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 codeName="ThisWorkbook" defaultThemeVersion="166925"/>
  <xr:revisionPtr revIDLastSave="0" documentId="13_ncr:1_{CADEDD92-D938-4F26-8172-BA3A8527A1B9}" xr6:coauthVersionLast="47" xr6:coauthVersionMax="47" xr10:uidLastSave="{00000000-0000-0000-0000-000000000000}"/>
  <bookViews>
    <workbookView showSheetTabs="0" xWindow="-120" yWindow="-120" windowWidth="29040" windowHeight="15720" tabRatio="541" xr2:uid="{00000000-000D-0000-FFFF-FFFF00000000}"/>
  </bookViews>
  <sheets>
    <sheet name="Dashboard" sheetId="15" r:id="rId1"/>
    <sheet name="DailyToDoList" sheetId="1" r:id="rId2"/>
    <sheet name="WeeklyToDoList" sheetId="11" r:id="rId3"/>
    <sheet name="MonthlyToDoList" sheetId="13" r:id="rId4"/>
    <sheet name="Calc" sheetId="17" state="hidden" r:id="rId5"/>
  </sheets>
  <definedNames>
    <definedName name="_xlnm.Print_Area" localSheetId="1">OFFSET(DailyToDoList!$B$2,0,0,Calc!$E$39-1,6)</definedName>
    <definedName name="_xlnm.Print_Area" localSheetId="0">Dashboard!$B$2:$H$28</definedName>
    <definedName name="_xlnm.Print_Area" localSheetId="3">MonthlyToDoList!$B$2:$L$1249</definedName>
    <definedName name="_xlnm.Print_Area" localSheetId="2">WeeklyToDoList!$B$2:$I$734</definedName>
    <definedName name="_xlnm.Print_Titles" localSheetId="1">DailyToDoList!$12:$12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75" i="17" l="1"/>
  <c r="S75" i="17"/>
  <c r="V67" i="17"/>
  <c r="S67" i="17"/>
  <c r="V59" i="17"/>
  <c r="S59" i="17"/>
  <c r="V51" i="17"/>
  <c r="S51" i="17"/>
  <c r="V43" i="17"/>
  <c r="S43" i="17"/>
  <c r="V35" i="17"/>
  <c r="S35" i="17"/>
  <c r="V74" i="17"/>
  <c r="S74" i="17"/>
  <c r="V66" i="17"/>
  <c r="S66" i="17"/>
  <c r="V58" i="17"/>
  <c r="S58" i="17"/>
  <c r="V50" i="17"/>
  <c r="S50" i="17"/>
  <c r="V42" i="17"/>
  <c r="S42" i="17"/>
  <c r="V34" i="17"/>
  <c r="S34" i="17"/>
  <c r="V18" i="17"/>
  <c r="U18" i="17"/>
  <c r="T18" i="17"/>
  <c r="S18" i="17"/>
  <c r="V17" i="17"/>
  <c r="U17" i="17"/>
  <c r="T17" i="17"/>
  <c r="S17" i="17"/>
  <c r="V16" i="17"/>
  <c r="U16" i="17"/>
  <c r="T16" i="17"/>
  <c r="S16" i="17"/>
  <c r="V15" i="17"/>
  <c r="U15" i="17"/>
  <c r="T15" i="17"/>
  <c r="S15" i="17"/>
  <c r="V14" i="17"/>
  <c r="U14" i="17"/>
  <c r="T14" i="17"/>
  <c r="S14" i="17"/>
  <c r="V13" i="17"/>
  <c r="U13" i="17"/>
  <c r="T13" i="17"/>
  <c r="S13" i="17"/>
  <c r="V12" i="17"/>
  <c r="U12" i="17"/>
  <c r="T12" i="17"/>
  <c r="S12" i="17"/>
  <c r="V11" i="17"/>
  <c r="U11" i="17"/>
  <c r="T11" i="17"/>
  <c r="S11" i="17"/>
  <c r="V10" i="17"/>
  <c r="U10" i="17"/>
  <c r="T10" i="17"/>
  <c r="S10" i="17"/>
  <c r="V9" i="17"/>
  <c r="U9" i="17"/>
  <c r="T9" i="17"/>
  <c r="S9" i="17"/>
  <c r="V8" i="17"/>
  <c r="U8" i="17"/>
  <c r="T8" i="17"/>
  <c r="S8" i="17"/>
  <c r="V7" i="17"/>
  <c r="U7" i="17"/>
  <c r="T7" i="17"/>
  <c r="S7" i="17"/>
  <c r="K44" i="17"/>
  <c r="N37" i="17"/>
  <c r="K37" i="17"/>
  <c r="N29" i="17"/>
  <c r="K29" i="17"/>
  <c r="N21" i="17"/>
  <c r="K43" i="17"/>
  <c r="N36" i="17"/>
  <c r="K36" i="17"/>
  <c r="N28" i="17"/>
  <c r="K28" i="17"/>
  <c r="N20" i="17"/>
  <c r="K21" i="17"/>
  <c r="K20" i="17"/>
  <c r="N13" i="17"/>
  <c r="M13" i="17"/>
  <c r="L13" i="17"/>
  <c r="K13" i="17"/>
  <c r="N12" i="17"/>
  <c r="M12" i="17"/>
  <c r="L12" i="17"/>
  <c r="K12" i="17"/>
  <c r="N11" i="17"/>
  <c r="M11" i="17"/>
  <c r="L11" i="17"/>
  <c r="K11" i="17"/>
  <c r="N10" i="17"/>
  <c r="M10" i="17"/>
  <c r="L10" i="17"/>
  <c r="K10" i="17"/>
  <c r="N9" i="17"/>
  <c r="M9" i="17"/>
  <c r="L9" i="17"/>
  <c r="K9" i="17"/>
  <c r="N8" i="17"/>
  <c r="M8" i="17"/>
  <c r="L8" i="17"/>
  <c r="K8" i="17"/>
  <c r="N7" i="17"/>
  <c r="M7" i="17"/>
  <c r="L7" i="17"/>
  <c r="K7" i="17"/>
  <c r="D13" i="17"/>
  <c r="D12" i="17"/>
  <c r="D11" i="17"/>
  <c r="D10" i="17"/>
  <c r="E39" i="17" l="1" a="1"/>
  <c r="E39" i="17" s="1"/>
  <c r="U74" i="17" l="1"/>
  <c r="R74" i="17"/>
  <c r="U66" i="17"/>
  <c r="R66" i="17"/>
  <c r="U58" i="17"/>
  <c r="R58" i="17"/>
  <c r="U50" i="17"/>
  <c r="R50" i="17"/>
  <c r="R42" i="17"/>
  <c r="U42" i="17"/>
  <c r="U34" i="17"/>
  <c r="R34" i="17"/>
  <c r="J43" i="17"/>
  <c r="M36" i="17"/>
  <c r="J36" i="17"/>
  <c r="M28" i="17"/>
  <c r="J28" i="17"/>
  <c r="M20" i="17"/>
  <c r="J20" i="17"/>
  <c r="D32" i="17"/>
  <c r="D33" i="17"/>
  <c r="D34" i="17"/>
  <c r="D31" i="17"/>
  <c r="E26" i="17"/>
  <c r="E25" i="17"/>
  <c r="E24" i="17"/>
  <c r="E23" i="17"/>
  <c r="C24" i="17"/>
  <c r="C25" i="17"/>
  <c r="C26" i="17"/>
  <c r="C23" i="17"/>
  <c r="G1153" i="13" l="1"/>
  <c r="G1149" i="13"/>
  <c r="G1048" i="13"/>
  <c r="G1050" i="13"/>
  <c r="G1046" i="13"/>
  <c r="G945" i="13"/>
  <c r="G947" i="13"/>
  <c r="G943" i="13"/>
  <c r="G842" i="13"/>
  <c r="G844" i="13"/>
  <c r="G840" i="13"/>
  <c r="G738" i="13"/>
  <c r="G739" i="13"/>
  <c r="G740" i="13"/>
  <c r="G741" i="13"/>
  <c r="G737" i="13"/>
  <c r="G636" i="13"/>
  <c r="G638" i="13"/>
  <c r="G532" i="13"/>
  <c r="G533" i="13"/>
  <c r="G535" i="13"/>
  <c r="G531" i="13"/>
  <c r="G432" i="13"/>
  <c r="G428" i="13"/>
  <c r="G327" i="13"/>
  <c r="G328" i="13"/>
  <c r="G329" i="13"/>
  <c r="G325" i="13"/>
  <c r="G226" i="13"/>
  <c r="G222" i="13"/>
  <c r="G123" i="13"/>
  <c r="G20" i="13"/>
  <c r="G16" i="13"/>
  <c r="I17" i="13" l="1"/>
  <c r="F635" i="11"/>
  <c r="F636" i="11"/>
  <c r="F637" i="11"/>
  <c r="F638" i="11"/>
  <c r="F634" i="11"/>
  <c r="F532" i="11"/>
  <c r="F533" i="11"/>
  <c r="F534" i="11"/>
  <c r="F535" i="11"/>
  <c r="F531" i="11"/>
  <c r="F429" i="11"/>
  <c r="F430" i="11"/>
  <c r="F431" i="11"/>
  <c r="F432" i="11"/>
  <c r="F428" i="11"/>
  <c r="F326" i="11"/>
  <c r="F327" i="11"/>
  <c r="F328" i="11"/>
  <c r="F329" i="11"/>
  <c r="F325" i="11"/>
  <c r="F223" i="11"/>
  <c r="F224" i="11"/>
  <c r="F225" i="11"/>
  <c r="F226" i="11"/>
  <c r="F222" i="11"/>
  <c r="F120" i="11"/>
  <c r="F121" i="11"/>
  <c r="F122" i="11"/>
  <c r="F123" i="11"/>
  <c r="F119" i="11"/>
  <c r="F17" i="11"/>
  <c r="F18" i="11"/>
  <c r="F19" i="11"/>
  <c r="F20" i="11"/>
  <c r="F16" i="11"/>
  <c r="F14" i="1"/>
  <c r="F15" i="1"/>
  <c r="F16" i="1"/>
  <c r="F17" i="1"/>
  <c r="F18" i="1"/>
  <c r="F19" i="1"/>
  <c r="F20" i="1"/>
  <c r="F21" i="1"/>
  <c r="F22" i="1"/>
  <c r="F13" i="1"/>
  <c r="S19" i="17" l="1"/>
  <c r="I1150" i="13"/>
  <c r="I1151" i="13"/>
  <c r="I1152" i="13"/>
  <c r="I1153" i="13"/>
  <c r="I1149" i="13"/>
  <c r="I1047" i="13"/>
  <c r="I1048" i="13"/>
  <c r="I1049" i="13"/>
  <c r="I1050" i="13"/>
  <c r="I1046" i="13"/>
  <c r="I944" i="13"/>
  <c r="I945" i="13"/>
  <c r="I946" i="13"/>
  <c r="I947" i="13"/>
  <c r="I943" i="13"/>
  <c r="I841" i="13"/>
  <c r="I842" i="13"/>
  <c r="I843" i="13"/>
  <c r="I844" i="13"/>
  <c r="I840" i="13"/>
  <c r="I738" i="13"/>
  <c r="I739" i="13"/>
  <c r="I740" i="13"/>
  <c r="I741" i="13"/>
  <c r="I737" i="13"/>
  <c r="I635" i="13"/>
  <c r="I636" i="13"/>
  <c r="I637" i="13"/>
  <c r="I638" i="13"/>
  <c r="I634" i="13"/>
  <c r="I532" i="13"/>
  <c r="I533" i="13"/>
  <c r="I534" i="13"/>
  <c r="I535" i="13"/>
  <c r="I531" i="13"/>
  <c r="I429" i="13"/>
  <c r="I430" i="13"/>
  <c r="I431" i="13"/>
  <c r="I432" i="13"/>
  <c r="I428" i="13"/>
  <c r="I326" i="13"/>
  <c r="I327" i="13"/>
  <c r="I328" i="13"/>
  <c r="I329" i="13"/>
  <c r="I325" i="13"/>
  <c r="I223" i="13"/>
  <c r="I224" i="13"/>
  <c r="I225" i="13"/>
  <c r="I226" i="13"/>
  <c r="I222" i="13"/>
  <c r="I120" i="13"/>
  <c r="I121" i="13"/>
  <c r="I122" i="13"/>
  <c r="I123" i="13"/>
  <c r="I119" i="13"/>
  <c r="I18" i="13"/>
  <c r="I19" i="13"/>
  <c r="I20" i="13"/>
  <c r="I16" i="13"/>
  <c r="V77" i="17" l="1"/>
  <c r="V78" i="17" s="1"/>
  <c r="S77" i="17"/>
  <c r="S78" i="17" s="1"/>
  <c r="V69" i="17"/>
  <c r="V70" i="17" s="1"/>
  <c r="S69" i="17"/>
  <c r="S70" i="17" s="1"/>
  <c r="V61" i="17"/>
  <c r="V62" i="17" s="1"/>
  <c r="S61" i="17"/>
  <c r="S62" i="17" s="1"/>
  <c r="V53" i="17"/>
  <c r="V54" i="17" s="1"/>
  <c r="S53" i="17"/>
  <c r="S54" i="17" s="1"/>
  <c r="V45" i="17"/>
  <c r="V46" i="17" s="1"/>
  <c r="S45" i="17"/>
  <c r="S46" i="17" s="1"/>
  <c r="V37" i="17"/>
  <c r="V38" i="17" s="1"/>
  <c r="S37" i="17"/>
  <c r="S38" i="17" s="1"/>
  <c r="S2" i="17" l="1"/>
  <c r="G121" i="13" l="1"/>
  <c r="G1151" i="13"/>
  <c r="G1049" i="13"/>
  <c r="G120" i="13"/>
  <c r="G1150" i="13"/>
  <c r="G1152" i="13"/>
  <c r="G1047" i="13"/>
  <c r="G944" i="13"/>
  <c r="G946" i="13"/>
  <c r="G841" i="13"/>
  <c r="G843" i="13"/>
  <c r="G635" i="13"/>
  <c r="G637" i="13"/>
  <c r="G534" i="13"/>
  <c r="G634" i="13"/>
  <c r="G326" i="13"/>
  <c r="G429" i="13"/>
  <c r="G430" i="13"/>
  <c r="G431" i="13"/>
  <c r="G223" i="13"/>
  <c r="G224" i="13"/>
  <c r="G225" i="13"/>
  <c r="G119" i="13"/>
  <c r="G122" i="13"/>
  <c r="G17" i="13"/>
  <c r="G18" i="13"/>
  <c r="G19" i="13"/>
  <c r="S27" i="17"/>
  <c r="U27" i="17"/>
  <c r="T27" i="17"/>
  <c r="R27" i="17"/>
  <c r="V19" i="17"/>
  <c r="U19" i="17"/>
  <c r="E31" i="17" s="1"/>
  <c r="T19" i="17"/>
  <c r="E32" i="17" s="1"/>
  <c r="E33" i="17"/>
  <c r="E34" i="17" l="1"/>
  <c r="R23" i="17"/>
  <c r="S23" i="17" s="1"/>
  <c r="R31" i="17"/>
  <c r="T31" i="17" l="1"/>
  <c r="S31" i="17"/>
  <c r="T23" i="17"/>
  <c r="D26" i="17" l="1"/>
  <c r="D24" i="17"/>
  <c r="D23" i="17"/>
  <c r="C7" i="17" l="1"/>
  <c r="D25" i="17"/>
  <c r="K46" i="17"/>
  <c r="K47" i="17" s="1"/>
  <c r="K39" i="17"/>
  <c r="K40" i="17" s="1"/>
  <c r="K31" i="17"/>
  <c r="K32" i="17" s="1"/>
  <c r="N31" i="17"/>
  <c r="N32" i="17" s="1"/>
  <c r="N39" i="17"/>
  <c r="N40" i="17" s="1"/>
  <c r="N23" i="17"/>
  <c r="N24" i="17" s="1"/>
  <c r="L14" i="17"/>
  <c r="F24" i="17" s="1"/>
  <c r="K14" i="17"/>
  <c r="F25" i="17" s="1"/>
  <c r="M14" i="17"/>
  <c r="F23" i="17" s="1"/>
  <c r="K23" i="17"/>
  <c r="K24" i="17" s="1"/>
  <c r="N14" i="17"/>
  <c r="F26" i="17" s="1"/>
  <c r="J17" i="17" l="1"/>
  <c r="D7" i="17"/>
  <c r="E7" i="17"/>
  <c r="L17" i="17" l="1"/>
  <c r="K17" i="17"/>
</calcChain>
</file>

<file path=xl/sharedStrings.xml><?xml version="1.0" encoding="utf-8"?>
<sst xmlns="http://schemas.openxmlformats.org/spreadsheetml/2006/main" count="450" uniqueCount="147">
  <si>
    <t>Red</t>
  </si>
  <si>
    <t>Yellow</t>
  </si>
  <si>
    <t>Green</t>
  </si>
  <si>
    <t>To Do List</t>
  </si>
  <si>
    <t>Status</t>
  </si>
  <si>
    <t>Complete</t>
  </si>
  <si>
    <t>Not Started</t>
  </si>
  <si>
    <t>In Progress</t>
  </si>
  <si>
    <t>Total Tasks</t>
  </si>
  <si>
    <t>DAYS</t>
  </si>
  <si>
    <t>MONDAY</t>
  </si>
  <si>
    <t>Number</t>
  </si>
  <si>
    <t>To Do</t>
  </si>
  <si>
    <t>TUESDAY</t>
  </si>
  <si>
    <t>WEDNESDAY</t>
  </si>
  <si>
    <t>THURSDAY</t>
  </si>
  <si>
    <t>FRIDAY</t>
  </si>
  <si>
    <t>SATURDAY</t>
  </si>
  <si>
    <t>SUNDAY</t>
  </si>
  <si>
    <t>Total Not Started</t>
  </si>
  <si>
    <t>January</t>
  </si>
  <si>
    <t>MONTHS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</si>
  <si>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</si>
  <si>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</si>
  <si>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</si>
  <si>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</si>
  <si>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</si>
  <si>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</si>
  <si>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</si>
  <si>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</si>
  <si>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</si>
  <si>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</si>
  <si>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</si>
  <si>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DAILY</t>
  </si>
  <si>
    <t>Total</t>
  </si>
  <si>
    <t>% complete</t>
  </si>
  <si>
    <t>% total</t>
  </si>
  <si>
    <t>DAILY PROGRESS</t>
  </si>
  <si>
    <t>Total Completed</t>
  </si>
  <si>
    <t>Monday</t>
  </si>
  <si>
    <t>Tuesday</t>
  </si>
  <si>
    <t>Wednesday</t>
  </si>
  <si>
    <t>Thursday</t>
  </si>
  <si>
    <t>Friday</t>
  </si>
  <si>
    <t>Saturday</t>
  </si>
  <si>
    <t>Sunday</t>
  </si>
  <si>
    <t>Total in Process</t>
  </si>
  <si>
    <t>WEEKLY</t>
  </si>
  <si>
    <t>JANUARY</t>
  </si>
  <si>
    <t>TOTAL</t>
  </si>
  <si>
    <t>Entry Date</t>
  </si>
  <si>
    <t>Deadline</t>
  </si>
  <si>
    <t>Days Left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</si>
  <si>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</si>
  <si>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</si>
  <si>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</si>
  <si>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</si>
  <si>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</si>
  <si>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</si>
  <si>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</si>
  <si>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</si>
  <si>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</si>
  <si>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</si>
  <si>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</si>
  <si>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MONTHLY</t>
  </si>
  <si>
    <t>M Tasks</t>
  </si>
  <si>
    <t>M Completed</t>
  </si>
  <si>
    <t>M Not Started</t>
  </si>
  <si>
    <t>M In Process</t>
  </si>
  <si>
    <t>MONTHLY PROGRESS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</si>
  <si>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</si>
  <si>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</si>
  <si>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</si>
  <si>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</si>
  <si>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</si>
  <si>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DASHBOARD</t>
  </si>
  <si>
    <t>TERMS OF USE</t>
  </si>
  <si>
    <t>END USER LICENSE AGREEMENT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</si>
  <si>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</si>
  <si>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#</t>
  </si>
  <si>
    <t>Days</t>
  </si>
  <si>
    <t>Today:</t>
  </si>
  <si>
    <t>SELECTED MONTH</t>
  </si>
  <si>
    <t>YEARLY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</si>
  <si>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</si>
  <si>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DAILY-WEEKLY-MONTHLY TASK LIST TEMPLATE</t>
  </si>
  <si>
    <t>Visit the website of </t>
  </si>
  <si>
    <t>Clean the desks</t>
  </si>
  <si>
    <t>Take the chairs downstairs</t>
  </si>
  <si>
    <t>Update the resume</t>
  </si>
  <si>
    <t>Get the elevator to the 11th floor, and back to ground level</t>
  </si>
  <si>
    <t>Write more tasks here</t>
  </si>
  <si>
    <t>Check our free and paid products</t>
  </si>
  <si>
    <t>Share our products on social media</t>
  </si>
  <si>
    <t>Increase clickthrough rate by 0.1%</t>
  </si>
  <si>
    <t>Create a financial monthly reporting template</t>
  </si>
  <si>
    <t>Develop an inventory management tool in excel</t>
  </si>
  <si>
    <t>Finish developing the printable invoice template</t>
  </si>
  <si>
    <t>Create an employee attendance management tool</t>
  </si>
  <si>
    <t xml:space="preserve">Get ready for weekly meeting </t>
  </si>
  <si>
    <t>Take a walk with the dog</t>
  </si>
  <si>
    <t>Make a reservation for dinner</t>
  </si>
  <si>
    <t>Take documents to school</t>
  </si>
  <si>
    <t>Contact customer service for TV</t>
  </si>
  <si>
    <t>Complete the workout during the day</t>
  </si>
  <si>
    <t>Finish the first chapter in the game</t>
  </si>
  <si>
    <t>Wash the car</t>
  </si>
  <si>
    <t>Read half of the book</t>
  </si>
  <si>
    <t>Go for a run</t>
  </si>
  <si>
    <t>Buy christmas ornaments</t>
  </si>
  <si>
    <t>Get the concert ticket</t>
  </si>
  <si>
    <t>Prepare presentation files</t>
  </si>
  <si>
    <t>Make hotel reservations</t>
  </si>
  <si>
    <t>Take care of the trees in the garden</t>
  </si>
  <si>
    <t>Prepare a to-do list</t>
  </si>
  <si>
    <t>Complete the renovation of the tables</t>
  </si>
  <si>
    <t>Tighten the door hinge</t>
  </si>
  <si>
    <t>Watch at least 5 documentaries</t>
  </si>
  <si>
    <t>Buy a new phone</t>
  </si>
  <si>
    <t>Start swimming lesson</t>
  </si>
  <si>
    <t>Repair the bike</t>
  </si>
  <si>
    <t>Join the gym</t>
  </si>
  <si>
    <t>Clean the garage</t>
  </si>
  <si>
    <t>Do the shopping</t>
  </si>
  <si>
    <t>Create Excel tables</t>
  </si>
  <si>
    <t>Make a family visit</t>
  </si>
  <si>
    <t>Buy cat food</t>
  </si>
  <si>
    <t>Take the car for service</t>
  </si>
  <si>
    <t>Buy 1000 piece puzzle</t>
  </si>
  <si>
    <t>Paint the walls of the house</t>
  </si>
  <si>
    <t>Call insurance agent</t>
  </si>
  <si>
    <t>Schedule an appoitment for next year's budget</t>
  </si>
  <si>
    <t>Print agendas</t>
  </si>
  <si>
    <t>Update tax informations</t>
  </si>
  <si>
    <t>Organize birthday party</t>
  </si>
  <si>
    <t>Edit summer photos</t>
  </si>
  <si>
    <t>Blog post</t>
  </si>
  <si>
    <t>Back up computer</t>
  </si>
  <si>
    <t>Read at least one book</t>
  </si>
  <si>
    <t>Get the theatre ticket</t>
  </si>
  <si>
    <t>Presentation files</t>
  </si>
  <si>
    <t xml:space="preserve">Get ready for annual meeting </t>
  </si>
  <si>
    <t>Buy theatre ticket</t>
  </si>
  <si>
    <t>Go to shopping</t>
  </si>
  <si>
    <t>Complete the personal to-do list</t>
  </si>
  <si>
    <t>Call mom</t>
  </si>
  <si>
    <t>PRINT AREA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</si>
</sst>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d\.mm\.yyyy"/>
    <numFmt numFmtId="165" formatCode="#%\ &quot;Completed&quot;"/>
    <numFmt numFmtId="166" formatCode="0%\ &quot;Completed&quot;"/>
  </numFmts>
  <fonts count="4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3"/>
      <color rgb="FFFFFFFF"/>
      <name val="Arial"/>
      <family val="2"/>
      <scheme val="minor"/>
    </font>
    <font>
      <sz val="11"/>
      <color theme="1"/>
      <name val="Arial"/>
      <family val="1"/>
    </font>
    <font>
      <sz val="14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1"/>
      <color rgb="FF1F4E78"/>
      <name val="Arial"/>
      <family val="2"/>
      <scheme val="minor"/>
    </font>
    <font>
      <b/>
      <sz val="14"/>
      <color theme="0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2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3"/>
      <name val="Arial"/>
      <family val="2"/>
      <scheme val="minor"/>
    </font>
    <font>
      <b/>
      <sz val="14"/>
      <color theme="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1"/>
      <color theme="3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3"/>
      <name val="Arial"/>
      <family val="2"/>
      <scheme val="minor"/>
    </font>
    <font>
      <b/>
      <sz val="12"/>
      <color theme="0"/>
      <name val="Arial"/>
      <family val="2"/>
      <charset val="162"/>
      <scheme val="minor"/>
    </font>
    <font>
      <sz val="12"/>
      <name val="Arial"/>
      <family val="2"/>
      <charset val="162"/>
      <scheme val="minor"/>
    </font>
    <font>
      <i/>
      <sz val="12"/>
      <color theme="1" tint="0.249977111117893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2"/>
      <color theme="0"/>
      <name val="Arial"/>
      <family val="2"/>
      <scheme val="minor"/>
    </font>
    <font>
      <sz val="8"/>
      <color theme="1"/>
      <name val="Arial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35" fillId="0" borderId="0"/>
    <xf numFmtId="0" fontId="6" fillId="0" borderId="0"/>
    <xf numFmtId="0" fontId="2" fillId="0" borderId="0"/>
  </cellStyleXfs>
  <cellXfs count="209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64" fontId="8" fillId="2" borderId="0" xfId="0" applyNumberFormat="1" applyFont="1" applyFill="1"/>
    <xf numFmtId="0" fontId="10" fillId="2" borderId="0" xfId="0" applyFont="1" applyFill="1" applyAlignment="1">
      <alignment vertical="center"/>
    </xf>
    <xf numFmtId="49" fontId="9" fillId="4" borderId="0" xfId="0" applyNumberFormat="1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5" fillId="7" borderId="1" xfId="0" applyFont="1" applyFill="1" applyBorder="1" applyAlignment="1">
      <alignment horizontal="centerContinuous" vertical="center"/>
    </xf>
    <xf numFmtId="0" fontId="15" fillId="7" borderId="11" xfId="0" applyFont="1" applyFill="1" applyBorder="1" applyAlignment="1">
      <alignment horizontal="center" vertical="center"/>
    </xf>
    <xf numFmtId="0" fontId="15" fillId="7" borderId="11" xfId="0" applyFont="1" applyFill="1" applyBorder="1" applyAlignment="1">
      <alignment horizontal="centerContinuous" vertical="center"/>
    </xf>
    <xf numFmtId="0" fontId="15" fillId="7" borderId="2" xfId="0" applyFont="1" applyFill="1" applyBorder="1" applyAlignment="1">
      <alignment horizontal="centerContinuous" vertical="center"/>
    </xf>
    <xf numFmtId="0" fontId="15" fillId="7" borderId="12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Continuous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Continuous" vertical="center"/>
    </xf>
    <xf numFmtId="0" fontId="15" fillId="3" borderId="2" xfId="0" applyFont="1" applyFill="1" applyBorder="1" applyAlignment="1">
      <alignment horizontal="centerContinuous" vertical="center"/>
    </xf>
    <xf numFmtId="0" fontId="15" fillId="3" borderId="12" xfId="0" applyFont="1" applyFill="1" applyBorder="1" applyAlignment="1">
      <alignment horizontal="center" vertical="center"/>
    </xf>
    <xf numFmtId="49" fontId="9" fillId="4" borderId="0" xfId="0" applyNumberFormat="1" applyFont="1" applyFill="1" applyAlignment="1">
      <alignment horizontal="left" vertical="center" indent="4"/>
    </xf>
    <xf numFmtId="0" fontId="0" fillId="2" borderId="4" xfId="0" applyFill="1" applyBorder="1"/>
    <xf numFmtId="0" fontId="0" fillId="0" borderId="5" xfId="0" applyBorder="1"/>
    <xf numFmtId="0" fontId="16" fillId="0" borderId="3" xfId="0" applyFont="1" applyBorder="1" applyAlignment="1">
      <alignment horizontal="center" vertical="center"/>
    </xf>
    <xf numFmtId="9" fontId="12" fillId="0" borderId="3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4" xfId="0" applyBorder="1"/>
    <xf numFmtId="0" fontId="1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9" fontId="12" fillId="0" borderId="0" xfId="0" applyNumberFormat="1" applyFont="1" applyAlignment="1">
      <alignment horizontal="center" vertical="center"/>
    </xf>
    <xf numFmtId="0" fontId="0" fillId="0" borderId="7" xfId="0" applyBorder="1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/>
    <xf numFmtId="0" fontId="17" fillId="0" borderId="14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0" fillId="9" borderId="12" xfId="0" applyFill="1" applyBorder="1" applyAlignment="1" applyProtection="1">
      <alignment horizontal="center" vertical="center"/>
      <protection locked="0"/>
    </xf>
    <xf numFmtId="49" fontId="9" fillId="4" borderId="0" xfId="0" applyNumberFormat="1" applyFont="1" applyFill="1" applyAlignment="1">
      <alignment horizontal="left" vertical="center" indent="5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vertical="center"/>
    </xf>
    <xf numFmtId="0" fontId="13" fillId="0" borderId="0" xfId="0" applyFont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2" borderId="3" xfId="0" applyFill="1" applyBorder="1"/>
    <xf numFmtId="0" fontId="22" fillId="2" borderId="12" xfId="0" applyFont="1" applyFill="1" applyBorder="1" applyAlignment="1">
      <alignment horizontal="center" vertical="center"/>
    </xf>
    <xf numFmtId="164" fontId="0" fillId="0" borderId="12" xfId="0" applyNumberFormat="1" applyBorder="1" applyAlignment="1" applyProtection="1">
      <alignment horizontal="center" vertical="center"/>
      <protection locked="0"/>
    </xf>
    <xf numFmtId="0" fontId="21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0" fillId="4" borderId="1" xfId="0" applyFont="1" applyFill="1" applyBorder="1" applyAlignment="1">
      <alignment horizontal="centerContinuous" vertical="center"/>
    </xf>
    <xf numFmtId="0" fontId="20" fillId="4" borderId="11" xfId="0" applyFont="1" applyFill="1" applyBorder="1" applyAlignment="1">
      <alignment horizontal="centerContinuous" vertical="center"/>
    </xf>
    <xf numFmtId="0" fontId="20" fillId="4" borderId="2" xfId="0" applyFont="1" applyFill="1" applyBorder="1" applyAlignment="1">
      <alignment horizontal="centerContinuous" vertical="center"/>
    </xf>
    <xf numFmtId="0" fontId="20" fillId="4" borderId="12" xfId="0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right" indent="1"/>
    </xf>
    <xf numFmtId="0" fontId="0" fillId="2" borderId="0" xfId="0" applyFill="1" applyAlignment="1">
      <alignment horizontal="center"/>
    </xf>
    <xf numFmtId="0" fontId="0" fillId="0" borderId="3" xfId="0" applyBorder="1"/>
    <xf numFmtId="0" fontId="0" fillId="2" borderId="3" xfId="0" applyFill="1" applyBorder="1" applyAlignment="1">
      <alignment vertical="center"/>
    </xf>
    <xf numFmtId="0" fontId="19" fillId="2" borderId="12" xfId="0" applyFont="1" applyFill="1" applyBorder="1" applyAlignment="1">
      <alignment horizontal="center" vertical="center" shrinkToFit="1"/>
    </xf>
    <xf numFmtId="0" fontId="0" fillId="0" borderId="12" xfId="0" applyBorder="1" applyAlignment="1" applyProtection="1">
      <alignment vertical="center" shrinkToFit="1"/>
      <protection locked="0"/>
    </xf>
    <xf numFmtId="0" fontId="0" fillId="0" borderId="12" xfId="0" applyBorder="1" applyAlignment="1" applyProtection="1">
      <alignment horizontal="center" vertical="center" shrinkToFit="1"/>
      <protection locked="0"/>
    </xf>
    <xf numFmtId="0" fontId="18" fillId="9" borderId="12" xfId="0" applyFont="1" applyFill="1" applyBorder="1" applyAlignment="1" applyProtection="1">
      <alignment horizontal="left" vertical="center" shrinkToFit="1"/>
      <protection locked="0"/>
    </xf>
    <xf numFmtId="0" fontId="15" fillId="7" borderId="11" xfId="0" applyFont="1" applyFill="1" applyBorder="1" applyAlignment="1">
      <alignment horizontal="center" vertical="center" shrinkToFit="1"/>
    </xf>
    <xf numFmtId="0" fontId="15" fillId="7" borderId="12" xfId="0" applyFont="1" applyFill="1" applyBorder="1" applyAlignment="1">
      <alignment horizontal="center" vertical="center" shrinkToFit="1"/>
    </xf>
    <xf numFmtId="0" fontId="15" fillId="3" borderId="11" xfId="0" applyFont="1" applyFill="1" applyBorder="1" applyAlignment="1">
      <alignment horizontal="center" vertical="center" shrinkToFit="1"/>
    </xf>
    <xf numFmtId="0" fontId="0" fillId="0" borderId="12" xfId="0" applyBorder="1" applyAlignment="1" applyProtection="1">
      <alignment horizontal="left" vertical="center" shrinkToFit="1"/>
      <protection locked="0"/>
    </xf>
    <xf numFmtId="0" fontId="0" fillId="0" borderId="0" xfId="0" applyAlignment="1">
      <alignment horizontal="left" vertical="center" shrinkToFit="1"/>
    </xf>
    <xf numFmtId="0" fontId="15" fillId="7" borderId="11" xfId="0" applyFont="1" applyFill="1" applyBorder="1" applyAlignment="1">
      <alignment horizontal="centerContinuous" vertical="center" shrinkToFit="1"/>
    </xf>
    <xf numFmtId="0" fontId="0" fillId="0" borderId="0" xfId="0" applyAlignment="1">
      <alignment shrinkToFit="1"/>
    </xf>
    <xf numFmtId="0" fontId="15" fillId="3" borderId="11" xfId="0" applyFont="1" applyFill="1" applyBorder="1" applyAlignment="1">
      <alignment horizontal="centerContinuous" vertical="center" shrinkToFit="1"/>
    </xf>
    <xf numFmtId="0" fontId="15" fillId="3" borderId="12" xfId="0" applyFont="1" applyFill="1" applyBorder="1" applyAlignment="1">
      <alignment horizontal="center" vertical="center" shrinkToFit="1"/>
    </xf>
    <xf numFmtId="0" fontId="17" fillId="0" borderId="13" xfId="0" applyFont="1" applyBorder="1" applyAlignment="1">
      <alignment vertical="center" wrapText="1"/>
    </xf>
    <xf numFmtId="49" fontId="9" fillId="4" borderId="0" xfId="0" applyNumberFormat="1" applyFont="1" applyFill="1" applyAlignment="1">
      <alignment horizontal="left" vertical="center" indent="1"/>
    </xf>
    <xf numFmtId="0" fontId="17" fillId="2" borderId="0" xfId="0" applyFont="1" applyFill="1" applyAlignment="1">
      <alignment vertical="center"/>
    </xf>
    <xf numFmtId="0" fontId="39" fillId="2" borderId="0" xfId="0" applyFont="1" applyFill="1"/>
    <xf numFmtId="0" fontId="40" fillId="5" borderId="0" xfId="0" applyFont="1" applyFill="1" applyAlignment="1">
      <alignment horizontal="right" vertical="center" indent="9"/>
    </xf>
    <xf numFmtId="0" fontId="40" fillId="4" borderId="0" xfId="0" applyFont="1" applyFill="1" applyAlignment="1">
      <alignment horizontal="left" vertical="center" indent="25"/>
    </xf>
    <xf numFmtId="0" fontId="40" fillId="4" borderId="0" xfId="0" applyFont="1" applyFill="1" applyAlignment="1">
      <alignment horizontal="left" vertical="center" indent="27"/>
    </xf>
    <xf numFmtId="0" fontId="17" fillId="2" borderId="0" xfId="0" applyFont="1" applyFill="1"/>
    <xf numFmtId="49" fontId="33" fillId="3" borderId="0" xfId="0" applyNumberFormat="1" applyFont="1" applyFill="1" applyAlignment="1">
      <alignment horizontal="left" vertical="center"/>
    </xf>
    <xf numFmtId="49" fontId="33" fillId="3" borderId="0" xfId="0" applyNumberFormat="1" applyFont="1" applyFill="1" applyAlignment="1">
      <alignment horizontal="left" vertical="center" indent="5"/>
    </xf>
    <xf numFmtId="49" fontId="33" fillId="3" borderId="0" xfId="0" applyNumberFormat="1" applyFont="1" applyFill="1" applyAlignment="1">
      <alignment horizontal="left" vertical="center" indent="1"/>
    </xf>
    <xf numFmtId="0" fontId="34" fillId="6" borderId="0" xfId="0" applyFont="1" applyFill="1" applyAlignment="1">
      <alignment horizontal="right" vertical="center" indent="14"/>
    </xf>
    <xf numFmtId="0" fontId="34" fillId="3" borderId="0" xfId="0" applyFont="1" applyFill="1" applyAlignment="1">
      <alignment horizontal="left" vertical="center" indent="29"/>
    </xf>
    <xf numFmtId="0" fontId="34" fillId="3" borderId="0" xfId="0" applyFont="1" applyFill="1" applyAlignment="1">
      <alignment horizontal="left" vertical="center" indent="31"/>
    </xf>
    <xf numFmtId="0" fontId="10" fillId="11" borderId="0" xfId="0" applyFont="1" applyFill="1" applyAlignment="1">
      <alignment horizontal="center"/>
    </xf>
    <xf numFmtId="0" fontId="17" fillId="3" borderId="0" xfId="0" applyFont="1" applyFill="1" applyAlignment="1">
      <alignment vertical="center"/>
    </xf>
    <xf numFmtId="0" fontId="34" fillId="6" borderId="0" xfId="0" applyFont="1" applyFill="1" applyAlignment="1">
      <alignment horizontal="left" vertical="center" indent="5"/>
    </xf>
    <xf numFmtId="0" fontId="34" fillId="6" borderId="0" xfId="0" applyFont="1" applyFill="1" applyAlignment="1">
      <alignment horizontal="right" vertical="center" indent="12"/>
    </xf>
    <xf numFmtId="0" fontId="39" fillId="4" borderId="0" xfId="0" applyFont="1" applyFill="1" applyAlignment="1">
      <alignment vertical="center"/>
    </xf>
    <xf numFmtId="0" fontId="40" fillId="5" borderId="0" xfId="0" applyFont="1" applyFill="1" applyAlignment="1">
      <alignment horizontal="left" vertical="center" indent="5"/>
    </xf>
    <xf numFmtId="0" fontId="40" fillId="5" borderId="0" xfId="0" applyFont="1" applyFill="1" applyAlignment="1">
      <alignment horizontal="right" vertical="center" indent="12"/>
    </xf>
    <xf numFmtId="49" fontId="33" fillId="3" borderId="0" xfId="0" applyNumberFormat="1" applyFont="1" applyFill="1" applyAlignment="1">
      <alignment horizontal="left" vertical="center" indent="4"/>
    </xf>
    <xf numFmtId="0" fontId="26" fillId="2" borderId="12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2" borderId="0" xfId="0" applyFill="1" applyProtection="1">
      <protection hidden="1"/>
    </xf>
    <xf numFmtId="0" fontId="40" fillId="5" borderId="0" xfId="0" applyFont="1" applyFill="1" applyAlignment="1">
      <alignment horizontal="right" vertical="center" indent="13"/>
    </xf>
    <xf numFmtId="0" fontId="39" fillId="2" borderId="0" xfId="0" applyFont="1" applyFill="1" applyAlignment="1">
      <alignment vertical="center"/>
    </xf>
    <xf numFmtId="0" fontId="34" fillId="6" borderId="0" xfId="0" applyFont="1" applyFill="1" applyAlignment="1">
      <alignment horizontal="right" vertical="center" indent="13"/>
    </xf>
    <xf numFmtId="0" fontId="4" fillId="9" borderId="12" xfId="0" applyFont="1" applyFill="1" applyBorder="1" applyAlignment="1" applyProtection="1">
      <alignment horizontal="left" vertical="center" shrinkToFit="1"/>
      <protection locked="0"/>
    </xf>
    <xf numFmtId="0" fontId="3" fillId="9" borderId="12" xfId="0" applyFont="1" applyFill="1" applyBorder="1" applyAlignment="1" applyProtection="1">
      <alignment horizontal="left" vertical="center" shrinkToFit="1"/>
      <protection locked="0"/>
    </xf>
    <xf numFmtId="0" fontId="43" fillId="3" borderId="16" xfId="0" applyFont="1" applyFill="1" applyBorder="1" applyAlignment="1" applyProtection="1">
      <alignment horizontal="centerContinuous" vertical="center" shrinkToFit="1"/>
      <protection locked="0"/>
    </xf>
    <xf numFmtId="0" fontId="42" fillId="3" borderId="17" xfId="0" applyFont="1" applyFill="1" applyBorder="1" applyAlignment="1" applyProtection="1">
      <alignment horizontal="centerContinuous" vertical="center" shrinkToFit="1"/>
      <protection locked="0"/>
    </xf>
    <xf numFmtId="0" fontId="0" fillId="3" borderId="17" xfId="0" applyFill="1" applyBorder="1" applyAlignment="1" applyProtection="1">
      <alignment horizontal="centerContinuous" vertical="center" shrinkToFit="1"/>
      <protection locked="0"/>
    </xf>
    <xf numFmtId="0" fontId="43" fillId="3" borderId="19" xfId="0" applyFont="1" applyFill="1" applyBorder="1" applyAlignment="1" applyProtection="1">
      <alignment horizontal="centerContinuous" vertical="center" shrinkToFit="1"/>
      <protection locked="0"/>
    </xf>
    <xf numFmtId="0" fontId="42" fillId="3" borderId="20" xfId="0" applyFont="1" applyFill="1" applyBorder="1" applyAlignment="1" applyProtection="1">
      <alignment horizontal="centerContinuous" vertical="center" shrinkToFit="1"/>
      <protection locked="0"/>
    </xf>
    <xf numFmtId="0" fontId="0" fillId="0" borderId="0" xfId="0" applyAlignment="1">
      <alignment vertical="center" shrinkToFit="1"/>
    </xf>
    <xf numFmtId="0" fontId="15" fillId="23" borderId="26" xfId="0" applyFont="1" applyFill="1" applyBorder="1" applyAlignment="1">
      <alignment vertical="center"/>
    </xf>
    <xf numFmtId="0" fontId="14" fillId="23" borderId="27" xfId="0" applyFont="1" applyFill="1" applyBorder="1" applyAlignment="1">
      <alignment horizontal="center" vertical="center"/>
    </xf>
    <xf numFmtId="0" fontId="15" fillId="23" borderId="27" xfId="0" applyFont="1" applyFill="1" applyBorder="1" applyAlignment="1">
      <alignment vertical="center"/>
    </xf>
    <xf numFmtId="0" fontId="15" fillId="23" borderId="28" xfId="0" applyFont="1" applyFill="1" applyBorder="1" applyAlignment="1">
      <alignment vertical="center"/>
    </xf>
    <xf numFmtId="0" fontId="14" fillId="23" borderId="25" xfId="0" applyFont="1" applyFill="1" applyBorder="1" applyAlignment="1">
      <alignment horizontal="center" vertical="center"/>
    </xf>
    <xf numFmtId="0" fontId="7" fillId="2" borderId="0" xfId="0" applyFont="1" applyFill="1" applyAlignment="1" applyProtection="1">
      <alignment vertical="center"/>
      <protection hidden="1"/>
    </xf>
    <xf numFmtId="49" fontId="7" fillId="2" borderId="0" xfId="0" applyNumberFormat="1" applyFont="1" applyFill="1" applyAlignment="1" applyProtection="1">
      <alignment horizontal="center" vertical="center"/>
      <protection hidden="1"/>
    </xf>
    <xf numFmtId="0" fontId="30" fillId="2" borderId="0" xfId="0" applyFont="1" applyFill="1" applyAlignment="1" applyProtection="1">
      <alignment vertical="center"/>
      <protection hidden="1"/>
    </xf>
    <xf numFmtId="49" fontId="31" fillId="4" borderId="0" xfId="0" applyNumberFormat="1" applyFont="1" applyFill="1" applyAlignment="1" applyProtection="1">
      <alignment horizontal="left" vertical="center" indent="2"/>
      <protection hidden="1"/>
    </xf>
    <xf numFmtId="0" fontId="32" fillId="2" borderId="0" xfId="0" applyFont="1" applyFill="1" applyAlignment="1" applyProtection="1">
      <alignment horizontal="right" vertical="center"/>
      <protection hidden="1"/>
    </xf>
    <xf numFmtId="0" fontId="30" fillId="2" borderId="0" xfId="0" applyFont="1" applyFill="1" applyAlignment="1" applyProtection="1">
      <alignment horizontal="center" vertical="center"/>
      <protection hidden="1"/>
    </xf>
    <xf numFmtId="0" fontId="17" fillId="2" borderId="0" xfId="0" applyFont="1" applyFill="1" applyAlignment="1" applyProtection="1">
      <alignment vertical="center"/>
      <protection hidden="1"/>
    </xf>
    <xf numFmtId="49" fontId="33" fillId="3" borderId="0" xfId="0" applyNumberFormat="1" applyFont="1" applyFill="1" applyAlignment="1" applyProtection="1">
      <alignment horizontal="left" vertical="center" indent="2"/>
      <protection hidden="1"/>
    </xf>
    <xf numFmtId="0" fontId="34" fillId="2" borderId="0" xfId="0" applyFont="1" applyFill="1" applyAlignment="1" applyProtection="1">
      <alignment horizontal="right" vertical="center"/>
      <protection hidden="1"/>
    </xf>
    <xf numFmtId="0" fontId="33" fillId="2" borderId="0" xfId="0" applyFont="1" applyFill="1" applyAlignment="1" applyProtection="1">
      <alignment horizontal="center" vertical="center"/>
      <protection hidden="1"/>
    </xf>
    <xf numFmtId="0" fontId="36" fillId="2" borderId="0" xfId="2" applyFont="1" applyFill="1" applyAlignment="1" applyProtection="1">
      <alignment vertical="center"/>
      <protection hidden="1"/>
    </xf>
    <xf numFmtId="0" fontId="2" fillId="0" borderId="13" xfId="4" applyBorder="1" applyAlignment="1" applyProtection="1">
      <alignment horizontal="left" wrapText="1" indent="1"/>
      <protection hidden="1"/>
    </xf>
    <xf numFmtId="0" fontId="2" fillId="2" borderId="0" xfId="4" applyFill="1" applyProtection="1">
      <protection hidden="1"/>
    </xf>
    <xf numFmtId="0" fontId="37" fillId="2" borderId="0" xfId="2" applyFont="1" applyFill="1" applyAlignment="1" applyProtection="1">
      <alignment vertical="center"/>
      <protection hidden="1"/>
    </xf>
    <xf numFmtId="0" fontId="2" fillId="0" borderId="14" xfId="4" applyBorder="1" applyAlignment="1" applyProtection="1">
      <alignment horizontal="left" indent="1"/>
      <protection hidden="1"/>
    </xf>
    <xf numFmtId="0" fontId="2" fillId="0" borderId="14" xfId="4" applyBorder="1" applyAlignment="1" applyProtection="1">
      <alignment horizontal="left" vertical="center" wrapText="1" indent="1"/>
      <protection hidden="1"/>
    </xf>
    <xf numFmtId="0" fontId="2" fillId="0" borderId="14" xfId="4" applyBorder="1" applyAlignment="1" applyProtection="1">
      <alignment horizontal="left" vertical="top" wrapText="1" indent="2"/>
      <protection hidden="1"/>
    </xf>
    <xf numFmtId="0" fontId="38" fillId="2" borderId="0" xfId="2" applyFont="1" applyFill="1" applyAlignment="1" applyProtection="1">
      <alignment vertical="center"/>
      <protection hidden="1"/>
    </xf>
    <xf numFmtId="0" fontId="12" fillId="0" borderId="14" xfId="4" applyFont="1" applyBorder="1" applyAlignment="1" applyProtection="1">
      <alignment horizontal="left" indent="1"/>
      <protection hidden="1"/>
    </xf>
    <xf numFmtId="0" fontId="2" fillId="0" borderId="15" xfId="4" applyBorder="1" applyAlignment="1" applyProtection="1">
      <alignment horizontal="left" indent="1"/>
      <protection hidden="1"/>
    </xf>
    <xf numFmtId="0" fontId="41" fillId="0" borderId="0" xfId="0" applyFont="1" applyAlignment="1" applyProtection="1">
      <alignment horizontal="center" vertical="center"/>
      <protection locked="0"/>
    </xf>
    <xf numFmtId="9" fontId="0" fillId="0" borderId="12" xfId="0" applyNumberFormat="1" applyBorder="1" applyAlignment="1" applyProtection="1">
      <alignment horizontal="center" vertical="center"/>
      <protection locked="0"/>
    </xf>
    <xf numFmtId="0" fontId="0" fillId="21" borderId="12" xfId="0" applyFill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/>
      <protection locked="0"/>
    </xf>
    <xf numFmtId="9" fontId="0" fillId="0" borderId="12" xfId="0" applyNumberForma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0" xfId="0" applyProtection="1">
      <protection locked="0"/>
    </xf>
    <xf numFmtId="0" fontId="0" fillId="3" borderId="18" xfId="0" applyFill="1" applyBorder="1" applyAlignment="1" applyProtection="1">
      <alignment horizontal="centerContinuous" vertical="center" shrinkToFit="1"/>
      <protection locked="0"/>
    </xf>
    <xf numFmtId="0" fontId="41" fillId="12" borderId="12" xfId="0" applyFont="1" applyFill="1" applyBorder="1" applyAlignment="1" applyProtection="1">
      <alignment horizontal="center" vertical="center"/>
      <protection locked="0"/>
    </xf>
    <xf numFmtId="0" fontId="41" fillId="13" borderId="12" xfId="0" applyFont="1" applyFill="1" applyBorder="1" applyAlignment="1" applyProtection="1">
      <alignment horizontal="center" vertical="center"/>
      <protection locked="0"/>
    </xf>
    <xf numFmtId="0" fontId="41" fillId="10" borderId="12" xfId="0" applyFont="1" applyFill="1" applyBorder="1" applyAlignment="1" applyProtection="1">
      <alignment horizontal="center" vertical="center"/>
      <protection locked="0"/>
    </xf>
    <xf numFmtId="0" fontId="42" fillId="14" borderId="12" xfId="0" applyFont="1" applyFill="1" applyBorder="1" applyAlignment="1" applyProtection="1">
      <alignment horizontal="center" vertical="center"/>
      <protection locked="0"/>
    </xf>
    <xf numFmtId="0" fontId="41" fillId="15" borderId="12" xfId="0" applyFont="1" applyFill="1" applyBorder="1" applyAlignment="1" applyProtection="1">
      <alignment horizontal="center" vertical="center"/>
      <protection locked="0"/>
    </xf>
    <xf numFmtId="0" fontId="41" fillId="17" borderId="12" xfId="0" applyFont="1" applyFill="1" applyBorder="1" applyAlignment="1" applyProtection="1">
      <alignment horizontal="center" vertical="center"/>
      <protection locked="0"/>
    </xf>
    <xf numFmtId="0" fontId="0" fillId="16" borderId="12" xfId="0" applyFill="1" applyBorder="1" applyAlignment="1" applyProtection="1">
      <alignment horizontal="center" vertical="center"/>
      <protection locked="0"/>
    </xf>
    <xf numFmtId="0" fontId="41" fillId="19" borderId="12" xfId="0" applyFont="1" applyFill="1" applyBorder="1" applyAlignment="1" applyProtection="1">
      <alignment horizontal="centerContinuous" vertical="center" shrinkToFit="1"/>
      <protection locked="0"/>
    </xf>
    <xf numFmtId="0" fontId="0" fillId="19" borderId="12" xfId="0" applyFill="1" applyBorder="1" applyAlignment="1" applyProtection="1">
      <alignment horizontal="centerContinuous" vertical="center" shrinkToFit="1"/>
      <protection locked="0"/>
    </xf>
    <xf numFmtId="0" fontId="42" fillId="3" borderId="12" xfId="0" applyFont="1" applyFill="1" applyBorder="1" applyAlignment="1" applyProtection="1">
      <alignment horizontal="centerContinuous" vertical="center"/>
      <protection locked="0"/>
    </xf>
    <xf numFmtId="0" fontId="42" fillId="22" borderId="21" xfId="0" applyFont="1" applyFill="1" applyBorder="1" applyAlignment="1" applyProtection="1">
      <alignment horizontal="center" vertical="center"/>
      <protection locked="0"/>
    </xf>
    <xf numFmtId="0" fontId="42" fillId="22" borderId="22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29" fillId="0" borderId="0" xfId="0" applyFont="1" applyAlignment="1" applyProtection="1">
      <alignment horizontal="centerContinuous" vertical="center"/>
      <protection hidden="1"/>
    </xf>
    <xf numFmtId="0" fontId="28" fillId="0" borderId="0" xfId="0" applyFont="1" applyAlignment="1" applyProtection="1">
      <alignment horizontal="centerContinuous" vertical="center"/>
      <protection hidden="1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4" fontId="0" fillId="2" borderId="0" xfId="0" applyNumberFormat="1" applyFill="1"/>
    <xf numFmtId="0" fontId="1" fillId="9" borderId="12" xfId="0" applyFont="1" applyFill="1" applyBorder="1" applyAlignment="1" applyProtection="1">
      <alignment horizontal="left" vertical="center" shrinkToFit="1"/>
      <protection locked="0"/>
    </xf>
    <xf numFmtId="0" fontId="0" fillId="2" borderId="9" xfId="0" applyFill="1" applyBorder="1" applyAlignment="1">
      <alignment vertical="center"/>
    </xf>
    <xf numFmtId="49" fontId="9" fillId="4" borderId="0" xfId="0" applyNumberFormat="1" applyFont="1" applyFill="1" applyAlignment="1">
      <alignment horizontal="left" vertical="center" indent="6"/>
    </xf>
    <xf numFmtId="49" fontId="33" fillId="3" borderId="0" xfId="0" applyNumberFormat="1" applyFont="1" applyFill="1" applyAlignment="1">
      <alignment horizontal="left" vertical="center" indent="6"/>
    </xf>
    <xf numFmtId="0" fontId="0" fillId="2" borderId="9" xfId="0" applyFill="1" applyBorder="1"/>
    <xf numFmtId="0" fontId="27" fillId="3" borderId="11" xfId="0" applyFont="1" applyFill="1" applyBorder="1" applyAlignment="1">
      <alignment horizontal="center" vertical="center"/>
    </xf>
    <xf numFmtId="0" fontId="27" fillId="20" borderId="11" xfId="0" applyFont="1" applyFill="1" applyBorder="1" applyAlignment="1">
      <alignment horizontal="center" vertical="center" shrinkToFit="1"/>
    </xf>
    <xf numFmtId="0" fontId="27" fillId="3" borderId="11" xfId="0" applyFont="1" applyFill="1" applyBorder="1" applyAlignment="1">
      <alignment horizontal="center" vertical="center" shrinkToFit="1"/>
    </xf>
    <xf numFmtId="0" fontId="27" fillId="7" borderId="11" xfId="0" applyFont="1" applyFill="1" applyBorder="1" applyAlignment="1">
      <alignment horizontal="center" vertical="center" shrinkToFit="1"/>
    </xf>
    <xf numFmtId="0" fontId="27" fillId="7" borderId="1" xfId="0" applyFont="1" applyFill="1" applyBorder="1" applyAlignment="1">
      <alignment horizontal="centerContinuous" vertical="center"/>
    </xf>
    <xf numFmtId="0" fontId="27" fillId="3" borderId="1" xfId="0" applyFont="1" applyFill="1" applyBorder="1" applyAlignment="1">
      <alignment horizontal="centerContinuous" vertical="center"/>
    </xf>
    <xf numFmtId="0" fontId="43" fillId="3" borderId="33" xfId="0" applyFont="1" applyFill="1" applyBorder="1" applyAlignment="1" applyProtection="1">
      <alignment horizontal="centerContinuous" vertical="center" shrinkToFit="1"/>
      <protection locked="0"/>
    </xf>
    <xf numFmtId="0" fontId="42" fillId="3" borderId="34" xfId="0" applyFont="1" applyFill="1" applyBorder="1" applyAlignment="1" applyProtection="1">
      <alignment horizontal="centerContinuous" vertical="center" shrinkToFit="1"/>
      <protection locked="0"/>
    </xf>
    <xf numFmtId="14" fontId="0" fillId="0" borderId="0" xfId="0" applyNumberFormat="1" applyAlignment="1" applyProtection="1">
      <alignment horizontal="center" vertical="center"/>
      <protection hidden="1"/>
    </xf>
    <xf numFmtId="9" fontId="0" fillId="0" borderId="12" xfId="0" applyNumberFormat="1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0" fontId="0" fillId="18" borderId="12" xfId="0" applyFill="1" applyBorder="1" applyAlignment="1" applyProtection="1">
      <alignment horizontal="center" vertical="center"/>
      <protection hidden="1"/>
    </xf>
    <xf numFmtId="0" fontId="0" fillId="21" borderId="12" xfId="0" applyFill="1" applyBorder="1" applyAlignment="1" applyProtection="1">
      <alignment horizontal="center" vertical="center"/>
      <protection hidden="1"/>
    </xf>
    <xf numFmtId="0" fontId="41" fillId="8" borderId="12" xfId="0" applyFont="1" applyFill="1" applyBorder="1" applyAlignment="1" applyProtection="1">
      <alignment horizontal="center" vertical="center"/>
      <protection hidden="1"/>
    </xf>
    <xf numFmtId="0" fontId="0" fillId="0" borderId="12" xfId="0" applyBorder="1" applyProtection="1">
      <protection hidden="1"/>
    </xf>
    <xf numFmtId="165" fontId="0" fillId="0" borderId="12" xfId="0" applyNumberFormat="1" applyBorder="1" applyProtection="1">
      <protection hidden="1"/>
    </xf>
    <xf numFmtId="9" fontId="0" fillId="0" borderId="12" xfId="0" applyNumberFormat="1" applyBorder="1" applyProtection="1">
      <protection hidden="1"/>
    </xf>
    <xf numFmtId="0" fontId="0" fillId="0" borderId="22" xfId="0" applyBorder="1" applyAlignment="1" applyProtection="1">
      <alignment horizontal="center" vertical="center"/>
      <protection hidden="1"/>
    </xf>
    <xf numFmtId="0" fontId="0" fillId="0" borderId="24" xfId="0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/>
      <protection hidden="1"/>
    </xf>
    <xf numFmtId="9" fontId="0" fillId="0" borderId="12" xfId="0" applyNumberFormat="1" applyBorder="1" applyAlignment="1" applyProtection="1">
      <alignment horizontal="center"/>
      <protection hidden="1"/>
    </xf>
    <xf numFmtId="166" fontId="0" fillId="0" borderId="12" xfId="0" applyNumberFormat="1" applyBorder="1" applyProtection="1">
      <protection hidden="1"/>
    </xf>
    <xf numFmtId="0" fontId="44" fillId="2" borderId="0" xfId="0" applyFont="1" applyFill="1" applyAlignment="1">
      <alignment horizontal="center" vertical="top"/>
    </xf>
    <xf numFmtId="0" fontId="0" fillId="0" borderId="29" xfId="0" applyBorder="1" applyAlignment="1" applyProtection="1">
      <alignment vertical="center" shrinkToFit="1"/>
      <protection locked="0"/>
    </xf>
    <xf numFmtId="0" fontId="14" fillId="7" borderId="12" xfId="0" applyFont="1" applyFill="1" applyBorder="1" applyAlignment="1">
      <alignment horizontal="center" vertical="center"/>
    </xf>
    <xf numFmtId="0" fontId="27" fillId="7" borderId="12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Continuous" vertical="center"/>
    </xf>
    <xf numFmtId="0" fontId="11" fillId="7" borderId="12" xfId="0" applyFont="1" applyFill="1" applyBorder="1" applyAlignment="1">
      <alignment horizontal="centerContinuous" vertical="center"/>
    </xf>
    <xf numFmtId="0" fontId="0" fillId="0" borderId="35" xfId="0" applyBorder="1" applyAlignment="1" applyProtection="1">
      <alignment horizontal="center" vertical="center"/>
      <protection hidden="1"/>
    </xf>
    <xf numFmtId="0" fontId="0" fillId="0" borderId="21" xfId="0" applyBorder="1" applyAlignment="1" applyProtection="1">
      <alignment horizontal="center"/>
      <protection hidden="1"/>
    </xf>
    <xf numFmtId="0" fontId="0" fillId="0" borderId="23" xfId="0" applyBorder="1" applyAlignment="1" applyProtection="1">
      <alignment horizontal="center"/>
      <protection hidden="1"/>
    </xf>
    <xf numFmtId="0" fontId="26" fillId="24" borderId="12" xfId="0" applyFont="1" applyFill="1" applyBorder="1" applyAlignment="1" applyProtection="1">
      <alignment horizontal="center" vertical="center"/>
      <protection hidden="1"/>
    </xf>
    <xf numFmtId="0" fontId="19" fillId="24" borderId="12" xfId="0" applyFont="1" applyFill="1" applyBorder="1" applyAlignment="1" applyProtection="1">
      <alignment horizontal="center" vertical="center" shrinkToFit="1"/>
      <protection hidden="1"/>
    </xf>
    <xf numFmtId="0" fontId="0" fillId="24" borderId="12" xfId="0" applyFill="1" applyBorder="1" applyAlignment="1" applyProtection="1">
      <alignment vertical="center" shrinkToFit="1"/>
      <protection hidden="1"/>
    </xf>
    <xf numFmtId="0" fontId="0" fillId="24" borderId="12" xfId="0" applyFill="1" applyBorder="1" applyAlignment="1" applyProtection="1">
      <alignment horizontal="center" vertical="center" shrinkToFit="1"/>
      <protection hidden="1"/>
    </xf>
    <xf numFmtId="0" fontId="22" fillId="24" borderId="12" xfId="0" applyFont="1" applyFill="1" applyBorder="1" applyAlignment="1" applyProtection="1">
      <alignment horizontal="center" vertical="center"/>
      <protection hidden="1"/>
    </xf>
    <xf numFmtId="0" fontId="5" fillId="24" borderId="12" xfId="0" applyFont="1" applyFill="1" applyBorder="1" applyAlignment="1" applyProtection="1">
      <alignment horizontal="left" vertical="center" shrinkToFit="1"/>
      <protection hidden="1"/>
    </xf>
    <xf numFmtId="0" fontId="0" fillId="24" borderId="12" xfId="0" applyFill="1" applyBorder="1" applyAlignment="1" applyProtection="1">
      <alignment horizontal="center" vertical="center"/>
      <protection hidden="1"/>
    </xf>
    <xf numFmtId="0" fontId="3" fillId="24" borderId="12" xfId="0" applyFont="1" applyFill="1" applyBorder="1" applyAlignment="1" applyProtection="1">
      <alignment horizontal="left" vertical="center" shrinkToFit="1"/>
      <protection hidden="1"/>
    </xf>
    <xf numFmtId="0" fontId="18" fillId="24" borderId="12" xfId="0" applyFont="1" applyFill="1" applyBorder="1" applyAlignment="1" applyProtection="1">
      <alignment horizontal="left" vertical="center" shrinkToFit="1"/>
      <protection hidden="1"/>
    </xf>
    <xf numFmtId="0" fontId="0" fillId="24" borderId="12" xfId="0" applyFill="1" applyBorder="1" applyAlignment="1" applyProtection="1">
      <alignment horizontal="left" vertical="center" shrinkToFit="1"/>
      <protection hidden="1"/>
    </xf>
    <xf numFmtId="164" fontId="0" fillId="24" borderId="12" xfId="0" applyNumberFormat="1" applyFill="1" applyBorder="1" applyAlignment="1" applyProtection="1">
      <alignment horizontal="center" vertical="center"/>
      <protection hidden="1"/>
    </xf>
    <xf numFmtId="0" fontId="27" fillId="3" borderId="30" xfId="0" applyFont="1" applyFill="1" applyBorder="1" applyAlignment="1" applyProtection="1">
      <alignment horizontal="center" vertical="center" shrinkToFit="1"/>
      <protection locked="0"/>
    </xf>
    <xf numFmtId="0" fontId="27" fillId="3" borderId="31" xfId="0" applyFont="1" applyFill="1" applyBorder="1" applyAlignment="1" applyProtection="1">
      <alignment horizontal="center" vertical="center" shrinkToFit="1"/>
      <protection locked="0"/>
    </xf>
    <xf numFmtId="0" fontId="27" fillId="3" borderId="32" xfId="0" applyFont="1" applyFill="1" applyBorder="1" applyAlignment="1" applyProtection="1">
      <alignment horizontal="center" vertical="center" shrinkToFit="1"/>
      <protection locked="0"/>
    </xf>
  </cellXfs>
  <cellStyles count="5">
    <cellStyle name="Normal" xfId="0" builtinId="0"/>
    <cellStyle name="Normal 2 2" xfId="2" xr:uid="{850B1792-F078-4C3D-85CD-DD4C28979ECE}"/>
    <cellStyle name="Normal 3" xfId="1" xr:uid="{00000000-0005-0000-0000-000002000000}"/>
    <cellStyle name="Normal 3 2" xfId="3" xr:uid="{6235A57C-F7A6-449B-BF5A-085BD7E33919}"/>
    <cellStyle name="Normal 3 2 2" xfId="4" xr:uid="{E9A669DD-B177-4FA8-88F4-85D43FA03800}"/>
  </cellStyles>
  <dxfs count="12">
    <dxf>
      <fill>
        <patternFill patternType="gray125">
          <fgColor theme="0" tint="-4.9989318521683403E-2"/>
        </patternFill>
      </fill>
    </dxf>
    <dxf>
      <fill>
        <patternFill patternType="gray125">
          <fgColor theme="0" tint="-4.9989318521683403E-2"/>
        </patternFill>
      </fill>
    </dxf>
    <dxf>
      <fill>
        <patternFill patternType="gray125">
          <fgColor theme="0" tint="-4.9989318521683403E-2"/>
        </patternFill>
      </fill>
    </dxf>
    <dxf>
      <fill>
        <patternFill patternType="gray125">
          <fgColor theme="0" tint="-4.9989318521683403E-2"/>
        </patternFill>
      </fill>
    </dxf>
    <dxf>
      <fill>
        <patternFill patternType="gray125">
          <fgColor theme="0" tint="-4.9989318521683403E-2"/>
        </patternFill>
      </fill>
    </dxf>
    <dxf>
      <fill>
        <patternFill patternType="gray125">
          <fgColor theme="0" tint="-4.9989318521683403E-2"/>
        </patternFill>
      </fill>
    </dxf>
    <dxf>
      <fill>
        <patternFill patternType="gray125">
          <fgColor theme="0" tint="-4.9989318521683403E-2"/>
        </patternFill>
      </fill>
    </dxf>
    <dxf>
      <fill>
        <patternFill patternType="gray125">
          <fgColor theme="0" tint="-4.9989318521683403E-2"/>
        </patternFill>
      </fill>
    </dxf>
    <dxf>
      <fill>
        <patternFill patternType="gray125">
          <fgColor theme="0" tint="-4.9989318521683403E-2"/>
        </patternFill>
      </fill>
    </dxf>
    <dxf>
      <fill>
        <patternFill patternType="gray125">
          <fgColor theme="0" tint="-4.9989318521683403E-2"/>
        </patternFill>
      </fill>
    </dxf>
    <dxf>
      <fill>
        <patternFill patternType="gray125">
          <fgColor theme="0" tint="-4.9989318521683403E-2"/>
        </patternFill>
      </fill>
    </dxf>
    <dxf>
      <fill>
        <patternFill patternType="gray125">
          <fgColor theme="0" tint="-4.9989318521683403E-2"/>
        </patternFill>
      </fill>
    </dxf>
  </dxfs>
  <tableStyles count="1" defaultTableStyle="TableStyleMedium2" defaultPivotStyle="PivotStyleMedium9">
    <tableStyle name="Invisible" pivot="0" table="0" count="0" xr9:uid="{B236394D-114F-4250-B0A4-EC486A02F37B}"/>
  </tableStyles>
  <colors>
    <mruColors>
      <color rgb="FFCCCCCC"/>
      <color rgb="FFF03838"/>
      <color rgb="FFEF2D2D"/>
      <color rgb="FFFF5050"/>
      <color rgb="FF00B050"/>
      <color rgb="FF44546A"/>
      <color rgb="FF1F4E79"/>
      <color rgb="FF1F4E78"/>
      <color rgb="FF333F4F"/>
      <color rgb="FF79A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910936132983378"/>
          <c:y val="4.6296296296296294E-2"/>
          <c:w val="0.84089074074074077"/>
          <c:h val="0.8981481481481481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3838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E694-4E9A-916B-29B9E66C1754}"/>
              </c:ext>
            </c:extLst>
          </c:dPt>
          <c:dPt>
            <c:idx val="1"/>
            <c:invertIfNegative val="0"/>
            <c:bubble3D val="0"/>
            <c:spPr>
              <a:solidFill>
                <a:srgbClr val="FFFF66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694-4E9A-916B-29B9E66C175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E694-4E9A-916B-29B9E66C1754}"/>
              </c:ext>
            </c:extLst>
          </c:dPt>
          <c:dPt>
            <c:idx val="3"/>
            <c:invertIfNegative val="0"/>
            <c:bubble3D val="0"/>
            <c:spPr>
              <a:solidFill>
                <a:srgbClr val="79ADDD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694-4E9A-916B-29B9E66C175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Calc!$C$23:$C$26</c:f>
              <c:strCache>
                <c:ptCount val="4"/>
                <c:pt idx="0">
                  <c:v>Not Started</c:v>
                </c:pt>
                <c:pt idx="1">
                  <c:v>In Progress</c:v>
                </c:pt>
                <c:pt idx="2">
                  <c:v>Complete</c:v>
                </c:pt>
                <c:pt idx="3">
                  <c:v>Total Tasks</c:v>
                </c:pt>
              </c:strCache>
            </c:strRef>
          </c:cat>
          <c:val>
            <c:numRef>
              <c:f>Calc!$D$23:$D$26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94-4E9A-916B-29B9E66C1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1629432"/>
        <c:axId val="531626808"/>
      </c:barChart>
      <c:catAx>
        <c:axId val="5316294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tr-TR"/>
          </a:p>
        </c:txPr>
        <c:crossAx val="531626808"/>
        <c:crosses val="autoZero"/>
        <c:auto val="1"/>
        <c:lblAlgn val="ctr"/>
        <c:lblOffset val="100"/>
        <c:noMultiLvlLbl val="0"/>
      </c:catAx>
      <c:valAx>
        <c:axId val="531626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1629432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910936132983378"/>
          <c:y val="9.0527328285464597E-3"/>
          <c:w val="0.84089054726368162"/>
          <c:h val="0.9353913857787735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3838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E694-4E9A-916B-29B9E66C1754}"/>
              </c:ext>
            </c:extLst>
          </c:dPt>
          <c:dPt>
            <c:idx val="1"/>
            <c:invertIfNegative val="0"/>
            <c:bubble3D val="0"/>
            <c:spPr>
              <a:solidFill>
                <a:srgbClr val="FFFF66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694-4E9A-916B-29B9E66C175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E694-4E9A-916B-29B9E66C1754}"/>
              </c:ext>
            </c:extLst>
          </c:dPt>
          <c:dPt>
            <c:idx val="3"/>
            <c:invertIfNegative val="0"/>
            <c:bubble3D val="0"/>
            <c:spPr>
              <a:solidFill>
                <a:srgbClr val="79ADDD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694-4E9A-916B-29B9E66C175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Calc!$E$23:$E$26</c:f>
              <c:strCache>
                <c:ptCount val="4"/>
                <c:pt idx="0">
                  <c:v>Not Started</c:v>
                </c:pt>
                <c:pt idx="1">
                  <c:v>In Progress</c:v>
                </c:pt>
                <c:pt idx="2">
                  <c:v>Complete</c:v>
                </c:pt>
                <c:pt idx="3">
                  <c:v>Total Tasks</c:v>
                </c:pt>
              </c:strCache>
            </c:strRef>
          </c:cat>
          <c:val>
            <c:numRef>
              <c:f>Calc!$F$23:$F$26</c:f>
              <c:numCache>
                <c:formatCode>General</c:formatCode>
                <c:ptCount val="4"/>
                <c:pt idx="0">
                  <c:v>4</c:v>
                </c:pt>
                <c:pt idx="1">
                  <c:v>10</c:v>
                </c:pt>
                <c:pt idx="2">
                  <c:v>14</c:v>
                </c:pt>
                <c:pt idx="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94-4E9A-916B-29B9E66C1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1629432"/>
        <c:axId val="531626808"/>
      </c:barChart>
      <c:catAx>
        <c:axId val="5316294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531626808"/>
        <c:crosses val="autoZero"/>
        <c:auto val="1"/>
        <c:lblAlgn val="ctr"/>
        <c:lblOffset val="100"/>
        <c:noMultiLvlLbl val="0"/>
      </c:catAx>
      <c:valAx>
        <c:axId val="531626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1629432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910936132983378"/>
          <c:y val="4.6296296296296294E-2"/>
          <c:w val="0.84089054726368162"/>
          <c:h val="0.8981481481481481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3838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E694-4E9A-916B-29B9E66C1754}"/>
              </c:ext>
            </c:extLst>
          </c:dPt>
          <c:dPt>
            <c:idx val="1"/>
            <c:invertIfNegative val="0"/>
            <c:bubble3D val="0"/>
            <c:spPr>
              <a:solidFill>
                <a:srgbClr val="FFFF66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694-4E9A-916B-29B9E66C175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E694-4E9A-916B-29B9E66C1754}"/>
              </c:ext>
            </c:extLst>
          </c:dPt>
          <c:dPt>
            <c:idx val="3"/>
            <c:invertIfNegative val="0"/>
            <c:bubble3D val="0"/>
            <c:spPr>
              <a:solidFill>
                <a:srgbClr val="79ADDD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694-4E9A-916B-29B9E66C175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Calc!$D$31:$D$34</c:f>
              <c:strCache>
                <c:ptCount val="4"/>
                <c:pt idx="0">
                  <c:v>Not Started</c:v>
                </c:pt>
                <c:pt idx="1">
                  <c:v>In Progress</c:v>
                </c:pt>
                <c:pt idx="2">
                  <c:v>Complete</c:v>
                </c:pt>
                <c:pt idx="3">
                  <c:v>Total Tasks</c:v>
                </c:pt>
              </c:strCache>
            </c:strRef>
          </c:cat>
          <c:val>
            <c:numRef>
              <c:f>Calc!$E$31:$E$34</c:f>
              <c:numCache>
                <c:formatCode>General</c:formatCode>
                <c:ptCount val="4"/>
                <c:pt idx="0">
                  <c:v>9</c:v>
                </c:pt>
                <c:pt idx="1">
                  <c:v>13</c:v>
                </c:pt>
                <c:pt idx="2">
                  <c:v>26</c:v>
                </c:pt>
                <c:pt idx="3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94-4E9A-916B-29B9E66C1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1629432"/>
        <c:axId val="531626808"/>
      </c:barChart>
      <c:catAx>
        <c:axId val="5316294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531626808"/>
        <c:crosses val="autoZero"/>
        <c:auto val="1"/>
        <c:lblAlgn val="ctr"/>
        <c:lblOffset val="100"/>
        <c:noMultiLvlLbl val="0"/>
      </c:catAx>
      <c:valAx>
        <c:axId val="531626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1629432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988072305379022E-2"/>
          <c:y val="0.20849408172311329"/>
          <c:w val="0.98501192769462098"/>
          <c:h val="0.5830118365537734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F03838"/>
            </a:solidFill>
            <a:ln>
              <a:noFill/>
            </a:ln>
            <a:effectLst/>
          </c:spPr>
          <c:invertIfNegative val="0"/>
          <c:dLbls>
            <c:numFmt formatCode="0%\ &quot;Completed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Calc!$C$7</c:f>
              <c:numCache>
                <c:formatCode>0%</c:formatCode>
                <c:ptCount val="1"/>
                <c:pt idx="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A7-4A01-BBB8-79FD785E30B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7A7-4A01-BBB8-79FD785E30B3}"/>
              </c:ext>
            </c:extLst>
          </c:dPt>
          <c:val>
            <c:numRef>
              <c:f>Calc!$D$7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A7-4A01-BBB8-79FD785E30B3}"/>
            </c:ext>
          </c:extLst>
        </c:ser>
        <c:ser>
          <c:idx val="2"/>
          <c:order val="2"/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Calc!$E$7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A7-4A01-BBB8-79FD785E30B3}"/>
            </c:ext>
          </c:extLst>
        </c:ser>
        <c:ser>
          <c:idx val="3"/>
          <c:order val="3"/>
          <c:spPr>
            <a:noFill/>
            <a:ln>
              <a:solidFill>
                <a:schemeClr val="tx1"/>
              </a:solidFill>
            </a:ln>
            <a:effectLst/>
          </c:spPr>
          <c:invertIfNegative val="0"/>
          <c:val>
            <c:numRef>
              <c:f>Calc!$F$7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A7-4A01-BBB8-79FD785E3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65310896"/>
        <c:axId val="665317784"/>
      </c:barChart>
      <c:catAx>
        <c:axId val="665310896"/>
        <c:scaling>
          <c:orientation val="minMax"/>
        </c:scaling>
        <c:delete val="1"/>
        <c:axPos val="l"/>
        <c:majorTickMark val="none"/>
        <c:minorTickMark val="none"/>
        <c:tickLblPos val="nextTo"/>
        <c:crossAx val="665317784"/>
        <c:crosses val="autoZero"/>
        <c:auto val="1"/>
        <c:lblAlgn val="ctr"/>
        <c:lblOffset val="100"/>
        <c:noMultiLvlLbl val="0"/>
      </c:catAx>
      <c:valAx>
        <c:axId val="665317784"/>
        <c:scaling>
          <c:orientation val="minMax"/>
          <c:max val="1"/>
        </c:scaling>
        <c:delete val="1"/>
        <c:axPos val="b"/>
        <c:numFmt formatCode="0%" sourceLinked="1"/>
        <c:majorTickMark val="none"/>
        <c:minorTickMark val="none"/>
        <c:tickLblPos val="nextTo"/>
        <c:crossAx val="665310896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tx2"/>
            </a:solidFill>
          </c:spPr>
          <c:dPt>
            <c:idx val="0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15A-4C44-A0B6-EE3C2A8D2CFA}"/>
              </c:ext>
            </c:extLst>
          </c:dPt>
          <c:dPt>
            <c:idx val="1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15A-4C44-A0B6-EE3C2A8D2CFA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15A-4C44-A0B6-EE3C2A8D2CFA}"/>
              </c:ext>
            </c:extLst>
          </c:dPt>
          <c:dPt>
            <c:idx val="3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15A-4C44-A0B6-EE3C2A8D2CFA}"/>
              </c:ext>
            </c:extLst>
          </c:dPt>
          <c:dPt>
            <c:idx val="4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15A-4C44-A0B6-EE3C2A8D2CFA}"/>
              </c:ext>
            </c:extLst>
          </c:dPt>
          <c:dPt>
            <c:idx val="5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15A-4C44-A0B6-EE3C2A8D2CFA}"/>
              </c:ext>
            </c:extLst>
          </c:dPt>
          <c:dPt>
            <c:idx val="6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15A-4C44-A0B6-EE3C2A8D2CFA}"/>
              </c:ext>
            </c:extLst>
          </c:dPt>
          <c:dPt>
            <c:idx val="7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15A-4C44-A0B6-EE3C2A8D2CFA}"/>
              </c:ext>
            </c:extLst>
          </c:dPt>
          <c:dPt>
            <c:idx val="8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115A-4C44-A0B6-EE3C2A8D2CFA}"/>
              </c:ext>
            </c:extLst>
          </c:dPt>
          <c:dPt>
            <c:idx val="9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115A-4C44-A0B6-EE3C2A8D2CFA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EC5F-4E1B-93FF-172B1811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C5F-4E1B-93FF-172B1811874C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C5F-4E1B-93FF-172B1811874C}"/>
              </c:ext>
            </c:extLst>
          </c:dPt>
          <c:val>
            <c:numRef>
              <c:f>Calc!$K$23:$K$24</c:f>
              <c:numCache>
                <c:formatCode>0%</c:formatCode>
                <c:ptCount val="2"/>
                <c:pt idx="0" formatCode="0%\ &quot;Completed&quot;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5F-4E1B-93FF-172B1811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1F4E79"/>
            </a:solidFill>
          </c:spPr>
          <c:dPt>
            <c:idx val="0"/>
            <c:bubble3D val="0"/>
            <c:spPr>
              <a:solidFill>
                <a:srgbClr val="1F4E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5ED-4BC4-90E7-93A58DE21BEC}"/>
              </c:ext>
            </c:extLst>
          </c:dPt>
          <c:dPt>
            <c:idx val="1"/>
            <c:bubble3D val="0"/>
            <c:spPr>
              <a:solidFill>
                <a:srgbClr val="1F4E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5ED-4BC4-90E7-93A58DE21BEC}"/>
              </c:ext>
            </c:extLst>
          </c:dPt>
          <c:dPt>
            <c:idx val="2"/>
            <c:bubble3D val="0"/>
            <c:spPr>
              <a:solidFill>
                <a:srgbClr val="1F4E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5ED-4BC4-90E7-93A58DE21BEC}"/>
              </c:ext>
            </c:extLst>
          </c:dPt>
          <c:dPt>
            <c:idx val="3"/>
            <c:bubble3D val="0"/>
            <c:spPr>
              <a:solidFill>
                <a:srgbClr val="1F4E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5ED-4BC4-90E7-93A58DE21BEC}"/>
              </c:ext>
            </c:extLst>
          </c:dPt>
          <c:dPt>
            <c:idx val="4"/>
            <c:bubble3D val="0"/>
            <c:spPr>
              <a:solidFill>
                <a:srgbClr val="1F4E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5ED-4BC4-90E7-93A58DE21BEC}"/>
              </c:ext>
            </c:extLst>
          </c:dPt>
          <c:dPt>
            <c:idx val="5"/>
            <c:bubble3D val="0"/>
            <c:spPr>
              <a:solidFill>
                <a:srgbClr val="1F4E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5ED-4BC4-90E7-93A58DE21BEC}"/>
              </c:ext>
            </c:extLst>
          </c:dPt>
          <c:dPt>
            <c:idx val="6"/>
            <c:bubble3D val="0"/>
            <c:spPr>
              <a:solidFill>
                <a:srgbClr val="1F4E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5ED-4BC4-90E7-93A58DE21BEC}"/>
              </c:ext>
            </c:extLst>
          </c:dPt>
          <c:dPt>
            <c:idx val="7"/>
            <c:bubble3D val="0"/>
            <c:spPr>
              <a:solidFill>
                <a:srgbClr val="1F4E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5ED-4BC4-90E7-93A58DE21BEC}"/>
              </c:ext>
            </c:extLst>
          </c:dPt>
          <c:dPt>
            <c:idx val="8"/>
            <c:bubble3D val="0"/>
            <c:spPr>
              <a:solidFill>
                <a:srgbClr val="1F4E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5ED-4BC4-90E7-93A58DE21BEC}"/>
              </c:ext>
            </c:extLst>
          </c:dPt>
          <c:dPt>
            <c:idx val="9"/>
            <c:bubble3D val="0"/>
            <c:spPr>
              <a:solidFill>
                <a:srgbClr val="1F4E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5ED-4BC4-90E7-93A58DE21BEC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EC5F-4E1B-93FF-172B1811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C5F-4E1B-93FF-172B1811874C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C5F-4E1B-93FF-172B1811874C}"/>
              </c:ext>
            </c:extLst>
          </c:dPt>
          <c:val>
            <c:numRef>
              <c:f>Calc!$N$23:$N$24</c:f>
              <c:numCache>
                <c:formatCode>0%</c:formatCode>
                <c:ptCount val="2"/>
                <c:pt idx="0" formatCode="0%\ &quot;Completed&quot;">
                  <c:v>0.75</c:v>
                </c:pt>
                <c:pt idx="1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5F-4E1B-93FF-172B1811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44546A"/>
            </a:solidFill>
          </c:spPr>
          <c:dPt>
            <c:idx val="0"/>
            <c:bubble3D val="0"/>
            <c:spPr>
              <a:solidFill>
                <a:srgbClr val="44546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5ED-4BC4-90E7-93A58DE21BEC}"/>
              </c:ext>
            </c:extLst>
          </c:dPt>
          <c:dPt>
            <c:idx val="1"/>
            <c:bubble3D val="0"/>
            <c:spPr>
              <a:solidFill>
                <a:srgbClr val="44546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5ED-4BC4-90E7-93A58DE21BEC}"/>
              </c:ext>
            </c:extLst>
          </c:dPt>
          <c:dPt>
            <c:idx val="2"/>
            <c:bubble3D val="0"/>
            <c:spPr>
              <a:solidFill>
                <a:srgbClr val="44546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5ED-4BC4-90E7-93A58DE21BEC}"/>
              </c:ext>
            </c:extLst>
          </c:dPt>
          <c:dPt>
            <c:idx val="3"/>
            <c:bubble3D val="0"/>
            <c:spPr>
              <a:solidFill>
                <a:srgbClr val="44546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5ED-4BC4-90E7-93A58DE21BEC}"/>
              </c:ext>
            </c:extLst>
          </c:dPt>
          <c:dPt>
            <c:idx val="4"/>
            <c:bubble3D val="0"/>
            <c:spPr>
              <a:solidFill>
                <a:srgbClr val="44546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5ED-4BC4-90E7-93A58DE21BEC}"/>
              </c:ext>
            </c:extLst>
          </c:dPt>
          <c:dPt>
            <c:idx val="5"/>
            <c:bubble3D val="0"/>
            <c:spPr>
              <a:solidFill>
                <a:srgbClr val="44546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5ED-4BC4-90E7-93A58DE21BEC}"/>
              </c:ext>
            </c:extLst>
          </c:dPt>
          <c:dPt>
            <c:idx val="6"/>
            <c:bubble3D val="0"/>
            <c:spPr>
              <a:solidFill>
                <a:srgbClr val="44546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5ED-4BC4-90E7-93A58DE21BEC}"/>
              </c:ext>
            </c:extLst>
          </c:dPt>
          <c:dPt>
            <c:idx val="7"/>
            <c:bubble3D val="0"/>
            <c:spPr>
              <a:solidFill>
                <a:srgbClr val="44546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5ED-4BC4-90E7-93A58DE21BEC}"/>
              </c:ext>
            </c:extLst>
          </c:dPt>
          <c:dPt>
            <c:idx val="8"/>
            <c:bubble3D val="0"/>
            <c:spPr>
              <a:solidFill>
                <a:srgbClr val="44546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5ED-4BC4-90E7-93A58DE21BEC}"/>
              </c:ext>
            </c:extLst>
          </c:dPt>
          <c:dPt>
            <c:idx val="9"/>
            <c:bubble3D val="0"/>
            <c:spPr>
              <a:solidFill>
                <a:srgbClr val="44546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5ED-4BC4-90E7-93A58DE21BEC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EC5F-4E1B-93FF-172B1811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C5F-4E1B-93FF-172B1811874C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C5F-4E1B-93FF-172B1811874C}"/>
              </c:ext>
            </c:extLst>
          </c:dPt>
          <c:val>
            <c:numRef>
              <c:f>Calc!$K$31:$K$32</c:f>
              <c:numCache>
                <c:formatCode>0%</c:formatCode>
                <c:ptCount val="2"/>
                <c:pt idx="0" formatCode="0%\ &quot;Completed&quot;">
                  <c:v>0.25</c:v>
                </c:pt>
                <c:pt idx="1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5F-4E1B-93FF-172B1811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5ED-4BC4-90E7-93A58DE21BEC}"/>
              </c:ext>
            </c:extLst>
          </c:dPt>
          <c:dPt>
            <c:idx val="1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5ED-4BC4-90E7-93A58DE21BEC}"/>
              </c:ext>
            </c:extLst>
          </c:dPt>
          <c:dPt>
            <c:idx val="2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5ED-4BC4-90E7-93A58DE21BEC}"/>
              </c:ext>
            </c:extLst>
          </c:dPt>
          <c:dPt>
            <c:idx val="3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5ED-4BC4-90E7-93A58DE21BEC}"/>
              </c:ext>
            </c:extLst>
          </c:dPt>
          <c:dPt>
            <c:idx val="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5ED-4BC4-90E7-93A58DE21BEC}"/>
              </c:ext>
            </c:extLst>
          </c:dPt>
          <c:dPt>
            <c:idx val="5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5ED-4BC4-90E7-93A58DE21BEC}"/>
              </c:ext>
            </c:extLst>
          </c:dPt>
          <c:dPt>
            <c:idx val="6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5ED-4BC4-90E7-93A58DE21BEC}"/>
              </c:ext>
            </c:extLst>
          </c:dPt>
          <c:dPt>
            <c:idx val="7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5ED-4BC4-90E7-93A58DE21BEC}"/>
              </c:ext>
            </c:extLst>
          </c:dPt>
          <c:dPt>
            <c:idx val="8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5ED-4BC4-90E7-93A58DE21BEC}"/>
              </c:ext>
            </c:extLst>
          </c:dPt>
          <c:dPt>
            <c:idx val="9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5ED-4BC4-90E7-93A58DE21BEC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EC5F-4E1B-93FF-172B1811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C5F-4E1B-93FF-172B1811874C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C5F-4E1B-93FF-172B1811874C}"/>
              </c:ext>
            </c:extLst>
          </c:dPt>
          <c:val>
            <c:numRef>
              <c:f>Calc!$N$31:$N$32</c:f>
              <c:numCache>
                <c:formatCode>0%</c:formatCode>
                <c:ptCount val="2"/>
                <c:pt idx="0" formatCode="0%\ &quot;Completed&quot;">
                  <c:v>0.75</c:v>
                </c:pt>
                <c:pt idx="1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5F-4E1B-93FF-172B1811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tx2"/>
            </a:solidFill>
          </c:spPr>
          <c:dPt>
            <c:idx val="0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5ED-4BC4-90E7-93A58DE21BEC}"/>
              </c:ext>
            </c:extLst>
          </c:dPt>
          <c:dPt>
            <c:idx val="1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5ED-4BC4-90E7-93A58DE21BEC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5ED-4BC4-90E7-93A58DE21BEC}"/>
              </c:ext>
            </c:extLst>
          </c:dPt>
          <c:dPt>
            <c:idx val="3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5ED-4BC4-90E7-93A58DE21BEC}"/>
              </c:ext>
            </c:extLst>
          </c:dPt>
          <c:dPt>
            <c:idx val="4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5ED-4BC4-90E7-93A58DE21BEC}"/>
              </c:ext>
            </c:extLst>
          </c:dPt>
          <c:dPt>
            <c:idx val="5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5ED-4BC4-90E7-93A58DE21BEC}"/>
              </c:ext>
            </c:extLst>
          </c:dPt>
          <c:dPt>
            <c:idx val="6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5ED-4BC4-90E7-93A58DE21BEC}"/>
              </c:ext>
            </c:extLst>
          </c:dPt>
          <c:dPt>
            <c:idx val="7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5ED-4BC4-90E7-93A58DE21BEC}"/>
              </c:ext>
            </c:extLst>
          </c:dPt>
          <c:dPt>
            <c:idx val="8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5ED-4BC4-90E7-93A58DE21BEC}"/>
              </c:ext>
            </c:extLst>
          </c:dPt>
          <c:dPt>
            <c:idx val="9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5ED-4BC4-90E7-93A58DE21BEC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EC5F-4E1B-93FF-172B1811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C5F-4E1B-93FF-172B1811874C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C5F-4E1B-93FF-172B1811874C}"/>
              </c:ext>
            </c:extLst>
          </c:dPt>
          <c:val>
            <c:numRef>
              <c:f>Calc!$K$39:$K$40</c:f>
              <c:numCache>
                <c:formatCode>0%</c:formatCode>
                <c:ptCount val="2"/>
                <c:pt idx="0" formatCode="0%\ &quot;Completed&quot;">
                  <c:v>0.25</c:v>
                </c:pt>
                <c:pt idx="1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5F-4E1B-93FF-172B1811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5ED-4BC4-90E7-93A58DE21BEC}"/>
              </c:ext>
            </c:extLst>
          </c:dPt>
          <c:dPt>
            <c:idx val="1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5ED-4BC4-90E7-93A58DE21BEC}"/>
              </c:ext>
            </c:extLst>
          </c:dPt>
          <c:dPt>
            <c:idx val="2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5ED-4BC4-90E7-93A58DE21BEC}"/>
              </c:ext>
            </c:extLst>
          </c:dPt>
          <c:dPt>
            <c:idx val="3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5ED-4BC4-90E7-93A58DE21BEC}"/>
              </c:ext>
            </c:extLst>
          </c:dPt>
          <c:dPt>
            <c:idx val="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5ED-4BC4-90E7-93A58DE21BEC}"/>
              </c:ext>
            </c:extLst>
          </c:dPt>
          <c:dPt>
            <c:idx val="5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5ED-4BC4-90E7-93A58DE21BEC}"/>
              </c:ext>
            </c:extLst>
          </c:dPt>
          <c:dPt>
            <c:idx val="6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5ED-4BC4-90E7-93A58DE21BEC}"/>
              </c:ext>
            </c:extLst>
          </c:dPt>
          <c:dPt>
            <c:idx val="7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5ED-4BC4-90E7-93A58DE21BEC}"/>
              </c:ext>
            </c:extLst>
          </c:dPt>
          <c:dPt>
            <c:idx val="8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5ED-4BC4-90E7-93A58DE21BEC}"/>
              </c:ext>
            </c:extLst>
          </c:dPt>
          <c:dPt>
            <c:idx val="9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5ED-4BC4-90E7-93A58DE21BEC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EC5F-4E1B-93FF-172B1811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C5F-4E1B-93FF-172B1811874C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C5F-4E1B-93FF-172B1811874C}"/>
              </c:ext>
            </c:extLst>
          </c:dPt>
          <c:val>
            <c:numRef>
              <c:f>Calc!$N$39:$N$40</c:f>
              <c:numCache>
                <c:formatCode>0%</c:formatCode>
                <c:ptCount val="2"/>
                <c:pt idx="0" formatCode="0%\ &quot;Completed&quot;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5F-4E1B-93FF-172B1811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tx2"/>
            </a:solidFill>
          </c:spPr>
          <c:dPt>
            <c:idx val="0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5ED-4BC4-90E7-93A58DE21BEC}"/>
              </c:ext>
            </c:extLst>
          </c:dPt>
          <c:dPt>
            <c:idx val="1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5ED-4BC4-90E7-93A58DE21BEC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5ED-4BC4-90E7-93A58DE21BEC}"/>
              </c:ext>
            </c:extLst>
          </c:dPt>
          <c:dPt>
            <c:idx val="3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5ED-4BC4-90E7-93A58DE21BEC}"/>
              </c:ext>
            </c:extLst>
          </c:dPt>
          <c:dPt>
            <c:idx val="4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5ED-4BC4-90E7-93A58DE21BEC}"/>
              </c:ext>
            </c:extLst>
          </c:dPt>
          <c:dPt>
            <c:idx val="5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5ED-4BC4-90E7-93A58DE21BEC}"/>
              </c:ext>
            </c:extLst>
          </c:dPt>
          <c:dPt>
            <c:idx val="6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5ED-4BC4-90E7-93A58DE21BEC}"/>
              </c:ext>
            </c:extLst>
          </c:dPt>
          <c:dPt>
            <c:idx val="7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5ED-4BC4-90E7-93A58DE21BEC}"/>
              </c:ext>
            </c:extLst>
          </c:dPt>
          <c:dPt>
            <c:idx val="8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5ED-4BC4-90E7-93A58DE21BEC}"/>
              </c:ext>
            </c:extLst>
          </c:dPt>
          <c:dPt>
            <c:idx val="9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5ED-4BC4-90E7-93A58DE21BEC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EC5F-4E1B-93FF-172B1811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C5F-4E1B-93FF-172B1811874C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C5F-4E1B-93FF-172B1811874C}"/>
              </c:ext>
            </c:extLst>
          </c:dPt>
          <c:val>
            <c:numRef>
              <c:f>Calc!$K$46:$K$47</c:f>
              <c:numCache>
                <c:formatCode>0%</c:formatCode>
                <c:ptCount val="2"/>
                <c:pt idx="0" formatCode="0%\ &quot;Completed&quot;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5F-4E1B-93FF-172B1811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929617728315145E-2"/>
          <c:y val="0.21390783741779401"/>
          <c:w val="0.9770173576247877"/>
          <c:h val="0.5721843251644119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F03838"/>
            </a:solidFill>
            <a:ln>
              <a:noFill/>
            </a:ln>
            <a:effectLst/>
          </c:spPr>
          <c:invertIfNegative val="0"/>
          <c:dLbls>
            <c:numFmt formatCode="0%\ &quot;Completed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Calc!$J$17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6-4073-8B61-5D6473519B20}"/>
            </c:ext>
          </c:extLst>
        </c:ser>
        <c:ser>
          <c:idx val="1"/>
          <c:order val="1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Calc!$K$17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DE0-494A-BB2A-DA53EB5CB5E6}"/>
            </c:ext>
          </c:extLst>
        </c:ser>
        <c:ser>
          <c:idx val="2"/>
          <c:order val="2"/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Calc!$L$17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DE0-494A-BB2A-DA53EB5CB5E6}"/>
            </c:ext>
          </c:extLst>
        </c:ser>
        <c:ser>
          <c:idx val="3"/>
          <c:order val="3"/>
          <c:spPr>
            <a:noFill/>
            <a:ln>
              <a:solidFill>
                <a:schemeClr val="tx1"/>
              </a:solidFill>
            </a:ln>
            <a:effectLst/>
          </c:spPr>
          <c:invertIfNegative val="0"/>
          <c:val>
            <c:numRef>
              <c:f>Calc!$M$17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DE0-494A-BB2A-DA53EB5CB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04816672"/>
        <c:axId val="504826512"/>
      </c:barChart>
      <c:catAx>
        <c:axId val="5048166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04826512"/>
        <c:crosses val="autoZero"/>
        <c:auto val="1"/>
        <c:lblAlgn val="ctr"/>
        <c:lblOffset val="100"/>
        <c:noMultiLvlLbl val="0"/>
      </c:catAx>
      <c:valAx>
        <c:axId val="504826512"/>
        <c:scaling>
          <c:orientation val="minMax"/>
          <c:max val="1"/>
        </c:scaling>
        <c:delete val="1"/>
        <c:axPos val="b"/>
        <c:numFmt formatCode="0%" sourceLinked="1"/>
        <c:majorTickMark val="none"/>
        <c:minorTickMark val="none"/>
        <c:tickLblPos val="nextTo"/>
        <c:crossAx val="504816672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tx2"/>
            </a:solidFill>
          </c:spPr>
          <c:dPt>
            <c:idx val="0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B3-474E-B8D4-E733D8F62549}"/>
              </c:ext>
            </c:extLst>
          </c:dPt>
          <c:dPt>
            <c:idx val="1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B3-474E-B8D4-E733D8F62549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B3-474E-B8D4-E733D8F62549}"/>
              </c:ext>
            </c:extLst>
          </c:dPt>
          <c:dPt>
            <c:idx val="3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DB3-474E-B8D4-E733D8F62549}"/>
              </c:ext>
            </c:extLst>
          </c:dPt>
          <c:dPt>
            <c:idx val="4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DB3-474E-B8D4-E733D8F62549}"/>
              </c:ext>
            </c:extLst>
          </c:dPt>
          <c:dPt>
            <c:idx val="5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DB3-474E-B8D4-E733D8F62549}"/>
              </c:ext>
            </c:extLst>
          </c:dPt>
          <c:dPt>
            <c:idx val="6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DB3-474E-B8D4-E733D8F62549}"/>
              </c:ext>
            </c:extLst>
          </c:dPt>
          <c:dPt>
            <c:idx val="7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DB3-474E-B8D4-E733D8F62549}"/>
              </c:ext>
            </c:extLst>
          </c:dPt>
          <c:dPt>
            <c:idx val="8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DB3-474E-B8D4-E733D8F62549}"/>
              </c:ext>
            </c:extLst>
          </c:dPt>
          <c:dPt>
            <c:idx val="9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DB3-474E-B8D4-E733D8F62549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4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4DB3-474E-B8D4-E733D8F62549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4DB3-474E-B8D4-E733D8F62549}"/>
              </c:ext>
            </c:extLst>
          </c:dPt>
          <c:val>
            <c:numRef>
              <c:f>Calc!$S$37:$S$38</c:f>
              <c:numCache>
                <c:formatCode>0%</c:formatCode>
                <c:ptCount val="2"/>
                <c:pt idx="0" formatCode="0%\ &quot;Completed&quot;">
                  <c:v>0.75</c:v>
                </c:pt>
                <c:pt idx="1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B3-474E-B8D4-E733D8F62549}"/>
              </c:ext>
            </c:extLst>
          </c:dPt>
          <c:dPt>
            <c:idx val="1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B3-474E-B8D4-E733D8F62549}"/>
              </c:ext>
            </c:extLst>
          </c:dPt>
          <c:dPt>
            <c:idx val="2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B3-474E-B8D4-E733D8F62549}"/>
              </c:ext>
            </c:extLst>
          </c:dPt>
          <c:dPt>
            <c:idx val="3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DB3-474E-B8D4-E733D8F62549}"/>
              </c:ext>
            </c:extLst>
          </c:dPt>
          <c:dPt>
            <c:idx val="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DB3-474E-B8D4-E733D8F62549}"/>
              </c:ext>
            </c:extLst>
          </c:dPt>
          <c:dPt>
            <c:idx val="5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DB3-474E-B8D4-E733D8F62549}"/>
              </c:ext>
            </c:extLst>
          </c:dPt>
          <c:dPt>
            <c:idx val="6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DB3-474E-B8D4-E733D8F62549}"/>
              </c:ext>
            </c:extLst>
          </c:dPt>
          <c:dPt>
            <c:idx val="7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DB3-474E-B8D4-E733D8F62549}"/>
              </c:ext>
            </c:extLst>
          </c:dPt>
          <c:dPt>
            <c:idx val="8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DB3-474E-B8D4-E733D8F62549}"/>
              </c:ext>
            </c:extLst>
          </c:dPt>
          <c:dPt>
            <c:idx val="9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DB3-474E-B8D4-E733D8F62549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4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4DB3-474E-B8D4-E733D8F62549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4DB3-474E-B8D4-E733D8F62549}"/>
              </c:ext>
            </c:extLst>
          </c:dPt>
          <c:val>
            <c:numRef>
              <c:f>Calc!$V$37:$V$38</c:f>
              <c:numCache>
                <c:formatCode>0%</c:formatCode>
                <c:ptCount val="2"/>
                <c:pt idx="0" formatCode="0%\ &quot;Completed&quot;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tx2"/>
            </a:solidFill>
          </c:spPr>
          <c:dPt>
            <c:idx val="0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B3-474E-B8D4-E733D8F62549}"/>
              </c:ext>
            </c:extLst>
          </c:dPt>
          <c:dPt>
            <c:idx val="1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B3-474E-B8D4-E733D8F62549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B3-474E-B8D4-E733D8F62549}"/>
              </c:ext>
            </c:extLst>
          </c:dPt>
          <c:dPt>
            <c:idx val="3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DB3-474E-B8D4-E733D8F62549}"/>
              </c:ext>
            </c:extLst>
          </c:dPt>
          <c:dPt>
            <c:idx val="4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DB3-474E-B8D4-E733D8F62549}"/>
              </c:ext>
            </c:extLst>
          </c:dPt>
          <c:dPt>
            <c:idx val="5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DB3-474E-B8D4-E733D8F62549}"/>
              </c:ext>
            </c:extLst>
          </c:dPt>
          <c:dPt>
            <c:idx val="6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DB3-474E-B8D4-E733D8F62549}"/>
              </c:ext>
            </c:extLst>
          </c:dPt>
          <c:dPt>
            <c:idx val="7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DB3-474E-B8D4-E733D8F62549}"/>
              </c:ext>
            </c:extLst>
          </c:dPt>
          <c:dPt>
            <c:idx val="8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DB3-474E-B8D4-E733D8F62549}"/>
              </c:ext>
            </c:extLst>
          </c:dPt>
          <c:dPt>
            <c:idx val="9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DB3-474E-B8D4-E733D8F62549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4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4DB3-474E-B8D4-E733D8F62549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4DB3-474E-B8D4-E733D8F62549}"/>
              </c:ext>
            </c:extLst>
          </c:dPt>
          <c:val>
            <c:numRef>
              <c:f>Calc!$S$45:$S$46</c:f>
              <c:numCache>
                <c:formatCode>0%</c:formatCode>
                <c:ptCount val="2"/>
                <c:pt idx="0" formatCode="0%\ &quot;Completed&quot;">
                  <c:v>0.25</c:v>
                </c:pt>
                <c:pt idx="1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B3-474E-B8D4-E733D8F62549}"/>
              </c:ext>
            </c:extLst>
          </c:dPt>
          <c:dPt>
            <c:idx val="1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B3-474E-B8D4-E733D8F62549}"/>
              </c:ext>
            </c:extLst>
          </c:dPt>
          <c:dPt>
            <c:idx val="2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B3-474E-B8D4-E733D8F62549}"/>
              </c:ext>
            </c:extLst>
          </c:dPt>
          <c:dPt>
            <c:idx val="3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DB3-474E-B8D4-E733D8F62549}"/>
              </c:ext>
            </c:extLst>
          </c:dPt>
          <c:dPt>
            <c:idx val="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DB3-474E-B8D4-E733D8F62549}"/>
              </c:ext>
            </c:extLst>
          </c:dPt>
          <c:dPt>
            <c:idx val="5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DB3-474E-B8D4-E733D8F62549}"/>
              </c:ext>
            </c:extLst>
          </c:dPt>
          <c:dPt>
            <c:idx val="6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DB3-474E-B8D4-E733D8F62549}"/>
              </c:ext>
            </c:extLst>
          </c:dPt>
          <c:dPt>
            <c:idx val="7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DB3-474E-B8D4-E733D8F62549}"/>
              </c:ext>
            </c:extLst>
          </c:dPt>
          <c:dPt>
            <c:idx val="8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DB3-474E-B8D4-E733D8F62549}"/>
              </c:ext>
            </c:extLst>
          </c:dPt>
          <c:dPt>
            <c:idx val="9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DB3-474E-B8D4-E733D8F62549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4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4DB3-474E-B8D4-E733D8F62549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4DB3-474E-B8D4-E733D8F62549}"/>
              </c:ext>
            </c:extLst>
          </c:dPt>
          <c:val>
            <c:numRef>
              <c:f>Calc!$V$45:$V$46</c:f>
              <c:numCache>
                <c:formatCode>0%</c:formatCode>
                <c:ptCount val="2"/>
                <c:pt idx="0" formatCode="0%\ &quot;Completed&quot;">
                  <c:v>0.75</c:v>
                </c:pt>
                <c:pt idx="1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tx2"/>
            </a:solidFill>
          </c:spPr>
          <c:dPt>
            <c:idx val="0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B3-474E-B8D4-E733D8F62549}"/>
              </c:ext>
            </c:extLst>
          </c:dPt>
          <c:dPt>
            <c:idx val="1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B3-474E-B8D4-E733D8F62549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B3-474E-B8D4-E733D8F62549}"/>
              </c:ext>
            </c:extLst>
          </c:dPt>
          <c:dPt>
            <c:idx val="3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DB3-474E-B8D4-E733D8F62549}"/>
              </c:ext>
            </c:extLst>
          </c:dPt>
          <c:dPt>
            <c:idx val="4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DB3-474E-B8D4-E733D8F62549}"/>
              </c:ext>
            </c:extLst>
          </c:dPt>
          <c:dPt>
            <c:idx val="5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DB3-474E-B8D4-E733D8F62549}"/>
              </c:ext>
            </c:extLst>
          </c:dPt>
          <c:dPt>
            <c:idx val="6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DB3-474E-B8D4-E733D8F62549}"/>
              </c:ext>
            </c:extLst>
          </c:dPt>
          <c:dPt>
            <c:idx val="7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DB3-474E-B8D4-E733D8F62549}"/>
              </c:ext>
            </c:extLst>
          </c:dPt>
          <c:dPt>
            <c:idx val="8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DB3-474E-B8D4-E733D8F62549}"/>
              </c:ext>
            </c:extLst>
          </c:dPt>
          <c:dPt>
            <c:idx val="9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DB3-474E-B8D4-E733D8F62549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4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4DB3-474E-B8D4-E733D8F62549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4DB3-474E-B8D4-E733D8F62549}"/>
              </c:ext>
            </c:extLst>
          </c:dPt>
          <c:val>
            <c:numRef>
              <c:f>Calc!$S$53:$S$54</c:f>
              <c:numCache>
                <c:formatCode>0%</c:formatCode>
                <c:ptCount val="2"/>
                <c:pt idx="0" formatCode="0%\ &quot;Completed&quot;">
                  <c:v>0.25</c:v>
                </c:pt>
                <c:pt idx="1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B3-474E-B8D4-E733D8F62549}"/>
              </c:ext>
            </c:extLst>
          </c:dPt>
          <c:dPt>
            <c:idx val="1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B3-474E-B8D4-E733D8F62549}"/>
              </c:ext>
            </c:extLst>
          </c:dPt>
          <c:dPt>
            <c:idx val="2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B3-474E-B8D4-E733D8F62549}"/>
              </c:ext>
            </c:extLst>
          </c:dPt>
          <c:dPt>
            <c:idx val="3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DB3-474E-B8D4-E733D8F62549}"/>
              </c:ext>
            </c:extLst>
          </c:dPt>
          <c:dPt>
            <c:idx val="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DB3-474E-B8D4-E733D8F62549}"/>
              </c:ext>
            </c:extLst>
          </c:dPt>
          <c:dPt>
            <c:idx val="5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DB3-474E-B8D4-E733D8F62549}"/>
              </c:ext>
            </c:extLst>
          </c:dPt>
          <c:dPt>
            <c:idx val="6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DB3-474E-B8D4-E733D8F62549}"/>
              </c:ext>
            </c:extLst>
          </c:dPt>
          <c:dPt>
            <c:idx val="7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DB3-474E-B8D4-E733D8F62549}"/>
              </c:ext>
            </c:extLst>
          </c:dPt>
          <c:dPt>
            <c:idx val="8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DB3-474E-B8D4-E733D8F62549}"/>
              </c:ext>
            </c:extLst>
          </c:dPt>
          <c:dPt>
            <c:idx val="9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DB3-474E-B8D4-E733D8F62549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4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4DB3-474E-B8D4-E733D8F62549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4DB3-474E-B8D4-E733D8F62549}"/>
              </c:ext>
            </c:extLst>
          </c:dPt>
          <c:val>
            <c:numRef>
              <c:f>Calc!$V$53:$V$54</c:f>
              <c:numCache>
                <c:formatCode>0%</c:formatCode>
                <c:ptCount val="2"/>
                <c:pt idx="0" formatCode="0%\ &quot;Completed&quot;">
                  <c:v>0.75</c:v>
                </c:pt>
                <c:pt idx="1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tx2"/>
            </a:solidFill>
          </c:spPr>
          <c:dPt>
            <c:idx val="0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B3-474E-B8D4-E733D8F62549}"/>
              </c:ext>
            </c:extLst>
          </c:dPt>
          <c:dPt>
            <c:idx val="1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B3-474E-B8D4-E733D8F62549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B3-474E-B8D4-E733D8F62549}"/>
              </c:ext>
            </c:extLst>
          </c:dPt>
          <c:dPt>
            <c:idx val="3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DB3-474E-B8D4-E733D8F62549}"/>
              </c:ext>
            </c:extLst>
          </c:dPt>
          <c:dPt>
            <c:idx val="4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DB3-474E-B8D4-E733D8F62549}"/>
              </c:ext>
            </c:extLst>
          </c:dPt>
          <c:dPt>
            <c:idx val="5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DB3-474E-B8D4-E733D8F62549}"/>
              </c:ext>
            </c:extLst>
          </c:dPt>
          <c:dPt>
            <c:idx val="6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DB3-474E-B8D4-E733D8F62549}"/>
              </c:ext>
            </c:extLst>
          </c:dPt>
          <c:dPt>
            <c:idx val="7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DB3-474E-B8D4-E733D8F62549}"/>
              </c:ext>
            </c:extLst>
          </c:dPt>
          <c:dPt>
            <c:idx val="8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DB3-474E-B8D4-E733D8F62549}"/>
              </c:ext>
            </c:extLst>
          </c:dPt>
          <c:dPt>
            <c:idx val="9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DB3-474E-B8D4-E733D8F62549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4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4DB3-474E-B8D4-E733D8F62549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4DB3-474E-B8D4-E733D8F62549}"/>
              </c:ext>
            </c:extLst>
          </c:dPt>
          <c:val>
            <c:numRef>
              <c:f>Calc!$S$61:$S$62</c:f>
              <c:numCache>
                <c:formatCode>0%</c:formatCode>
                <c:ptCount val="2"/>
                <c:pt idx="0" formatCode="0%\ &quot;Completed&quot;">
                  <c:v>0.25</c:v>
                </c:pt>
                <c:pt idx="1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B3-474E-B8D4-E733D8F62549}"/>
              </c:ext>
            </c:extLst>
          </c:dPt>
          <c:dPt>
            <c:idx val="1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B3-474E-B8D4-E733D8F62549}"/>
              </c:ext>
            </c:extLst>
          </c:dPt>
          <c:dPt>
            <c:idx val="2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B3-474E-B8D4-E733D8F62549}"/>
              </c:ext>
            </c:extLst>
          </c:dPt>
          <c:dPt>
            <c:idx val="3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DB3-474E-B8D4-E733D8F62549}"/>
              </c:ext>
            </c:extLst>
          </c:dPt>
          <c:dPt>
            <c:idx val="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DB3-474E-B8D4-E733D8F62549}"/>
              </c:ext>
            </c:extLst>
          </c:dPt>
          <c:dPt>
            <c:idx val="5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DB3-474E-B8D4-E733D8F62549}"/>
              </c:ext>
            </c:extLst>
          </c:dPt>
          <c:dPt>
            <c:idx val="6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DB3-474E-B8D4-E733D8F62549}"/>
              </c:ext>
            </c:extLst>
          </c:dPt>
          <c:dPt>
            <c:idx val="7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DB3-474E-B8D4-E733D8F62549}"/>
              </c:ext>
            </c:extLst>
          </c:dPt>
          <c:dPt>
            <c:idx val="8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DB3-474E-B8D4-E733D8F62549}"/>
              </c:ext>
            </c:extLst>
          </c:dPt>
          <c:dPt>
            <c:idx val="9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DB3-474E-B8D4-E733D8F62549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4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4DB3-474E-B8D4-E733D8F62549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4DB3-474E-B8D4-E733D8F62549}"/>
              </c:ext>
            </c:extLst>
          </c:dPt>
          <c:val>
            <c:numRef>
              <c:f>Calc!$V$61:$V$62</c:f>
              <c:numCache>
                <c:formatCode>0%</c:formatCode>
                <c:ptCount val="2"/>
                <c:pt idx="0" formatCode="0%\ &quot;Completed&quot;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tx2"/>
            </a:solidFill>
          </c:spPr>
          <c:dPt>
            <c:idx val="0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B3-474E-B8D4-E733D8F62549}"/>
              </c:ext>
            </c:extLst>
          </c:dPt>
          <c:dPt>
            <c:idx val="1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B3-474E-B8D4-E733D8F62549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B3-474E-B8D4-E733D8F62549}"/>
              </c:ext>
            </c:extLst>
          </c:dPt>
          <c:dPt>
            <c:idx val="3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DB3-474E-B8D4-E733D8F62549}"/>
              </c:ext>
            </c:extLst>
          </c:dPt>
          <c:dPt>
            <c:idx val="4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DB3-474E-B8D4-E733D8F62549}"/>
              </c:ext>
            </c:extLst>
          </c:dPt>
          <c:dPt>
            <c:idx val="5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DB3-474E-B8D4-E733D8F62549}"/>
              </c:ext>
            </c:extLst>
          </c:dPt>
          <c:dPt>
            <c:idx val="6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DB3-474E-B8D4-E733D8F62549}"/>
              </c:ext>
            </c:extLst>
          </c:dPt>
          <c:dPt>
            <c:idx val="7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DB3-474E-B8D4-E733D8F62549}"/>
              </c:ext>
            </c:extLst>
          </c:dPt>
          <c:dPt>
            <c:idx val="8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DB3-474E-B8D4-E733D8F62549}"/>
              </c:ext>
            </c:extLst>
          </c:dPt>
          <c:dPt>
            <c:idx val="9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DB3-474E-B8D4-E733D8F62549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4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4DB3-474E-B8D4-E733D8F62549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4DB3-474E-B8D4-E733D8F62549}"/>
              </c:ext>
            </c:extLst>
          </c:dPt>
          <c:val>
            <c:numRef>
              <c:f>Calc!$S$69:$S$70</c:f>
              <c:numCache>
                <c:formatCode>0%</c:formatCode>
                <c:ptCount val="2"/>
                <c:pt idx="0" formatCode="0%\ &quot;Completed&quot;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B3-474E-B8D4-E733D8F62549}"/>
              </c:ext>
            </c:extLst>
          </c:dPt>
          <c:dPt>
            <c:idx val="1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B3-474E-B8D4-E733D8F62549}"/>
              </c:ext>
            </c:extLst>
          </c:dPt>
          <c:dPt>
            <c:idx val="2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B3-474E-B8D4-E733D8F62549}"/>
              </c:ext>
            </c:extLst>
          </c:dPt>
          <c:dPt>
            <c:idx val="3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DB3-474E-B8D4-E733D8F62549}"/>
              </c:ext>
            </c:extLst>
          </c:dPt>
          <c:dPt>
            <c:idx val="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DB3-474E-B8D4-E733D8F62549}"/>
              </c:ext>
            </c:extLst>
          </c:dPt>
          <c:dPt>
            <c:idx val="5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DB3-474E-B8D4-E733D8F62549}"/>
              </c:ext>
            </c:extLst>
          </c:dPt>
          <c:dPt>
            <c:idx val="6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DB3-474E-B8D4-E733D8F62549}"/>
              </c:ext>
            </c:extLst>
          </c:dPt>
          <c:dPt>
            <c:idx val="7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DB3-474E-B8D4-E733D8F62549}"/>
              </c:ext>
            </c:extLst>
          </c:dPt>
          <c:dPt>
            <c:idx val="8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DB3-474E-B8D4-E733D8F62549}"/>
              </c:ext>
            </c:extLst>
          </c:dPt>
          <c:dPt>
            <c:idx val="9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DB3-474E-B8D4-E733D8F62549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4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4DB3-474E-B8D4-E733D8F62549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4DB3-474E-B8D4-E733D8F62549}"/>
              </c:ext>
            </c:extLst>
          </c:dPt>
          <c:val>
            <c:numRef>
              <c:f>Calc!$V$69:$V$70</c:f>
              <c:numCache>
                <c:formatCode>0%</c:formatCode>
                <c:ptCount val="2"/>
                <c:pt idx="0" formatCode="0%\ &quot;Completed&quot;">
                  <c:v>0.75</c:v>
                </c:pt>
                <c:pt idx="1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tx2"/>
            </a:solidFill>
          </c:spPr>
          <c:dPt>
            <c:idx val="0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B3-474E-B8D4-E733D8F62549}"/>
              </c:ext>
            </c:extLst>
          </c:dPt>
          <c:dPt>
            <c:idx val="1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B3-474E-B8D4-E733D8F62549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B3-474E-B8D4-E733D8F62549}"/>
              </c:ext>
            </c:extLst>
          </c:dPt>
          <c:dPt>
            <c:idx val="3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DB3-474E-B8D4-E733D8F62549}"/>
              </c:ext>
            </c:extLst>
          </c:dPt>
          <c:dPt>
            <c:idx val="4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DB3-474E-B8D4-E733D8F62549}"/>
              </c:ext>
            </c:extLst>
          </c:dPt>
          <c:dPt>
            <c:idx val="5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DB3-474E-B8D4-E733D8F62549}"/>
              </c:ext>
            </c:extLst>
          </c:dPt>
          <c:dPt>
            <c:idx val="6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DB3-474E-B8D4-E733D8F62549}"/>
              </c:ext>
            </c:extLst>
          </c:dPt>
          <c:dPt>
            <c:idx val="7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DB3-474E-B8D4-E733D8F62549}"/>
              </c:ext>
            </c:extLst>
          </c:dPt>
          <c:dPt>
            <c:idx val="8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DB3-474E-B8D4-E733D8F62549}"/>
              </c:ext>
            </c:extLst>
          </c:dPt>
          <c:dPt>
            <c:idx val="9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DB3-474E-B8D4-E733D8F62549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4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4DB3-474E-B8D4-E733D8F62549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4DB3-474E-B8D4-E733D8F62549}"/>
              </c:ext>
            </c:extLst>
          </c:dPt>
          <c:val>
            <c:numRef>
              <c:f>Calc!$S$77:$S$78</c:f>
              <c:numCache>
                <c:formatCode>0%</c:formatCode>
                <c:ptCount val="2"/>
                <c:pt idx="0" formatCode="#%\ &quot;Completed&quot;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B3-474E-B8D4-E733D8F62549}"/>
              </c:ext>
            </c:extLst>
          </c:dPt>
          <c:dPt>
            <c:idx val="1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B3-474E-B8D4-E733D8F62549}"/>
              </c:ext>
            </c:extLst>
          </c:dPt>
          <c:dPt>
            <c:idx val="2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B3-474E-B8D4-E733D8F62549}"/>
              </c:ext>
            </c:extLst>
          </c:dPt>
          <c:dPt>
            <c:idx val="3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DB3-474E-B8D4-E733D8F62549}"/>
              </c:ext>
            </c:extLst>
          </c:dPt>
          <c:dPt>
            <c:idx val="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DB3-474E-B8D4-E733D8F62549}"/>
              </c:ext>
            </c:extLst>
          </c:dPt>
          <c:dPt>
            <c:idx val="5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DB3-474E-B8D4-E733D8F62549}"/>
              </c:ext>
            </c:extLst>
          </c:dPt>
          <c:dPt>
            <c:idx val="6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DB3-474E-B8D4-E733D8F62549}"/>
              </c:ext>
            </c:extLst>
          </c:dPt>
          <c:dPt>
            <c:idx val="7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DB3-474E-B8D4-E733D8F62549}"/>
              </c:ext>
            </c:extLst>
          </c:dPt>
          <c:dPt>
            <c:idx val="8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DB3-474E-B8D4-E733D8F62549}"/>
              </c:ext>
            </c:extLst>
          </c:dPt>
          <c:dPt>
            <c:idx val="9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DB3-474E-B8D4-E733D8F62549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4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4DB3-474E-B8D4-E733D8F62549}"/>
              </c:ext>
            </c:extLst>
          </c:dPt>
          <c:dPt>
            <c:idx val="1"/>
            <c:bubble3D val="0"/>
            <c:spPr>
              <a:solidFill>
                <a:schemeClr val="bg1">
                  <a:alpha val="9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4DB3-474E-B8D4-E733D8F62549}"/>
              </c:ext>
            </c:extLst>
          </c:dPt>
          <c:val>
            <c:numRef>
              <c:f>Calc!$V$77:$V$78</c:f>
              <c:numCache>
                <c:formatCode>0%</c:formatCode>
                <c:ptCount val="2"/>
                <c:pt idx="0" formatCode="#%\ &quot;Completed&quot;">
                  <c:v>0.25</c:v>
                </c:pt>
                <c:pt idx="1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DB3-474E-B8D4-E733D8F62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929617728315145E-2"/>
          <c:y val="0.21390783741779401"/>
          <c:w val="0.9770173576247877"/>
          <c:h val="0.5721843251644119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F03838"/>
            </a:solidFill>
            <a:ln>
              <a:noFill/>
            </a:ln>
            <a:effectLst/>
          </c:spPr>
          <c:invertIfNegative val="0"/>
          <c:dLbls>
            <c:numFmt formatCode="0%\ &quot;Completed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25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Calc!$R$23</c:f>
              <c:numCache>
                <c:formatCode>0%</c:formatCode>
                <c:ptCount val="1"/>
                <c:pt idx="0">
                  <c:v>0.54166666666666663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79-44F4-9E91-B0CB36DEB6DE}"/>
            </c:ext>
          </c:extLst>
        </c:ser>
        <c:ser>
          <c:idx val="1"/>
          <c:order val="1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Calc!$S$23</c:f>
              <c:numCache>
                <c:formatCode>0%</c:formatCode>
                <c:ptCount val="1"/>
                <c:pt idx="0">
                  <c:v>0.54166666666666663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79-44F4-9E91-B0CB36DEB6DE}"/>
            </c:ext>
          </c:extLst>
        </c:ser>
        <c:ser>
          <c:idx val="2"/>
          <c:order val="2"/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Calc!$T$23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79-44F4-9E91-B0CB36DEB6DE}"/>
            </c:ext>
          </c:extLst>
        </c:ser>
        <c:ser>
          <c:idx val="3"/>
          <c:order val="3"/>
          <c:spPr>
            <a:noFill/>
            <a:ln>
              <a:solidFill>
                <a:schemeClr val="tx1"/>
              </a:solidFill>
            </a:ln>
            <a:effectLst/>
          </c:spPr>
          <c:invertIfNegative val="0"/>
          <c:val>
            <c:numRef>
              <c:f>Calc!$U$23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79-44F4-9E91-B0CB36DEB6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04816672"/>
        <c:axId val="504826512"/>
      </c:barChart>
      <c:catAx>
        <c:axId val="5048166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04826512"/>
        <c:crosses val="autoZero"/>
        <c:auto val="1"/>
        <c:lblAlgn val="ctr"/>
        <c:lblOffset val="100"/>
        <c:noMultiLvlLbl val="0"/>
      </c:catAx>
      <c:valAx>
        <c:axId val="504826512"/>
        <c:scaling>
          <c:orientation val="minMax"/>
          <c:max val="1"/>
        </c:scaling>
        <c:delete val="1"/>
        <c:axPos val="b"/>
        <c:numFmt formatCode="0%" sourceLinked="1"/>
        <c:majorTickMark val="none"/>
        <c:minorTickMark val="none"/>
        <c:tickLblPos val="nextTo"/>
        <c:crossAx val="504816672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929617728315145E-2"/>
          <c:y val="0.21390783741779401"/>
          <c:w val="0.9770173576247877"/>
          <c:h val="0.5721843251644119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F03838"/>
            </a:solidFill>
            <a:ln>
              <a:noFill/>
            </a:ln>
            <a:effectLst/>
          </c:spPr>
          <c:invertIfNegative val="0"/>
          <c:dLbls>
            <c:numFmt formatCode="0%\ &quot;Completed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25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Calc!$R$31</c:f>
              <c:numCache>
                <c:formatCode>0%</c:formatCode>
                <c:ptCount val="1"/>
                <c:pt idx="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CD-475D-9BF7-3E35B42F217D}"/>
            </c:ext>
          </c:extLst>
        </c:ser>
        <c:ser>
          <c:idx val="1"/>
          <c:order val="1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Calc!$S$31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CD-475D-9BF7-3E35B42F217D}"/>
            </c:ext>
          </c:extLst>
        </c:ser>
        <c:ser>
          <c:idx val="2"/>
          <c:order val="2"/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Calc!$T$31</c:f>
              <c:numCache>
                <c:formatCode>0%</c:formatCode>
                <c:ptCount val="1"/>
                <c:pt idx="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CD-475D-9BF7-3E35B42F217D}"/>
            </c:ext>
          </c:extLst>
        </c:ser>
        <c:ser>
          <c:idx val="3"/>
          <c:order val="3"/>
          <c:spPr>
            <a:noFill/>
            <a:ln>
              <a:solidFill>
                <a:schemeClr val="tx1"/>
              </a:solidFill>
            </a:ln>
            <a:effectLst/>
          </c:spPr>
          <c:invertIfNegative val="0"/>
          <c:val>
            <c:numRef>
              <c:f>Calc!$U$31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CD-475D-9BF7-3E35B42F21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04816672"/>
        <c:axId val="504826512"/>
      </c:barChart>
      <c:catAx>
        <c:axId val="5048166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04826512"/>
        <c:crosses val="autoZero"/>
        <c:auto val="1"/>
        <c:lblAlgn val="ctr"/>
        <c:lblOffset val="100"/>
        <c:noMultiLvlLbl val="0"/>
      </c:catAx>
      <c:valAx>
        <c:axId val="504826512"/>
        <c:scaling>
          <c:orientation val="minMax"/>
          <c:max val="1"/>
        </c:scaling>
        <c:delete val="1"/>
        <c:axPos val="b"/>
        <c:numFmt formatCode="0%" sourceLinked="1"/>
        <c:majorTickMark val="none"/>
        <c:minorTickMark val="none"/>
        <c:tickLblPos val="nextTo"/>
        <c:crossAx val="504816672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.png"/><Relationship Id="rId3" Type="http://schemas.openxmlformats.org/officeDocument/2006/relationships/chart" Target="../charts/chart3.xml"/><Relationship Id="rId7" Type="http://schemas.openxmlformats.org/officeDocument/2006/relationships/hyperlink" Target="#MonthlyToDoList!I6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WeeklyToDoList!A9"/><Relationship Id="rId11" Type="http://schemas.microsoft.com/office/2007/relationships/hdphoto" Target="../media/hdphoto1.wdp"/><Relationship Id="rId5" Type="http://schemas.openxmlformats.org/officeDocument/2006/relationships/hyperlink" Target="#DailyToDoList!A9"/><Relationship Id="rId15" Type="http://schemas.openxmlformats.org/officeDocument/2006/relationships/image" Target="../media/image4.png"/><Relationship Id="rId10" Type="http://schemas.openxmlformats.org/officeDocument/2006/relationships/image" Target="../media/image2.png"/><Relationship Id="rId4" Type="http://schemas.openxmlformats.org/officeDocument/2006/relationships/image" Target="../media/image1.png"/><Relationship Id="rId16" Type="http://schemas.openxmlformats.org/officeDocument/2006/relationships/image" Target="../media/image7.png"/><Relationship Id="rId17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1.png"/><Relationship Id="rId1" Type="http://schemas.openxmlformats.org/officeDocument/2006/relationships/chart" Target="../charts/chart4.xml"/><Relationship Id="rId6" Type="http://schemas.openxmlformats.org/officeDocument/2006/relationships/image" Target="../media/image5.png"/><Relationship Id="rId5" Type="http://schemas.openxmlformats.org/officeDocument/2006/relationships/hyperlink" Target="#Dashboard!A5"/><Relationship Id="rId10" Type="http://schemas.openxmlformats.org/officeDocument/2006/relationships/image" Target="../media/image4.png"/><Relationship Id="rId9" Type="http://schemas.openxmlformats.org/officeDocument/2006/relationships/image" Target="../media/image6.png"/><Relationship Id="rId11" Type="http://schemas.openxmlformats.org/officeDocument/2006/relationships/image" Target="../media/image8.png"/><Relationship Id="rId12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13" Type="http://schemas.openxmlformats.org/officeDocument/2006/relationships/image" Target="../media/image5.png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12" Type="http://schemas.openxmlformats.org/officeDocument/2006/relationships/hyperlink" Target="#Dashboard!A5"/><Relationship Id="rId17" Type="http://schemas.openxmlformats.org/officeDocument/2006/relationships/image" Target="../media/image6.png"/><Relationship Id="rId2" Type="http://schemas.openxmlformats.org/officeDocument/2006/relationships/chart" Target="../charts/chart6.xml"/><Relationship Id="rId16" Type="http://schemas.openxmlformats.org/officeDocument/2006/relationships/image" Target="../media/image4.png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10" Type="http://schemas.openxmlformats.org/officeDocument/2006/relationships/image" Target="../media/image3.png"/><Relationship Id="rId4" Type="http://schemas.openxmlformats.org/officeDocument/2006/relationships/chart" Target="../charts/chart8.xml"/><Relationship Id="rId14" Type="http://schemas.openxmlformats.org/officeDocument/2006/relationships/image" Target="../media/image1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18" Type="http://schemas.openxmlformats.org/officeDocument/2006/relationships/image" Target="../media/image1.png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12" Type="http://schemas.openxmlformats.org/officeDocument/2006/relationships/chart" Target="../charts/chart24.xml"/><Relationship Id="rId17" Type="http://schemas.openxmlformats.org/officeDocument/2006/relationships/image" Target="../media/image5.png"/><Relationship Id="rId2" Type="http://schemas.openxmlformats.org/officeDocument/2006/relationships/chart" Target="../charts/chart14.xml"/><Relationship Id="rId16" Type="http://schemas.openxmlformats.org/officeDocument/2006/relationships/hyperlink" Target="#Dashboard!A5"/><Relationship Id="rId20" Type="http://schemas.openxmlformats.org/officeDocument/2006/relationships/chart" Target="../charts/chart26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11" Type="http://schemas.openxmlformats.org/officeDocument/2006/relationships/chart" Target="../charts/chart23.xml"/><Relationship Id="rId5" Type="http://schemas.openxmlformats.org/officeDocument/2006/relationships/chart" Target="../charts/chart17.xml"/><Relationship Id="rId23" Type="http://schemas.openxmlformats.org/officeDocument/2006/relationships/image" Target="../media/image6.png"/><Relationship Id="rId10" Type="http://schemas.openxmlformats.org/officeDocument/2006/relationships/chart" Target="../charts/chart22.xml"/><Relationship Id="rId19" Type="http://schemas.openxmlformats.org/officeDocument/2006/relationships/chart" Target="../charts/chart25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Relationship Id="rId14" Type="http://schemas.openxmlformats.org/officeDocument/2006/relationships/image" Target="../media/image3.png"/><Relationship Id="rId22" Type="http://schemas.openxmlformats.org/officeDocument/2006/relationships/image" Target="../media/image4.png"/><Relationship Id="rId24" Type="http://schemas.openxmlformats.org/officeDocument/2006/relationships/image" Target="../media/image10.png"/><Relationship Id="rId25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5</xdr:row>
      <xdr:rowOff>150375</xdr:rowOff>
    </xdr:from>
    <xdr:to>
      <xdr:col>5</xdr:col>
      <xdr:colOff>956656</xdr:colOff>
      <xdr:row>12</xdr:row>
      <xdr:rowOff>76875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14CCF6D5-1A19-865D-0E8A-1B5AD6E9F15B}"/>
            </a:ext>
          </a:extLst>
        </xdr:cNvPr>
        <xdr:cNvGrpSpPr/>
      </xdr:nvGrpSpPr>
      <xdr:grpSpPr>
        <a:xfrm>
          <a:off x="647700" y="902850"/>
          <a:ext cx="6500206" cy="1260000"/>
          <a:chOff x="552450" y="960000"/>
          <a:chExt cx="6500206" cy="1260000"/>
        </a:xfrm>
      </xdr:grpSpPr>
      <xdr:sp macro="" textlink="">
        <xdr:nvSpPr>
          <xdr:cNvPr id="2" name="Rectangle: Rounded Corners 1">
            <a:extLst>
              <a:ext uri="{FF2B5EF4-FFF2-40B4-BE49-F238E27FC236}">
                <a16:creationId xmlns:a16="http://schemas.microsoft.com/office/drawing/2014/main" id="{10D2BA7B-6734-4BCB-9861-1AEF9BD116D8}"/>
              </a:ext>
            </a:extLst>
          </xdr:cNvPr>
          <xdr:cNvSpPr/>
        </xdr:nvSpPr>
        <xdr:spPr>
          <a:xfrm>
            <a:off x="552450" y="960000"/>
            <a:ext cx="6228000" cy="1260000"/>
          </a:xfrm>
          <a:prstGeom prst="roundRect">
            <a:avLst/>
          </a:prstGeom>
          <a:solidFill>
            <a:schemeClr val="accent5">
              <a:lumMod val="50000"/>
              <a:alpha val="26000"/>
            </a:schemeClr>
          </a:solidFill>
          <a:ln w="28575">
            <a:solidFill>
              <a:schemeClr val="accent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vert="horz" lIns="0" tIns="0" rIns="0" bIns="0" rtlCol="0" anchor="ctr"/>
          <a:lstStyle/>
          <a:p>
            <a:pPr lvl="0" algn="l"/>
            <a:r>
              <a:rPr lang="tr-TR" sz="2000" b="1">
                <a:solidFill>
                  <a:schemeClr val="accent5">
                    <a:lumMod val="50000"/>
                  </a:schemeClr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a:rPr>
              <a:t>  </a:t>
            </a:r>
            <a:r>
              <a:rPr lang="en-GB" sz="2000" b="1">
                <a:solidFill>
                  <a:schemeClr val="accent5">
                    <a:lumMod val="50000"/>
                  </a:schemeClr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a:rPr>
              <a:t>DAILY</a:t>
            </a:r>
          </a:p>
        </xdr:txBody>
      </xdr:sp>
      <xdr:graphicFrame macro="">
        <xdr:nvGraphicFramePr>
          <xdr:cNvPr id="31" name="Chart 30">
            <a:extLst>
              <a:ext uri="{FF2B5EF4-FFF2-40B4-BE49-F238E27FC236}">
                <a16:creationId xmlns:a16="http://schemas.microsoft.com/office/drawing/2014/main" id="{E3871F0C-F73E-4559-A61C-3205ABD8EA4A}"/>
              </a:ext>
            </a:extLst>
          </xdr:cNvPr>
          <xdr:cNvGraphicFramePr/>
        </xdr:nvGraphicFramePr>
        <xdr:xfrm>
          <a:off x="2295527" y="1047751"/>
          <a:ext cx="4757129" cy="111030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</xdr:grpSp>
    <xdr:clientData/>
  </xdr:twoCellAnchor>
  <xdr:twoCellAnchor editAs="oneCell">
    <xdr:from>
      <xdr:col>1</xdr:col>
      <xdr:colOff>400050</xdr:colOff>
      <xdr:row>13</xdr:row>
      <xdr:rowOff>36750</xdr:rowOff>
    </xdr:from>
    <xdr:to>
      <xdr:col>5</xdr:col>
      <xdr:colOff>921418</xdr:colOff>
      <xdr:row>19</xdr:row>
      <xdr:rowOff>153750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14312EC5-FA41-E829-7FF0-4B1EAD694B73}"/>
            </a:ext>
          </a:extLst>
        </xdr:cNvPr>
        <xdr:cNvGrpSpPr/>
      </xdr:nvGrpSpPr>
      <xdr:grpSpPr>
        <a:xfrm>
          <a:off x="647700" y="2313225"/>
          <a:ext cx="6464968" cy="1260000"/>
          <a:chOff x="552450" y="2370375"/>
          <a:chExt cx="6464968" cy="1260000"/>
        </a:xfrm>
      </xdr:grpSpPr>
      <xdr:sp macro="" textlink="">
        <xdr:nvSpPr>
          <xdr:cNvPr id="16" name="Rectangle: Rounded Corners 15">
            <a:extLst>
              <a:ext uri="{FF2B5EF4-FFF2-40B4-BE49-F238E27FC236}">
                <a16:creationId xmlns:a16="http://schemas.microsoft.com/office/drawing/2014/main" id="{83ED9C7B-31CA-433D-9746-86257344CD9D}"/>
              </a:ext>
            </a:extLst>
          </xdr:cNvPr>
          <xdr:cNvSpPr/>
        </xdr:nvSpPr>
        <xdr:spPr>
          <a:xfrm>
            <a:off x="552450" y="2370375"/>
            <a:ext cx="6228000" cy="1260000"/>
          </a:xfrm>
          <a:prstGeom prst="roundRect">
            <a:avLst/>
          </a:prstGeom>
          <a:solidFill>
            <a:schemeClr val="accent5">
              <a:lumMod val="50000"/>
              <a:alpha val="26000"/>
            </a:schemeClr>
          </a:solidFill>
          <a:ln w="28575">
            <a:solidFill>
              <a:schemeClr val="accent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vert="horz" lIns="0" tIns="0" rIns="0" bIns="0" rtlCol="0" anchor="ctr"/>
          <a:lstStyle/>
          <a:p>
            <a:pPr lvl="0" algn="l"/>
            <a:r>
              <a:rPr lang="tr-TR" sz="2000" b="1">
                <a:solidFill>
                  <a:schemeClr val="accent5">
                    <a:lumMod val="50000"/>
                  </a:schemeClr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a:rPr>
              <a:t>  </a:t>
            </a:r>
            <a:r>
              <a:rPr lang="en-GB" sz="2000" b="1">
                <a:solidFill>
                  <a:schemeClr val="accent5">
                    <a:lumMod val="50000"/>
                  </a:schemeClr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a:rPr>
              <a:t>WEEKLY</a:t>
            </a:r>
          </a:p>
        </xdr:txBody>
      </xdr:sp>
      <xdr:graphicFrame macro="">
        <xdr:nvGraphicFramePr>
          <xdr:cNvPr id="32" name="Chart 31">
            <a:extLst>
              <a:ext uri="{FF2B5EF4-FFF2-40B4-BE49-F238E27FC236}">
                <a16:creationId xmlns:a16="http://schemas.microsoft.com/office/drawing/2014/main" id="{8ADAEACC-4ECD-4BA3-A964-BDFB56DD3E0E}"/>
              </a:ext>
            </a:extLst>
          </xdr:cNvPr>
          <xdr:cNvGraphicFramePr/>
        </xdr:nvGraphicFramePr>
        <xdr:xfrm>
          <a:off x="2295527" y="2514600"/>
          <a:ext cx="4721891" cy="102300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 editAs="oneCell">
    <xdr:from>
      <xdr:col>1</xdr:col>
      <xdr:colOff>400050</xdr:colOff>
      <xdr:row>20</xdr:row>
      <xdr:rowOff>113625</xdr:rowOff>
    </xdr:from>
    <xdr:to>
      <xdr:col>5</xdr:col>
      <xdr:colOff>921418</xdr:colOff>
      <xdr:row>27</xdr:row>
      <xdr:rowOff>40125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582F9F98-D80B-A584-8AFC-74CDBE2138D1}"/>
            </a:ext>
          </a:extLst>
        </xdr:cNvPr>
        <xdr:cNvGrpSpPr/>
      </xdr:nvGrpSpPr>
      <xdr:grpSpPr>
        <a:xfrm>
          <a:off x="647700" y="3723600"/>
          <a:ext cx="6464968" cy="1260000"/>
          <a:chOff x="552450" y="3780750"/>
          <a:chExt cx="6464968" cy="1260000"/>
        </a:xfrm>
      </xdr:grpSpPr>
      <xdr:sp macro="" textlink="">
        <xdr:nvSpPr>
          <xdr:cNvPr id="17" name="Rectangle: Rounded Corners 16">
            <a:extLst>
              <a:ext uri="{FF2B5EF4-FFF2-40B4-BE49-F238E27FC236}">
                <a16:creationId xmlns:a16="http://schemas.microsoft.com/office/drawing/2014/main" id="{B42DA9AE-8076-4634-8663-E791EDADAE53}"/>
              </a:ext>
            </a:extLst>
          </xdr:cNvPr>
          <xdr:cNvSpPr/>
        </xdr:nvSpPr>
        <xdr:spPr>
          <a:xfrm>
            <a:off x="552450" y="3780750"/>
            <a:ext cx="6228000" cy="1260000"/>
          </a:xfrm>
          <a:prstGeom prst="roundRect">
            <a:avLst/>
          </a:prstGeom>
          <a:solidFill>
            <a:schemeClr val="accent5">
              <a:lumMod val="50000"/>
              <a:alpha val="26000"/>
            </a:schemeClr>
          </a:solidFill>
          <a:ln w="28575">
            <a:solidFill>
              <a:schemeClr val="accent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vert="horz" lIns="0" tIns="0" rIns="0" bIns="0" rtlCol="0" anchor="ctr"/>
          <a:lstStyle/>
          <a:p>
            <a:pPr lvl="0" algn="l"/>
            <a:r>
              <a:rPr lang="tr-TR" sz="2000" b="1" baseline="0">
                <a:solidFill>
                  <a:schemeClr val="accent5">
                    <a:lumMod val="50000"/>
                  </a:schemeClr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a:rPr>
              <a:t>  </a:t>
            </a:r>
            <a:r>
              <a:rPr lang="en-GB" sz="2000" b="1">
                <a:solidFill>
                  <a:schemeClr val="accent5">
                    <a:lumMod val="50000"/>
                  </a:schemeClr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a:rPr>
              <a:t>MONTHLY</a:t>
            </a:r>
          </a:p>
        </xdr:txBody>
      </xdr:sp>
      <xdr:graphicFrame macro="">
        <xdr:nvGraphicFramePr>
          <xdr:cNvPr id="33" name="Chart 32">
            <a:extLst>
              <a:ext uri="{FF2B5EF4-FFF2-40B4-BE49-F238E27FC236}">
                <a16:creationId xmlns:a16="http://schemas.microsoft.com/office/drawing/2014/main" id="{D0C57793-450B-4F0D-A2D9-24791774AC99}"/>
              </a:ext>
            </a:extLst>
          </xdr:cNvPr>
          <xdr:cNvGraphicFramePr/>
        </xdr:nvGraphicFramePr>
        <xdr:xfrm>
          <a:off x="2295527" y="3933826"/>
          <a:ext cx="4721891" cy="105000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 editAs="oneCell">
    <xdr:from>
      <xdr:col>1</xdr:col>
      <xdr:colOff>76199</xdr:colOff>
      <xdr:row>1</xdr:row>
      <xdr:rowOff>59148</xdr:rowOff>
    </xdr:from>
    <xdr:to>
      <xdr:col>1</xdr:col>
      <xdr:colOff>511873</xdr:colOff>
      <xdr:row>2</xdr:row>
      <xdr:rowOff>247098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1BBCBE58-FE18-413A-B684-2FCD9774E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3849" y="144873"/>
          <a:ext cx="435674" cy="435600"/>
        </a:xfrm>
        <a:prstGeom prst="rect">
          <a:avLst/>
        </a:prstGeom>
      </xdr:spPr>
    </xdr:pic>
    <xdr:clientData/>
  </xdr:twoCellAnchor>
  <xdr:twoCellAnchor editAs="oneCell">
    <xdr:from>
      <xdr:col>6</xdr:col>
      <xdr:colOff>257175</xdr:colOff>
      <xdr:row>6</xdr:row>
      <xdr:rowOff>157875</xdr:rowOff>
    </xdr:from>
    <xdr:to>
      <xdr:col>7</xdr:col>
      <xdr:colOff>931275</xdr:colOff>
      <xdr:row>11</xdr:row>
      <xdr:rowOff>69375</xdr:rowOff>
    </xdr:to>
    <xdr:sp macro="" textlink="">
      <xdr:nvSpPr>
        <xdr:cNvPr id="5" name="Arrow: Right 4">
          <a:hlinkClick xmlns:r="http://schemas.openxmlformats.org/officeDocument/2006/relationships" r:id="rId5" tooltip="DailyToDoList"/>
          <a:extLst>
            <a:ext uri="{FF2B5EF4-FFF2-40B4-BE49-F238E27FC236}">
              <a16:creationId xmlns:a16="http://schemas.microsoft.com/office/drawing/2014/main" id="{102810F0-4524-475D-8D34-D4ADA455C5A6}"/>
            </a:ext>
          </a:extLst>
        </xdr:cNvPr>
        <xdr:cNvSpPr/>
      </xdr:nvSpPr>
      <xdr:spPr>
        <a:xfrm>
          <a:off x="7934325" y="1100850"/>
          <a:ext cx="2160000" cy="864000"/>
        </a:xfrm>
        <a:prstGeom prst="rightArrow">
          <a:avLst>
            <a:gd name="adj1" fmla="val 59555"/>
            <a:gd name="adj2" fmla="val 50000"/>
          </a:avLst>
        </a:prstGeom>
        <a:solidFill>
          <a:schemeClr val="accent5">
            <a:lumMod val="5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GB" sz="14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DAILY TO-DO LIST</a:t>
          </a:r>
        </a:p>
      </xdr:txBody>
    </xdr:sp>
    <xdr:clientData/>
  </xdr:twoCellAnchor>
  <xdr:twoCellAnchor editAs="oneCell">
    <xdr:from>
      <xdr:col>6</xdr:col>
      <xdr:colOff>257175</xdr:colOff>
      <xdr:row>14</xdr:row>
      <xdr:rowOff>44250</xdr:rowOff>
    </xdr:from>
    <xdr:to>
      <xdr:col>7</xdr:col>
      <xdr:colOff>931275</xdr:colOff>
      <xdr:row>18</xdr:row>
      <xdr:rowOff>146250</xdr:rowOff>
    </xdr:to>
    <xdr:sp macro="" textlink="">
      <xdr:nvSpPr>
        <xdr:cNvPr id="10" name="Arrow: Right 9">
          <a:hlinkClick xmlns:r="http://schemas.openxmlformats.org/officeDocument/2006/relationships" r:id="rId6" tooltip="WeeklyToDoList"/>
          <a:extLst>
            <a:ext uri="{FF2B5EF4-FFF2-40B4-BE49-F238E27FC236}">
              <a16:creationId xmlns:a16="http://schemas.microsoft.com/office/drawing/2014/main" id="{6B2A9777-7DCD-4DFB-B045-D79E76291A90}"/>
            </a:ext>
          </a:extLst>
        </xdr:cNvPr>
        <xdr:cNvSpPr/>
      </xdr:nvSpPr>
      <xdr:spPr>
        <a:xfrm>
          <a:off x="7934325" y="2511225"/>
          <a:ext cx="2160000" cy="864000"/>
        </a:xfrm>
        <a:prstGeom prst="rightArrow">
          <a:avLst>
            <a:gd name="adj1" fmla="val 63229"/>
            <a:gd name="adj2" fmla="val 50000"/>
          </a:avLst>
        </a:prstGeom>
        <a:solidFill>
          <a:schemeClr val="accent5">
            <a:lumMod val="5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GB" sz="14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WEEKLY TO-DO LIST</a:t>
          </a:r>
        </a:p>
      </xdr:txBody>
    </xdr:sp>
    <xdr:clientData/>
  </xdr:twoCellAnchor>
  <xdr:twoCellAnchor editAs="oneCell">
    <xdr:from>
      <xdr:col>6</xdr:col>
      <xdr:colOff>257175</xdr:colOff>
      <xdr:row>21</xdr:row>
      <xdr:rowOff>121125</xdr:rowOff>
    </xdr:from>
    <xdr:to>
      <xdr:col>7</xdr:col>
      <xdr:colOff>931275</xdr:colOff>
      <xdr:row>26</xdr:row>
      <xdr:rowOff>32625</xdr:rowOff>
    </xdr:to>
    <xdr:sp macro="" textlink="">
      <xdr:nvSpPr>
        <xdr:cNvPr id="15" name="Arrow: Right 14">
          <a:hlinkClick xmlns:r="http://schemas.openxmlformats.org/officeDocument/2006/relationships" r:id="rId7" tooltip="MonthlyToDoList"/>
          <a:extLst>
            <a:ext uri="{FF2B5EF4-FFF2-40B4-BE49-F238E27FC236}">
              <a16:creationId xmlns:a16="http://schemas.microsoft.com/office/drawing/2014/main" id="{C866D121-1195-47C2-831E-331D2B745878}"/>
            </a:ext>
          </a:extLst>
        </xdr:cNvPr>
        <xdr:cNvSpPr/>
      </xdr:nvSpPr>
      <xdr:spPr>
        <a:xfrm>
          <a:off x="7934325" y="3921600"/>
          <a:ext cx="2160000" cy="864000"/>
        </a:xfrm>
        <a:prstGeom prst="rightArrow">
          <a:avLst>
            <a:gd name="adj1" fmla="val 61024"/>
            <a:gd name="adj2" fmla="val 50000"/>
          </a:avLst>
        </a:prstGeom>
        <a:solidFill>
          <a:schemeClr val="accent5">
            <a:lumMod val="5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GB" sz="14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MONTHLY TO-DO LIST</a:t>
          </a:r>
        </a:p>
      </xdr:txBody>
    </xdr:sp>
    <xdr:clientData/>
  </xdr:twoCellAnchor>
  <xdr:oneCellAnchor>
    <xdr:from>
      <xdr:col>6</xdr:col>
      <xdr:colOff>1371600</xdr:colOff>
      <xdr:row>1</xdr:row>
      <xdr:rowOff>104775</xdr:rowOff>
    </xdr:from>
    <xdr:ext cx="1014221" cy="291600"/>
    <xdr:pic>
      <xdr:nvPicPr>
        <xdr:cNvPr id="1033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111185</xdr:colOff>
      <xdr:row>5</xdr:row>
      <xdr:rowOff>98760</xdr:rowOff>
    </xdr:from>
    <xdr:to>
      <xdr:col>3</xdr:col>
      <xdr:colOff>3044566</xdr:colOff>
      <xdr:row>7</xdr:row>
      <xdr:rowOff>86310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A8D2BDEB-2E67-4A70-85D6-D4556B5B20FC}"/>
            </a:ext>
          </a:extLst>
        </xdr:cNvPr>
        <xdr:cNvGrpSpPr/>
      </xdr:nvGrpSpPr>
      <xdr:grpSpPr>
        <a:xfrm>
          <a:off x="358835" y="851235"/>
          <a:ext cx="3438206" cy="540000"/>
          <a:chOff x="2413930" y="784860"/>
          <a:chExt cx="4750309" cy="541022"/>
        </a:xfrm>
      </xdr:grpSpPr>
      <xdr:sp macro="" textlink="">
        <xdr:nvSpPr>
          <xdr:cNvPr id="45" name="Rectangle: Top Corners Rounded 44">
            <a:extLst>
              <a:ext uri="{FF2B5EF4-FFF2-40B4-BE49-F238E27FC236}">
                <a16:creationId xmlns:a16="http://schemas.microsoft.com/office/drawing/2014/main" id="{BE5A043E-6E34-446B-89D1-011D72A34F41}"/>
              </a:ext>
            </a:extLst>
          </xdr:cNvPr>
          <xdr:cNvSpPr/>
        </xdr:nvSpPr>
        <xdr:spPr>
          <a:xfrm>
            <a:off x="2413931" y="784860"/>
            <a:ext cx="4750308" cy="289561"/>
          </a:xfrm>
          <a:prstGeom prst="round2SameRect">
            <a:avLst/>
          </a:prstGeom>
          <a:solidFill>
            <a:schemeClr val="accent5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algn="ctr"/>
            <a:r>
              <a:rPr lang="en-GB" sz="1600"/>
              <a:t>►</a:t>
            </a:r>
            <a:r>
              <a:rPr lang="tr-TR" sz="1600"/>
              <a:t> DAILY</a:t>
            </a:r>
            <a:r>
              <a:rPr lang="tr-TR" sz="1600" baseline="0"/>
              <a:t> </a:t>
            </a:r>
            <a:r>
              <a:rPr lang="en-GB" sz="1600"/>
              <a:t>TOTAL TO</a:t>
            </a:r>
            <a:r>
              <a:rPr lang="en-GB" sz="1600" baseline="0"/>
              <a:t> DO</a:t>
            </a:r>
            <a:endParaRPr lang="en-GB" sz="1600"/>
          </a:p>
        </xdr:txBody>
      </xdr:sp>
      <xdr:sp macro="" textlink="Calc!$D$13">
        <xdr:nvSpPr>
          <xdr:cNvPr id="46" name="Rectangle: Top Corners Rounded 45">
            <a:extLst>
              <a:ext uri="{FF2B5EF4-FFF2-40B4-BE49-F238E27FC236}">
                <a16:creationId xmlns:a16="http://schemas.microsoft.com/office/drawing/2014/main" id="{A6DBC8EE-A1DA-4B4F-9545-ACFCE255B440}"/>
              </a:ext>
            </a:extLst>
          </xdr:cNvPr>
          <xdr:cNvSpPr/>
        </xdr:nvSpPr>
        <xdr:spPr>
          <a:xfrm rot="10800000">
            <a:off x="2413930" y="1078819"/>
            <a:ext cx="4750308" cy="247063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cene3d>
              <a:camera prst="orthographicFront">
                <a:rot lat="0" lon="0" rev="10800000"/>
              </a:camera>
              <a:lightRig rig="threePt" dir="t"/>
            </a:scene3d>
          </a:bodyPr>
          <a:lstStyle/>
          <a:p>
            <a:pPr algn="ctr"/>
            <a:fld id="{7DCC3F27-251D-40A2-AF21-F793CD3F333D}" type="TxLink">
              <a:rPr lang="en-US" sz="1400" b="1" i="0" u="none" strike="noStrike">
                <a:solidFill>
                  <a:srgbClr val="1F4E78"/>
                </a:solidFill>
                <a:latin typeface="Arial"/>
                <a:cs typeface="Arial"/>
              </a:rPr>
              <a:pPr algn="ctr"/>
              <a:t>5</a:t>
            </a:fld>
            <a:endParaRPr lang="en-GB" sz="1400" b="1"/>
          </a:p>
        </xdr:txBody>
      </xdr:sp>
    </xdr:grpSp>
    <xdr:clientData/>
  </xdr:twoCellAnchor>
  <xdr:twoCellAnchor editAs="oneCell">
    <xdr:from>
      <xdr:col>3</xdr:col>
      <xdr:colOff>3437983</xdr:colOff>
      <xdr:row>5</xdr:row>
      <xdr:rowOff>95250</xdr:rowOff>
    </xdr:from>
    <xdr:to>
      <xdr:col>3</xdr:col>
      <xdr:colOff>5157086</xdr:colOff>
      <xdr:row>7</xdr:row>
      <xdr:rowOff>82800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38557717-BB35-4D52-993D-E33BF9F3791C}"/>
            </a:ext>
          </a:extLst>
        </xdr:cNvPr>
        <xdr:cNvGrpSpPr/>
      </xdr:nvGrpSpPr>
      <xdr:grpSpPr>
        <a:xfrm>
          <a:off x="4190458" y="847725"/>
          <a:ext cx="1719103" cy="540000"/>
          <a:chOff x="3047998" y="1417323"/>
          <a:chExt cx="1682076" cy="480061"/>
        </a:xfrm>
      </xdr:grpSpPr>
      <xdr:sp macro="" textlink="">
        <xdr:nvSpPr>
          <xdr:cNvPr id="47" name="Rectangle: Top Corners Rounded 46">
            <a:extLst>
              <a:ext uri="{FF2B5EF4-FFF2-40B4-BE49-F238E27FC236}">
                <a16:creationId xmlns:a16="http://schemas.microsoft.com/office/drawing/2014/main" id="{4DD19958-1D98-429F-96CF-CB5428335090}"/>
              </a:ext>
            </a:extLst>
          </xdr:cNvPr>
          <xdr:cNvSpPr/>
        </xdr:nvSpPr>
        <xdr:spPr>
          <a:xfrm>
            <a:off x="3047998" y="1417323"/>
            <a:ext cx="1682076" cy="263819"/>
          </a:xfrm>
          <a:prstGeom prst="round2SameRect">
            <a:avLst/>
          </a:prstGeom>
          <a:solidFill>
            <a:srgbClr val="70AD47"/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r>
              <a:rPr lang="en-GB" sz="1400" b="1"/>
              <a:t>Not Started</a:t>
            </a:r>
            <a:r>
              <a:rPr lang="en-GB" sz="1400" b="1" baseline="0"/>
              <a:t> </a:t>
            </a:r>
            <a:r>
              <a:rPr lang="en-GB" sz="1400" b="1" i="0">
                <a:solidFill>
                  <a:schemeClr val="lt1"/>
                </a:solidFill>
                <a:effectLst/>
                <a:latin typeface="Arial"/>
                <a:ea typeface="+mn-ea"/>
                <a:cs typeface="Arial"/>
              </a:rPr>
              <a:t>😐</a:t>
            </a:r>
            <a:endParaRPr lang="en-GB" sz="1400" b="1"/>
          </a:p>
        </xdr:txBody>
      </xdr:sp>
      <xdr:sp macro="" textlink="Calc!$D$10">
        <xdr:nvSpPr>
          <xdr:cNvPr id="48" name="Rectangle: Top Corners Rounded 47">
            <a:extLst>
              <a:ext uri="{FF2B5EF4-FFF2-40B4-BE49-F238E27FC236}">
                <a16:creationId xmlns:a16="http://schemas.microsoft.com/office/drawing/2014/main" id="{8EB59F64-8A6E-4CA7-A7FD-12419F7CBF48}"/>
              </a:ext>
            </a:extLst>
          </xdr:cNvPr>
          <xdr:cNvSpPr/>
        </xdr:nvSpPr>
        <xdr:spPr>
          <a:xfrm rot="10800000">
            <a:off x="3047998" y="1681142"/>
            <a:ext cx="1682076" cy="216242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cene3d>
              <a:camera prst="orthographicFront">
                <a:rot lat="0" lon="0" rev="10800000"/>
              </a:camera>
              <a:lightRig rig="threePt" dir="t"/>
            </a:scene3d>
          </a:bodyPr>
          <a:lstStyle/>
          <a:p>
            <a:pPr algn="ctr"/>
            <a:fld id="{294F05E5-E976-46E5-AD5B-43F7161C96E7}" type="TxLink">
              <a:rPr lang="en-US" sz="1400" b="1" i="0" u="none" strike="noStrike">
                <a:solidFill>
                  <a:srgbClr val="1F4E78"/>
                </a:solidFill>
                <a:latin typeface="Arial"/>
                <a:cs typeface="Arial"/>
              </a:rPr>
              <a:pPr algn="ctr"/>
              <a:t>1</a:t>
            </a:fld>
            <a:endParaRPr lang="en-GB" sz="1400" b="1"/>
          </a:p>
        </xdr:txBody>
      </xdr:sp>
    </xdr:grpSp>
    <xdr:clientData/>
  </xdr:twoCellAnchor>
  <xdr:twoCellAnchor editAs="oneCell">
    <xdr:from>
      <xdr:col>3</xdr:col>
      <xdr:colOff>5550503</xdr:colOff>
      <xdr:row>5</xdr:row>
      <xdr:rowOff>95250</xdr:rowOff>
    </xdr:from>
    <xdr:to>
      <xdr:col>3</xdr:col>
      <xdr:colOff>7269606</xdr:colOff>
      <xdr:row>7</xdr:row>
      <xdr:rowOff>82800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AE26E6EF-0DF1-4F86-8306-BB65C5227127}"/>
            </a:ext>
          </a:extLst>
        </xdr:cNvPr>
        <xdr:cNvGrpSpPr/>
      </xdr:nvGrpSpPr>
      <xdr:grpSpPr>
        <a:xfrm>
          <a:off x="6302978" y="847725"/>
          <a:ext cx="1719103" cy="540000"/>
          <a:chOff x="5105615" y="1417323"/>
          <a:chExt cx="1682079" cy="480061"/>
        </a:xfrm>
      </xdr:grpSpPr>
      <xdr:sp macro="" textlink="">
        <xdr:nvSpPr>
          <xdr:cNvPr id="49" name="Rectangle: Top Corners Rounded 48">
            <a:extLst>
              <a:ext uri="{FF2B5EF4-FFF2-40B4-BE49-F238E27FC236}">
                <a16:creationId xmlns:a16="http://schemas.microsoft.com/office/drawing/2014/main" id="{F7E5EA78-3454-455C-8FF5-AB8AF070C883}"/>
              </a:ext>
            </a:extLst>
          </xdr:cNvPr>
          <xdr:cNvSpPr/>
        </xdr:nvSpPr>
        <xdr:spPr>
          <a:xfrm>
            <a:off x="5105618" y="1417323"/>
            <a:ext cx="1682076" cy="263819"/>
          </a:xfrm>
          <a:prstGeom prst="round2SameRect">
            <a:avLst/>
          </a:prstGeom>
          <a:solidFill>
            <a:srgbClr val="FFFFFF"/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r>
              <a:rPr lang="en-GB" sz="1400" b="1"/>
              <a:t>In Progress </a:t>
            </a:r>
            <a:r>
              <a:rPr lang="en-GB" sz="1400" b="1" i="0">
                <a:solidFill>
                  <a:schemeClr val="lt1"/>
                </a:solidFill>
                <a:effectLst/>
                <a:latin typeface="Arial"/>
                <a:ea typeface="+mn-ea"/>
                <a:cs typeface="Arial"/>
              </a:rPr>
              <a:t>🙂</a:t>
            </a:r>
            <a:endParaRPr lang="en-GB" sz="1400" b="1"/>
          </a:p>
        </xdr:txBody>
      </xdr:sp>
      <xdr:sp macro="" textlink="Calc!$D$11">
        <xdr:nvSpPr>
          <xdr:cNvPr id="50" name="Rectangle: Top Corners Rounded 49">
            <a:extLst>
              <a:ext uri="{FF2B5EF4-FFF2-40B4-BE49-F238E27FC236}">
                <a16:creationId xmlns:a16="http://schemas.microsoft.com/office/drawing/2014/main" id="{19914763-A1A7-406A-BC1A-6986B0214750}"/>
              </a:ext>
            </a:extLst>
          </xdr:cNvPr>
          <xdr:cNvSpPr/>
        </xdr:nvSpPr>
        <xdr:spPr>
          <a:xfrm rot="10800000">
            <a:off x="5105615" y="1681142"/>
            <a:ext cx="1682076" cy="216242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cene3d>
              <a:camera prst="orthographicFront">
                <a:rot lat="0" lon="0" rev="10800000"/>
              </a:camera>
              <a:lightRig rig="threePt" dir="t"/>
            </a:scene3d>
          </a:bodyPr>
          <a:lstStyle/>
          <a:p>
            <a:pPr algn="ctr"/>
            <a:fld id="{7C6E5FFC-F741-466B-B58C-584A6F13E196}" type="TxLink">
              <a:rPr lang="en-US" sz="1400" b="1" i="0" u="none" strike="noStrike">
                <a:solidFill>
                  <a:srgbClr val="1F4E78"/>
                </a:solidFill>
                <a:latin typeface="Arial"/>
                <a:cs typeface="Arial"/>
              </a:rPr>
              <a:pPr algn="ctr"/>
              <a:t>2</a:t>
            </a:fld>
            <a:endParaRPr lang="en-GB" sz="1400" b="1"/>
          </a:p>
        </xdr:txBody>
      </xdr:sp>
    </xdr:grpSp>
    <xdr:clientData/>
  </xdr:twoCellAnchor>
  <xdr:twoCellAnchor editAs="oneCell">
    <xdr:from>
      <xdr:col>4</xdr:col>
      <xdr:colOff>109697</xdr:colOff>
      <xdr:row>5</xdr:row>
      <xdr:rowOff>95250</xdr:rowOff>
    </xdr:from>
    <xdr:to>
      <xdr:col>6</xdr:col>
      <xdr:colOff>0</xdr:colOff>
      <xdr:row>7</xdr:row>
      <xdr:rowOff>82800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F3EDDA39-51FC-4D8A-9FF9-6FF6E3398A0C}"/>
            </a:ext>
          </a:extLst>
        </xdr:cNvPr>
        <xdr:cNvGrpSpPr/>
      </xdr:nvGrpSpPr>
      <xdr:grpSpPr>
        <a:xfrm>
          <a:off x="8415497" y="847725"/>
          <a:ext cx="1719103" cy="540000"/>
          <a:chOff x="7195220" y="1417323"/>
          <a:chExt cx="1682077" cy="480061"/>
        </a:xfrm>
      </xdr:grpSpPr>
      <xdr:sp macro="" textlink="">
        <xdr:nvSpPr>
          <xdr:cNvPr id="51" name="Rectangle: Top Corners Rounded 50">
            <a:extLst>
              <a:ext uri="{FF2B5EF4-FFF2-40B4-BE49-F238E27FC236}">
                <a16:creationId xmlns:a16="http://schemas.microsoft.com/office/drawing/2014/main" id="{17E927A7-55E0-470F-8A70-C9C7B86DCA64}"/>
              </a:ext>
            </a:extLst>
          </xdr:cNvPr>
          <xdr:cNvSpPr/>
        </xdr:nvSpPr>
        <xdr:spPr>
          <a:xfrm>
            <a:off x="7195221" y="1417323"/>
            <a:ext cx="1682076" cy="263819"/>
          </a:xfrm>
          <a:prstGeom prst="round2SameRect">
            <a:avLst/>
          </a:prstGeom>
          <a:solidFill>
            <a:srgbClr val="2E86AB"/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r>
              <a:rPr lang="en-GB" sz="1400" b="1"/>
              <a:t>Completed</a:t>
            </a:r>
            <a:r>
              <a:rPr lang="tr-TR" sz="1400" b="1"/>
              <a:t> </a:t>
            </a:r>
            <a:r>
              <a:rPr lang="tr-TR" sz="1400" b="0" i="0">
                <a:solidFill>
                  <a:schemeClr val="lt1"/>
                </a:solidFill>
                <a:effectLst/>
                <a:latin typeface="Arial"/>
                <a:ea typeface="+mn-ea"/>
                <a:cs typeface="Arial"/>
              </a:rPr>
              <a:t>🤩</a:t>
            </a:r>
            <a:endParaRPr lang="en-GB" sz="1400"/>
          </a:p>
        </xdr:txBody>
      </xdr:sp>
      <xdr:sp macro="" textlink="Calc!$D$12">
        <xdr:nvSpPr>
          <xdr:cNvPr id="52" name="Rectangle: Top Corners Rounded 51">
            <a:extLst>
              <a:ext uri="{FF2B5EF4-FFF2-40B4-BE49-F238E27FC236}">
                <a16:creationId xmlns:a16="http://schemas.microsoft.com/office/drawing/2014/main" id="{D2D69D8D-2F11-4EA1-9C81-94079023FCA6}"/>
              </a:ext>
            </a:extLst>
          </xdr:cNvPr>
          <xdr:cNvSpPr/>
        </xdr:nvSpPr>
        <xdr:spPr>
          <a:xfrm rot="10800000">
            <a:off x="7195220" y="1681142"/>
            <a:ext cx="1682076" cy="216242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cene3d>
              <a:camera prst="orthographicFront">
                <a:rot lat="0" lon="0" rev="10800000"/>
              </a:camera>
              <a:lightRig rig="threePt" dir="t"/>
            </a:scene3d>
          </a:bodyPr>
          <a:lstStyle/>
          <a:p>
            <a:pPr algn="ctr"/>
            <a:fld id="{8D4050B7-0FC0-4BF4-9270-9EA94BB35398}" type="TxLink">
              <a:rPr lang="en-US" sz="1400" b="1" i="0" u="none" strike="noStrike">
                <a:solidFill>
                  <a:srgbClr val="1F4E78"/>
                </a:solidFill>
                <a:latin typeface="Arial"/>
                <a:cs typeface="Arial"/>
              </a:rPr>
              <a:pPr algn="ctr"/>
              <a:t>2</a:t>
            </a:fld>
            <a:endParaRPr lang="en-GB" sz="1400" b="1"/>
          </a:p>
        </xdr:txBody>
      </xdr:sp>
    </xdr:grpSp>
    <xdr:clientData/>
  </xdr:twoCellAnchor>
  <xdr:twoCellAnchor editAs="oneCell">
    <xdr:from>
      <xdr:col>0</xdr:col>
      <xdr:colOff>220980</xdr:colOff>
      <xdr:row>7</xdr:row>
      <xdr:rowOff>111007</xdr:rowOff>
    </xdr:from>
    <xdr:to>
      <xdr:col>6</xdr:col>
      <xdr:colOff>0</xdr:colOff>
      <xdr:row>11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A60A4B-09D9-4B1B-8846-10A246D30E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</xdr:row>
      <xdr:rowOff>51225</xdr:rowOff>
    </xdr:from>
    <xdr:to>
      <xdr:col>9</xdr:col>
      <xdr:colOff>434400</xdr:colOff>
      <xdr:row>2</xdr:row>
      <xdr:rowOff>253575</xdr:rowOff>
    </xdr:to>
    <xdr:grpSp>
      <xdr:nvGrpSpPr>
        <xdr:cNvPr id="18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3DFD17D2-FD3D-4224-8EF2-963FBB152D30}"/>
            </a:ext>
          </a:extLst>
        </xdr:cNvPr>
        <xdr:cNvGrpSpPr/>
      </xdr:nvGrpSpPr>
      <xdr:grpSpPr>
        <a:xfrm>
          <a:off x="10429875" y="136950"/>
          <a:ext cx="1044000" cy="450000"/>
          <a:chOff x="6972831" y="127063"/>
          <a:chExt cx="1044000" cy="450000"/>
        </a:xfrm>
      </xdr:grpSpPr>
      <xdr:sp macro="" textlink="">
        <xdr:nvSpPr>
          <xdr:cNvPr id="19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8D21D991-9E9E-7E7C-BBCB-14519AD5702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0" name="Picture 19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8498C841-F629-8C86-2CDD-90D1D4600DC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76200</xdr:colOff>
      <xdr:row>1</xdr:row>
      <xdr:rowOff>51821</xdr:rowOff>
    </xdr:from>
    <xdr:to>
      <xdr:col>3</xdr:col>
      <xdr:colOff>6801</xdr:colOff>
      <xdr:row>2</xdr:row>
      <xdr:rowOff>238058</xdr:rowOff>
    </xdr:to>
    <xdr:pic>
      <xdr:nvPicPr>
        <xdr:cNvPr id="15" name="mainicon">
          <a:extLst>
            <a:ext uri="{FF2B5EF4-FFF2-40B4-BE49-F238E27FC236}">
              <a16:creationId xmlns:a16="http://schemas.microsoft.com/office/drawing/2014/main" id="{B95727C8-A787-4C0E-A75E-F682EBA48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3850" y="137546"/>
          <a:ext cx="435426" cy="433887"/>
        </a:xfrm>
        <a:prstGeom prst="rect">
          <a:avLst/>
        </a:prstGeom>
      </xdr:spPr>
    </xdr:pic>
    <xdr:clientData/>
  </xdr:twoCellAnchor>
  <xdr:oneCellAnchor>
    <xdr:from>
      <xdr:col>4</xdr:col>
      <xdr:colOff>333375</xdr:colOff>
      <xdr:row>1</xdr:row>
      <xdr:rowOff>104775</xdr:rowOff>
    </xdr:from>
    <xdr:ext cx="1014221" cy="291600"/>
    <xdr:pic>
      <xdr:nvPicPr>
        <xdr:cNvPr id="1052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299308</xdr:colOff>
      <xdr:row>11</xdr:row>
      <xdr:rowOff>180975</xdr:rowOff>
    </xdr:from>
    <xdr:to>
      <xdr:col>9</xdr:col>
      <xdr:colOff>81641</xdr:colOff>
      <xdr:row>115</xdr:row>
      <xdr:rowOff>176915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DE32FE17-DD9B-402B-B192-112F89DFCB2A}"/>
            </a:ext>
          </a:extLst>
        </xdr:cNvPr>
        <xdr:cNvGrpSpPr/>
      </xdr:nvGrpSpPr>
      <xdr:grpSpPr>
        <a:xfrm>
          <a:off x="7719283" y="2200275"/>
          <a:ext cx="2630308" cy="2662940"/>
          <a:chOff x="7307583" y="2356577"/>
          <a:chExt cx="2948941" cy="2659381"/>
        </a:xfrm>
      </xdr:grpSpPr>
      <xdr:graphicFrame macro="">
        <xdr:nvGraphicFramePr>
          <xdr:cNvPr id="16" name="Chart 15">
            <a:extLst>
              <a:ext uri="{FF2B5EF4-FFF2-40B4-BE49-F238E27FC236}">
                <a16:creationId xmlns:a16="http://schemas.microsoft.com/office/drawing/2014/main" id="{EF14DAFB-18F4-4C97-82F6-FEE8F6790C5A}"/>
              </a:ext>
            </a:extLst>
          </xdr:cNvPr>
          <xdr:cNvGraphicFramePr/>
        </xdr:nvGraphicFramePr>
        <xdr:xfrm>
          <a:off x="7307583" y="2356577"/>
          <a:ext cx="2948941" cy="26593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Calc!$K$23">
        <xdr:nvSpPr>
          <xdr:cNvPr id="18" name="TextBox 17">
            <a:extLst>
              <a:ext uri="{FF2B5EF4-FFF2-40B4-BE49-F238E27FC236}">
                <a16:creationId xmlns:a16="http://schemas.microsoft.com/office/drawing/2014/main" id="{3D6C0D80-263E-4215-B951-DB50461D8F38}"/>
              </a:ext>
            </a:extLst>
          </xdr:cNvPr>
          <xdr:cNvSpPr txBox="1"/>
        </xdr:nvSpPr>
        <xdr:spPr>
          <a:xfrm>
            <a:off x="8313421" y="3434807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algn="ctr"/>
            <a:fld id="{B87507FB-1AE4-4335-BFEE-3C80446C809B}" type="TxLink">
              <a:rPr lang="en-US" sz="1200" b="1" i="0" u="none" strike="noStrike">
                <a:solidFill>
                  <a:schemeClr val="tx2"/>
                </a:solidFill>
                <a:latin typeface="Arial"/>
                <a:cs typeface="Arial"/>
              </a:rPr>
              <a:pPr algn="ctr"/>
              <a:t>50% Completed</a:t>
            </a:fld>
            <a:endParaRPr lang="en-GB" sz="1400" b="1">
              <a:solidFill>
                <a:schemeClr val="tx2"/>
              </a:solidFill>
            </a:endParaRPr>
          </a:p>
        </xdr:txBody>
      </xdr:sp>
    </xdr:grpSp>
    <xdr:clientData/>
  </xdr:twoCellAnchor>
  <xdr:twoCellAnchor editAs="oneCell">
    <xdr:from>
      <xdr:col>5</xdr:col>
      <xdr:colOff>299308</xdr:colOff>
      <xdr:row>115</xdr:row>
      <xdr:rowOff>4758</xdr:rowOff>
    </xdr:from>
    <xdr:to>
      <xdr:col>9</xdr:col>
      <xdr:colOff>81641</xdr:colOff>
      <xdr:row>219</xdr:row>
      <xdr:rowOff>9525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97BE3529-4DD6-4F34-A65B-DE1D340738BF}"/>
            </a:ext>
          </a:extLst>
        </xdr:cNvPr>
        <xdr:cNvGrpSpPr>
          <a:grpSpLocks/>
        </xdr:cNvGrpSpPr>
      </xdr:nvGrpSpPr>
      <xdr:grpSpPr>
        <a:xfrm>
          <a:off x="7719283" y="4691058"/>
          <a:ext cx="2630308" cy="2690817"/>
          <a:chOff x="7307580" y="2423160"/>
          <a:chExt cx="2948940" cy="2659380"/>
        </a:xfrm>
      </xdr:grpSpPr>
      <xdr:graphicFrame macro="">
        <xdr:nvGraphicFramePr>
          <xdr:cNvPr id="22" name="Chart 21">
            <a:extLst>
              <a:ext uri="{FF2B5EF4-FFF2-40B4-BE49-F238E27FC236}">
                <a16:creationId xmlns:a16="http://schemas.microsoft.com/office/drawing/2014/main" id="{E639744D-C063-4934-A4C2-067777EFE099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Calc!$N$23">
        <xdr:nvSpPr>
          <xdr:cNvPr id="23" name="TextBox 22">
            <a:extLst>
              <a:ext uri="{FF2B5EF4-FFF2-40B4-BE49-F238E27FC236}">
                <a16:creationId xmlns:a16="http://schemas.microsoft.com/office/drawing/2014/main" id="{DF162F9B-9326-4903-BA86-C8F26F04D596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marL="0" indent="0" algn="ctr"/>
            <a:fld id="{E6B8818F-D6FA-4021-A1E5-3F31C5E8042B}" type="TxLink">
              <a:rPr lang="en-US" sz="1200" b="1" i="0" u="none" strike="noStrike">
                <a:solidFill>
                  <a:schemeClr val="accent5">
                    <a:lumMod val="50000"/>
                  </a:schemeClr>
                </a:solidFill>
                <a:latin typeface="Arial"/>
                <a:ea typeface="+mn-ea"/>
                <a:cs typeface="Arial"/>
              </a:rPr>
              <a:pPr marL="0" indent="0" algn="ctr"/>
              <a:t>75% Completed</a:t>
            </a:fld>
            <a:endParaRPr lang="en-GB" sz="1400" b="1" i="0" u="none" strike="noStrike">
              <a:solidFill>
                <a:schemeClr val="accent5">
                  <a:lumMod val="50000"/>
                </a:schemeClr>
              </a:solidFill>
              <a:latin typeface="Arial"/>
              <a:ea typeface="+mn-ea"/>
              <a:cs typeface="Arial"/>
            </a:endParaRPr>
          </a:p>
        </xdr:txBody>
      </xdr:sp>
    </xdr:grpSp>
    <xdr:clientData/>
  </xdr:twoCellAnchor>
  <xdr:twoCellAnchor editAs="oneCell">
    <xdr:from>
      <xdr:col>5</xdr:col>
      <xdr:colOff>299308</xdr:colOff>
      <xdr:row>218</xdr:row>
      <xdr:rowOff>23789</xdr:rowOff>
    </xdr:from>
    <xdr:to>
      <xdr:col>9</xdr:col>
      <xdr:colOff>81641</xdr:colOff>
      <xdr:row>322</xdr:row>
      <xdr:rowOff>5759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A25914ED-1A70-4154-8E1A-DFEABEC34584}"/>
            </a:ext>
          </a:extLst>
        </xdr:cNvPr>
        <xdr:cNvGrpSpPr/>
      </xdr:nvGrpSpPr>
      <xdr:grpSpPr>
        <a:xfrm>
          <a:off x="7719283" y="7205639"/>
          <a:ext cx="2630308" cy="2668020"/>
          <a:chOff x="7307580" y="2423160"/>
          <a:chExt cx="2948940" cy="2659380"/>
        </a:xfrm>
      </xdr:grpSpPr>
      <xdr:graphicFrame macro="">
        <xdr:nvGraphicFramePr>
          <xdr:cNvPr id="25" name="Chart 24">
            <a:extLst>
              <a:ext uri="{FF2B5EF4-FFF2-40B4-BE49-F238E27FC236}">
                <a16:creationId xmlns:a16="http://schemas.microsoft.com/office/drawing/2014/main" id="{1735A071-27FB-4320-8491-9C6B0CC30B10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 macro="" textlink="Calc!$K$31">
        <xdr:nvSpPr>
          <xdr:cNvPr id="26" name="TextBox 25">
            <a:extLst>
              <a:ext uri="{FF2B5EF4-FFF2-40B4-BE49-F238E27FC236}">
                <a16:creationId xmlns:a16="http://schemas.microsoft.com/office/drawing/2014/main" id="{11BB8FB0-E7EF-4CC8-929D-0A3FA37D0C56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marL="0" indent="0" algn="ctr"/>
            <a:fld id="{4943BB61-2D2B-4B2F-B46F-5D85419688D0}" type="TxLink">
              <a:rPr lang="en-US" sz="1200" b="1" i="0" u="none" strike="noStrike">
                <a:solidFill>
                  <a:schemeClr val="tx2"/>
                </a:solidFill>
                <a:latin typeface="Arial"/>
                <a:ea typeface="+mn-ea"/>
                <a:cs typeface="Arial"/>
              </a:rPr>
              <a:pPr marL="0" indent="0" algn="ctr"/>
              <a:t>25% Completed</a:t>
            </a:fld>
            <a:endParaRPr lang="en-GB" sz="1400" b="1" i="0" u="none" strike="noStrike">
              <a:solidFill>
                <a:schemeClr val="tx2"/>
              </a:solidFill>
              <a:latin typeface="Arial"/>
              <a:ea typeface="+mn-ea"/>
              <a:cs typeface="Arial"/>
            </a:endParaRPr>
          </a:p>
        </xdr:txBody>
      </xdr:sp>
    </xdr:grpSp>
    <xdr:clientData/>
  </xdr:twoCellAnchor>
  <xdr:twoCellAnchor editAs="oneCell">
    <xdr:from>
      <xdr:col>5</xdr:col>
      <xdr:colOff>299308</xdr:colOff>
      <xdr:row>321</xdr:row>
      <xdr:rowOff>23802</xdr:rowOff>
    </xdr:from>
    <xdr:to>
      <xdr:col>9</xdr:col>
      <xdr:colOff>81641</xdr:colOff>
      <xdr:row>425</xdr:row>
      <xdr:rowOff>5772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31C56991-227F-43CF-B9DB-D759EB707FFC}"/>
            </a:ext>
          </a:extLst>
        </xdr:cNvPr>
        <xdr:cNvGrpSpPr/>
      </xdr:nvGrpSpPr>
      <xdr:grpSpPr>
        <a:xfrm>
          <a:off x="7719283" y="9701202"/>
          <a:ext cx="2630308" cy="2668020"/>
          <a:chOff x="7307580" y="2423160"/>
          <a:chExt cx="2948940" cy="2659380"/>
        </a:xfrm>
      </xdr:grpSpPr>
      <xdr:graphicFrame macro="">
        <xdr:nvGraphicFramePr>
          <xdr:cNvPr id="28" name="Chart 27">
            <a:extLst>
              <a:ext uri="{FF2B5EF4-FFF2-40B4-BE49-F238E27FC236}">
                <a16:creationId xmlns:a16="http://schemas.microsoft.com/office/drawing/2014/main" id="{A1DC9475-6902-45CA-98D3-EA2D6624D575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Calc!$N$31">
        <xdr:nvSpPr>
          <xdr:cNvPr id="29" name="TextBox 28">
            <a:extLst>
              <a:ext uri="{FF2B5EF4-FFF2-40B4-BE49-F238E27FC236}">
                <a16:creationId xmlns:a16="http://schemas.microsoft.com/office/drawing/2014/main" id="{3D0F63B2-9279-4111-9369-B44416B0A214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marL="0" indent="0" algn="ctr"/>
            <a:fld id="{26C948CD-38A9-49E4-A6F4-9CDB757E6FD5}" type="TxLink">
              <a:rPr lang="en-US" sz="1200" b="1" i="0" u="none" strike="noStrike">
                <a:solidFill>
                  <a:schemeClr val="accent5">
                    <a:lumMod val="50000"/>
                  </a:schemeClr>
                </a:solidFill>
                <a:latin typeface="Arial"/>
                <a:ea typeface="+mn-ea"/>
                <a:cs typeface="Arial"/>
              </a:rPr>
              <a:pPr marL="0" indent="0" algn="ctr"/>
              <a:t>75% Completed</a:t>
            </a:fld>
            <a:endParaRPr lang="en-GB" sz="1400" b="1" i="0" u="none" strike="noStrike">
              <a:solidFill>
                <a:schemeClr val="accent5">
                  <a:lumMod val="50000"/>
                </a:schemeClr>
              </a:solidFill>
              <a:latin typeface="Arial"/>
              <a:ea typeface="+mn-ea"/>
              <a:cs typeface="Arial"/>
            </a:endParaRPr>
          </a:p>
        </xdr:txBody>
      </xdr:sp>
    </xdr:grpSp>
    <xdr:clientData/>
  </xdr:twoCellAnchor>
  <xdr:twoCellAnchor editAs="oneCell">
    <xdr:from>
      <xdr:col>5</xdr:col>
      <xdr:colOff>299308</xdr:colOff>
      <xdr:row>424</xdr:row>
      <xdr:rowOff>23797</xdr:rowOff>
    </xdr:from>
    <xdr:to>
      <xdr:col>9</xdr:col>
      <xdr:colOff>81641</xdr:colOff>
      <xdr:row>528</xdr:row>
      <xdr:rowOff>5767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79076349-5FC1-4210-8FC5-2A46855DF5EE}"/>
            </a:ext>
          </a:extLst>
        </xdr:cNvPr>
        <xdr:cNvGrpSpPr/>
      </xdr:nvGrpSpPr>
      <xdr:grpSpPr>
        <a:xfrm>
          <a:off x="7719283" y="12196747"/>
          <a:ext cx="2630308" cy="2668020"/>
          <a:chOff x="7307580" y="2423160"/>
          <a:chExt cx="2948940" cy="2659380"/>
        </a:xfrm>
      </xdr:grpSpPr>
      <xdr:graphicFrame macro="">
        <xdr:nvGraphicFramePr>
          <xdr:cNvPr id="31" name="Chart 30">
            <a:extLst>
              <a:ext uri="{FF2B5EF4-FFF2-40B4-BE49-F238E27FC236}">
                <a16:creationId xmlns:a16="http://schemas.microsoft.com/office/drawing/2014/main" id="{024E1DE2-D9BD-4987-B366-2FD6037F0725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sp macro="" textlink="Calc!$K$39">
        <xdr:nvSpPr>
          <xdr:cNvPr id="32" name="TextBox 31">
            <a:extLst>
              <a:ext uri="{FF2B5EF4-FFF2-40B4-BE49-F238E27FC236}">
                <a16:creationId xmlns:a16="http://schemas.microsoft.com/office/drawing/2014/main" id="{8BA6DC7F-3F46-485A-A186-A297E7B24528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marL="0" indent="0" algn="ctr"/>
            <a:fld id="{1FD505D4-8345-4194-8110-A86F76244B10}" type="TxLink">
              <a:rPr lang="en-US" sz="1200" b="1" i="0" u="none" strike="noStrike">
                <a:solidFill>
                  <a:schemeClr val="tx2"/>
                </a:solidFill>
                <a:latin typeface="Arial"/>
                <a:ea typeface="+mn-ea"/>
                <a:cs typeface="Arial"/>
              </a:rPr>
              <a:pPr marL="0" indent="0" algn="ctr"/>
              <a:t>25% Completed</a:t>
            </a:fld>
            <a:endParaRPr lang="en-GB" sz="1400" b="1" i="0" u="none" strike="noStrike">
              <a:solidFill>
                <a:schemeClr val="tx2"/>
              </a:solidFill>
              <a:latin typeface="Arial"/>
              <a:ea typeface="+mn-ea"/>
              <a:cs typeface="Arial"/>
            </a:endParaRPr>
          </a:p>
        </xdr:txBody>
      </xdr:sp>
    </xdr:grpSp>
    <xdr:clientData/>
  </xdr:twoCellAnchor>
  <xdr:twoCellAnchor editAs="oneCell">
    <xdr:from>
      <xdr:col>5</xdr:col>
      <xdr:colOff>299308</xdr:colOff>
      <xdr:row>527</xdr:row>
      <xdr:rowOff>23794</xdr:rowOff>
    </xdr:from>
    <xdr:to>
      <xdr:col>9</xdr:col>
      <xdr:colOff>81641</xdr:colOff>
      <xdr:row>631</xdr:row>
      <xdr:rowOff>5764</xdr:rowOff>
    </xdr:to>
    <xdr:grpSp>
      <xdr:nvGrpSpPr>
        <xdr:cNvPr id="33" name="Group 32">
          <a:extLst>
            <a:ext uri="{FF2B5EF4-FFF2-40B4-BE49-F238E27FC236}">
              <a16:creationId xmlns:a16="http://schemas.microsoft.com/office/drawing/2014/main" id="{519217AC-81FC-4761-AE73-51CE7D291CA7}"/>
            </a:ext>
          </a:extLst>
        </xdr:cNvPr>
        <xdr:cNvGrpSpPr/>
      </xdr:nvGrpSpPr>
      <xdr:grpSpPr>
        <a:xfrm>
          <a:off x="7719283" y="14692294"/>
          <a:ext cx="2630308" cy="2668020"/>
          <a:chOff x="7307580" y="2423160"/>
          <a:chExt cx="2948940" cy="2659380"/>
        </a:xfrm>
      </xdr:grpSpPr>
      <xdr:graphicFrame macro="">
        <xdr:nvGraphicFramePr>
          <xdr:cNvPr id="34" name="Chart 33">
            <a:extLst>
              <a:ext uri="{FF2B5EF4-FFF2-40B4-BE49-F238E27FC236}">
                <a16:creationId xmlns:a16="http://schemas.microsoft.com/office/drawing/2014/main" id="{4262D247-4D2A-432E-A5CD-5709779C702B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sp macro="" textlink="Calc!$N$39">
        <xdr:nvSpPr>
          <xdr:cNvPr id="35" name="TextBox 34">
            <a:extLst>
              <a:ext uri="{FF2B5EF4-FFF2-40B4-BE49-F238E27FC236}">
                <a16:creationId xmlns:a16="http://schemas.microsoft.com/office/drawing/2014/main" id="{755EE4DC-4316-4CFD-B44C-152DC162F70B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marL="0" indent="0" algn="ctr"/>
            <a:fld id="{80A17C2A-9873-4A58-883F-ED83A0C59B64}" type="TxLink">
              <a:rPr lang="en-US" sz="1200" b="1" i="0" u="none" strike="noStrike">
                <a:solidFill>
                  <a:schemeClr val="accent5">
                    <a:lumMod val="50000"/>
                  </a:schemeClr>
                </a:solidFill>
                <a:latin typeface="Arial"/>
                <a:ea typeface="+mn-ea"/>
                <a:cs typeface="Arial"/>
              </a:rPr>
              <a:pPr marL="0" indent="0" algn="ctr"/>
              <a:t>50% Completed</a:t>
            </a:fld>
            <a:endParaRPr lang="en-GB" sz="1400" b="1" i="0" u="none" strike="noStrike">
              <a:solidFill>
                <a:schemeClr val="accent5">
                  <a:lumMod val="50000"/>
                </a:schemeClr>
              </a:solidFill>
              <a:latin typeface="Arial"/>
              <a:ea typeface="+mn-ea"/>
              <a:cs typeface="Arial"/>
            </a:endParaRPr>
          </a:p>
        </xdr:txBody>
      </xdr:sp>
    </xdr:grpSp>
    <xdr:clientData/>
  </xdr:twoCellAnchor>
  <xdr:twoCellAnchor editAs="oneCell">
    <xdr:from>
      <xdr:col>5</xdr:col>
      <xdr:colOff>297178</xdr:colOff>
      <xdr:row>630</xdr:row>
      <xdr:rowOff>30480</xdr:rowOff>
    </xdr:from>
    <xdr:to>
      <xdr:col>9</xdr:col>
      <xdr:colOff>81641</xdr:colOff>
      <xdr:row>733</xdr:row>
      <xdr:rowOff>148590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B5FE68C8-2F59-4AC0-BEE8-FBA979B7531E}"/>
            </a:ext>
          </a:extLst>
        </xdr:cNvPr>
        <xdr:cNvGrpSpPr/>
      </xdr:nvGrpSpPr>
      <xdr:grpSpPr>
        <a:xfrm>
          <a:off x="7717153" y="17194530"/>
          <a:ext cx="2632438" cy="2613660"/>
          <a:chOff x="7307580" y="2423160"/>
          <a:chExt cx="2948940" cy="2659380"/>
        </a:xfrm>
      </xdr:grpSpPr>
      <xdr:graphicFrame macro="">
        <xdr:nvGraphicFramePr>
          <xdr:cNvPr id="37" name="Chart 36">
            <a:extLst>
              <a:ext uri="{FF2B5EF4-FFF2-40B4-BE49-F238E27FC236}">
                <a16:creationId xmlns:a16="http://schemas.microsoft.com/office/drawing/2014/main" id="{6B388075-C222-422E-A32A-EA31753439D4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sp macro="" textlink="Calc!$K$46">
        <xdr:nvSpPr>
          <xdr:cNvPr id="38" name="TextBox 37">
            <a:extLst>
              <a:ext uri="{FF2B5EF4-FFF2-40B4-BE49-F238E27FC236}">
                <a16:creationId xmlns:a16="http://schemas.microsoft.com/office/drawing/2014/main" id="{535C0194-8AFC-4561-BD19-A253F0E92AFF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marL="0" indent="0" algn="ctr"/>
            <a:fld id="{3B559EAC-9C04-4E5B-A553-D0F411DAF76C}" type="TxLink">
              <a:rPr lang="en-US" sz="1200" b="1" i="0" u="none" strike="noStrike">
                <a:solidFill>
                  <a:schemeClr val="tx2"/>
                </a:solidFill>
                <a:latin typeface="Arial"/>
                <a:ea typeface="+mn-ea"/>
                <a:cs typeface="Arial"/>
              </a:rPr>
              <a:pPr marL="0" indent="0" algn="ctr"/>
              <a:t>50% Completed</a:t>
            </a:fld>
            <a:endParaRPr lang="en-GB" sz="1400" b="1" i="0" u="none" strike="noStrike">
              <a:solidFill>
                <a:schemeClr val="tx2"/>
              </a:solidFill>
              <a:latin typeface="Arial"/>
              <a:ea typeface="+mn-ea"/>
              <a:cs typeface="Arial"/>
            </a:endParaRPr>
          </a:p>
        </xdr:txBody>
      </xdr:sp>
    </xdr:grpSp>
    <xdr:clientData/>
  </xdr:twoCellAnchor>
  <xdr:twoCellAnchor editAs="oneCell">
    <xdr:from>
      <xdr:col>1</xdr:col>
      <xdr:colOff>114299</xdr:colOff>
      <xdr:row>5</xdr:row>
      <xdr:rowOff>95250</xdr:rowOff>
    </xdr:from>
    <xdr:to>
      <xdr:col>3</xdr:col>
      <xdr:colOff>2829674</xdr:colOff>
      <xdr:row>7</xdr:row>
      <xdr:rowOff>83075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86B3582-F0C9-4AFF-8D90-43DD20171E1E}"/>
            </a:ext>
          </a:extLst>
        </xdr:cNvPr>
        <xdr:cNvGrpSpPr/>
      </xdr:nvGrpSpPr>
      <xdr:grpSpPr>
        <a:xfrm>
          <a:off x="361949" y="847725"/>
          <a:ext cx="3448800" cy="540275"/>
          <a:chOff x="2368211" y="891540"/>
          <a:chExt cx="4750310" cy="541022"/>
        </a:xfrm>
      </xdr:grpSpPr>
      <xdr:sp macro="" textlink="">
        <xdr:nvSpPr>
          <xdr:cNvPr id="3" name="Rectangle: Top Corners Rounded 2">
            <a:extLst>
              <a:ext uri="{FF2B5EF4-FFF2-40B4-BE49-F238E27FC236}">
                <a16:creationId xmlns:a16="http://schemas.microsoft.com/office/drawing/2014/main" id="{A283FFC8-1C91-4DA6-B9F1-DBE9A7678851}"/>
              </a:ext>
            </a:extLst>
          </xdr:cNvPr>
          <xdr:cNvSpPr/>
        </xdr:nvSpPr>
        <xdr:spPr>
          <a:xfrm>
            <a:off x="2368212" y="891540"/>
            <a:ext cx="4750309" cy="289561"/>
          </a:xfrm>
          <a:prstGeom prst="round2SameRect">
            <a:avLst/>
          </a:prstGeom>
          <a:solidFill>
            <a:schemeClr val="accent5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algn="ctr"/>
            <a:r>
              <a:rPr lang="en-GB" sz="1600"/>
              <a:t>►</a:t>
            </a:r>
            <a:r>
              <a:rPr lang="tr-TR" sz="1600"/>
              <a:t> WEEKLY </a:t>
            </a:r>
            <a:r>
              <a:rPr lang="en-GB" sz="1600"/>
              <a:t>TOTAL TO</a:t>
            </a:r>
            <a:r>
              <a:rPr lang="en-GB" sz="1600" baseline="0"/>
              <a:t> DO</a:t>
            </a:r>
            <a:endParaRPr lang="en-GB" sz="1600"/>
          </a:p>
        </xdr:txBody>
      </xdr:sp>
      <xdr:sp macro="" textlink="Calc!$N$14">
        <xdr:nvSpPr>
          <xdr:cNvPr id="4" name="Rectangle: Top Corners Rounded 3">
            <a:extLst>
              <a:ext uri="{FF2B5EF4-FFF2-40B4-BE49-F238E27FC236}">
                <a16:creationId xmlns:a16="http://schemas.microsoft.com/office/drawing/2014/main" id="{BBEB947E-7B11-4DAD-A53B-041BE9B7D63E}"/>
              </a:ext>
            </a:extLst>
          </xdr:cNvPr>
          <xdr:cNvSpPr/>
        </xdr:nvSpPr>
        <xdr:spPr>
          <a:xfrm rot="10800000">
            <a:off x="2368211" y="1185499"/>
            <a:ext cx="4750309" cy="247063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cene3d>
              <a:camera prst="orthographicFront">
                <a:rot lat="0" lon="0" rev="10800000"/>
              </a:camera>
              <a:lightRig rig="threePt" dir="t"/>
            </a:scene3d>
          </a:bodyPr>
          <a:lstStyle/>
          <a:p>
            <a:pPr algn="ctr"/>
            <a:fld id="{ACA5AC19-6723-4EFD-AD0C-440FC1527819}" type="TxLink">
              <a:rPr lang="en-US" sz="1400" b="1" i="0" u="none" strike="noStrike">
                <a:solidFill>
                  <a:srgbClr val="1F4E78"/>
                </a:solidFill>
                <a:latin typeface="Arial"/>
                <a:cs typeface="Arial"/>
              </a:rPr>
              <a:pPr algn="ctr"/>
              <a:t>28</a:t>
            </a:fld>
            <a:endParaRPr lang="en-GB" sz="66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3</xdr:col>
      <xdr:colOff>3223276</xdr:colOff>
      <xdr:row>5</xdr:row>
      <xdr:rowOff>95567</xdr:rowOff>
    </xdr:from>
    <xdr:to>
      <xdr:col>3</xdr:col>
      <xdr:colOff>4944076</xdr:colOff>
      <xdr:row>7</xdr:row>
      <xdr:rowOff>82756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4E2CC718-985C-4A54-93BA-B149CF56843C}"/>
            </a:ext>
          </a:extLst>
        </xdr:cNvPr>
        <xdr:cNvGrpSpPr/>
      </xdr:nvGrpSpPr>
      <xdr:grpSpPr>
        <a:xfrm>
          <a:off x="4204351" y="848042"/>
          <a:ext cx="1720800" cy="539639"/>
          <a:chOff x="670560" y="1524003"/>
          <a:chExt cx="1682078" cy="480061"/>
        </a:xfrm>
      </xdr:grpSpPr>
      <xdr:sp macro="" textlink="">
        <xdr:nvSpPr>
          <xdr:cNvPr id="5" name="Rectangle: Top Corners Rounded 4">
            <a:extLst>
              <a:ext uri="{FF2B5EF4-FFF2-40B4-BE49-F238E27FC236}">
                <a16:creationId xmlns:a16="http://schemas.microsoft.com/office/drawing/2014/main" id="{26F90D85-CBBB-48C1-A23B-8C541691A760}"/>
              </a:ext>
            </a:extLst>
          </xdr:cNvPr>
          <xdr:cNvSpPr/>
        </xdr:nvSpPr>
        <xdr:spPr>
          <a:xfrm>
            <a:off x="670561" y="1524003"/>
            <a:ext cx="1682077" cy="263819"/>
          </a:xfrm>
          <a:prstGeom prst="round2SameRect">
            <a:avLst/>
          </a:prstGeom>
          <a:solidFill>
            <a:srgbClr val="70AD47"/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r>
              <a:rPr lang="en-GB" sz="1400" b="1"/>
              <a:t>Not Started</a:t>
            </a:r>
            <a:r>
              <a:rPr lang="en-GB" sz="1400" b="1" baseline="0"/>
              <a:t> </a:t>
            </a:r>
            <a:r>
              <a:rPr lang="en-GB" sz="1400" b="1" i="0">
                <a:solidFill>
                  <a:schemeClr val="lt1"/>
                </a:solidFill>
                <a:effectLst/>
                <a:latin typeface="Arial"/>
                <a:ea typeface="+mn-ea"/>
                <a:cs typeface="Arial"/>
              </a:rPr>
              <a:t>😐</a:t>
            </a:r>
            <a:endParaRPr lang="en-GB" sz="1100" b="1"/>
          </a:p>
        </xdr:txBody>
      </xdr:sp>
      <xdr:sp macro="" textlink="Calc!$M$14">
        <xdr:nvSpPr>
          <xdr:cNvPr id="6" name="Rectangle: Top Corners Rounded 5">
            <a:extLst>
              <a:ext uri="{FF2B5EF4-FFF2-40B4-BE49-F238E27FC236}">
                <a16:creationId xmlns:a16="http://schemas.microsoft.com/office/drawing/2014/main" id="{3214A2DF-41D3-47EF-8355-46C416BAE29A}"/>
              </a:ext>
            </a:extLst>
          </xdr:cNvPr>
          <xdr:cNvSpPr/>
        </xdr:nvSpPr>
        <xdr:spPr>
          <a:xfrm rot="10800000">
            <a:off x="670560" y="1787822"/>
            <a:ext cx="1682077" cy="216242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cene3d>
              <a:camera prst="orthographicFront">
                <a:rot lat="0" lon="0" rev="10800000"/>
              </a:camera>
              <a:lightRig rig="threePt" dir="t"/>
            </a:scene3d>
          </a:bodyPr>
          <a:lstStyle/>
          <a:p>
            <a:pPr algn="ctr"/>
            <a:fld id="{C6F90B90-2B15-4033-AF40-D4564666CFDE}" type="TxLink">
              <a:rPr lang="en-US" sz="1400" b="1" i="0" u="none" strike="noStrike">
                <a:solidFill>
                  <a:srgbClr val="1F4E78"/>
                </a:solidFill>
                <a:latin typeface="Arial"/>
                <a:cs typeface="Arial"/>
              </a:rPr>
              <a:pPr algn="ctr"/>
              <a:t>4</a:t>
            </a:fld>
            <a:endParaRPr lang="en-GB" sz="32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3</xdr:col>
      <xdr:colOff>5337525</xdr:colOff>
      <xdr:row>5</xdr:row>
      <xdr:rowOff>95567</xdr:rowOff>
    </xdr:from>
    <xdr:to>
      <xdr:col>7</xdr:col>
      <xdr:colOff>143175</xdr:colOff>
      <xdr:row>7</xdr:row>
      <xdr:rowOff>82756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9D131682-15F8-4E1F-9679-8EF5FCF7772F}"/>
            </a:ext>
          </a:extLst>
        </xdr:cNvPr>
        <xdr:cNvGrpSpPr/>
      </xdr:nvGrpSpPr>
      <xdr:grpSpPr>
        <a:xfrm>
          <a:off x="6318600" y="848042"/>
          <a:ext cx="1720800" cy="539639"/>
          <a:chOff x="3871178" y="1524003"/>
          <a:chExt cx="1682078" cy="480061"/>
        </a:xfrm>
      </xdr:grpSpPr>
      <xdr:sp macro="" textlink="">
        <xdr:nvSpPr>
          <xdr:cNvPr id="7" name="Rectangle: Top Corners Rounded 6">
            <a:extLst>
              <a:ext uri="{FF2B5EF4-FFF2-40B4-BE49-F238E27FC236}">
                <a16:creationId xmlns:a16="http://schemas.microsoft.com/office/drawing/2014/main" id="{48914310-F1B8-4C54-B84B-1B8BD46AE61D}"/>
              </a:ext>
            </a:extLst>
          </xdr:cNvPr>
          <xdr:cNvSpPr/>
        </xdr:nvSpPr>
        <xdr:spPr>
          <a:xfrm>
            <a:off x="3871179" y="1524003"/>
            <a:ext cx="1682077" cy="263819"/>
          </a:xfrm>
          <a:prstGeom prst="round2SameRect">
            <a:avLst/>
          </a:prstGeom>
          <a:solidFill>
            <a:srgbClr val="FFFFFF"/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r>
              <a:rPr lang="en-GB" sz="1400" b="1"/>
              <a:t>In Progress </a:t>
            </a:r>
            <a:r>
              <a:rPr lang="en-GB" sz="1400" b="1" i="0">
                <a:solidFill>
                  <a:schemeClr val="lt1"/>
                </a:solidFill>
                <a:effectLst/>
                <a:latin typeface="Arial"/>
                <a:ea typeface="+mn-ea"/>
                <a:cs typeface="Arial"/>
              </a:rPr>
              <a:t>🙂</a:t>
            </a:r>
            <a:endParaRPr lang="en-GB" sz="1400" b="1"/>
          </a:p>
        </xdr:txBody>
      </xdr:sp>
      <xdr:sp macro="" textlink="Calc!$L$14">
        <xdr:nvSpPr>
          <xdr:cNvPr id="8" name="Rectangle: Top Corners Rounded 7">
            <a:extLst>
              <a:ext uri="{FF2B5EF4-FFF2-40B4-BE49-F238E27FC236}">
                <a16:creationId xmlns:a16="http://schemas.microsoft.com/office/drawing/2014/main" id="{07AD9A5E-265C-4C73-AFC4-96D118E5F3ED}"/>
              </a:ext>
            </a:extLst>
          </xdr:cNvPr>
          <xdr:cNvSpPr/>
        </xdr:nvSpPr>
        <xdr:spPr>
          <a:xfrm rot="10800000">
            <a:off x="3871178" y="1787822"/>
            <a:ext cx="1682077" cy="216242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cene3d>
              <a:camera prst="orthographicFront">
                <a:rot lat="0" lon="0" rev="10800000"/>
              </a:camera>
              <a:lightRig rig="threePt" dir="t"/>
            </a:scene3d>
          </a:bodyPr>
          <a:lstStyle/>
          <a:p>
            <a:pPr algn="ctr"/>
            <a:fld id="{FA302907-698F-43F0-8480-8F66E9099DA1}" type="TxLink">
              <a:rPr lang="en-US" sz="1400" b="1" i="0" u="none" strike="noStrike">
                <a:solidFill>
                  <a:srgbClr val="1F4E78"/>
                </a:solidFill>
                <a:latin typeface="Arial"/>
                <a:cs typeface="Arial"/>
              </a:rPr>
              <a:pPr algn="ctr"/>
              <a:t>10</a:t>
            </a:fld>
            <a:endParaRPr lang="en-GB" sz="32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7</xdr:col>
      <xdr:colOff>536625</xdr:colOff>
      <xdr:row>5</xdr:row>
      <xdr:rowOff>95567</xdr:rowOff>
    </xdr:from>
    <xdr:to>
      <xdr:col>8</xdr:col>
      <xdr:colOff>0</xdr:colOff>
      <xdr:row>7</xdr:row>
      <xdr:rowOff>82756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41F1A332-087D-4FDC-85D2-9C1137B9AF51}"/>
            </a:ext>
          </a:extLst>
        </xdr:cNvPr>
        <xdr:cNvGrpSpPr/>
      </xdr:nvGrpSpPr>
      <xdr:grpSpPr>
        <a:xfrm>
          <a:off x="8432850" y="848042"/>
          <a:ext cx="1720800" cy="539639"/>
          <a:chOff x="7141882" y="1524003"/>
          <a:chExt cx="1682078" cy="480061"/>
        </a:xfrm>
      </xdr:grpSpPr>
      <xdr:sp macro="" textlink="">
        <xdr:nvSpPr>
          <xdr:cNvPr id="9" name="Rectangle: Top Corners Rounded 8">
            <a:extLst>
              <a:ext uri="{FF2B5EF4-FFF2-40B4-BE49-F238E27FC236}">
                <a16:creationId xmlns:a16="http://schemas.microsoft.com/office/drawing/2014/main" id="{93D74B46-A9B6-4A3B-A505-23993904E4F0}"/>
              </a:ext>
            </a:extLst>
          </xdr:cNvPr>
          <xdr:cNvSpPr/>
        </xdr:nvSpPr>
        <xdr:spPr>
          <a:xfrm>
            <a:off x="7141883" y="1524003"/>
            <a:ext cx="1682077" cy="263819"/>
          </a:xfrm>
          <a:prstGeom prst="round2SameRect">
            <a:avLst/>
          </a:prstGeom>
          <a:solidFill>
            <a:srgbClr val="2E86AB"/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r>
              <a:rPr lang="en-GB" sz="1400" b="1"/>
              <a:t>Completed</a:t>
            </a:r>
            <a:r>
              <a:rPr lang="tr-TR" sz="1400" b="1"/>
              <a:t> </a:t>
            </a:r>
            <a:r>
              <a:rPr lang="tr-TR" sz="1400" b="0" i="0">
                <a:solidFill>
                  <a:schemeClr val="lt1"/>
                </a:solidFill>
                <a:effectLst/>
                <a:latin typeface="Arial"/>
                <a:ea typeface="+mn-ea"/>
                <a:cs typeface="Arial"/>
              </a:rPr>
              <a:t>🤩</a:t>
            </a:r>
            <a:endParaRPr lang="en-GB" sz="1400"/>
          </a:p>
        </xdr:txBody>
      </xdr:sp>
      <xdr:sp macro="" textlink="Calc!$K$14">
        <xdr:nvSpPr>
          <xdr:cNvPr id="10" name="Rectangle: Top Corners Rounded 9">
            <a:extLst>
              <a:ext uri="{FF2B5EF4-FFF2-40B4-BE49-F238E27FC236}">
                <a16:creationId xmlns:a16="http://schemas.microsoft.com/office/drawing/2014/main" id="{0D5AA3F4-F72F-4445-9594-A3431098D5EB}"/>
              </a:ext>
            </a:extLst>
          </xdr:cNvPr>
          <xdr:cNvSpPr/>
        </xdr:nvSpPr>
        <xdr:spPr>
          <a:xfrm rot="10800000">
            <a:off x="7141882" y="1787822"/>
            <a:ext cx="1682077" cy="216242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cene3d>
              <a:camera prst="orthographicFront">
                <a:rot lat="0" lon="0" rev="10800000"/>
              </a:camera>
              <a:lightRig rig="threePt" dir="t"/>
            </a:scene3d>
          </a:bodyPr>
          <a:lstStyle/>
          <a:p>
            <a:pPr algn="ctr"/>
            <a:fld id="{2B0C3A2A-BB12-496E-9F55-0ADC0E1971A1}" type="TxLink">
              <a:rPr lang="en-US" sz="1400" b="1" i="0" u="none" strike="noStrike">
                <a:solidFill>
                  <a:srgbClr val="1F4E78"/>
                </a:solidFill>
                <a:latin typeface="Arial"/>
                <a:cs typeface="Arial"/>
              </a:rPr>
              <a:pPr algn="ctr"/>
              <a:t>14</a:t>
            </a:fld>
            <a:endParaRPr lang="en-GB" sz="32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1</xdr:col>
      <xdr:colOff>0</xdr:colOff>
      <xdr:row>7</xdr:row>
      <xdr:rowOff>137217</xdr:rowOff>
    </xdr:from>
    <xdr:to>
      <xdr:col>9</xdr:col>
      <xdr:colOff>1002</xdr:colOff>
      <xdr:row>11</xdr:row>
      <xdr:rowOff>76200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EDB114A8-0A0C-4669-9045-621B8709E1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10</xdr:col>
      <xdr:colOff>0</xdr:colOff>
      <xdr:row>1</xdr:row>
      <xdr:rowOff>51225</xdr:rowOff>
    </xdr:from>
    <xdr:to>
      <xdr:col>11</xdr:col>
      <xdr:colOff>453450</xdr:colOff>
      <xdr:row>2</xdr:row>
      <xdr:rowOff>253575</xdr:rowOff>
    </xdr:to>
    <xdr:grpSp>
      <xdr:nvGrpSpPr>
        <xdr:cNvPr id="46" name="backtomenu">
          <a:hlinkClick xmlns:r="http://schemas.openxmlformats.org/officeDocument/2006/relationships" r:id="rId12" tooltip="Go to"/>
          <a:extLst>
            <a:ext uri="{FF2B5EF4-FFF2-40B4-BE49-F238E27FC236}">
              <a16:creationId xmlns:a16="http://schemas.microsoft.com/office/drawing/2014/main" id="{2EAE4E2B-0982-4392-8938-C241211532AB}"/>
            </a:ext>
          </a:extLst>
        </xdr:cNvPr>
        <xdr:cNvGrpSpPr/>
      </xdr:nvGrpSpPr>
      <xdr:grpSpPr>
        <a:xfrm>
          <a:off x="10448925" y="136950"/>
          <a:ext cx="1044000" cy="450000"/>
          <a:chOff x="6972831" y="127063"/>
          <a:chExt cx="1044000" cy="450000"/>
        </a:xfrm>
      </xdr:grpSpPr>
      <xdr:sp macro="" textlink="">
        <xdr:nvSpPr>
          <xdr:cNvPr id="47" name="Rounded Rectangle 2">
            <a:hlinkClick xmlns:r="http://schemas.openxmlformats.org/officeDocument/2006/relationships" r:id="rId12" tooltip="Go to"/>
            <a:extLst>
              <a:ext uri="{FF2B5EF4-FFF2-40B4-BE49-F238E27FC236}">
                <a16:creationId xmlns:a16="http://schemas.microsoft.com/office/drawing/2014/main" id="{996F2978-96F4-5466-F507-56FA899B959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8" name="Picture 47" descr="http://swiss-delicious.com/images/1024/icons/back.png">
            <a:hlinkClick xmlns:r="http://schemas.openxmlformats.org/officeDocument/2006/relationships" r:id="rId12" tooltip="Go to"/>
            <a:extLst>
              <a:ext uri="{FF2B5EF4-FFF2-40B4-BE49-F238E27FC236}">
                <a16:creationId xmlns:a16="http://schemas.microsoft.com/office/drawing/2014/main" id="{AA8F4347-3551-9CF3-E86E-2B917D4AED0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76200</xdr:colOff>
      <xdr:row>1</xdr:row>
      <xdr:rowOff>51821</xdr:rowOff>
    </xdr:from>
    <xdr:to>
      <xdr:col>2</xdr:col>
      <xdr:colOff>397326</xdr:colOff>
      <xdr:row>2</xdr:row>
      <xdr:rowOff>238058</xdr:rowOff>
    </xdr:to>
    <xdr:pic>
      <xdr:nvPicPr>
        <xdr:cNvPr id="43" name="mainicon">
          <a:extLst>
            <a:ext uri="{FF2B5EF4-FFF2-40B4-BE49-F238E27FC236}">
              <a16:creationId xmlns:a16="http://schemas.microsoft.com/office/drawing/2014/main" id="{2ECCAD1F-0A73-47D9-ACB8-33AD34C34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3850" y="137546"/>
          <a:ext cx="435426" cy="433887"/>
        </a:xfrm>
        <a:prstGeom prst="rect">
          <a:avLst/>
        </a:prstGeom>
      </xdr:spPr>
    </xdr:pic>
    <xdr:clientData/>
  </xdr:twoCellAnchor>
  <xdr:oneCellAnchor>
    <xdr:from>
      <xdr:col>7</xdr:col>
      <xdr:colOff>762000</xdr:colOff>
      <xdr:row>1</xdr:row>
      <xdr:rowOff>104775</xdr:rowOff>
    </xdr:from>
    <xdr:ext cx="1014221" cy="291600"/>
    <xdr:pic>
      <xdr:nvPicPr>
        <xdr:cNvPr id="1048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241771</xdr:colOff>
      <xdr:row>12</xdr:row>
      <xdr:rowOff>0</xdr:rowOff>
    </xdr:from>
    <xdr:to>
      <xdr:col>12</xdr:col>
      <xdr:colOff>73271</xdr:colOff>
      <xdr:row>115</xdr:row>
      <xdr:rowOff>95250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684A80DC-FE2A-42D2-AA05-19BF2084C337}"/>
            </a:ext>
          </a:extLst>
        </xdr:cNvPr>
        <xdr:cNvGrpSpPr/>
      </xdr:nvGrpSpPr>
      <xdr:grpSpPr>
        <a:xfrm>
          <a:off x="7699846" y="2352675"/>
          <a:ext cx="2622325" cy="2524125"/>
          <a:chOff x="7307580" y="2423160"/>
          <a:chExt cx="2948940" cy="2659380"/>
        </a:xfrm>
      </xdr:grpSpPr>
      <xdr:graphicFrame macro="">
        <xdr:nvGraphicFramePr>
          <xdr:cNvPr id="16" name="Chart 15">
            <a:extLst>
              <a:ext uri="{FF2B5EF4-FFF2-40B4-BE49-F238E27FC236}">
                <a16:creationId xmlns:a16="http://schemas.microsoft.com/office/drawing/2014/main" id="{667BB46D-7CDF-49FE-88F6-FBE0B80F4AE6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Calc!$S$37">
        <xdr:nvSpPr>
          <xdr:cNvPr id="17" name="TextBox 16">
            <a:extLst>
              <a:ext uri="{FF2B5EF4-FFF2-40B4-BE49-F238E27FC236}">
                <a16:creationId xmlns:a16="http://schemas.microsoft.com/office/drawing/2014/main" id="{5D6ABFEF-4CC5-49F2-8EF5-71BBDEDD258A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algn="ctr"/>
            <a:fld id="{15A1DB66-EAF0-4AA0-A34E-71DF6FA18A08}" type="TxLink">
              <a:rPr lang="en-US" sz="1200" b="1" i="0" u="none" strike="noStrike">
                <a:solidFill>
                  <a:schemeClr val="tx2"/>
                </a:solidFill>
                <a:latin typeface="Arial"/>
                <a:cs typeface="Arial"/>
              </a:rPr>
              <a:pPr algn="ctr"/>
              <a:t>75% Completed</a:t>
            </a:fld>
            <a:endParaRPr lang="en-GB" sz="1600" b="1">
              <a:solidFill>
                <a:schemeClr val="tx2"/>
              </a:solidFill>
            </a:endParaRPr>
          </a:p>
        </xdr:txBody>
      </xdr:sp>
    </xdr:grpSp>
    <xdr:clientData/>
  </xdr:twoCellAnchor>
  <xdr:twoCellAnchor editAs="oneCell">
    <xdr:from>
      <xdr:col>8</xdr:col>
      <xdr:colOff>244946</xdr:colOff>
      <xdr:row>115</xdr:row>
      <xdr:rowOff>60960</xdr:rowOff>
    </xdr:from>
    <xdr:to>
      <xdr:col>12</xdr:col>
      <xdr:colOff>73271</xdr:colOff>
      <xdr:row>218</xdr:row>
      <xdr:rowOff>118109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7767C2C9-E581-4CE7-9C53-345CEE3B4B56}"/>
            </a:ext>
          </a:extLst>
        </xdr:cNvPr>
        <xdr:cNvGrpSpPr/>
      </xdr:nvGrpSpPr>
      <xdr:grpSpPr>
        <a:xfrm>
          <a:off x="7703021" y="4842510"/>
          <a:ext cx="2619150" cy="2552699"/>
          <a:chOff x="7307580" y="2423160"/>
          <a:chExt cx="2948940" cy="2659380"/>
        </a:xfrm>
      </xdr:grpSpPr>
      <xdr:graphicFrame macro="">
        <xdr:nvGraphicFramePr>
          <xdr:cNvPr id="42" name="Chart 41">
            <a:extLst>
              <a:ext uri="{FF2B5EF4-FFF2-40B4-BE49-F238E27FC236}">
                <a16:creationId xmlns:a16="http://schemas.microsoft.com/office/drawing/2014/main" id="{2E3C2923-F5FA-4000-82E7-F7CF18ECFBA5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Calc!$V$37">
        <xdr:nvSpPr>
          <xdr:cNvPr id="43" name="TextBox 42">
            <a:extLst>
              <a:ext uri="{FF2B5EF4-FFF2-40B4-BE49-F238E27FC236}">
                <a16:creationId xmlns:a16="http://schemas.microsoft.com/office/drawing/2014/main" id="{9F44BD72-1175-421F-A684-EDD7FF7094FE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algn="ctr"/>
            <a:fld id="{E8B2D1E2-79CA-4969-9A54-E047C06891BE}" type="TxLink">
              <a:rPr lang="en-US" sz="1200" b="1" i="0" u="none" strike="noStrike">
                <a:solidFill>
                  <a:schemeClr val="accent5">
                    <a:lumMod val="50000"/>
                  </a:schemeClr>
                </a:solidFill>
                <a:latin typeface="Arial"/>
                <a:cs typeface="Arial"/>
              </a:rPr>
              <a:pPr algn="ctr"/>
              <a:t>50% Completed</a:t>
            </a:fld>
            <a:endParaRPr lang="en-US" sz="1200" b="1">
              <a:solidFill>
                <a:schemeClr val="accent5">
                  <a:lumMod val="50000"/>
                </a:schemeClr>
              </a:solidFill>
            </a:endParaRPr>
          </a:p>
        </xdr:txBody>
      </xdr:sp>
    </xdr:grpSp>
    <xdr:clientData/>
  </xdr:twoCellAnchor>
  <xdr:twoCellAnchor editAs="oneCell">
    <xdr:from>
      <xdr:col>8</xdr:col>
      <xdr:colOff>244946</xdr:colOff>
      <xdr:row>218</xdr:row>
      <xdr:rowOff>60960</xdr:rowOff>
    </xdr:from>
    <xdr:to>
      <xdr:col>12</xdr:col>
      <xdr:colOff>73271</xdr:colOff>
      <xdr:row>321</xdr:row>
      <xdr:rowOff>118110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BABC840C-E5D2-409D-963D-C300AD74157B}"/>
            </a:ext>
          </a:extLst>
        </xdr:cNvPr>
        <xdr:cNvGrpSpPr/>
      </xdr:nvGrpSpPr>
      <xdr:grpSpPr>
        <a:xfrm>
          <a:off x="7703021" y="7338060"/>
          <a:ext cx="2619150" cy="2552700"/>
          <a:chOff x="7307580" y="2423160"/>
          <a:chExt cx="2948940" cy="2659380"/>
        </a:xfrm>
      </xdr:grpSpPr>
      <xdr:graphicFrame macro="">
        <xdr:nvGraphicFramePr>
          <xdr:cNvPr id="45" name="Chart 44">
            <a:extLst>
              <a:ext uri="{FF2B5EF4-FFF2-40B4-BE49-F238E27FC236}">
                <a16:creationId xmlns:a16="http://schemas.microsoft.com/office/drawing/2014/main" id="{FB831ACB-1447-4A44-B39D-A6378AB065E7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 macro="" textlink="Calc!$S$45">
        <xdr:nvSpPr>
          <xdr:cNvPr id="46" name="TextBox 45">
            <a:extLst>
              <a:ext uri="{FF2B5EF4-FFF2-40B4-BE49-F238E27FC236}">
                <a16:creationId xmlns:a16="http://schemas.microsoft.com/office/drawing/2014/main" id="{171C3BAD-4A3B-4B6C-865F-D98B1061BB79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algn="ctr"/>
            <a:fld id="{B4988913-FB49-435D-858E-5273723BBB3D}" type="TxLink">
              <a:rPr lang="en-US" sz="1200" b="1" i="0" u="none" strike="noStrike">
                <a:solidFill>
                  <a:schemeClr val="tx2"/>
                </a:solidFill>
                <a:latin typeface="Arial"/>
                <a:cs typeface="Arial"/>
              </a:rPr>
              <a:pPr algn="ctr"/>
              <a:t>25% Completed</a:t>
            </a:fld>
            <a:endParaRPr lang="en-GB" sz="1800" b="1">
              <a:solidFill>
                <a:schemeClr val="tx2"/>
              </a:solidFill>
            </a:endParaRPr>
          </a:p>
        </xdr:txBody>
      </xdr:sp>
    </xdr:grpSp>
    <xdr:clientData/>
  </xdr:twoCellAnchor>
  <xdr:twoCellAnchor editAs="oneCell">
    <xdr:from>
      <xdr:col>8</xdr:col>
      <xdr:colOff>244946</xdr:colOff>
      <xdr:row>321</xdr:row>
      <xdr:rowOff>60960</xdr:rowOff>
    </xdr:from>
    <xdr:to>
      <xdr:col>12</xdr:col>
      <xdr:colOff>73271</xdr:colOff>
      <xdr:row>424</xdr:row>
      <xdr:rowOff>118110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B5135EE0-CC20-406E-9FB1-E55DC6A163D6}"/>
            </a:ext>
          </a:extLst>
        </xdr:cNvPr>
        <xdr:cNvGrpSpPr/>
      </xdr:nvGrpSpPr>
      <xdr:grpSpPr>
        <a:xfrm>
          <a:off x="7703021" y="9833610"/>
          <a:ext cx="2619150" cy="2552700"/>
          <a:chOff x="7307580" y="2423160"/>
          <a:chExt cx="2948940" cy="2659380"/>
        </a:xfrm>
      </xdr:grpSpPr>
      <xdr:graphicFrame macro="">
        <xdr:nvGraphicFramePr>
          <xdr:cNvPr id="48" name="Chart 47">
            <a:extLst>
              <a:ext uri="{FF2B5EF4-FFF2-40B4-BE49-F238E27FC236}">
                <a16:creationId xmlns:a16="http://schemas.microsoft.com/office/drawing/2014/main" id="{D4188DF9-9A31-4491-98C4-160E4FAB5ABB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Calc!$V$45">
        <xdr:nvSpPr>
          <xdr:cNvPr id="49" name="TextBox 48">
            <a:extLst>
              <a:ext uri="{FF2B5EF4-FFF2-40B4-BE49-F238E27FC236}">
                <a16:creationId xmlns:a16="http://schemas.microsoft.com/office/drawing/2014/main" id="{1E65918E-376C-4EFC-B530-35A98BD96901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algn="ctr"/>
            <a:fld id="{5644DF8B-E698-4189-97ED-E4FFB01C9EC7}" type="TxLink">
              <a:rPr lang="en-US" sz="1200" b="1" i="0" u="none" strike="noStrike">
                <a:solidFill>
                  <a:schemeClr val="accent5">
                    <a:lumMod val="50000"/>
                  </a:schemeClr>
                </a:solidFill>
                <a:latin typeface="Arial"/>
                <a:cs typeface="Arial"/>
              </a:rPr>
              <a:pPr algn="ctr"/>
              <a:t>75% Completed</a:t>
            </a:fld>
            <a:endParaRPr lang="en-GB" sz="1800" b="1">
              <a:solidFill>
                <a:schemeClr val="accent5">
                  <a:lumMod val="50000"/>
                </a:schemeClr>
              </a:solidFill>
            </a:endParaRPr>
          </a:p>
        </xdr:txBody>
      </xdr:sp>
    </xdr:grpSp>
    <xdr:clientData/>
  </xdr:twoCellAnchor>
  <xdr:twoCellAnchor editAs="oneCell">
    <xdr:from>
      <xdr:col>8</xdr:col>
      <xdr:colOff>244946</xdr:colOff>
      <xdr:row>424</xdr:row>
      <xdr:rowOff>60960</xdr:rowOff>
    </xdr:from>
    <xdr:to>
      <xdr:col>12</xdr:col>
      <xdr:colOff>73271</xdr:colOff>
      <xdr:row>527</xdr:row>
      <xdr:rowOff>118111</xdr:rowOff>
    </xdr:to>
    <xdr:grpSp>
      <xdr:nvGrpSpPr>
        <xdr:cNvPr id="50" name="Group 49">
          <a:extLst>
            <a:ext uri="{FF2B5EF4-FFF2-40B4-BE49-F238E27FC236}">
              <a16:creationId xmlns:a16="http://schemas.microsoft.com/office/drawing/2014/main" id="{0B75979C-BCEE-4C33-A97B-02CC0EDBD018}"/>
            </a:ext>
          </a:extLst>
        </xdr:cNvPr>
        <xdr:cNvGrpSpPr/>
      </xdr:nvGrpSpPr>
      <xdr:grpSpPr>
        <a:xfrm>
          <a:off x="7703021" y="12329160"/>
          <a:ext cx="2619150" cy="2552701"/>
          <a:chOff x="7307580" y="2423160"/>
          <a:chExt cx="2948940" cy="2659380"/>
        </a:xfrm>
      </xdr:grpSpPr>
      <xdr:graphicFrame macro="">
        <xdr:nvGraphicFramePr>
          <xdr:cNvPr id="51" name="Chart 50">
            <a:extLst>
              <a:ext uri="{FF2B5EF4-FFF2-40B4-BE49-F238E27FC236}">
                <a16:creationId xmlns:a16="http://schemas.microsoft.com/office/drawing/2014/main" id="{3BA1AD3D-E1A9-4ACC-A2D2-BB07AB6722E4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sp macro="" textlink="Calc!$S$53">
        <xdr:nvSpPr>
          <xdr:cNvPr id="52" name="TextBox 51">
            <a:extLst>
              <a:ext uri="{FF2B5EF4-FFF2-40B4-BE49-F238E27FC236}">
                <a16:creationId xmlns:a16="http://schemas.microsoft.com/office/drawing/2014/main" id="{220A06E5-6E20-40D5-BB10-E22E260D1981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algn="ctr"/>
            <a:fld id="{86E87530-BD81-4A32-9171-1C119B4ADCD0}" type="TxLink">
              <a:rPr lang="en-US" sz="1200" b="1" i="0" u="none" strike="noStrike">
                <a:solidFill>
                  <a:schemeClr val="tx2"/>
                </a:solidFill>
                <a:latin typeface="Arial"/>
                <a:cs typeface="Arial"/>
              </a:rPr>
              <a:pPr algn="ctr"/>
              <a:t>25% Completed</a:t>
            </a:fld>
            <a:endParaRPr lang="en-GB" sz="1800" b="1">
              <a:solidFill>
                <a:schemeClr val="tx2"/>
              </a:solidFill>
            </a:endParaRPr>
          </a:p>
        </xdr:txBody>
      </xdr:sp>
    </xdr:grpSp>
    <xdr:clientData/>
  </xdr:twoCellAnchor>
  <xdr:twoCellAnchor editAs="oneCell">
    <xdr:from>
      <xdr:col>8</xdr:col>
      <xdr:colOff>244946</xdr:colOff>
      <xdr:row>527</xdr:row>
      <xdr:rowOff>60960</xdr:rowOff>
    </xdr:from>
    <xdr:to>
      <xdr:col>12</xdr:col>
      <xdr:colOff>73271</xdr:colOff>
      <xdr:row>630</xdr:row>
      <xdr:rowOff>118109</xdr:rowOff>
    </xdr:to>
    <xdr:grpSp>
      <xdr:nvGrpSpPr>
        <xdr:cNvPr id="53" name="Group 52">
          <a:extLst>
            <a:ext uri="{FF2B5EF4-FFF2-40B4-BE49-F238E27FC236}">
              <a16:creationId xmlns:a16="http://schemas.microsoft.com/office/drawing/2014/main" id="{EC2A2FD8-79F4-4774-9CFE-C2A7250F26AA}"/>
            </a:ext>
          </a:extLst>
        </xdr:cNvPr>
        <xdr:cNvGrpSpPr/>
      </xdr:nvGrpSpPr>
      <xdr:grpSpPr>
        <a:xfrm>
          <a:off x="7703021" y="14824710"/>
          <a:ext cx="2619150" cy="2552699"/>
          <a:chOff x="7307580" y="2423160"/>
          <a:chExt cx="2948940" cy="2659380"/>
        </a:xfrm>
      </xdr:grpSpPr>
      <xdr:graphicFrame macro="">
        <xdr:nvGraphicFramePr>
          <xdr:cNvPr id="54" name="Chart 53">
            <a:extLst>
              <a:ext uri="{FF2B5EF4-FFF2-40B4-BE49-F238E27FC236}">
                <a16:creationId xmlns:a16="http://schemas.microsoft.com/office/drawing/2014/main" id="{68EF361E-61CB-4D6B-B718-A335CE5DDBF2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sp macro="" textlink="Calc!$V$53">
        <xdr:nvSpPr>
          <xdr:cNvPr id="55" name="TextBox 54">
            <a:extLst>
              <a:ext uri="{FF2B5EF4-FFF2-40B4-BE49-F238E27FC236}">
                <a16:creationId xmlns:a16="http://schemas.microsoft.com/office/drawing/2014/main" id="{FDC0E5FE-2D77-4F13-B353-89A45C645E8E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algn="ctr"/>
            <a:fld id="{D063E138-E92D-4BD6-B796-047F318CAF15}" type="TxLink">
              <a:rPr lang="en-US" sz="1200" b="1" i="0" u="none" strike="noStrike">
                <a:solidFill>
                  <a:schemeClr val="accent5">
                    <a:lumMod val="50000"/>
                  </a:schemeClr>
                </a:solidFill>
                <a:latin typeface="Arial"/>
                <a:cs typeface="Arial"/>
              </a:rPr>
              <a:pPr algn="ctr"/>
              <a:t>75% Completed</a:t>
            </a:fld>
            <a:endParaRPr lang="en-GB" sz="1800" b="1">
              <a:solidFill>
                <a:schemeClr val="accent5">
                  <a:lumMod val="50000"/>
                </a:schemeClr>
              </a:solidFill>
            </a:endParaRPr>
          </a:p>
        </xdr:txBody>
      </xdr:sp>
    </xdr:grpSp>
    <xdr:clientData/>
  </xdr:twoCellAnchor>
  <xdr:twoCellAnchor editAs="oneCell">
    <xdr:from>
      <xdr:col>8</xdr:col>
      <xdr:colOff>244946</xdr:colOff>
      <xdr:row>630</xdr:row>
      <xdr:rowOff>60960</xdr:rowOff>
    </xdr:from>
    <xdr:to>
      <xdr:col>12</xdr:col>
      <xdr:colOff>73271</xdr:colOff>
      <xdr:row>733</xdr:row>
      <xdr:rowOff>118110</xdr:rowOff>
    </xdr:to>
    <xdr:grpSp>
      <xdr:nvGrpSpPr>
        <xdr:cNvPr id="56" name="Group 55">
          <a:extLst>
            <a:ext uri="{FF2B5EF4-FFF2-40B4-BE49-F238E27FC236}">
              <a16:creationId xmlns:a16="http://schemas.microsoft.com/office/drawing/2014/main" id="{071BD5E1-443A-42C1-8BC2-78D1B7EDB0E0}"/>
            </a:ext>
          </a:extLst>
        </xdr:cNvPr>
        <xdr:cNvGrpSpPr/>
      </xdr:nvGrpSpPr>
      <xdr:grpSpPr>
        <a:xfrm>
          <a:off x="7703021" y="17320260"/>
          <a:ext cx="2619150" cy="2552700"/>
          <a:chOff x="7307580" y="2423160"/>
          <a:chExt cx="2948940" cy="2659380"/>
        </a:xfrm>
      </xdr:grpSpPr>
      <xdr:graphicFrame macro="">
        <xdr:nvGraphicFramePr>
          <xdr:cNvPr id="57" name="Chart 56">
            <a:extLst>
              <a:ext uri="{FF2B5EF4-FFF2-40B4-BE49-F238E27FC236}">
                <a16:creationId xmlns:a16="http://schemas.microsoft.com/office/drawing/2014/main" id="{B93C3675-B991-454E-981B-B2D420545475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sp macro="" textlink="Calc!$S$61">
        <xdr:nvSpPr>
          <xdr:cNvPr id="58" name="TextBox 57">
            <a:extLst>
              <a:ext uri="{FF2B5EF4-FFF2-40B4-BE49-F238E27FC236}">
                <a16:creationId xmlns:a16="http://schemas.microsoft.com/office/drawing/2014/main" id="{77D17C93-128D-4399-956D-EF565B9C301B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algn="ctr"/>
            <a:fld id="{8D8C2AA0-B13C-4932-A90B-0C7B76E8536B}" type="TxLink">
              <a:rPr lang="en-US" sz="1200" b="1" i="0" u="none" strike="noStrike">
                <a:solidFill>
                  <a:schemeClr val="tx2"/>
                </a:solidFill>
                <a:latin typeface="Arial"/>
                <a:cs typeface="Arial"/>
              </a:rPr>
              <a:pPr algn="ctr"/>
              <a:t>25% Completed</a:t>
            </a:fld>
            <a:endParaRPr lang="en-GB" sz="1800" b="1">
              <a:solidFill>
                <a:schemeClr val="tx2"/>
              </a:solidFill>
            </a:endParaRPr>
          </a:p>
        </xdr:txBody>
      </xdr:sp>
    </xdr:grpSp>
    <xdr:clientData/>
  </xdr:twoCellAnchor>
  <xdr:twoCellAnchor editAs="oneCell">
    <xdr:from>
      <xdr:col>8</xdr:col>
      <xdr:colOff>244946</xdr:colOff>
      <xdr:row>733</xdr:row>
      <xdr:rowOff>60960</xdr:rowOff>
    </xdr:from>
    <xdr:to>
      <xdr:col>12</xdr:col>
      <xdr:colOff>73271</xdr:colOff>
      <xdr:row>836</xdr:row>
      <xdr:rowOff>118109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128AF651-448C-4604-BB47-A5F88EF8EE2A}"/>
            </a:ext>
          </a:extLst>
        </xdr:cNvPr>
        <xdr:cNvGrpSpPr/>
      </xdr:nvGrpSpPr>
      <xdr:grpSpPr>
        <a:xfrm>
          <a:off x="7703021" y="19815810"/>
          <a:ext cx="2619150" cy="2552699"/>
          <a:chOff x="7307580" y="2423160"/>
          <a:chExt cx="2948940" cy="2659380"/>
        </a:xfrm>
      </xdr:grpSpPr>
      <xdr:graphicFrame macro="">
        <xdr:nvGraphicFramePr>
          <xdr:cNvPr id="60" name="Chart 59">
            <a:extLst>
              <a:ext uri="{FF2B5EF4-FFF2-40B4-BE49-F238E27FC236}">
                <a16:creationId xmlns:a16="http://schemas.microsoft.com/office/drawing/2014/main" id="{888FE88F-2C26-48F7-8CA5-092B41052DEB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sp macro="" textlink="Calc!$V$61">
        <xdr:nvSpPr>
          <xdr:cNvPr id="61" name="TextBox 60">
            <a:extLst>
              <a:ext uri="{FF2B5EF4-FFF2-40B4-BE49-F238E27FC236}">
                <a16:creationId xmlns:a16="http://schemas.microsoft.com/office/drawing/2014/main" id="{6283AAA0-916C-41EF-ADCF-89010ADF0989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algn="ctr"/>
            <a:fld id="{F055C7CE-62C5-4434-B405-33DFF8F682D2}" type="TxLink">
              <a:rPr lang="en-US" sz="1200" b="1" i="0" u="none" strike="noStrike">
                <a:solidFill>
                  <a:schemeClr val="accent5">
                    <a:lumMod val="50000"/>
                  </a:schemeClr>
                </a:solidFill>
                <a:latin typeface="Arial"/>
                <a:cs typeface="Arial"/>
              </a:rPr>
              <a:pPr algn="ctr"/>
              <a:t>100% Completed</a:t>
            </a:fld>
            <a:endParaRPr lang="en-GB" sz="1800" b="1">
              <a:solidFill>
                <a:schemeClr val="accent5">
                  <a:lumMod val="50000"/>
                </a:schemeClr>
              </a:solidFill>
            </a:endParaRPr>
          </a:p>
        </xdr:txBody>
      </xdr:sp>
    </xdr:grpSp>
    <xdr:clientData/>
  </xdr:twoCellAnchor>
  <xdr:twoCellAnchor editAs="oneCell">
    <xdr:from>
      <xdr:col>8</xdr:col>
      <xdr:colOff>244946</xdr:colOff>
      <xdr:row>836</xdr:row>
      <xdr:rowOff>60960</xdr:rowOff>
    </xdr:from>
    <xdr:to>
      <xdr:col>12</xdr:col>
      <xdr:colOff>73271</xdr:colOff>
      <xdr:row>939</xdr:row>
      <xdr:rowOff>118110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988F741A-7A86-479A-969A-1AEE1A1BACC6}"/>
            </a:ext>
          </a:extLst>
        </xdr:cNvPr>
        <xdr:cNvGrpSpPr/>
      </xdr:nvGrpSpPr>
      <xdr:grpSpPr>
        <a:xfrm>
          <a:off x="7703021" y="22311360"/>
          <a:ext cx="2619150" cy="2552700"/>
          <a:chOff x="7307580" y="2423160"/>
          <a:chExt cx="2948940" cy="2659380"/>
        </a:xfrm>
      </xdr:grpSpPr>
      <xdr:graphicFrame macro="">
        <xdr:nvGraphicFramePr>
          <xdr:cNvPr id="63" name="Chart 62">
            <a:extLst>
              <a:ext uri="{FF2B5EF4-FFF2-40B4-BE49-F238E27FC236}">
                <a16:creationId xmlns:a16="http://schemas.microsoft.com/office/drawing/2014/main" id="{AB0CFF2C-50C8-4F03-A0C8-62BF6421B4CD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sp macro="" textlink="Calc!$S$69">
        <xdr:nvSpPr>
          <xdr:cNvPr id="64" name="TextBox 63">
            <a:extLst>
              <a:ext uri="{FF2B5EF4-FFF2-40B4-BE49-F238E27FC236}">
                <a16:creationId xmlns:a16="http://schemas.microsoft.com/office/drawing/2014/main" id="{C5EDF1B1-2A4F-4CAF-9784-B027D1FAB77A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algn="ctr"/>
            <a:fld id="{6E88C1E4-0B2C-43AE-A873-71C1078E7699}" type="TxLink">
              <a:rPr lang="en-US" sz="1200" b="1" i="0" u="none" strike="noStrike">
                <a:solidFill>
                  <a:schemeClr val="tx2"/>
                </a:solidFill>
                <a:latin typeface="Arial"/>
                <a:cs typeface="Arial"/>
              </a:rPr>
              <a:pPr algn="ctr"/>
              <a:t>50% Completed</a:t>
            </a:fld>
            <a:endParaRPr lang="en-GB" sz="1800" b="1">
              <a:solidFill>
                <a:schemeClr val="tx2"/>
              </a:solidFill>
            </a:endParaRPr>
          </a:p>
        </xdr:txBody>
      </xdr:sp>
    </xdr:grpSp>
    <xdr:clientData/>
  </xdr:twoCellAnchor>
  <xdr:twoCellAnchor editAs="oneCell">
    <xdr:from>
      <xdr:col>8</xdr:col>
      <xdr:colOff>244946</xdr:colOff>
      <xdr:row>939</xdr:row>
      <xdr:rowOff>60960</xdr:rowOff>
    </xdr:from>
    <xdr:to>
      <xdr:col>12</xdr:col>
      <xdr:colOff>73271</xdr:colOff>
      <xdr:row>1042</xdr:row>
      <xdr:rowOff>118110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59A37380-A037-4EDE-83D8-4E158C4118A2}"/>
            </a:ext>
          </a:extLst>
        </xdr:cNvPr>
        <xdr:cNvGrpSpPr/>
      </xdr:nvGrpSpPr>
      <xdr:grpSpPr>
        <a:xfrm>
          <a:off x="7703021" y="24806910"/>
          <a:ext cx="2619150" cy="2552700"/>
          <a:chOff x="7307580" y="2423160"/>
          <a:chExt cx="2948940" cy="2659380"/>
        </a:xfrm>
      </xdr:grpSpPr>
      <xdr:graphicFrame macro="">
        <xdr:nvGraphicFramePr>
          <xdr:cNvPr id="66" name="Chart 65">
            <a:extLst>
              <a:ext uri="{FF2B5EF4-FFF2-40B4-BE49-F238E27FC236}">
                <a16:creationId xmlns:a16="http://schemas.microsoft.com/office/drawing/2014/main" id="{83D523AD-D390-437D-8EDB-66CCB73ECA05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  <xdr:sp macro="" textlink="Calc!$V$69">
        <xdr:nvSpPr>
          <xdr:cNvPr id="67" name="TextBox 66">
            <a:extLst>
              <a:ext uri="{FF2B5EF4-FFF2-40B4-BE49-F238E27FC236}">
                <a16:creationId xmlns:a16="http://schemas.microsoft.com/office/drawing/2014/main" id="{AE66B674-4F94-45C0-93BD-346621F0456D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algn="ctr"/>
            <a:fld id="{95DFA4FB-EF13-41EE-92AC-FFBEA65FB3D5}" type="TxLink">
              <a:rPr lang="en-US" sz="1200" b="1" i="0" u="none" strike="noStrike">
                <a:solidFill>
                  <a:schemeClr val="accent5">
                    <a:lumMod val="50000"/>
                  </a:schemeClr>
                </a:solidFill>
                <a:latin typeface="Arial"/>
                <a:cs typeface="Arial"/>
              </a:rPr>
              <a:pPr algn="ctr"/>
              <a:t>75% Completed</a:t>
            </a:fld>
            <a:endParaRPr lang="en-GB" sz="1800" b="1">
              <a:solidFill>
                <a:schemeClr val="accent5">
                  <a:lumMod val="50000"/>
                </a:schemeClr>
              </a:solidFill>
            </a:endParaRPr>
          </a:p>
        </xdr:txBody>
      </xdr:sp>
    </xdr:grpSp>
    <xdr:clientData/>
  </xdr:twoCellAnchor>
  <xdr:twoCellAnchor editAs="oneCell">
    <xdr:from>
      <xdr:col>8</xdr:col>
      <xdr:colOff>244946</xdr:colOff>
      <xdr:row>1042</xdr:row>
      <xdr:rowOff>60960</xdr:rowOff>
    </xdr:from>
    <xdr:to>
      <xdr:col>12</xdr:col>
      <xdr:colOff>73271</xdr:colOff>
      <xdr:row>1145</xdr:row>
      <xdr:rowOff>118109</xdr:rowOff>
    </xdr:to>
    <xdr:grpSp>
      <xdr:nvGrpSpPr>
        <xdr:cNvPr id="68" name="Group 67">
          <a:extLst>
            <a:ext uri="{FF2B5EF4-FFF2-40B4-BE49-F238E27FC236}">
              <a16:creationId xmlns:a16="http://schemas.microsoft.com/office/drawing/2014/main" id="{A61D505D-32A1-4155-BD40-4612E7FB69D0}"/>
            </a:ext>
          </a:extLst>
        </xdr:cNvPr>
        <xdr:cNvGrpSpPr/>
      </xdr:nvGrpSpPr>
      <xdr:grpSpPr>
        <a:xfrm>
          <a:off x="7703021" y="27302460"/>
          <a:ext cx="2619150" cy="2552699"/>
          <a:chOff x="7307580" y="2423160"/>
          <a:chExt cx="2948940" cy="2659380"/>
        </a:xfrm>
      </xdr:grpSpPr>
      <xdr:graphicFrame macro="">
        <xdr:nvGraphicFramePr>
          <xdr:cNvPr id="69" name="Chart 68">
            <a:extLst>
              <a:ext uri="{FF2B5EF4-FFF2-40B4-BE49-F238E27FC236}">
                <a16:creationId xmlns:a16="http://schemas.microsoft.com/office/drawing/2014/main" id="{F8BD4A26-5188-439D-A94C-30B300502AC7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1"/>
          </a:graphicData>
        </a:graphic>
      </xdr:graphicFrame>
      <xdr:sp macro="" textlink="Calc!$S$77">
        <xdr:nvSpPr>
          <xdr:cNvPr id="70" name="TextBox 69">
            <a:extLst>
              <a:ext uri="{FF2B5EF4-FFF2-40B4-BE49-F238E27FC236}">
                <a16:creationId xmlns:a16="http://schemas.microsoft.com/office/drawing/2014/main" id="{92BE5DDC-1DB9-484C-B728-A4ECFB15BF9A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algn="ctr"/>
            <a:fld id="{D111618E-F92E-439B-BD32-9F4E46452938}" type="TxLink">
              <a:rPr lang="en-US" sz="1200" b="1" i="0" u="none" strike="noStrike">
                <a:solidFill>
                  <a:schemeClr val="tx2"/>
                </a:solidFill>
                <a:latin typeface="Arial"/>
                <a:cs typeface="Arial"/>
              </a:rPr>
              <a:pPr algn="ctr"/>
              <a:t>50% Completed</a:t>
            </a:fld>
            <a:endParaRPr lang="en-GB" sz="1800" b="1">
              <a:solidFill>
                <a:schemeClr val="tx2"/>
              </a:solidFill>
            </a:endParaRPr>
          </a:p>
        </xdr:txBody>
      </xdr:sp>
    </xdr:grpSp>
    <xdr:clientData/>
  </xdr:twoCellAnchor>
  <xdr:twoCellAnchor editAs="oneCell">
    <xdr:from>
      <xdr:col>8</xdr:col>
      <xdr:colOff>244946</xdr:colOff>
      <xdr:row>1145</xdr:row>
      <xdr:rowOff>60960</xdr:rowOff>
    </xdr:from>
    <xdr:to>
      <xdr:col>12</xdr:col>
      <xdr:colOff>73271</xdr:colOff>
      <xdr:row>1248</xdr:row>
      <xdr:rowOff>118111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CFAF2816-EBE4-4349-87DF-1CFE51003ADB}"/>
            </a:ext>
          </a:extLst>
        </xdr:cNvPr>
        <xdr:cNvGrpSpPr/>
      </xdr:nvGrpSpPr>
      <xdr:grpSpPr>
        <a:xfrm>
          <a:off x="7703021" y="29798010"/>
          <a:ext cx="2619150" cy="2552701"/>
          <a:chOff x="7307580" y="2423160"/>
          <a:chExt cx="2948940" cy="2659380"/>
        </a:xfrm>
      </xdr:grpSpPr>
      <xdr:graphicFrame macro="">
        <xdr:nvGraphicFramePr>
          <xdr:cNvPr id="72" name="Chart 71">
            <a:extLst>
              <a:ext uri="{FF2B5EF4-FFF2-40B4-BE49-F238E27FC236}">
                <a16:creationId xmlns:a16="http://schemas.microsoft.com/office/drawing/2014/main" id="{36138899-289D-4E33-98FB-13C9BE0A3C0E}"/>
              </a:ext>
            </a:extLst>
          </xdr:cNvPr>
          <xdr:cNvGraphicFramePr/>
        </xdr:nvGraphicFramePr>
        <xdr:xfrm>
          <a:off x="7307580" y="2423160"/>
          <a:ext cx="2948940" cy="265938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2"/>
          </a:graphicData>
        </a:graphic>
      </xdr:graphicFrame>
      <xdr:sp macro="" textlink="Calc!$V$77">
        <xdr:nvSpPr>
          <xdr:cNvPr id="73" name="TextBox 72">
            <a:extLst>
              <a:ext uri="{FF2B5EF4-FFF2-40B4-BE49-F238E27FC236}">
                <a16:creationId xmlns:a16="http://schemas.microsoft.com/office/drawing/2014/main" id="{78762E84-665E-43D0-8630-2824F991F783}"/>
              </a:ext>
            </a:extLst>
          </xdr:cNvPr>
          <xdr:cNvSpPr txBox="1"/>
        </xdr:nvSpPr>
        <xdr:spPr>
          <a:xfrm>
            <a:off x="8313420" y="3505200"/>
            <a:ext cx="937260" cy="502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pPr algn="ctr"/>
            <a:fld id="{D1658263-8D1B-4DC9-B35D-8EF354F9F7A8}" type="TxLink">
              <a:rPr lang="en-US" sz="1200" b="1" i="0" u="none" strike="noStrike">
                <a:solidFill>
                  <a:schemeClr val="accent5">
                    <a:lumMod val="50000"/>
                  </a:schemeClr>
                </a:solidFill>
                <a:latin typeface="Arial"/>
                <a:cs typeface="Arial"/>
              </a:rPr>
              <a:pPr algn="ctr"/>
              <a:t>25% Completed</a:t>
            </a:fld>
            <a:endParaRPr lang="en-GB" sz="1800" b="1">
              <a:solidFill>
                <a:schemeClr val="accent5">
                  <a:lumMod val="50000"/>
                </a:schemeClr>
              </a:solidFill>
            </a:endParaRPr>
          </a:p>
        </xdr:txBody>
      </xdr:sp>
    </xdr:grpSp>
    <xdr:clientData/>
  </xdr:twoCellAnchor>
  <xdr:twoCellAnchor editAs="oneCell">
    <xdr:from>
      <xdr:col>1</xdr:col>
      <xdr:colOff>112568</xdr:colOff>
      <xdr:row>6</xdr:row>
      <xdr:rowOff>89832</xdr:rowOff>
    </xdr:from>
    <xdr:to>
      <xdr:col>3</xdr:col>
      <xdr:colOff>637211</xdr:colOff>
      <xdr:row>7</xdr:row>
      <xdr:rowOff>156951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CB5F0D16-E173-499A-A596-5DFA6CAB8ABA}"/>
            </a:ext>
          </a:extLst>
        </xdr:cNvPr>
        <xdr:cNvGrpSpPr/>
      </xdr:nvGrpSpPr>
      <xdr:grpSpPr>
        <a:xfrm>
          <a:off x="360218" y="1032807"/>
          <a:ext cx="1258068" cy="429069"/>
          <a:chOff x="2368211" y="891540"/>
          <a:chExt cx="4750310" cy="541022"/>
        </a:xfrm>
      </xdr:grpSpPr>
      <xdr:sp macro="" textlink="">
        <xdr:nvSpPr>
          <xdr:cNvPr id="13" name="Rectangle: Top Corners Rounded 12">
            <a:extLst>
              <a:ext uri="{FF2B5EF4-FFF2-40B4-BE49-F238E27FC236}">
                <a16:creationId xmlns:a16="http://schemas.microsoft.com/office/drawing/2014/main" id="{9917B17F-FCE3-4F7E-A53D-E2AD09976CDC}"/>
              </a:ext>
            </a:extLst>
          </xdr:cNvPr>
          <xdr:cNvSpPr/>
        </xdr:nvSpPr>
        <xdr:spPr>
          <a:xfrm>
            <a:off x="2368212" y="891540"/>
            <a:ext cx="4750309" cy="289561"/>
          </a:xfrm>
          <a:prstGeom prst="round2SameRect">
            <a:avLst/>
          </a:prstGeom>
          <a:solidFill>
            <a:schemeClr val="accent5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r>
              <a:rPr lang="en-GB" sz="1200" b="1"/>
              <a:t>►</a:t>
            </a:r>
            <a:r>
              <a:rPr lang="tr-TR" sz="1200" b="1"/>
              <a:t> </a:t>
            </a:r>
            <a:r>
              <a:rPr lang="en-GB" sz="1200" b="1"/>
              <a:t>TOTAL TO</a:t>
            </a:r>
            <a:r>
              <a:rPr lang="en-GB" sz="1200" b="1" baseline="0"/>
              <a:t> DO</a:t>
            </a:r>
            <a:endParaRPr lang="en-GB" sz="1200" b="1"/>
          </a:p>
        </xdr:txBody>
      </xdr:sp>
      <xdr:sp macro="" textlink="Calc!$V$19">
        <xdr:nvSpPr>
          <xdr:cNvPr id="14" name="Rectangle: Top Corners Rounded 13">
            <a:extLst>
              <a:ext uri="{FF2B5EF4-FFF2-40B4-BE49-F238E27FC236}">
                <a16:creationId xmlns:a16="http://schemas.microsoft.com/office/drawing/2014/main" id="{1E350C18-29E2-459D-85E9-BE07D203BC9B}"/>
              </a:ext>
            </a:extLst>
          </xdr:cNvPr>
          <xdr:cNvSpPr/>
        </xdr:nvSpPr>
        <xdr:spPr>
          <a:xfrm rot="10800000">
            <a:off x="2368211" y="1185499"/>
            <a:ext cx="4750309" cy="247063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cene3d>
              <a:camera prst="orthographicFront">
                <a:rot lat="0" lon="0" rev="10800000"/>
              </a:camera>
              <a:lightRig rig="threePt" dir="t"/>
            </a:scene3d>
          </a:bodyPr>
          <a:lstStyle/>
          <a:p>
            <a:pPr algn="ctr"/>
            <a:fld id="{B57E2BD2-AB36-41E2-B00E-10DB1EB6FC08}" type="TxLink">
              <a:rPr lang="en-US" sz="1200" b="1" i="0" u="none" strike="noStrike">
                <a:solidFill>
                  <a:srgbClr val="1F4E78"/>
                </a:solidFill>
                <a:latin typeface="Arial"/>
                <a:cs typeface="Arial"/>
              </a:rPr>
              <a:pPr algn="ctr"/>
              <a:t>48</a:t>
            </a:fld>
            <a:endParaRPr lang="en-GB" sz="6000" b="1">
              <a:solidFill>
                <a:schemeClr val="tx1"/>
              </a:solidFill>
            </a:endParaRPr>
          </a:p>
        </xdr:txBody>
      </xdr:sp>
    </xdr:grpSp>
    <xdr:clientData/>
  </xdr:twoCellAnchor>
  <xdr:twoCellAnchor editAs="oneCell">
    <xdr:from>
      <xdr:col>3</xdr:col>
      <xdr:colOff>729596</xdr:colOff>
      <xdr:row>6</xdr:row>
      <xdr:rowOff>89832</xdr:rowOff>
    </xdr:from>
    <xdr:to>
      <xdr:col>3</xdr:col>
      <xdr:colOff>1809596</xdr:colOff>
      <xdr:row>7</xdr:row>
      <xdr:rowOff>156951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E4558290-91F7-49DA-8262-FEBF5921CA44}"/>
            </a:ext>
          </a:extLst>
        </xdr:cNvPr>
        <xdr:cNvGrpSpPr/>
      </xdr:nvGrpSpPr>
      <xdr:grpSpPr>
        <a:xfrm>
          <a:off x="1710671" y="1032807"/>
          <a:ext cx="1080000" cy="429069"/>
          <a:chOff x="670560" y="1524004"/>
          <a:chExt cx="1682079" cy="480060"/>
        </a:xfrm>
      </xdr:grpSpPr>
      <xdr:sp macro="" textlink="">
        <xdr:nvSpPr>
          <xdr:cNvPr id="11" name="Rectangle: Top Corners Rounded 10">
            <a:extLst>
              <a:ext uri="{FF2B5EF4-FFF2-40B4-BE49-F238E27FC236}">
                <a16:creationId xmlns:a16="http://schemas.microsoft.com/office/drawing/2014/main" id="{13F719DA-844C-47FF-B2CE-2946826EAB9B}"/>
              </a:ext>
            </a:extLst>
          </xdr:cNvPr>
          <xdr:cNvSpPr/>
        </xdr:nvSpPr>
        <xdr:spPr>
          <a:xfrm>
            <a:off x="670562" y="1524004"/>
            <a:ext cx="1682077" cy="263819"/>
          </a:xfrm>
          <a:prstGeom prst="round2SameRect">
            <a:avLst/>
          </a:prstGeom>
          <a:solidFill>
            <a:srgbClr val="70AD47"/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r>
              <a:rPr lang="en-GB" sz="1200" b="1"/>
              <a:t>Not Started</a:t>
            </a:r>
            <a:r>
              <a:rPr lang="en-GB" sz="1200" b="1" baseline="0"/>
              <a:t> </a:t>
            </a:r>
            <a:r>
              <a:rPr lang="en-GB" sz="1200" b="1" i="0">
                <a:solidFill>
                  <a:schemeClr val="lt1"/>
                </a:solidFill>
                <a:effectLst/>
                <a:latin typeface="Arial"/>
                <a:ea typeface="+mn-ea"/>
                <a:cs typeface="Arial"/>
              </a:rPr>
              <a:t>😐</a:t>
            </a:r>
            <a:endParaRPr lang="en-GB" sz="1050" b="1"/>
          </a:p>
        </xdr:txBody>
      </xdr:sp>
      <xdr:sp macro="" textlink="Calc!$U$19">
        <xdr:nvSpPr>
          <xdr:cNvPr id="12" name="Rectangle: Top Corners Rounded 11">
            <a:extLst>
              <a:ext uri="{FF2B5EF4-FFF2-40B4-BE49-F238E27FC236}">
                <a16:creationId xmlns:a16="http://schemas.microsoft.com/office/drawing/2014/main" id="{201C12AA-DE2E-4AFE-9A04-F86E03578E22}"/>
              </a:ext>
            </a:extLst>
          </xdr:cNvPr>
          <xdr:cNvSpPr/>
        </xdr:nvSpPr>
        <xdr:spPr>
          <a:xfrm rot="10800000">
            <a:off x="670560" y="1787822"/>
            <a:ext cx="1682077" cy="216242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cene3d>
              <a:camera prst="orthographicFront">
                <a:rot lat="0" lon="0" rev="10800000"/>
              </a:camera>
              <a:lightRig rig="threePt" dir="t"/>
            </a:scene3d>
          </a:bodyPr>
          <a:lstStyle/>
          <a:p>
            <a:pPr algn="ctr"/>
            <a:fld id="{B8A49FCA-CE78-4730-B9C9-1F3AE1B91822}" type="TxLink">
              <a:rPr lang="en-US" sz="1200" b="1" i="0" u="none" strike="noStrike">
                <a:solidFill>
                  <a:srgbClr val="1F4E78"/>
                </a:solidFill>
                <a:latin typeface="Arial"/>
                <a:cs typeface="Arial"/>
              </a:rPr>
              <a:pPr algn="ctr"/>
              <a:t>9</a:t>
            </a:fld>
            <a:endParaRPr lang="en-GB" sz="3600" b="1">
              <a:solidFill>
                <a:schemeClr val="tx1"/>
              </a:solidFill>
            </a:endParaRPr>
          </a:p>
        </xdr:txBody>
      </xdr:sp>
    </xdr:grpSp>
    <xdr:clientData/>
  </xdr:twoCellAnchor>
  <xdr:twoCellAnchor editAs="oneCell">
    <xdr:from>
      <xdr:col>3</xdr:col>
      <xdr:colOff>1901981</xdr:colOff>
      <xdr:row>6</xdr:row>
      <xdr:rowOff>89832</xdr:rowOff>
    </xdr:from>
    <xdr:to>
      <xdr:col>3</xdr:col>
      <xdr:colOff>2981981</xdr:colOff>
      <xdr:row>7</xdr:row>
      <xdr:rowOff>156951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73977047-4497-4AFF-AE47-E247DC2502CD}"/>
            </a:ext>
          </a:extLst>
        </xdr:cNvPr>
        <xdr:cNvGrpSpPr/>
      </xdr:nvGrpSpPr>
      <xdr:grpSpPr>
        <a:xfrm>
          <a:off x="2883056" y="1032807"/>
          <a:ext cx="1080000" cy="429069"/>
          <a:chOff x="3871178" y="1524003"/>
          <a:chExt cx="1682078" cy="480061"/>
        </a:xfrm>
      </xdr:grpSpPr>
      <xdr:sp macro="" textlink="">
        <xdr:nvSpPr>
          <xdr:cNvPr id="9" name="Rectangle: Top Corners Rounded 8">
            <a:extLst>
              <a:ext uri="{FF2B5EF4-FFF2-40B4-BE49-F238E27FC236}">
                <a16:creationId xmlns:a16="http://schemas.microsoft.com/office/drawing/2014/main" id="{73398B00-D052-4A9A-9241-9419E9234A8D}"/>
              </a:ext>
            </a:extLst>
          </xdr:cNvPr>
          <xdr:cNvSpPr/>
        </xdr:nvSpPr>
        <xdr:spPr>
          <a:xfrm>
            <a:off x="3871179" y="1524003"/>
            <a:ext cx="1682077" cy="263819"/>
          </a:xfrm>
          <a:prstGeom prst="round2SameRect">
            <a:avLst/>
          </a:prstGeom>
          <a:solidFill>
            <a:srgbClr val="FFFFFF"/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r>
              <a:rPr lang="en-GB" sz="1200" b="1"/>
              <a:t>In Progress </a:t>
            </a:r>
            <a:r>
              <a:rPr lang="en-GB" sz="1200" b="1" i="0">
                <a:solidFill>
                  <a:schemeClr val="lt1"/>
                </a:solidFill>
                <a:effectLst/>
                <a:latin typeface="Arial"/>
                <a:ea typeface="+mn-ea"/>
                <a:cs typeface="Arial"/>
              </a:rPr>
              <a:t>🙂</a:t>
            </a:r>
            <a:endParaRPr lang="en-GB" sz="1200" b="1"/>
          </a:p>
        </xdr:txBody>
      </xdr:sp>
      <xdr:sp macro="" textlink="Calc!$T$19">
        <xdr:nvSpPr>
          <xdr:cNvPr id="10" name="Rectangle: Top Corners Rounded 9">
            <a:extLst>
              <a:ext uri="{FF2B5EF4-FFF2-40B4-BE49-F238E27FC236}">
                <a16:creationId xmlns:a16="http://schemas.microsoft.com/office/drawing/2014/main" id="{FA208758-7339-465D-807B-BE3EE7250695}"/>
              </a:ext>
            </a:extLst>
          </xdr:cNvPr>
          <xdr:cNvSpPr/>
        </xdr:nvSpPr>
        <xdr:spPr>
          <a:xfrm rot="10800000">
            <a:off x="3871178" y="1787822"/>
            <a:ext cx="1682077" cy="216242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cene3d>
              <a:camera prst="orthographicFront">
                <a:rot lat="0" lon="0" rev="10800000"/>
              </a:camera>
              <a:lightRig rig="threePt" dir="t"/>
            </a:scene3d>
          </a:bodyPr>
          <a:lstStyle/>
          <a:p>
            <a:pPr algn="ctr"/>
            <a:fld id="{E67C3553-3442-457D-9CAD-106AF6C87A8B}" type="TxLink">
              <a:rPr lang="en-US" sz="1200" b="1" i="0" u="none" strike="noStrike">
                <a:solidFill>
                  <a:srgbClr val="1F4E78"/>
                </a:solidFill>
                <a:latin typeface="Arial"/>
                <a:cs typeface="Arial"/>
              </a:rPr>
              <a:pPr algn="ctr"/>
              <a:t>13</a:t>
            </a:fld>
            <a:endParaRPr lang="en-GB" sz="3200" b="1">
              <a:solidFill>
                <a:schemeClr val="tx1"/>
              </a:solidFill>
            </a:endParaRPr>
          </a:p>
        </xdr:txBody>
      </xdr:sp>
    </xdr:grpSp>
    <xdr:clientData/>
  </xdr:twoCellAnchor>
  <xdr:twoCellAnchor editAs="oneCell">
    <xdr:from>
      <xdr:col>3</xdr:col>
      <xdr:colOff>3074366</xdr:colOff>
      <xdr:row>6</xdr:row>
      <xdr:rowOff>89832</xdr:rowOff>
    </xdr:from>
    <xdr:to>
      <xdr:col>4</xdr:col>
      <xdr:colOff>668216</xdr:colOff>
      <xdr:row>7</xdr:row>
      <xdr:rowOff>156951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ED740D7D-D0E9-4663-9167-5F25F3BC54D0}"/>
            </a:ext>
          </a:extLst>
        </xdr:cNvPr>
        <xdr:cNvGrpSpPr/>
      </xdr:nvGrpSpPr>
      <xdr:grpSpPr>
        <a:xfrm>
          <a:off x="4055441" y="1032807"/>
          <a:ext cx="1080000" cy="429069"/>
          <a:chOff x="7141882" y="1524003"/>
          <a:chExt cx="1682078" cy="480061"/>
        </a:xfrm>
      </xdr:grpSpPr>
      <xdr:sp macro="" textlink="">
        <xdr:nvSpPr>
          <xdr:cNvPr id="7" name="Rectangle: Top Corners Rounded 6">
            <a:extLst>
              <a:ext uri="{FF2B5EF4-FFF2-40B4-BE49-F238E27FC236}">
                <a16:creationId xmlns:a16="http://schemas.microsoft.com/office/drawing/2014/main" id="{5BEF07DD-2EC7-45F3-A1BA-3E675BF855CC}"/>
              </a:ext>
            </a:extLst>
          </xdr:cNvPr>
          <xdr:cNvSpPr/>
        </xdr:nvSpPr>
        <xdr:spPr>
          <a:xfrm>
            <a:off x="7141883" y="1524003"/>
            <a:ext cx="1682077" cy="263819"/>
          </a:xfrm>
          <a:prstGeom prst="round2SameRect">
            <a:avLst/>
          </a:prstGeom>
          <a:solidFill>
            <a:srgbClr val="2E86AB"/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r>
              <a:rPr lang="en-GB" sz="1200" b="1"/>
              <a:t>Completed</a:t>
            </a:r>
            <a:r>
              <a:rPr lang="en-GB" sz="1200"/>
              <a:t> </a:t>
            </a:r>
            <a:r>
              <a:rPr lang="tr-TR" sz="1200" b="0" i="0">
                <a:solidFill>
                  <a:schemeClr val="lt1"/>
                </a:solidFill>
                <a:effectLst/>
                <a:latin typeface="Arial"/>
                <a:ea typeface="+mn-ea"/>
                <a:cs typeface="Arial"/>
              </a:rPr>
              <a:t>🤩</a:t>
            </a:r>
            <a:endParaRPr lang="en-GB" sz="1200"/>
          </a:p>
        </xdr:txBody>
      </xdr:sp>
      <xdr:sp macro="" textlink="Calc!$S$19">
        <xdr:nvSpPr>
          <xdr:cNvPr id="8" name="Rectangle: Top Corners Rounded 7">
            <a:extLst>
              <a:ext uri="{FF2B5EF4-FFF2-40B4-BE49-F238E27FC236}">
                <a16:creationId xmlns:a16="http://schemas.microsoft.com/office/drawing/2014/main" id="{76BF0393-81B7-400C-9E0B-E9F6BD498BCD}"/>
              </a:ext>
            </a:extLst>
          </xdr:cNvPr>
          <xdr:cNvSpPr/>
        </xdr:nvSpPr>
        <xdr:spPr>
          <a:xfrm rot="10800000">
            <a:off x="7141882" y="1787822"/>
            <a:ext cx="1682077" cy="216242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cene3d>
              <a:camera prst="orthographicFront">
                <a:rot lat="0" lon="0" rev="10800000"/>
              </a:camera>
              <a:lightRig rig="threePt" dir="t"/>
            </a:scene3d>
          </a:bodyPr>
          <a:lstStyle/>
          <a:p>
            <a:pPr algn="ctr"/>
            <a:fld id="{216CD4F9-888C-4404-BBAF-A7B28259273E}" type="TxLink">
              <a:rPr lang="en-US" sz="1200" b="1" i="0" u="none" strike="noStrike">
                <a:solidFill>
                  <a:srgbClr val="1F4E78"/>
                </a:solidFill>
                <a:latin typeface="Arial"/>
                <a:cs typeface="Arial"/>
              </a:rPr>
              <a:pPr algn="ctr"/>
              <a:t>26</a:t>
            </a:fld>
            <a:endParaRPr lang="en-GB" sz="3200" b="1">
              <a:solidFill>
                <a:schemeClr val="tx1"/>
              </a:solidFill>
            </a:endParaRPr>
          </a:p>
        </xdr:txBody>
      </xdr:sp>
    </xdr:grpSp>
    <xdr:clientData/>
  </xdr:twoCellAnchor>
  <xdr:twoCellAnchor editAs="oneCell">
    <xdr:from>
      <xdr:col>13</xdr:col>
      <xdr:colOff>0</xdr:colOff>
      <xdr:row>1</xdr:row>
      <xdr:rowOff>51225</xdr:rowOff>
    </xdr:from>
    <xdr:to>
      <xdr:col>14</xdr:col>
      <xdr:colOff>339149</xdr:colOff>
      <xdr:row>2</xdr:row>
      <xdr:rowOff>253575</xdr:rowOff>
    </xdr:to>
    <xdr:grpSp>
      <xdr:nvGrpSpPr>
        <xdr:cNvPr id="26" name="backtomenu">
          <a:hlinkClick xmlns:r="http://schemas.openxmlformats.org/officeDocument/2006/relationships" r:id="rId16" tooltip="Go to"/>
          <a:extLst>
            <a:ext uri="{FF2B5EF4-FFF2-40B4-BE49-F238E27FC236}">
              <a16:creationId xmlns:a16="http://schemas.microsoft.com/office/drawing/2014/main" id="{054B28BD-3F05-4854-8DCF-B1173E16A3D6}"/>
            </a:ext>
          </a:extLst>
        </xdr:cNvPr>
        <xdr:cNvGrpSpPr/>
      </xdr:nvGrpSpPr>
      <xdr:grpSpPr>
        <a:xfrm>
          <a:off x="10429875" y="136950"/>
          <a:ext cx="1043999" cy="450000"/>
          <a:chOff x="6972831" y="127063"/>
          <a:chExt cx="1044000" cy="450000"/>
        </a:xfrm>
      </xdr:grpSpPr>
      <xdr:sp macro="" textlink="">
        <xdr:nvSpPr>
          <xdr:cNvPr id="27" name="Rounded Rectangle 2">
            <a:hlinkClick xmlns:r="http://schemas.openxmlformats.org/officeDocument/2006/relationships" r:id="rId16" tooltip="Go to"/>
            <a:extLst>
              <a:ext uri="{FF2B5EF4-FFF2-40B4-BE49-F238E27FC236}">
                <a16:creationId xmlns:a16="http://schemas.microsoft.com/office/drawing/2014/main" id="{0F4A7881-2B2F-73C2-A49C-28E68FEE7D9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8" name="Picture 27" descr="http://swiss-delicious.com/images/1024/icons/back.png">
            <a:hlinkClick xmlns:r="http://schemas.openxmlformats.org/officeDocument/2006/relationships" r:id="rId16" tooltip="Go to"/>
            <a:extLst>
              <a:ext uri="{FF2B5EF4-FFF2-40B4-BE49-F238E27FC236}">
                <a16:creationId xmlns:a16="http://schemas.microsoft.com/office/drawing/2014/main" id="{185709B6-FBF5-A7D9-DE82-A5CF6BEA6DC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5</xdr:col>
      <xdr:colOff>108857</xdr:colOff>
      <xdr:row>5</xdr:row>
      <xdr:rowOff>0</xdr:rowOff>
    </xdr:from>
    <xdr:to>
      <xdr:col>8</xdr:col>
      <xdr:colOff>0</xdr:colOff>
      <xdr:row>6</xdr:row>
      <xdr:rowOff>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5C63F55-3402-1A86-B828-26037C0F7320}"/>
            </a:ext>
          </a:extLst>
        </xdr:cNvPr>
        <xdr:cNvSpPr/>
      </xdr:nvSpPr>
      <xdr:spPr>
        <a:xfrm>
          <a:off x="5369588" y="762000"/>
          <a:ext cx="2103874" cy="190500"/>
        </a:xfrm>
        <a:prstGeom prst="rect">
          <a:avLst/>
        </a:prstGeom>
        <a:solidFill>
          <a:schemeClr val="bg1">
            <a:lumMod val="95000"/>
          </a:schemeClr>
        </a:solidFill>
        <a:ln w="317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>
              <a:solidFill>
                <a:schemeClr val="tx2"/>
              </a:solidFill>
            </a:rPr>
            <a:t>Choose Month:</a:t>
          </a:r>
        </a:p>
      </xdr:txBody>
    </xdr:sp>
    <xdr:clientData/>
  </xdr:twoCellAnchor>
  <xdr:twoCellAnchor editAs="oneCell">
    <xdr:from>
      <xdr:col>10</xdr:col>
      <xdr:colOff>1177425</xdr:colOff>
      <xdr:row>6</xdr:row>
      <xdr:rowOff>90501</xdr:rowOff>
    </xdr:from>
    <xdr:to>
      <xdr:col>11</xdr:col>
      <xdr:colOff>0</xdr:colOff>
      <xdr:row>7</xdr:row>
      <xdr:rowOff>156951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10B70D29-C387-4A1D-81AA-EE597B975F99}"/>
            </a:ext>
          </a:extLst>
        </xdr:cNvPr>
        <xdr:cNvGrpSpPr/>
      </xdr:nvGrpSpPr>
      <xdr:grpSpPr>
        <a:xfrm>
          <a:off x="9054600" y="1033476"/>
          <a:ext cx="1080000" cy="428400"/>
          <a:chOff x="7141882" y="1524003"/>
          <a:chExt cx="1682078" cy="480061"/>
        </a:xfrm>
      </xdr:grpSpPr>
      <xdr:sp macro="" textlink="">
        <xdr:nvSpPr>
          <xdr:cNvPr id="29" name="Rectangle: Top Corners Rounded 28">
            <a:extLst>
              <a:ext uri="{FF2B5EF4-FFF2-40B4-BE49-F238E27FC236}">
                <a16:creationId xmlns:a16="http://schemas.microsoft.com/office/drawing/2014/main" id="{6A1DCDE0-B478-9952-3014-F82E89A933EA}"/>
              </a:ext>
            </a:extLst>
          </xdr:cNvPr>
          <xdr:cNvSpPr/>
        </xdr:nvSpPr>
        <xdr:spPr>
          <a:xfrm>
            <a:off x="7141883" y="1524003"/>
            <a:ext cx="1682077" cy="263819"/>
          </a:xfrm>
          <a:prstGeom prst="round2SameRect">
            <a:avLst/>
          </a:prstGeom>
          <a:solidFill>
            <a:srgbClr val="2E86AB"/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r>
              <a:rPr lang="en-GB" sz="1200" b="1"/>
              <a:t>Completed</a:t>
            </a:r>
            <a:r>
              <a:rPr lang="en-GB" sz="1200"/>
              <a:t> </a:t>
            </a:r>
            <a:r>
              <a:rPr lang="tr-TR" sz="1200" b="0" i="0">
                <a:solidFill>
                  <a:schemeClr val="lt1"/>
                </a:solidFill>
                <a:effectLst/>
                <a:latin typeface="Arial"/>
                <a:ea typeface="+mn-ea"/>
                <a:cs typeface="Arial"/>
              </a:rPr>
              <a:t>🤩</a:t>
            </a:r>
            <a:endParaRPr lang="en-GB" sz="1200"/>
          </a:p>
        </xdr:txBody>
      </xdr:sp>
      <xdr:sp macro="" textlink="Calc!$S$27">
        <xdr:nvSpPr>
          <xdr:cNvPr id="30" name="Rectangle: Top Corners Rounded 29">
            <a:extLst>
              <a:ext uri="{FF2B5EF4-FFF2-40B4-BE49-F238E27FC236}">
                <a16:creationId xmlns:a16="http://schemas.microsoft.com/office/drawing/2014/main" id="{CAAFD6FF-4818-97E3-748A-BB1729F8230C}"/>
              </a:ext>
            </a:extLst>
          </xdr:cNvPr>
          <xdr:cNvSpPr/>
        </xdr:nvSpPr>
        <xdr:spPr>
          <a:xfrm rot="10800000">
            <a:off x="7141882" y="1787822"/>
            <a:ext cx="1682077" cy="216242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cene3d>
              <a:camera prst="orthographicFront">
                <a:rot lat="0" lon="0" rev="10800000"/>
              </a:camera>
              <a:lightRig rig="threePt" dir="t"/>
            </a:scene3d>
          </a:bodyPr>
          <a:lstStyle/>
          <a:p>
            <a:pPr algn="ctr"/>
            <a:fld id="{B115ECC3-6A32-4EB8-8EF1-6E30D57B4BB1}" type="TxLink">
              <a:rPr lang="en-US" sz="1200" b="0" i="0" u="none" strike="noStrike">
                <a:solidFill>
                  <a:srgbClr val="1F4E78"/>
                </a:solidFill>
                <a:latin typeface="Arial"/>
                <a:cs typeface="Arial"/>
              </a:rPr>
              <a:pPr algn="ctr"/>
              <a:t>3</a:t>
            </a:fld>
            <a:endParaRPr lang="en-GB" sz="3600" b="1">
              <a:solidFill>
                <a:schemeClr val="tx1"/>
              </a:solidFill>
            </a:endParaRPr>
          </a:p>
        </xdr:txBody>
      </xdr:sp>
    </xdr:grpSp>
    <xdr:clientData/>
  </xdr:twoCellAnchor>
  <xdr:twoCellAnchor editAs="oneCell">
    <xdr:from>
      <xdr:col>5</xdr:col>
      <xdr:colOff>108856</xdr:colOff>
      <xdr:row>6</xdr:row>
      <xdr:rowOff>90501</xdr:rowOff>
    </xdr:from>
    <xdr:to>
      <xdr:col>6</xdr:col>
      <xdr:colOff>587806</xdr:colOff>
      <xdr:row>7</xdr:row>
      <xdr:rowOff>156951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0D3E42A7-1944-4899-8CD4-95527196FFAC}"/>
            </a:ext>
          </a:extLst>
        </xdr:cNvPr>
        <xdr:cNvGrpSpPr/>
      </xdr:nvGrpSpPr>
      <xdr:grpSpPr>
        <a:xfrm>
          <a:off x="5357131" y="1033476"/>
          <a:ext cx="1260000" cy="428400"/>
          <a:chOff x="2368211" y="891540"/>
          <a:chExt cx="4750310" cy="541022"/>
        </a:xfrm>
      </xdr:grpSpPr>
      <xdr:sp macro="" textlink="">
        <xdr:nvSpPr>
          <xdr:cNvPr id="32" name="Rectangle: Top Corners Rounded 31">
            <a:extLst>
              <a:ext uri="{FF2B5EF4-FFF2-40B4-BE49-F238E27FC236}">
                <a16:creationId xmlns:a16="http://schemas.microsoft.com/office/drawing/2014/main" id="{5A600270-361D-5CEC-09C3-561CC262EDD6}"/>
              </a:ext>
            </a:extLst>
          </xdr:cNvPr>
          <xdr:cNvSpPr/>
        </xdr:nvSpPr>
        <xdr:spPr>
          <a:xfrm>
            <a:off x="2368212" y="891540"/>
            <a:ext cx="4750309" cy="289561"/>
          </a:xfrm>
          <a:prstGeom prst="round2SameRect">
            <a:avLst/>
          </a:prstGeom>
          <a:solidFill>
            <a:schemeClr val="accent5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r>
              <a:rPr lang="en-GB" sz="1200" b="1"/>
              <a:t>►</a:t>
            </a:r>
            <a:r>
              <a:rPr lang="tr-TR" sz="1200" b="1"/>
              <a:t> </a:t>
            </a:r>
            <a:r>
              <a:rPr lang="en-GB" sz="1200" b="1"/>
              <a:t>TOTAL TO</a:t>
            </a:r>
            <a:r>
              <a:rPr lang="en-GB" sz="1200" b="1" baseline="0"/>
              <a:t> DO</a:t>
            </a:r>
            <a:endParaRPr lang="en-GB" sz="1200" b="1"/>
          </a:p>
        </xdr:txBody>
      </xdr:sp>
      <xdr:sp macro="" textlink="Calc!$R$27">
        <xdr:nvSpPr>
          <xdr:cNvPr id="33" name="Rectangle: Top Corners Rounded 32">
            <a:extLst>
              <a:ext uri="{FF2B5EF4-FFF2-40B4-BE49-F238E27FC236}">
                <a16:creationId xmlns:a16="http://schemas.microsoft.com/office/drawing/2014/main" id="{F69A28F1-4246-FBC6-DF59-988ADB8FF81C}"/>
              </a:ext>
            </a:extLst>
          </xdr:cNvPr>
          <xdr:cNvSpPr/>
        </xdr:nvSpPr>
        <xdr:spPr>
          <a:xfrm rot="10800000">
            <a:off x="2368211" y="1185499"/>
            <a:ext cx="4750309" cy="247063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cene3d>
              <a:camera prst="orthographicFront">
                <a:rot lat="0" lon="0" rev="10800000"/>
              </a:camera>
              <a:lightRig rig="threePt" dir="t"/>
            </a:scene3d>
          </a:bodyPr>
          <a:lstStyle/>
          <a:p>
            <a:pPr algn="ctr"/>
            <a:fld id="{81609275-E814-4799-8AC4-4A9AF2FB7DDA}" type="TxLink">
              <a:rPr lang="en-US" sz="1200" b="0" i="0" u="none" strike="noStrike">
                <a:solidFill>
                  <a:srgbClr val="1F4E78"/>
                </a:solidFill>
                <a:latin typeface="Arial"/>
                <a:cs typeface="Arial"/>
              </a:rPr>
              <a:pPr algn="ctr"/>
              <a:t>4</a:t>
            </a:fld>
            <a:endParaRPr lang="en-GB" sz="6600" b="1">
              <a:solidFill>
                <a:schemeClr val="tx1"/>
              </a:solidFill>
            </a:endParaRPr>
          </a:p>
        </xdr:txBody>
      </xdr:sp>
    </xdr:grpSp>
    <xdr:clientData/>
  </xdr:twoCellAnchor>
  <xdr:twoCellAnchor editAs="oneCell">
    <xdr:from>
      <xdr:col>7</xdr:col>
      <xdr:colOff>32596</xdr:colOff>
      <xdr:row>6</xdr:row>
      <xdr:rowOff>90501</xdr:rowOff>
    </xdr:from>
    <xdr:to>
      <xdr:col>9</xdr:col>
      <xdr:colOff>26746</xdr:colOff>
      <xdr:row>7</xdr:row>
      <xdr:rowOff>156951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C32E5B5-5DD4-4EE0-91AE-B1817100C9E6}"/>
            </a:ext>
          </a:extLst>
        </xdr:cNvPr>
        <xdr:cNvGrpSpPr/>
      </xdr:nvGrpSpPr>
      <xdr:grpSpPr>
        <a:xfrm>
          <a:off x="6709621" y="1033476"/>
          <a:ext cx="1080000" cy="428400"/>
          <a:chOff x="670560" y="1524004"/>
          <a:chExt cx="1682079" cy="480060"/>
        </a:xfrm>
      </xdr:grpSpPr>
      <xdr:sp macro="" textlink="">
        <xdr:nvSpPr>
          <xdr:cNvPr id="35" name="Rectangle: Top Corners Rounded 34">
            <a:extLst>
              <a:ext uri="{FF2B5EF4-FFF2-40B4-BE49-F238E27FC236}">
                <a16:creationId xmlns:a16="http://schemas.microsoft.com/office/drawing/2014/main" id="{B0C4FDDD-6C57-BCD3-C049-8A20890409F7}"/>
              </a:ext>
            </a:extLst>
          </xdr:cNvPr>
          <xdr:cNvSpPr/>
        </xdr:nvSpPr>
        <xdr:spPr>
          <a:xfrm>
            <a:off x="670562" y="1524004"/>
            <a:ext cx="1682077" cy="263819"/>
          </a:xfrm>
          <a:prstGeom prst="round2SameRect">
            <a:avLst/>
          </a:prstGeom>
          <a:solidFill>
            <a:srgbClr val="70AD47"/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r>
              <a:rPr lang="en-GB" sz="1200" b="1"/>
              <a:t>Not Started</a:t>
            </a:r>
            <a:r>
              <a:rPr lang="en-GB" sz="1200" b="1" baseline="0"/>
              <a:t> </a:t>
            </a:r>
            <a:r>
              <a:rPr lang="en-GB" sz="1200" b="1" i="0">
                <a:solidFill>
                  <a:schemeClr val="lt1"/>
                </a:solidFill>
                <a:effectLst/>
                <a:latin typeface="Arial"/>
                <a:ea typeface="+mn-ea"/>
                <a:cs typeface="Arial"/>
              </a:rPr>
              <a:t>😐</a:t>
            </a:r>
            <a:endParaRPr lang="en-GB" sz="1050" b="1"/>
          </a:p>
        </xdr:txBody>
      </xdr:sp>
      <xdr:sp macro="" textlink="Calc!$U$27">
        <xdr:nvSpPr>
          <xdr:cNvPr id="37" name="Rectangle: Top Corners Rounded 36">
            <a:extLst>
              <a:ext uri="{FF2B5EF4-FFF2-40B4-BE49-F238E27FC236}">
                <a16:creationId xmlns:a16="http://schemas.microsoft.com/office/drawing/2014/main" id="{F3A90915-5EFE-440A-D369-56493CE8CDB4}"/>
              </a:ext>
            </a:extLst>
          </xdr:cNvPr>
          <xdr:cNvSpPr/>
        </xdr:nvSpPr>
        <xdr:spPr>
          <a:xfrm rot="10800000">
            <a:off x="670560" y="1787822"/>
            <a:ext cx="1682077" cy="216242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cene3d>
              <a:camera prst="orthographicFront">
                <a:rot lat="0" lon="0" rev="10800000"/>
              </a:camera>
              <a:lightRig rig="threePt" dir="t"/>
            </a:scene3d>
          </a:bodyPr>
          <a:lstStyle/>
          <a:p>
            <a:pPr algn="ctr"/>
            <a:fld id="{3678E7B4-86E2-4974-8A6F-9C53810A3B07}" type="TxLink">
              <a:rPr lang="en-US" sz="1200" b="0" i="0" u="none" strike="noStrike">
                <a:solidFill>
                  <a:srgbClr val="1F4E78"/>
                </a:solidFill>
                <a:latin typeface="Arial"/>
                <a:cs typeface="Arial"/>
              </a:rPr>
              <a:pPr algn="ctr"/>
              <a:t>1</a:t>
            </a:fld>
            <a:endParaRPr lang="en-GB" sz="4000" b="1">
              <a:solidFill>
                <a:schemeClr val="tx1"/>
              </a:solidFill>
            </a:endParaRPr>
          </a:p>
        </xdr:txBody>
      </xdr:sp>
    </xdr:grpSp>
    <xdr:clientData/>
  </xdr:twoCellAnchor>
  <xdr:twoCellAnchor editAs="oneCell">
    <xdr:from>
      <xdr:col>10</xdr:col>
      <xdr:colOff>4936</xdr:colOff>
      <xdr:row>6</xdr:row>
      <xdr:rowOff>90501</xdr:rowOff>
    </xdr:from>
    <xdr:to>
      <xdr:col>10</xdr:col>
      <xdr:colOff>1084936</xdr:colOff>
      <xdr:row>7</xdr:row>
      <xdr:rowOff>156951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89549472-D84F-4FCE-979E-BD1639F69FEF}"/>
            </a:ext>
          </a:extLst>
        </xdr:cNvPr>
        <xdr:cNvGrpSpPr/>
      </xdr:nvGrpSpPr>
      <xdr:grpSpPr>
        <a:xfrm>
          <a:off x="7882111" y="1033476"/>
          <a:ext cx="1080000" cy="428400"/>
          <a:chOff x="3871178" y="1524003"/>
          <a:chExt cx="1682078" cy="480061"/>
        </a:xfrm>
      </xdr:grpSpPr>
      <xdr:sp macro="" textlink="">
        <xdr:nvSpPr>
          <xdr:cNvPr id="39" name="Rectangle: Top Corners Rounded 38">
            <a:extLst>
              <a:ext uri="{FF2B5EF4-FFF2-40B4-BE49-F238E27FC236}">
                <a16:creationId xmlns:a16="http://schemas.microsoft.com/office/drawing/2014/main" id="{8338B53D-E05F-8FFB-5B79-3AC91DAE9B36}"/>
              </a:ext>
            </a:extLst>
          </xdr:cNvPr>
          <xdr:cNvSpPr/>
        </xdr:nvSpPr>
        <xdr:spPr>
          <a:xfrm>
            <a:off x="3871179" y="1524003"/>
            <a:ext cx="1682077" cy="263819"/>
          </a:xfrm>
          <a:prstGeom prst="round2SameRect">
            <a:avLst/>
          </a:prstGeom>
          <a:solidFill>
            <a:srgbClr val="FFFFFF"/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r>
              <a:rPr lang="en-GB" sz="1200" b="1"/>
              <a:t>In Progress </a:t>
            </a:r>
            <a:r>
              <a:rPr lang="en-GB" sz="1200" b="1" i="0">
                <a:solidFill>
                  <a:schemeClr val="lt1"/>
                </a:solidFill>
                <a:effectLst/>
                <a:latin typeface="Arial"/>
                <a:ea typeface="+mn-ea"/>
                <a:cs typeface="Arial"/>
              </a:rPr>
              <a:t>🙂</a:t>
            </a:r>
            <a:endParaRPr lang="en-GB" sz="1200" b="1"/>
          </a:p>
        </xdr:txBody>
      </xdr:sp>
      <xdr:sp macro="" textlink="Calc!$T$27">
        <xdr:nvSpPr>
          <xdr:cNvPr id="40" name="Rectangle: Top Corners Rounded 39">
            <a:extLst>
              <a:ext uri="{FF2B5EF4-FFF2-40B4-BE49-F238E27FC236}">
                <a16:creationId xmlns:a16="http://schemas.microsoft.com/office/drawing/2014/main" id="{32C3F86E-AEC1-2011-1C79-BAA6630595EF}"/>
              </a:ext>
            </a:extLst>
          </xdr:cNvPr>
          <xdr:cNvSpPr/>
        </xdr:nvSpPr>
        <xdr:spPr>
          <a:xfrm rot="10800000">
            <a:off x="3871178" y="1787822"/>
            <a:ext cx="1682077" cy="216242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cene3d>
              <a:camera prst="orthographicFront">
                <a:rot lat="0" lon="0" rev="10800000"/>
              </a:camera>
              <a:lightRig rig="threePt" dir="t"/>
            </a:scene3d>
          </a:bodyPr>
          <a:lstStyle/>
          <a:p>
            <a:pPr algn="ctr"/>
            <a:fld id="{FE357A61-7E13-4ECC-B314-60AD27E8C5B9}" type="TxLink">
              <a:rPr lang="en-US" sz="1200" b="0" i="0" u="none" strike="noStrike">
                <a:solidFill>
                  <a:srgbClr val="1F4E78"/>
                </a:solidFill>
                <a:latin typeface="Arial"/>
                <a:cs typeface="Arial"/>
              </a:rPr>
              <a:pPr algn="ctr"/>
              <a:t>0</a:t>
            </a:fld>
            <a:endParaRPr lang="en-GB" sz="3600" b="1">
              <a:solidFill>
                <a:schemeClr val="tx1"/>
              </a:solidFill>
            </a:endParaRPr>
          </a:p>
        </xdr:txBody>
      </xdr:sp>
    </xdr:grpSp>
    <xdr:clientData/>
  </xdr:twoCellAnchor>
  <xdr:twoCellAnchor editAs="oneCell">
    <xdr:from>
      <xdr:col>1</xdr:col>
      <xdr:colOff>109538</xdr:colOff>
      <xdr:row>4</xdr:row>
      <xdr:rowOff>56417</xdr:rowOff>
    </xdr:from>
    <xdr:to>
      <xdr:col>4</xdr:col>
      <xdr:colOff>668216</xdr:colOff>
      <xdr:row>6</xdr:row>
      <xdr:rowOff>0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6056431F-B476-4BD4-9CE7-1EADBAFC5B71}"/>
            </a:ext>
          </a:extLst>
        </xdr:cNvPr>
        <xdr:cNvSpPr/>
      </xdr:nvSpPr>
      <xdr:spPr>
        <a:xfrm>
          <a:off x="358653" y="759802"/>
          <a:ext cx="4786313" cy="192698"/>
        </a:xfrm>
        <a:prstGeom prst="rect">
          <a:avLst/>
        </a:prstGeom>
        <a:solidFill>
          <a:schemeClr val="tx2"/>
        </a:solidFill>
        <a:ln w="317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solidFill>
                <a:schemeClr val="bg1"/>
              </a:solidFill>
            </a:rPr>
            <a:t>Yearly</a:t>
          </a:r>
        </a:p>
      </xdr:txBody>
    </xdr:sp>
    <xdr:clientData/>
  </xdr:twoCellAnchor>
  <xdr:twoCellAnchor editAs="oneCell">
    <xdr:from>
      <xdr:col>1</xdr:col>
      <xdr:colOff>76200</xdr:colOff>
      <xdr:row>1</xdr:row>
      <xdr:rowOff>51821</xdr:rowOff>
    </xdr:from>
    <xdr:to>
      <xdr:col>2</xdr:col>
      <xdr:colOff>397326</xdr:colOff>
      <xdr:row>2</xdr:row>
      <xdr:rowOff>238058</xdr:rowOff>
    </xdr:to>
    <xdr:pic>
      <xdr:nvPicPr>
        <xdr:cNvPr id="77" name="mainicon">
          <a:extLst>
            <a:ext uri="{FF2B5EF4-FFF2-40B4-BE49-F238E27FC236}">
              <a16:creationId xmlns:a16="http://schemas.microsoft.com/office/drawing/2014/main" id="{937CC4DE-B7CD-4866-835B-32DA58B66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3850" y="137546"/>
          <a:ext cx="435426" cy="433887"/>
        </a:xfrm>
        <a:prstGeom prst="rect">
          <a:avLst/>
        </a:prstGeom>
      </xdr:spPr>
    </xdr:pic>
    <xdr:clientData/>
  </xdr:twoCellAnchor>
  <xdr:twoCellAnchor editAs="oneCell">
    <xdr:from>
      <xdr:col>1</xdr:col>
      <xdr:colOff>64634</xdr:colOff>
      <xdr:row>7</xdr:row>
      <xdr:rowOff>210207</xdr:rowOff>
    </xdr:from>
    <xdr:to>
      <xdr:col>4</xdr:col>
      <xdr:colOff>740228</xdr:colOff>
      <xdr:row>11</xdr:row>
      <xdr:rowOff>62151</xdr:rowOff>
    </xdr:to>
    <xdr:graphicFrame macro="">
      <xdr:nvGraphicFramePr>
        <xdr:cNvPr id="90" name="Chart 89">
          <a:extLst>
            <a:ext uri="{FF2B5EF4-FFF2-40B4-BE49-F238E27FC236}">
              <a16:creationId xmlns:a16="http://schemas.microsoft.com/office/drawing/2014/main" id="{23A06895-A41E-4DCD-A175-43417E0AA1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oneCell">
    <xdr:from>
      <xdr:col>5</xdr:col>
      <xdr:colOff>46463</xdr:colOff>
      <xdr:row>7</xdr:row>
      <xdr:rowOff>210207</xdr:rowOff>
    </xdr:from>
    <xdr:to>
      <xdr:col>11</xdr:col>
      <xdr:colOff>60401</xdr:colOff>
      <xdr:row>11</xdr:row>
      <xdr:rowOff>62151</xdr:rowOff>
    </xdr:to>
    <xdr:graphicFrame macro="">
      <xdr:nvGraphicFramePr>
        <xdr:cNvPr id="91" name="Chart 90">
          <a:extLst>
            <a:ext uri="{FF2B5EF4-FFF2-40B4-BE49-F238E27FC236}">
              <a16:creationId xmlns:a16="http://schemas.microsoft.com/office/drawing/2014/main" id="{3EBA4F51-39AF-433A-8758-0B36FD36E2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oneCellAnchor>
    <xdr:from>
      <xdr:col>10</xdr:col>
      <xdr:colOff>762000</xdr:colOff>
      <xdr:row>1</xdr:row>
      <xdr:rowOff>104775</xdr:rowOff>
    </xdr:from>
    <xdr:ext cx="1014221" cy="291600"/>
    <xdr:pic>
      <xdr:nvPicPr>
        <xdr:cNvPr id="1091" name="mpkLogo">
          <a:hlinkClick xmlns:a="http://schemas.openxmlformats.org/drawingml/2006/main" xmlns:r="http://schemas.openxmlformats.org/officeDocument/2006/relationships" r:id="rId25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CFBF405-26B7-495E-89FC-12C40B66D1F1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A6920B-1B28-BC6C-0DB0-B0BB27F1ABA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D738808-B09E-032A-1222-FB47308A398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574C9-F98E-4356-96EB-281AFC7CC542}">
  <sheetPr codeName="Sheet1">
    <pageSetUpPr autoPageBreaks="0" fitToPage="1"/>
  </sheetPr>
  <dimension ref="A1:K30"/>
  <sheetViews>
    <sheetView showGridLines="0" showRowColHeaders="0" tabSelected="1" zoomScaleNormal="100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8" width="22.28515625" style="1" customWidth="1"/>
    <col min="9" max="9" width="2.7109375" style="1" customWidth="1"/>
    <col min="10" max="13" width="10.28515625" style="1" customWidth="1"/>
    <col min="14" max="14" width="8.85546875" style="1"/>
    <col min="15" max="15" width="8.85546875" style="1" customWidth="1"/>
    <col min="16" max="16384" width="8.85546875" style="1"/>
  </cols>
  <sheetData>
    <row r="1" spans="2:11" ht="6.75" customHeight="1" x14ac:dyDescent="0.25"/>
    <row r="2" spans="2:11" s="75" customFormat="1" ht="20.100000000000001" customHeight="1" x14ac:dyDescent="0.3">
      <c r="B2" s="161" t="s">
        <v>85</v>
      </c>
      <c r="C2" s="17"/>
      <c r="D2" s="5"/>
      <c r="E2" s="73"/>
      <c r="F2" s="76"/>
      <c r="G2" s="77"/>
      <c r="H2" s="78"/>
    </row>
    <row r="3" spans="2:11" s="79" customFormat="1" ht="24" customHeight="1" x14ac:dyDescent="0.35">
      <c r="B3" s="162" t="s">
        <v>75</v>
      </c>
      <c r="C3" s="93"/>
      <c r="D3" s="80"/>
      <c r="E3" s="82"/>
      <c r="F3" s="83"/>
      <c r="G3" s="84"/>
      <c r="H3" s="85"/>
    </row>
    <row r="4" spans="2:11" ht="5.0999999999999996" customHeight="1" x14ac:dyDescent="0.25"/>
    <row r="5" spans="2:11" ht="5.0999999999999996" customHeight="1" x14ac:dyDescent="0.25">
      <c r="B5" s="163"/>
      <c r="C5" s="163"/>
      <c r="D5" s="163"/>
      <c r="E5" s="163"/>
      <c r="F5" s="163"/>
      <c r="G5" s="163"/>
      <c r="H5" s="163"/>
    </row>
    <row r="6" spans="2:11" x14ac:dyDescent="0.25">
      <c r="B6" s="23"/>
      <c r="C6"/>
      <c r="D6"/>
      <c r="E6"/>
      <c r="F6"/>
      <c r="G6"/>
      <c r="H6" s="31"/>
    </row>
    <row r="7" spans="2:11" x14ac:dyDescent="0.25">
      <c r="B7" s="23"/>
      <c r="C7"/>
      <c r="D7"/>
      <c r="E7"/>
      <c r="F7"/>
      <c r="G7"/>
      <c r="H7" s="31"/>
    </row>
    <row r="8" spans="2:11" x14ac:dyDescent="0.25">
      <c r="B8" s="23"/>
      <c r="C8"/>
      <c r="D8"/>
      <c r="E8"/>
      <c r="F8"/>
      <c r="G8"/>
      <c r="H8" s="31"/>
      <c r="K8" s="96"/>
    </row>
    <row r="9" spans="2:11" x14ac:dyDescent="0.25">
      <c r="B9" s="23"/>
      <c r="C9"/>
      <c r="D9"/>
      <c r="E9"/>
      <c r="F9"/>
      <c r="G9"/>
      <c r="H9" s="31"/>
      <c r="K9" s="96"/>
    </row>
    <row r="10" spans="2:11" x14ac:dyDescent="0.25">
      <c r="B10" s="23"/>
      <c r="C10"/>
      <c r="D10"/>
      <c r="E10"/>
      <c r="F10"/>
      <c r="G10"/>
      <c r="H10" s="31"/>
      <c r="K10" s="96"/>
    </row>
    <row r="11" spans="2:11" x14ac:dyDescent="0.25">
      <c r="B11" s="23"/>
      <c r="C11"/>
      <c r="D11"/>
      <c r="E11"/>
      <c r="F11"/>
      <c r="G11"/>
      <c r="H11" s="31"/>
      <c r="K11" s="96"/>
    </row>
    <row r="12" spans="2:11" x14ac:dyDescent="0.25">
      <c r="B12" s="23"/>
      <c r="C12"/>
      <c r="D12"/>
      <c r="E12"/>
      <c r="F12"/>
      <c r="G12"/>
      <c r="H12" s="31"/>
    </row>
    <row r="13" spans="2:11" x14ac:dyDescent="0.25">
      <c r="B13" s="23"/>
      <c r="C13"/>
      <c r="D13"/>
      <c r="E13"/>
      <c r="F13"/>
      <c r="G13"/>
      <c r="H13" s="31"/>
    </row>
    <row r="14" spans="2:11" x14ac:dyDescent="0.25">
      <c r="B14" s="23"/>
      <c r="C14"/>
      <c r="D14"/>
      <c r="E14"/>
      <c r="F14"/>
      <c r="G14"/>
      <c r="H14" s="31"/>
    </row>
    <row r="15" spans="2:11" x14ac:dyDescent="0.25">
      <c r="B15" s="23"/>
      <c r="C15"/>
      <c r="D15"/>
      <c r="E15"/>
      <c r="F15"/>
      <c r="G15"/>
      <c r="H15" s="31"/>
      <c r="K15" s="96"/>
    </row>
    <row r="16" spans="2:11" x14ac:dyDescent="0.25">
      <c r="B16" s="23"/>
      <c r="C16"/>
      <c r="D16"/>
      <c r="E16"/>
      <c r="F16"/>
      <c r="G16"/>
      <c r="H16" s="31"/>
      <c r="K16" s="96"/>
    </row>
    <row r="17" spans="1:11" x14ac:dyDescent="0.25">
      <c r="B17" s="23"/>
      <c r="C17"/>
      <c r="D17"/>
      <c r="E17"/>
      <c r="F17"/>
      <c r="G17"/>
      <c r="H17" s="31"/>
      <c r="K17" s="96"/>
    </row>
    <row r="18" spans="1:11" x14ac:dyDescent="0.25">
      <c r="B18" s="23"/>
      <c r="C18"/>
      <c r="D18"/>
      <c r="E18"/>
      <c r="F18"/>
      <c r="G18"/>
      <c r="H18" s="31"/>
      <c r="K18" s="96"/>
    </row>
    <row r="19" spans="1:11" x14ac:dyDescent="0.25">
      <c r="B19" s="23"/>
      <c r="C19"/>
      <c r="D19"/>
      <c r="E19"/>
      <c r="F19"/>
      <c r="G19"/>
      <c r="H19" s="31"/>
    </row>
    <row r="20" spans="1:11" x14ac:dyDescent="0.25">
      <c r="B20" s="23"/>
      <c r="C20"/>
      <c r="D20"/>
      <c r="E20"/>
      <c r="F20"/>
      <c r="G20"/>
      <c r="H20" s="31"/>
    </row>
    <row r="21" spans="1:11" x14ac:dyDescent="0.25">
      <c r="B21" s="23"/>
      <c r="C21"/>
      <c r="D21"/>
      <c r="E21"/>
      <c r="F21"/>
      <c r="G21"/>
      <c r="H21" s="31"/>
    </row>
    <row r="22" spans="1:11" x14ac:dyDescent="0.25">
      <c r="B22" s="23"/>
      <c r="C22"/>
      <c r="D22"/>
      <c r="E22"/>
      <c r="F22"/>
      <c r="G22"/>
      <c r="H22" s="31"/>
    </row>
    <row r="23" spans="1:11" x14ac:dyDescent="0.25">
      <c r="B23" s="23"/>
      <c r="C23"/>
      <c r="D23"/>
      <c r="E23"/>
      <c r="F23"/>
      <c r="G23"/>
      <c r="H23" s="31"/>
      <c r="K23" s="96"/>
    </row>
    <row r="24" spans="1:11" x14ac:dyDescent="0.25">
      <c r="B24" s="23"/>
      <c r="C24"/>
      <c r="D24"/>
      <c r="E24"/>
      <c r="F24"/>
      <c r="G24"/>
      <c r="H24" s="31"/>
      <c r="K24" s="96"/>
    </row>
    <row r="25" spans="1:11" x14ac:dyDescent="0.25">
      <c r="B25" s="23"/>
      <c r="C25"/>
      <c r="D25"/>
      <c r="E25"/>
      <c r="F25"/>
      <c r="G25"/>
      <c r="H25" s="31"/>
      <c r="K25" s="96"/>
    </row>
    <row r="26" spans="1:11" x14ac:dyDescent="0.25">
      <c r="B26" s="23"/>
      <c r="C26"/>
      <c r="D26"/>
      <c r="E26"/>
      <c r="F26"/>
      <c r="G26"/>
      <c r="H26" s="31"/>
      <c r="K26" s="96"/>
    </row>
    <row r="27" spans="1:11" x14ac:dyDescent="0.25">
      <c r="B27" s="23"/>
      <c r="C27"/>
      <c r="D27"/>
      <c r="E27"/>
      <c r="F27"/>
      <c r="G27"/>
      <c r="H27" s="31"/>
    </row>
    <row r="28" spans="1:11" x14ac:dyDescent="0.25">
      <c r="B28" s="47"/>
      <c r="C28" s="48"/>
      <c r="D28" s="48"/>
      <c r="E28" s="48"/>
      <c r="F28" s="48"/>
      <c r="G28" s="48"/>
      <c r="H28" s="49"/>
    </row>
    <row r="29" spans="1:11" ht="7.15" customHeight="1" x14ac:dyDescent="0.25">
      <c r="B29" s="43"/>
      <c r="C29" s="43"/>
      <c r="D29" s="43"/>
      <c r="E29" s="43"/>
      <c r="F29" s="43"/>
      <c r="G29" s="43"/>
      <c r="H29" s="43"/>
    </row>
    <row r="30" spans="1:11" ht="23.1" customHeight="1" x14ac:dyDescent="0.3">
      <c r="A30" s="4"/>
      <c r="B30" s="86"/>
      <c r="C30" s="86"/>
      <c r="D30" s="86"/>
      <c r="E30" s="86"/>
      <c r="F30" s="86"/>
      <c r="G30" s="86"/>
      <c r="H30" s="86"/>
      <c r="I30" s="2"/>
    </row>
  </sheetData>
  <sheetProtection algorithmName="SHA-512" hashValue="s0ZbjnP5ktsQ+8HJmgp8CTr5KD4H+iStuztROIPkVsQEcEvD0fMNU4VkozdOBKNJiJEEWV6+6dzEdo/YR5Rk0w==" saltValue="RlD0A4GZs99TdFdIJ/qQY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 fitToPage="1"/>
  </sheetPr>
  <dimension ref="A1:I115"/>
  <sheetViews>
    <sheetView showGridLines="0" showRowColHeaders="0" zoomScaleNormal="100" zoomScaleSheetLayoutView="100" workbookViewId="0">
      <pane ySplit="8" topLeftCell="A9" activePane="bottomLeft" state="frozen"/>
      <selection pane="bottomLeft" activeCell="A9" sqref="A9"/>
    </sheetView>
  </sheetViews>
  <sheetFormatPr defaultColWidth="9.140625" defaultRowHeight="15" outlineLevelRow="1" x14ac:dyDescent="0.25"/>
  <cols>
    <col min="1" max="1" width="3.7109375" style="2" customWidth="1"/>
    <col min="2" max="2" width="1.7109375" style="2" customWidth="1"/>
    <col min="3" max="3" width="5.85546875" style="2" customWidth="1"/>
    <col min="4" max="4" width="113.28515625" style="2" customWidth="1"/>
    <col min="5" max="5" width="20.7109375" style="2" customWidth="1"/>
    <col min="6" max="6" width="6.7109375" style="2" customWidth="1"/>
    <col min="7" max="7" width="1.7109375" style="2" customWidth="1"/>
    <col min="8" max="8" width="2.7109375" style="2" customWidth="1"/>
    <col min="9" max="16384" width="9.140625" style="2"/>
  </cols>
  <sheetData>
    <row r="1" spans="2:9" ht="6.75" customHeight="1" x14ac:dyDescent="0.25">
      <c r="C1" s="3"/>
      <c r="D1" s="1"/>
      <c r="E1" s="1"/>
      <c r="F1" s="1"/>
    </row>
    <row r="2" spans="2:9" s="98" customFormat="1" ht="20.100000000000001" customHeight="1" x14ac:dyDescent="0.25">
      <c r="B2" s="5"/>
      <c r="C2" s="35"/>
      <c r="D2" s="5" t="s">
        <v>85</v>
      </c>
      <c r="E2" s="97"/>
      <c r="F2" s="78"/>
      <c r="G2" s="78"/>
    </row>
    <row r="3" spans="2:9" s="74" customFormat="1" ht="24" customHeight="1" x14ac:dyDescent="0.25">
      <c r="B3" s="80"/>
      <c r="C3" s="81"/>
      <c r="D3" s="80" t="s">
        <v>33</v>
      </c>
      <c r="E3" s="99"/>
      <c r="F3" s="85"/>
      <c r="G3" s="85"/>
    </row>
    <row r="4" spans="2:9" ht="5.0999999999999996" customHeight="1" x14ac:dyDescent="0.25">
      <c r="B4" s="160"/>
      <c r="C4" s="160"/>
      <c r="D4" s="160"/>
      <c r="E4" s="160"/>
      <c r="F4" s="160"/>
      <c r="G4" s="160"/>
    </row>
    <row r="5" spans="2:9" ht="5.0999999999999996" customHeight="1" x14ac:dyDescent="0.25">
      <c r="B5" s="37"/>
      <c r="C5" s="25"/>
      <c r="D5" s="25"/>
      <c r="E5" s="25"/>
      <c r="F5" s="25"/>
      <c r="G5" s="27"/>
    </row>
    <row r="6" spans="2:9" ht="20.100000000000001" customHeight="1" x14ac:dyDescent="0.25">
      <c r="B6" s="37"/>
      <c r="C6" s="25"/>
      <c r="D6" s="25"/>
      <c r="E6" s="25"/>
      <c r="F6" s="25"/>
      <c r="G6" s="27"/>
    </row>
    <row r="7" spans="2:9" ht="24" customHeight="1" x14ac:dyDescent="0.25">
      <c r="B7" s="37"/>
      <c r="C7" s="25"/>
      <c r="D7" s="25"/>
      <c r="E7" s="25"/>
      <c r="F7" s="25"/>
      <c r="G7" s="27"/>
    </row>
    <row r="8" spans="2:9" ht="15" customHeight="1" x14ac:dyDescent="0.25">
      <c r="B8" s="37"/>
      <c r="C8" s="25"/>
      <c r="D8" s="25"/>
      <c r="E8" s="38"/>
      <c r="F8" s="25"/>
      <c r="G8" s="27"/>
    </row>
    <row r="9" spans="2:9" ht="15.95" customHeight="1" x14ac:dyDescent="0.25">
      <c r="B9" s="37"/>
      <c r="C9" s="25"/>
      <c r="D9" s="25"/>
      <c r="E9" s="25"/>
      <c r="F9" s="25"/>
      <c r="G9" s="27"/>
    </row>
    <row r="10" spans="2:9" ht="15.95" customHeight="1" x14ac:dyDescent="0.25">
      <c r="B10" s="37"/>
      <c r="C10" s="25"/>
      <c r="D10" s="25"/>
      <c r="E10" s="25"/>
      <c r="F10" s="25"/>
      <c r="G10" s="27"/>
    </row>
    <row r="11" spans="2:9" ht="9.9499999999999993" customHeight="1" x14ac:dyDescent="0.25">
      <c r="B11" s="37"/>
      <c r="C11" s="25"/>
      <c r="D11" s="25"/>
      <c r="E11" s="25"/>
      <c r="F11" s="25"/>
      <c r="G11" s="27"/>
    </row>
    <row r="12" spans="2:9" ht="20.100000000000001" customHeight="1" x14ac:dyDescent="0.25">
      <c r="B12" s="37"/>
      <c r="C12" s="188"/>
      <c r="D12" s="189" t="s">
        <v>3</v>
      </c>
      <c r="E12" s="190" t="s">
        <v>4</v>
      </c>
      <c r="F12" s="191"/>
      <c r="G12" s="27"/>
    </row>
    <row r="13" spans="2:9" ht="15" customHeight="1" x14ac:dyDescent="0.25">
      <c r="B13" s="37"/>
      <c r="C13" s="59">
        <v>1</v>
      </c>
      <c r="D13" s="60" t="s">
        <v>142</v>
      </c>
      <c r="E13" s="61" t="s">
        <v>5</v>
      </c>
      <c r="F13" s="94">
        <f>IF(ISBLANK($E13),"",IF($E13=Calc!$C$12,2,IF($E13=Calc!$C$11,1,0)))</f>
        <v>2</v>
      </c>
      <c r="G13" s="39"/>
      <c r="H13" s="6"/>
      <c r="I13" s="6"/>
    </row>
    <row r="14" spans="2:9" ht="15" customHeight="1" x14ac:dyDescent="0.25">
      <c r="B14" s="37"/>
      <c r="C14" s="59">
        <v>2</v>
      </c>
      <c r="D14" s="60" t="s">
        <v>143</v>
      </c>
      <c r="E14" s="61" t="s">
        <v>6</v>
      </c>
      <c r="F14" s="94">
        <f>IF(ISBLANK($E14),"",IF($E14=Calc!$C$12,2,IF($E14=Calc!$C$11,1,0)))</f>
        <v>0</v>
      </c>
      <c r="G14" s="27"/>
    </row>
    <row r="15" spans="2:9" ht="15" customHeight="1" x14ac:dyDescent="0.25">
      <c r="B15" s="37"/>
      <c r="C15" s="59">
        <v>3</v>
      </c>
      <c r="D15" s="60" t="s">
        <v>86</v>
      </c>
      <c r="E15" s="61" t="s">
        <v>7</v>
      </c>
      <c r="F15" s="94">
        <f>IF(ISBLANK($E15),"",IF($E15=Calc!$C$12,2,IF($E15=Calc!$C$11,1,0)))</f>
        <v>1</v>
      </c>
      <c r="G15" s="27"/>
    </row>
    <row r="16" spans="2:9" ht="15" customHeight="1" x14ac:dyDescent="0.25">
      <c r="B16" s="37"/>
      <c r="C16" s="59">
        <v>4</v>
      </c>
      <c r="D16" s="60" t="s">
        <v>145</v>
      </c>
      <c r="E16" s="61" t="s">
        <v>5</v>
      </c>
      <c r="F16" s="94">
        <f>IF(ISBLANK($E16),"",IF($E16=Calc!$C$12,2,IF($E16=Calc!$C$11,1,0)))</f>
        <v>2</v>
      </c>
      <c r="G16" s="27"/>
    </row>
    <row r="17" spans="2:7" ht="15" customHeight="1" x14ac:dyDescent="0.25">
      <c r="B17" s="37"/>
      <c r="C17" s="59">
        <v>5</v>
      </c>
      <c r="D17" s="60" t="s">
        <v>144</v>
      </c>
      <c r="E17" s="61" t="s">
        <v>7</v>
      </c>
      <c r="F17" s="94">
        <f>IF(ISBLANK($E17),"",IF($E17=Calc!$C$12,2,IF($E17=Calc!$C$11,1,0)))</f>
        <v>1</v>
      </c>
      <c r="G17" s="27"/>
    </row>
    <row r="18" spans="2:7" ht="15" customHeight="1" x14ac:dyDescent="0.25">
      <c r="B18" s="37"/>
      <c r="C18" s="59">
        <v>6</v>
      </c>
      <c r="D18" s="60"/>
      <c r="E18" s="61"/>
      <c r="F18" s="94" t="str">
        <f>IF(ISBLANK($E18),"",IF($E18=Calc!$C$12,2,IF($E18=Calc!$C$11,1,0)))</f>
        <v/>
      </c>
      <c r="G18" s="27"/>
    </row>
    <row r="19" spans="2:7" ht="15" customHeight="1" x14ac:dyDescent="0.25">
      <c r="B19" s="37"/>
      <c r="C19" s="59">
        <v>7</v>
      </c>
      <c r="D19" s="60"/>
      <c r="E19" s="61"/>
      <c r="F19" s="94" t="str">
        <f>IF(ISBLANK($E19),"",IF($E19=Calc!$C$12,2,IF($E19=Calc!$C$11,1,0)))</f>
        <v/>
      </c>
      <c r="G19" s="27"/>
    </row>
    <row r="20" spans="2:7" ht="15" customHeight="1" x14ac:dyDescent="0.25">
      <c r="B20" s="37"/>
      <c r="C20" s="59">
        <v>8</v>
      </c>
      <c r="D20" s="60"/>
      <c r="E20" s="61"/>
      <c r="F20" s="94" t="str">
        <f>IF(ISBLANK($E20),"",IF($E20=Calc!$C$12,2,IF($E20=Calc!$C$11,1,0)))</f>
        <v/>
      </c>
      <c r="G20" s="27"/>
    </row>
    <row r="21" spans="2:7" ht="15" customHeight="1" x14ac:dyDescent="0.25">
      <c r="B21" s="37"/>
      <c r="C21" s="59">
        <v>9</v>
      </c>
      <c r="D21" s="60"/>
      <c r="E21" s="61"/>
      <c r="F21" s="94" t="str">
        <f>IF(ISBLANK($E21),"",IF($E21=Calc!$C$12,2,IF($E21=Calc!$C$11,1,0)))</f>
        <v/>
      </c>
      <c r="G21" s="27"/>
    </row>
    <row r="22" spans="2:7" ht="15" customHeight="1" x14ac:dyDescent="0.25">
      <c r="B22" s="37"/>
      <c r="C22" s="59">
        <v>10</v>
      </c>
      <c r="D22" s="60"/>
      <c r="E22" s="61"/>
      <c r="F22" s="94" t="str">
        <f>IF(ISBLANK($E22),"",IF($E22=Calc!$C$12,2,IF($E22=Calc!$C$11,1,0)))</f>
        <v/>
      </c>
      <c r="G22" s="27"/>
    </row>
    <row r="23" spans="2:7" ht="15" customHeight="1" x14ac:dyDescent="0.25">
      <c r="B23" s="37"/>
      <c r="C23" s="196">
        <v>11</v>
      </c>
      <c r="D23" s="197"/>
      <c r="E23" s="198"/>
      <c r="F23" s="195"/>
      <c r="G23" s="27"/>
    </row>
    <row r="24" spans="2:7" ht="15" customHeight="1" x14ac:dyDescent="0.25">
      <c r="B24" s="37"/>
      <c r="C24" s="196">
        <v>12</v>
      </c>
      <c r="D24" s="197"/>
      <c r="E24" s="198"/>
      <c r="F24" s="195"/>
      <c r="G24" s="27"/>
    </row>
    <row r="25" spans="2:7" ht="15" customHeight="1" x14ac:dyDescent="0.25">
      <c r="B25" s="37"/>
      <c r="C25" s="196">
        <v>13</v>
      </c>
      <c r="D25" s="197"/>
      <c r="E25" s="198"/>
      <c r="F25" s="195"/>
      <c r="G25" s="27"/>
    </row>
    <row r="26" spans="2:7" ht="15" customHeight="1" x14ac:dyDescent="0.25">
      <c r="B26" s="37"/>
      <c r="C26" s="196">
        <v>14</v>
      </c>
      <c r="D26" s="197"/>
      <c r="E26" s="198"/>
      <c r="F26" s="195"/>
      <c r="G26" s="27"/>
    </row>
    <row r="27" spans="2:7" ht="15" customHeight="1" x14ac:dyDescent="0.25">
      <c r="B27" s="37"/>
      <c r="C27" s="196">
        <v>15</v>
      </c>
      <c r="D27" s="197"/>
      <c r="E27" s="198"/>
      <c r="F27" s="195"/>
      <c r="G27" s="27"/>
    </row>
    <row r="28" spans="2:7" ht="15" customHeight="1" x14ac:dyDescent="0.25">
      <c r="B28" s="37"/>
      <c r="C28" s="196">
        <v>16</v>
      </c>
      <c r="D28" s="197"/>
      <c r="E28" s="198"/>
      <c r="F28" s="195"/>
      <c r="G28" s="27"/>
    </row>
    <row r="29" spans="2:7" ht="15" customHeight="1" x14ac:dyDescent="0.25">
      <c r="B29" s="37"/>
      <c r="C29" s="196">
        <v>17</v>
      </c>
      <c r="D29" s="197"/>
      <c r="E29" s="198"/>
      <c r="F29" s="195"/>
      <c r="G29" s="27"/>
    </row>
    <row r="30" spans="2:7" ht="15" customHeight="1" x14ac:dyDescent="0.25">
      <c r="B30" s="37"/>
      <c r="C30" s="196">
        <v>18</v>
      </c>
      <c r="D30" s="197"/>
      <c r="E30" s="198"/>
      <c r="F30" s="195"/>
      <c r="G30" s="27"/>
    </row>
    <row r="31" spans="2:7" ht="15" customHeight="1" x14ac:dyDescent="0.25">
      <c r="B31" s="37"/>
      <c r="C31" s="196">
        <v>19</v>
      </c>
      <c r="D31" s="197"/>
      <c r="E31" s="198"/>
      <c r="F31" s="195"/>
      <c r="G31" s="27"/>
    </row>
    <row r="32" spans="2:7" ht="15" customHeight="1" x14ac:dyDescent="0.25">
      <c r="B32" s="37"/>
      <c r="C32" s="196">
        <v>20</v>
      </c>
      <c r="D32" s="197"/>
      <c r="E32" s="198"/>
      <c r="F32" s="195"/>
      <c r="G32" s="27"/>
    </row>
    <row r="33" spans="2:7" ht="15" hidden="1" customHeight="1" outlineLevel="1" collapsed="1" x14ac:dyDescent="0.25">
      <c r="B33" s="37"/>
      <c r="C33" s="196">
        <v>21</v>
      </c>
      <c r="D33" s="197"/>
      <c r="E33" s="198"/>
      <c r="F33" s="195"/>
      <c r="G33" s="27"/>
    </row>
    <row r="34" spans="2:7" ht="15" hidden="1" customHeight="1" outlineLevel="1" x14ac:dyDescent="0.25">
      <c r="B34" s="37"/>
      <c r="C34" s="196">
        <v>22</v>
      </c>
      <c r="D34" s="197"/>
      <c r="E34" s="198"/>
      <c r="F34" s="195"/>
      <c r="G34" s="27"/>
    </row>
    <row r="35" spans="2:7" ht="15" hidden="1" customHeight="1" outlineLevel="1" x14ac:dyDescent="0.25">
      <c r="B35" s="37"/>
      <c r="C35" s="196">
        <v>23</v>
      </c>
      <c r="D35" s="197"/>
      <c r="E35" s="198"/>
      <c r="F35" s="195"/>
      <c r="G35" s="27"/>
    </row>
    <row r="36" spans="2:7" ht="15" hidden="1" customHeight="1" outlineLevel="1" x14ac:dyDescent="0.25">
      <c r="B36" s="37"/>
      <c r="C36" s="196">
        <v>24</v>
      </c>
      <c r="D36" s="197"/>
      <c r="E36" s="198"/>
      <c r="F36" s="195"/>
      <c r="G36" s="27"/>
    </row>
    <row r="37" spans="2:7" ht="15" hidden="1" customHeight="1" outlineLevel="1" x14ac:dyDescent="0.25">
      <c r="B37" s="37"/>
      <c r="C37" s="196">
        <v>25</v>
      </c>
      <c r="D37" s="197"/>
      <c r="E37" s="198"/>
      <c r="F37" s="195"/>
      <c r="G37" s="27"/>
    </row>
    <row r="38" spans="2:7" ht="15" hidden="1" customHeight="1" outlineLevel="1" x14ac:dyDescent="0.25">
      <c r="B38" s="37"/>
      <c r="C38" s="196">
        <v>26</v>
      </c>
      <c r="D38" s="197"/>
      <c r="E38" s="198"/>
      <c r="F38" s="195"/>
      <c r="G38" s="27"/>
    </row>
    <row r="39" spans="2:7" ht="15" hidden="1" customHeight="1" outlineLevel="1" x14ac:dyDescent="0.25">
      <c r="B39" s="37"/>
      <c r="C39" s="196">
        <v>27</v>
      </c>
      <c r="D39" s="197"/>
      <c r="E39" s="198"/>
      <c r="F39" s="195"/>
      <c r="G39" s="27"/>
    </row>
    <row r="40" spans="2:7" ht="15" hidden="1" customHeight="1" outlineLevel="1" x14ac:dyDescent="0.25">
      <c r="B40" s="37"/>
      <c r="C40" s="196">
        <v>28</v>
      </c>
      <c r="D40" s="197"/>
      <c r="E40" s="198"/>
      <c r="F40" s="195"/>
      <c r="G40" s="27"/>
    </row>
    <row r="41" spans="2:7" ht="15" hidden="1" customHeight="1" outlineLevel="1" x14ac:dyDescent="0.25">
      <c r="B41" s="37"/>
      <c r="C41" s="196">
        <v>29</v>
      </c>
      <c r="D41" s="197"/>
      <c r="E41" s="198"/>
      <c r="F41" s="195"/>
      <c r="G41" s="27"/>
    </row>
    <row r="42" spans="2:7" ht="15" hidden="1" customHeight="1" outlineLevel="1" x14ac:dyDescent="0.25">
      <c r="B42" s="37"/>
      <c r="C42" s="196">
        <v>30</v>
      </c>
      <c r="D42" s="197"/>
      <c r="E42" s="198"/>
      <c r="F42" s="195"/>
      <c r="G42" s="27"/>
    </row>
    <row r="43" spans="2:7" ht="15" hidden="1" customHeight="1" outlineLevel="1" x14ac:dyDescent="0.25">
      <c r="B43" s="37"/>
      <c r="C43" s="196">
        <v>31</v>
      </c>
      <c r="D43" s="197"/>
      <c r="E43" s="198"/>
      <c r="F43" s="195"/>
      <c r="G43" s="27"/>
    </row>
    <row r="44" spans="2:7" ht="15" hidden="1" customHeight="1" outlineLevel="1" x14ac:dyDescent="0.25">
      <c r="B44" s="37"/>
      <c r="C44" s="196">
        <v>32</v>
      </c>
      <c r="D44" s="197"/>
      <c r="E44" s="198"/>
      <c r="F44" s="195"/>
      <c r="G44" s="27"/>
    </row>
    <row r="45" spans="2:7" ht="15" hidden="1" customHeight="1" outlineLevel="1" x14ac:dyDescent="0.25">
      <c r="B45" s="37"/>
      <c r="C45" s="196">
        <v>33</v>
      </c>
      <c r="D45" s="197"/>
      <c r="E45" s="198"/>
      <c r="F45" s="195"/>
      <c r="G45" s="27"/>
    </row>
    <row r="46" spans="2:7" ht="15" hidden="1" customHeight="1" outlineLevel="1" x14ac:dyDescent="0.25">
      <c r="B46" s="37"/>
      <c r="C46" s="196">
        <v>34</v>
      </c>
      <c r="D46" s="197"/>
      <c r="E46" s="198"/>
      <c r="F46" s="195"/>
      <c r="G46" s="27"/>
    </row>
    <row r="47" spans="2:7" ht="15" hidden="1" customHeight="1" outlineLevel="1" x14ac:dyDescent="0.25">
      <c r="B47" s="37"/>
      <c r="C47" s="196">
        <v>35</v>
      </c>
      <c r="D47" s="197"/>
      <c r="E47" s="198"/>
      <c r="F47" s="195"/>
      <c r="G47" s="27"/>
    </row>
    <row r="48" spans="2:7" ht="15" hidden="1" customHeight="1" outlineLevel="1" x14ac:dyDescent="0.25">
      <c r="B48" s="37"/>
      <c r="C48" s="196">
        <v>36</v>
      </c>
      <c r="D48" s="197"/>
      <c r="E48" s="198"/>
      <c r="F48" s="195"/>
      <c r="G48" s="27"/>
    </row>
    <row r="49" spans="2:7" ht="15" hidden="1" customHeight="1" outlineLevel="1" x14ac:dyDescent="0.25">
      <c r="B49" s="37"/>
      <c r="C49" s="196">
        <v>37</v>
      </c>
      <c r="D49" s="197"/>
      <c r="E49" s="198"/>
      <c r="F49" s="195"/>
      <c r="G49" s="27"/>
    </row>
    <row r="50" spans="2:7" ht="15" hidden="1" customHeight="1" outlineLevel="1" x14ac:dyDescent="0.25">
      <c r="B50" s="37"/>
      <c r="C50" s="196">
        <v>38</v>
      </c>
      <c r="D50" s="197"/>
      <c r="E50" s="198"/>
      <c r="F50" s="195"/>
      <c r="G50" s="27"/>
    </row>
    <row r="51" spans="2:7" ht="15" hidden="1" customHeight="1" outlineLevel="1" x14ac:dyDescent="0.25">
      <c r="B51" s="37"/>
      <c r="C51" s="196">
        <v>39</v>
      </c>
      <c r="D51" s="197"/>
      <c r="E51" s="198"/>
      <c r="F51" s="195"/>
      <c r="G51" s="27"/>
    </row>
    <row r="52" spans="2:7" ht="15" hidden="1" customHeight="1" outlineLevel="1" x14ac:dyDescent="0.25">
      <c r="B52" s="37"/>
      <c r="C52" s="196">
        <v>40</v>
      </c>
      <c r="D52" s="197"/>
      <c r="E52" s="198"/>
      <c r="F52" s="195"/>
      <c r="G52" s="27"/>
    </row>
    <row r="53" spans="2:7" ht="15" hidden="1" customHeight="1" outlineLevel="1" x14ac:dyDescent="0.25">
      <c r="B53" s="37"/>
      <c r="C53" s="196">
        <v>41</v>
      </c>
      <c r="D53" s="197"/>
      <c r="E53" s="198"/>
      <c r="F53" s="195"/>
      <c r="G53" s="27"/>
    </row>
    <row r="54" spans="2:7" ht="15" hidden="1" customHeight="1" outlineLevel="1" x14ac:dyDescent="0.25">
      <c r="B54" s="37"/>
      <c r="C54" s="196">
        <v>42</v>
      </c>
      <c r="D54" s="197"/>
      <c r="E54" s="198"/>
      <c r="F54" s="195"/>
      <c r="G54" s="27"/>
    </row>
    <row r="55" spans="2:7" ht="15" hidden="1" customHeight="1" outlineLevel="1" x14ac:dyDescent="0.25">
      <c r="B55" s="37"/>
      <c r="C55" s="196">
        <v>43</v>
      </c>
      <c r="D55" s="197"/>
      <c r="E55" s="198"/>
      <c r="F55" s="195"/>
      <c r="G55" s="27"/>
    </row>
    <row r="56" spans="2:7" ht="15" hidden="1" customHeight="1" outlineLevel="1" x14ac:dyDescent="0.25">
      <c r="B56" s="37"/>
      <c r="C56" s="196">
        <v>44</v>
      </c>
      <c r="D56" s="197"/>
      <c r="E56" s="198"/>
      <c r="F56" s="195"/>
      <c r="G56" s="27"/>
    </row>
    <row r="57" spans="2:7" ht="15" hidden="1" customHeight="1" outlineLevel="1" x14ac:dyDescent="0.25">
      <c r="B57" s="37"/>
      <c r="C57" s="196">
        <v>45</v>
      </c>
      <c r="D57" s="197"/>
      <c r="E57" s="198"/>
      <c r="F57" s="195"/>
      <c r="G57" s="27"/>
    </row>
    <row r="58" spans="2:7" ht="15" hidden="1" customHeight="1" outlineLevel="1" x14ac:dyDescent="0.25">
      <c r="B58" s="37"/>
      <c r="C58" s="196">
        <v>46</v>
      </c>
      <c r="D58" s="197"/>
      <c r="E58" s="198"/>
      <c r="F58" s="195"/>
      <c r="G58" s="27"/>
    </row>
    <row r="59" spans="2:7" ht="15" hidden="1" customHeight="1" outlineLevel="1" x14ac:dyDescent="0.25">
      <c r="B59" s="37"/>
      <c r="C59" s="196">
        <v>47</v>
      </c>
      <c r="D59" s="197"/>
      <c r="E59" s="198"/>
      <c r="F59" s="195"/>
      <c r="G59" s="27"/>
    </row>
    <row r="60" spans="2:7" ht="15" hidden="1" customHeight="1" outlineLevel="1" x14ac:dyDescent="0.25">
      <c r="B60" s="37"/>
      <c r="C60" s="196">
        <v>48</v>
      </c>
      <c r="D60" s="197"/>
      <c r="E60" s="198"/>
      <c r="F60" s="195"/>
      <c r="G60" s="27"/>
    </row>
    <row r="61" spans="2:7" ht="15" hidden="1" customHeight="1" outlineLevel="1" x14ac:dyDescent="0.25">
      <c r="B61" s="37"/>
      <c r="C61" s="196">
        <v>49</v>
      </c>
      <c r="D61" s="197"/>
      <c r="E61" s="198"/>
      <c r="F61" s="195"/>
      <c r="G61" s="27"/>
    </row>
    <row r="62" spans="2:7" ht="15" hidden="1" customHeight="1" outlineLevel="1" x14ac:dyDescent="0.25">
      <c r="B62" s="37"/>
      <c r="C62" s="196">
        <v>50</v>
      </c>
      <c r="D62" s="197"/>
      <c r="E62" s="198"/>
      <c r="F62" s="195"/>
      <c r="G62" s="27"/>
    </row>
    <row r="63" spans="2:7" ht="15" hidden="1" customHeight="1" outlineLevel="1" x14ac:dyDescent="0.25">
      <c r="B63" s="37"/>
      <c r="C63" s="196">
        <v>51</v>
      </c>
      <c r="D63" s="197"/>
      <c r="E63" s="198"/>
      <c r="F63" s="195"/>
      <c r="G63" s="27"/>
    </row>
    <row r="64" spans="2:7" ht="15" hidden="1" customHeight="1" outlineLevel="1" x14ac:dyDescent="0.25">
      <c r="B64" s="37"/>
      <c r="C64" s="196">
        <v>52</v>
      </c>
      <c r="D64" s="197"/>
      <c r="E64" s="198"/>
      <c r="F64" s="195"/>
      <c r="G64" s="27"/>
    </row>
    <row r="65" spans="2:7" ht="15" hidden="1" customHeight="1" outlineLevel="1" x14ac:dyDescent="0.25">
      <c r="B65" s="37"/>
      <c r="C65" s="196">
        <v>53</v>
      </c>
      <c r="D65" s="197"/>
      <c r="E65" s="198"/>
      <c r="F65" s="195"/>
      <c r="G65" s="27"/>
    </row>
    <row r="66" spans="2:7" ht="15" hidden="1" customHeight="1" outlineLevel="1" x14ac:dyDescent="0.25">
      <c r="B66" s="37"/>
      <c r="C66" s="196">
        <v>54</v>
      </c>
      <c r="D66" s="197"/>
      <c r="E66" s="198"/>
      <c r="F66" s="195"/>
      <c r="G66" s="27"/>
    </row>
    <row r="67" spans="2:7" ht="15" hidden="1" customHeight="1" outlineLevel="1" x14ac:dyDescent="0.25">
      <c r="B67" s="37"/>
      <c r="C67" s="196">
        <v>55</v>
      </c>
      <c r="D67" s="197"/>
      <c r="E67" s="198"/>
      <c r="F67" s="195"/>
      <c r="G67" s="27"/>
    </row>
    <row r="68" spans="2:7" ht="15" hidden="1" customHeight="1" outlineLevel="1" x14ac:dyDescent="0.25">
      <c r="B68" s="37"/>
      <c r="C68" s="196">
        <v>56</v>
      </c>
      <c r="D68" s="197"/>
      <c r="E68" s="198"/>
      <c r="F68" s="195"/>
      <c r="G68" s="27"/>
    </row>
    <row r="69" spans="2:7" ht="15" hidden="1" customHeight="1" outlineLevel="1" x14ac:dyDescent="0.25">
      <c r="B69" s="37"/>
      <c r="C69" s="196">
        <v>57</v>
      </c>
      <c r="D69" s="197"/>
      <c r="E69" s="198"/>
      <c r="F69" s="195"/>
      <c r="G69" s="27"/>
    </row>
    <row r="70" spans="2:7" ht="15" hidden="1" customHeight="1" outlineLevel="1" x14ac:dyDescent="0.25">
      <c r="B70" s="37"/>
      <c r="C70" s="196">
        <v>58</v>
      </c>
      <c r="D70" s="197"/>
      <c r="E70" s="198"/>
      <c r="F70" s="195"/>
      <c r="G70" s="27"/>
    </row>
    <row r="71" spans="2:7" ht="15" hidden="1" customHeight="1" outlineLevel="1" x14ac:dyDescent="0.25">
      <c r="B71" s="37"/>
      <c r="C71" s="196">
        <v>59</v>
      </c>
      <c r="D71" s="197"/>
      <c r="E71" s="198"/>
      <c r="F71" s="195"/>
      <c r="G71" s="27"/>
    </row>
    <row r="72" spans="2:7" ht="15" hidden="1" customHeight="1" outlineLevel="1" x14ac:dyDescent="0.25">
      <c r="B72" s="37"/>
      <c r="C72" s="196">
        <v>60</v>
      </c>
      <c r="D72" s="197"/>
      <c r="E72" s="198"/>
      <c r="F72" s="195"/>
      <c r="G72" s="27"/>
    </row>
    <row r="73" spans="2:7" ht="15" hidden="1" customHeight="1" outlineLevel="1" collapsed="1" x14ac:dyDescent="0.25">
      <c r="B73" s="37"/>
      <c r="C73" s="196">
        <v>61</v>
      </c>
      <c r="D73" s="197"/>
      <c r="E73" s="198"/>
      <c r="F73" s="195"/>
      <c r="G73" s="27"/>
    </row>
    <row r="74" spans="2:7" ht="15" hidden="1" customHeight="1" outlineLevel="1" x14ac:dyDescent="0.25">
      <c r="B74" s="37"/>
      <c r="C74" s="196">
        <v>62</v>
      </c>
      <c r="D74" s="197"/>
      <c r="E74" s="198"/>
      <c r="F74" s="195"/>
      <c r="G74" s="27"/>
    </row>
    <row r="75" spans="2:7" ht="15" hidden="1" customHeight="1" outlineLevel="1" x14ac:dyDescent="0.25">
      <c r="B75" s="37"/>
      <c r="C75" s="196">
        <v>63</v>
      </c>
      <c r="D75" s="197"/>
      <c r="E75" s="198"/>
      <c r="F75" s="195"/>
      <c r="G75" s="27"/>
    </row>
    <row r="76" spans="2:7" ht="15" hidden="1" customHeight="1" outlineLevel="1" x14ac:dyDescent="0.25">
      <c r="B76" s="37"/>
      <c r="C76" s="196">
        <v>64</v>
      </c>
      <c r="D76" s="197"/>
      <c r="E76" s="198"/>
      <c r="F76" s="195"/>
      <c r="G76" s="27"/>
    </row>
    <row r="77" spans="2:7" ht="15" hidden="1" customHeight="1" outlineLevel="1" x14ac:dyDescent="0.25">
      <c r="B77" s="37"/>
      <c r="C77" s="196">
        <v>65</v>
      </c>
      <c r="D77" s="197"/>
      <c r="E77" s="198"/>
      <c r="F77" s="195"/>
      <c r="G77" s="27"/>
    </row>
    <row r="78" spans="2:7" ht="15" hidden="1" customHeight="1" outlineLevel="1" x14ac:dyDescent="0.25">
      <c r="B78" s="37"/>
      <c r="C78" s="196">
        <v>66</v>
      </c>
      <c r="D78" s="197"/>
      <c r="E78" s="198"/>
      <c r="F78" s="195"/>
      <c r="G78" s="27"/>
    </row>
    <row r="79" spans="2:7" ht="15" hidden="1" customHeight="1" outlineLevel="1" x14ac:dyDescent="0.25">
      <c r="B79" s="37"/>
      <c r="C79" s="196">
        <v>67</v>
      </c>
      <c r="D79" s="197"/>
      <c r="E79" s="198"/>
      <c r="F79" s="195"/>
      <c r="G79" s="27"/>
    </row>
    <row r="80" spans="2:7" ht="15" hidden="1" customHeight="1" outlineLevel="1" x14ac:dyDescent="0.25">
      <c r="B80" s="37"/>
      <c r="C80" s="196">
        <v>68</v>
      </c>
      <c r="D80" s="197"/>
      <c r="E80" s="198"/>
      <c r="F80" s="195"/>
      <c r="G80" s="27"/>
    </row>
    <row r="81" spans="2:7" ht="15" hidden="1" customHeight="1" outlineLevel="1" x14ac:dyDescent="0.25">
      <c r="B81" s="37"/>
      <c r="C81" s="196">
        <v>69</v>
      </c>
      <c r="D81" s="197"/>
      <c r="E81" s="198"/>
      <c r="F81" s="195"/>
      <c r="G81" s="27"/>
    </row>
    <row r="82" spans="2:7" ht="15" hidden="1" customHeight="1" outlineLevel="1" x14ac:dyDescent="0.25">
      <c r="B82" s="37"/>
      <c r="C82" s="196">
        <v>70</v>
      </c>
      <c r="D82" s="197"/>
      <c r="E82" s="198"/>
      <c r="F82" s="195"/>
      <c r="G82" s="27"/>
    </row>
    <row r="83" spans="2:7" ht="15" hidden="1" customHeight="1" outlineLevel="1" x14ac:dyDescent="0.25">
      <c r="B83" s="37"/>
      <c r="C83" s="196">
        <v>71</v>
      </c>
      <c r="D83" s="197"/>
      <c r="E83" s="198"/>
      <c r="F83" s="195"/>
      <c r="G83" s="27"/>
    </row>
    <row r="84" spans="2:7" ht="15" hidden="1" customHeight="1" outlineLevel="1" x14ac:dyDescent="0.25">
      <c r="B84" s="37"/>
      <c r="C84" s="196">
        <v>72</v>
      </c>
      <c r="D84" s="197"/>
      <c r="E84" s="198"/>
      <c r="F84" s="195"/>
      <c r="G84" s="27"/>
    </row>
    <row r="85" spans="2:7" ht="15" hidden="1" customHeight="1" outlineLevel="1" x14ac:dyDescent="0.25">
      <c r="B85" s="37"/>
      <c r="C85" s="196">
        <v>73</v>
      </c>
      <c r="D85" s="197"/>
      <c r="E85" s="198"/>
      <c r="F85" s="195"/>
      <c r="G85" s="27"/>
    </row>
    <row r="86" spans="2:7" ht="15" hidden="1" customHeight="1" outlineLevel="1" x14ac:dyDescent="0.25">
      <c r="B86" s="37"/>
      <c r="C86" s="196">
        <v>74</v>
      </c>
      <c r="D86" s="197"/>
      <c r="E86" s="198"/>
      <c r="F86" s="195"/>
      <c r="G86" s="27"/>
    </row>
    <row r="87" spans="2:7" ht="15" hidden="1" customHeight="1" outlineLevel="1" x14ac:dyDescent="0.25">
      <c r="B87" s="37"/>
      <c r="C87" s="196">
        <v>75</v>
      </c>
      <c r="D87" s="197"/>
      <c r="E87" s="198"/>
      <c r="F87" s="195"/>
      <c r="G87" s="27"/>
    </row>
    <row r="88" spans="2:7" ht="15" hidden="1" customHeight="1" outlineLevel="1" x14ac:dyDescent="0.25">
      <c r="B88" s="37"/>
      <c r="C88" s="196">
        <v>76</v>
      </c>
      <c r="D88" s="197"/>
      <c r="E88" s="198"/>
      <c r="F88" s="195"/>
      <c r="G88" s="27"/>
    </row>
    <row r="89" spans="2:7" ht="15" hidden="1" customHeight="1" outlineLevel="1" x14ac:dyDescent="0.25">
      <c r="B89" s="37"/>
      <c r="C89" s="196">
        <v>77</v>
      </c>
      <c r="D89" s="197"/>
      <c r="E89" s="198"/>
      <c r="F89" s="195"/>
      <c r="G89" s="27"/>
    </row>
    <row r="90" spans="2:7" ht="15" hidden="1" customHeight="1" outlineLevel="1" x14ac:dyDescent="0.25">
      <c r="B90" s="37"/>
      <c r="C90" s="196">
        <v>78</v>
      </c>
      <c r="D90" s="197"/>
      <c r="E90" s="198"/>
      <c r="F90" s="195"/>
      <c r="G90" s="27"/>
    </row>
    <row r="91" spans="2:7" ht="15" hidden="1" customHeight="1" outlineLevel="1" x14ac:dyDescent="0.25">
      <c r="B91" s="37"/>
      <c r="C91" s="196">
        <v>79</v>
      </c>
      <c r="D91" s="197"/>
      <c r="E91" s="198"/>
      <c r="F91" s="195"/>
      <c r="G91" s="27"/>
    </row>
    <row r="92" spans="2:7" ht="15" hidden="1" customHeight="1" outlineLevel="1" x14ac:dyDescent="0.25">
      <c r="B92" s="37"/>
      <c r="C92" s="196">
        <v>80</v>
      </c>
      <c r="D92" s="197"/>
      <c r="E92" s="198"/>
      <c r="F92" s="195"/>
      <c r="G92" s="27"/>
    </row>
    <row r="93" spans="2:7" ht="15" hidden="1" customHeight="1" outlineLevel="1" x14ac:dyDescent="0.25">
      <c r="B93" s="37"/>
      <c r="C93" s="196">
        <v>81</v>
      </c>
      <c r="D93" s="197"/>
      <c r="E93" s="198"/>
      <c r="F93" s="195"/>
      <c r="G93" s="27"/>
    </row>
    <row r="94" spans="2:7" ht="15" hidden="1" customHeight="1" outlineLevel="1" x14ac:dyDescent="0.25">
      <c r="B94" s="37"/>
      <c r="C94" s="196">
        <v>82</v>
      </c>
      <c r="D94" s="197"/>
      <c r="E94" s="198"/>
      <c r="F94" s="195"/>
      <c r="G94" s="27"/>
    </row>
    <row r="95" spans="2:7" ht="15" hidden="1" customHeight="1" outlineLevel="1" x14ac:dyDescent="0.25">
      <c r="B95" s="37"/>
      <c r="C95" s="196">
        <v>83</v>
      </c>
      <c r="D95" s="197"/>
      <c r="E95" s="198"/>
      <c r="F95" s="195"/>
      <c r="G95" s="27"/>
    </row>
    <row r="96" spans="2:7" ht="15" hidden="1" customHeight="1" outlineLevel="1" x14ac:dyDescent="0.25">
      <c r="B96" s="37"/>
      <c r="C96" s="196">
        <v>84</v>
      </c>
      <c r="D96" s="197"/>
      <c r="E96" s="198"/>
      <c r="F96" s="195"/>
      <c r="G96" s="27"/>
    </row>
    <row r="97" spans="2:7" ht="15" hidden="1" customHeight="1" outlineLevel="1" x14ac:dyDescent="0.25">
      <c r="B97" s="37"/>
      <c r="C97" s="196">
        <v>85</v>
      </c>
      <c r="D97" s="197"/>
      <c r="E97" s="198"/>
      <c r="F97" s="195"/>
      <c r="G97" s="27"/>
    </row>
    <row r="98" spans="2:7" ht="15" hidden="1" customHeight="1" outlineLevel="1" x14ac:dyDescent="0.25">
      <c r="B98" s="37"/>
      <c r="C98" s="196">
        <v>86</v>
      </c>
      <c r="D98" s="197"/>
      <c r="E98" s="198"/>
      <c r="F98" s="195"/>
      <c r="G98" s="27"/>
    </row>
    <row r="99" spans="2:7" ht="15" hidden="1" customHeight="1" outlineLevel="1" x14ac:dyDescent="0.25">
      <c r="B99" s="37"/>
      <c r="C99" s="196">
        <v>87</v>
      </c>
      <c r="D99" s="197"/>
      <c r="E99" s="198"/>
      <c r="F99" s="195"/>
      <c r="G99" s="27"/>
    </row>
    <row r="100" spans="2:7" ht="15" hidden="1" customHeight="1" outlineLevel="1" x14ac:dyDescent="0.25">
      <c r="B100" s="37"/>
      <c r="C100" s="196">
        <v>88</v>
      </c>
      <c r="D100" s="197"/>
      <c r="E100" s="198"/>
      <c r="F100" s="195"/>
      <c r="G100" s="27"/>
    </row>
    <row r="101" spans="2:7" ht="15" hidden="1" customHeight="1" outlineLevel="1" x14ac:dyDescent="0.25">
      <c r="B101" s="37"/>
      <c r="C101" s="196">
        <v>89</v>
      </c>
      <c r="D101" s="197"/>
      <c r="E101" s="198"/>
      <c r="F101" s="195"/>
      <c r="G101" s="27"/>
    </row>
    <row r="102" spans="2:7" ht="15" hidden="1" customHeight="1" outlineLevel="1" x14ac:dyDescent="0.25">
      <c r="B102" s="37"/>
      <c r="C102" s="196">
        <v>90</v>
      </c>
      <c r="D102" s="197"/>
      <c r="E102" s="198"/>
      <c r="F102" s="195"/>
      <c r="G102" s="27"/>
    </row>
    <row r="103" spans="2:7" ht="15" hidden="1" customHeight="1" outlineLevel="1" x14ac:dyDescent="0.25">
      <c r="B103" s="37"/>
      <c r="C103" s="196">
        <v>91</v>
      </c>
      <c r="D103" s="197"/>
      <c r="E103" s="198"/>
      <c r="F103" s="195"/>
      <c r="G103" s="27"/>
    </row>
    <row r="104" spans="2:7" ht="15" hidden="1" customHeight="1" outlineLevel="1" x14ac:dyDescent="0.25">
      <c r="B104" s="37"/>
      <c r="C104" s="196">
        <v>92</v>
      </c>
      <c r="D104" s="197"/>
      <c r="E104" s="198"/>
      <c r="F104" s="195"/>
      <c r="G104" s="27"/>
    </row>
    <row r="105" spans="2:7" ht="15" hidden="1" customHeight="1" outlineLevel="1" x14ac:dyDescent="0.25">
      <c r="B105" s="37"/>
      <c r="C105" s="196">
        <v>93</v>
      </c>
      <c r="D105" s="197"/>
      <c r="E105" s="198"/>
      <c r="F105" s="195"/>
      <c r="G105" s="27"/>
    </row>
    <row r="106" spans="2:7" ht="15" hidden="1" customHeight="1" outlineLevel="1" x14ac:dyDescent="0.25">
      <c r="B106" s="37"/>
      <c r="C106" s="196">
        <v>94</v>
      </c>
      <c r="D106" s="197"/>
      <c r="E106" s="198"/>
      <c r="F106" s="195"/>
      <c r="G106" s="27"/>
    </row>
    <row r="107" spans="2:7" ht="15" hidden="1" customHeight="1" outlineLevel="1" x14ac:dyDescent="0.25">
      <c r="B107" s="37"/>
      <c r="C107" s="196">
        <v>95</v>
      </c>
      <c r="D107" s="197"/>
      <c r="E107" s="198"/>
      <c r="F107" s="195"/>
      <c r="G107" s="27"/>
    </row>
    <row r="108" spans="2:7" ht="15" hidden="1" customHeight="1" outlineLevel="1" x14ac:dyDescent="0.25">
      <c r="B108" s="37"/>
      <c r="C108" s="196">
        <v>96</v>
      </c>
      <c r="D108" s="197"/>
      <c r="E108" s="198"/>
      <c r="F108" s="195"/>
      <c r="G108" s="27"/>
    </row>
    <row r="109" spans="2:7" ht="15" hidden="1" customHeight="1" outlineLevel="1" x14ac:dyDescent="0.25">
      <c r="B109" s="37"/>
      <c r="C109" s="196">
        <v>97</v>
      </c>
      <c r="D109" s="197"/>
      <c r="E109" s="198"/>
      <c r="F109" s="195"/>
      <c r="G109" s="27"/>
    </row>
    <row r="110" spans="2:7" ht="15" hidden="1" customHeight="1" outlineLevel="1" x14ac:dyDescent="0.25">
      <c r="B110" s="37"/>
      <c r="C110" s="196">
        <v>98</v>
      </c>
      <c r="D110" s="197"/>
      <c r="E110" s="198"/>
      <c r="F110" s="195"/>
      <c r="G110" s="27"/>
    </row>
    <row r="111" spans="2:7" ht="15" hidden="1" customHeight="1" outlineLevel="1" x14ac:dyDescent="0.25">
      <c r="B111" s="37"/>
      <c r="C111" s="196">
        <v>99</v>
      </c>
      <c r="D111" s="197"/>
      <c r="E111" s="198"/>
      <c r="F111" s="195"/>
      <c r="G111" s="27"/>
    </row>
    <row r="112" spans="2:7" ht="15" hidden="1" customHeight="1" outlineLevel="1" x14ac:dyDescent="0.25">
      <c r="B112" s="37"/>
      <c r="C112" s="196">
        <v>100</v>
      </c>
      <c r="D112" s="197"/>
      <c r="E112" s="198"/>
      <c r="F112" s="195"/>
      <c r="G112" s="27"/>
    </row>
    <row r="113" spans="1:7" ht="15" customHeight="1" collapsed="1" x14ac:dyDescent="0.25">
      <c r="B113" s="40"/>
      <c r="C113" s="41"/>
      <c r="D113" s="41"/>
      <c r="E113" s="41"/>
      <c r="F113" s="41"/>
      <c r="G113" s="42"/>
    </row>
    <row r="114" spans="1:7" ht="7.15" customHeight="1" x14ac:dyDescent="0.25">
      <c r="G114" s="58"/>
    </row>
    <row r="115" spans="1:7" ht="22.9" customHeight="1" x14ac:dyDescent="0.3">
      <c r="A115" s="4"/>
      <c r="B115" s="86"/>
      <c r="C115" s="86"/>
      <c r="D115" s="86"/>
      <c r="E115" s="86"/>
      <c r="F115" s="86"/>
      <c r="G115" s="86"/>
    </row>
  </sheetData>
  <sheetProtection algorithmName="SHA-512" hashValue="DDvVRZdDRQ1jFVccJJt9tVugiUaRX5NM6UN6Em+fZXTmvNOxHxLPK3Rt2kI+zqmh50bPA2c7vCz9ZqKZwICVeA==" saltValue="BHkwqljiQzbZ42+HXKjpOA==" spinCount="100000" sheet="1" objects="1" scenarios="1"/>
  <conditionalFormatting sqref="F13:F22">
    <cfRule type="iconSet" priority="1">
      <iconSet iconSet="3Symbols2" showValue="0">
        <cfvo type="percent" val="0"/>
        <cfvo type="num" val="0" gte="0"/>
        <cfvo type="num" val="1" gte="0"/>
      </iconSet>
    </cfRule>
  </conditionalFormatting>
  <printOptions horizontalCentered="1"/>
  <pageMargins left="0.31496062992126" right="0.31496062992126" top="0.31496062992126" bottom="0.31496062992126" header="0.31496062992126" footer="0.31496062992126"/>
  <pageSetup paperSize="9" scale="64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B94D17-3EE6-477D-AD4E-145F09C644E6}">
          <x14:formula1>
            <xm:f>Calc!$C$10:$C$12</xm:f>
          </x14:formula1>
          <xm:sqref>E13:E22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73CA-14D2-421D-9513-31B4827488D2}">
  <sheetPr codeName="Sheet3">
    <pageSetUpPr autoPageBreaks="0" fitToPage="1"/>
  </sheetPr>
  <dimension ref="A1:L736"/>
  <sheetViews>
    <sheetView showGridLines="0" showRowColHeaders="0" zoomScaleNormal="100" workbookViewId="0">
      <pane ySplit="8" topLeftCell="A9" activePane="bottomLeft" state="frozen"/>
      <selection pane="bottomLeft" activeCell="A9" sqref="A9"/>
    </sheetView>
  </sheetViews>
  <sheetFormatPr defaultColWidth="8.85546875" defaultRowHeight="14.45" customHeight="1" outlineLevelRow="1" x14ac:dyDescent="0.25"/>
  <cols>
    <col min="1" max="1" width="3.7109375" style="1" customWidth="1"/>
    <col min="2" max="2" width="1.7109375" style="1" customWidth="1"/>
    <col min="3" max="3" width="9.28515625" style="1" customWidth="1"/>
    <col min="4" max="4" width="83.85546875" style="1" customWidth="1"/>
    <col min="5" max="5" width="12.7109375" style="1" customWidth="1"/>
    <col min="6" max="6" width="5.42578125" style="1" customWidth="1"/>
    <col min="7" max="7" width="1.7109375" style="1" customWidth="1"/>
    <col min="8" max="8" width="33.85546875" style="1" customWidth="1"/>
    <col min="9" max="9" width="1.7109375" style="1" customWidth="1"/>
    <col min="10" max="10" width="2.7109375" style="1" customWidth="1"/>
    <col min="11" max="16384" width="8.85546875" style="1"/>
  </cols>
  <sheetData>
    <row r="1" spans="2:9" ht="6.75" customHeight="1" x14ac:dyDescent="0.25">
      <c r="C1" s="2"/>
      <c r="D1" s="2"/>
      <c r="E1" s="2"/>
      <c r="F1" s="2"/>
      <c r="G1" s="2"/>
      <c r="H1" s="2"/>
      <c r="I1" s="2"/>
    </row>
    <row r="2" spans="2:9" s="75" customFormat="1" ht="20.100000000000001" customHeight="1" x14ac:dyDescent="0.3">
      <c r="B2" s="161"/>
      <c r="C2" s="35" t="s">
        <v>85</v>
      </c>
      <c r="D2" s="5"/>
      <c r="E2" s="91"/>
      <c r="F2" s="92"/>
      <c r="G2" s="78"/>
      <c r="H2" s="78"/>
      <c r="I2" s="90"/>
    </row>
    <row r="3" spans="2:9" s="79" customFormat="1" ht="24" customHeight="1" x14ac:dyDescent="0.35">
      <c r="B3" s="162"/>
      <c r="C3" s="81" t="s">
        <v>47</v>
      </c>
      <c r="D3" s="80"/>
      <c r="E3" s="88"/>
      <c r="F3" s="89"/>
      <c r="G3" s="85"/>
      <c r="H3" s="85"/>
      <c r="I3" s="87"/>
    </row>
    <row r="4" spans="2:9" ht="5.0999999999999996" customHeight="1" x14ac:dyDescent="0.25">
      <c r="B4" s="163"/>
      <c r="C4" s="160"/>
      <c r="D4" s="160"/>
      <c r="E4" s="160"/>
      <c r="F4" s="160"/>
      <c r="G4" s="160"/>
      <c r="H4" s="160"/>
      <c r="I4" s="160"/>
    </row>
    <row r="5" spans="2:9" ht="5.0999999999999996" customHeight="1" x14ac:dyDescent="0.25">
      <c r="B5" s="23"/>
      <c r="C5" s="24"/>
      <c r="D5" s="24"/>
      <c r="E5" s="25"/>
      <c r="F5" s="24"/>
      <c r="G5" s="25"/>
      <c r="H5" s="26"/>
      <c r="I5" s="27"/>
    </row>
    <row r="6" spans="2:9" ht="20.100000000000001" customHeight="1" x14ac:dyDescent="0.25">
      <c r="B6" s="23"/>
      <c r="C6" s="24"/>
      <c r="D6" s="24"/>
      <c r="E6" s="25"/>
      <c r="F6" s="24"/>
      <c r="G6" s="25"/>
      <c r="H6" s="26"/>
      <c r="I6" s="27"/>
    </row>
    <row r="7" spans="2:9" ht="24" customHeight="1" x14ac:dyDescent="0.25">
      <c r="B7" s="23"/>
      <c r="C7" s="24"/>
      <c r="D7" s="24"/>
      <c r="E7" s="25"/>
      <c r="F7" s="24"/>
      <c r="G7" s="25"/>
      <c r="H7" s="26"/>
      <c r="I7" s="27"/>
    </row>
    <row r="8" spans="2:9" ht="15" customHeight="1" x14ac:dyDescent="0.25">
      <c r="B8" s="23"/>
      <c r="C8" s="24"/>
      <c r="D8" s="24"/>
      <c r="E8" s="25"/>
      <c r="F8" s="24"/>
      <c r="G8" s="25"/>
      <c r="H8" s="26"/>
      <c r="I8" s="27"/>
    </row>
    <row r="9" spans="2:9" ht="15.95" customHeight="1" x14ac:dyDescent="0.25">
      <c r="B9" s="23"/>
      <c r="C9" s="24"/>
      <c r="D9" s="24"/>
      <c r="E9" s="25"/>
      <c r="F9" s="24"/>
      <c r="G9" s="25"/>
      <c r="H9" s="26"/>
      <c r="I9" s="27"/>
    </row>
    <row r="10" spans="2:9" ht="15.95" customHeight="1" x14ac:dyDescent="0.25">
      <c r="B10" s="23"/>
      <c r="C10" s="24"/>
      <c r="D10" s="24"/>
      <c r="E10" s="25"/>
      <c r="F10" s="24"/>
      <c r="G10" s="25"/>
      <c r="H10" s="26"/>
      <c r="I10" s="27"/>
    </row>
    <row r="11" spans="2:9" ht="9.9499999999999993" customHeight="1" x14ac:dyDescent="0.25">
      <c r="B11" s="23"/>
      <c r="C11" s="25"/>
      <c r="D11" s="25"/>
      <c r="E11" s="25"/>
      <c r="F11" s="25"/>
      <c r="G11" s="25"/>
      <c r="H11" s="25"/>
      <c r="I11" s="27"/>
    </row>
    <row r="12" spans="2:9" ht="20.100000000000001" customHeight="1" x14ac:dyDescent="0.25">
      <c r="B12" s="23"/>
      <c r="C12" s="108"/>
      <c r="D12" s="109" t="s">
        <v>9</v>
      </c>
      <c r="E12" s="110"/>
      <c r="F12" s="111"/>
      <c r="G12" s="25"/>
      <c r="H12" s="112" t="s">
        <v>37</v>
      </c>
      <c r="I12" s="27"/>
    </row>
    <row r="13" spans="2:9" ht="9.9499999999999993" customHeight="1" x14ac:dyDescent="0.25">
      <c r="B13" s="23"/>
      <c r="C13" s="25"/>
      <c r="D13" s="25"/>
      <c r="E13" s="25"/>
      <c r="F13" s="25"/>
      <c r="G13" s="25"/>
      <c r="H13" s="25"/>
      <c r="I13" s="27"/>
    </row>
    <row r="14" spans="2:9" ht="17.100000000000001" customHeight="1" x14ac:dyDescent="0.25">
      <c r="B14" s="23"/>
      <c r="C14" s="12"/>
      <c r="D14" s="164" t="s">
        <v>10</v>
      </c>
      <c r="E14" s="14"/>
      <c r="F14" s="15"/>
      <c r="G14" s="25"/>
      <c r="H14" s="72"/>
      <c r="I14" s="27"/>
    </row>
    <row r="15" spans="2:9" ht="14.45" customHeight="1" x14ac:dyDescent="0.25">
      <c r="B15" s="23"/>
      <c r="C15" s="16" t="s">
        <v>11</v>
      </c>
      <c r="D15" s="16" t="s">
        <v>12</v>
      </c>
      <c r="E15" s="12" t="s">
        <v>4</v>
      </c>
      <c r="F15" s="15"/>
      <c r="G15" s="25"/>
      <c r="H15" s="32"/>
      <c r="I15" s="27"/>
    </row>
    <row r="16" spans="2:9" ht="15" customHeight="1" x14ac:dyDescent="0.25">
      <c r="B16" s="23"/>
      <c r="C16" s="44">
        <v>1</v>
      </c>
      <c r="D16" s="62" t="s">
        <v>87</v>
      </c>
      <c r="E16" s="34" t="s">
        <v>5</v>
      </c>
      <c r="F16" s="94">
        <f>IF(ISBLANK($E16),"",IF($E16=Calc!$C$12,2,IF($E16=Calc!$C$11,1,0)))</f>
        <v>2</v>
      </c>
      <c r="G16" s="25"/>
      <c r="H16" s="32"/>
      <c r="I16" s="27"/>
    </row>
    <row r="17" spans="2:12" ht="15" customHeight="1" x14ac:dyDescent="0.25">
      <c r="B17" s="23"/>
      <c r="C17" s="44">
        <v>2</v>
      </c>
      <c r="D17" s="62" t="s">
        <v>88</v>
      </c>
      <c r="E17" s="34" t="s">
        <v>6</v>
      </c>
      <c r="F17" s="94">
        <f>IF(ISBLANK($E17),"",IF($E17=Calc!$C$12,2,IF($E17=Calc!$C$11,1,0)))</f>
        <v>0</v>
      </c>
      <c r="G17" s="25"/>
      <c r="H17" s="32"/>
      <c r="I17" s="27"/>
      <c r="L17" s="2"/>
    </row>
    <row r="18" spans="2:12" ht="15" customHeight="1" x14ac:dyDescent="0.25">
      <c r="B18" s="23"/>
      <c r="C18" s="44">
        <v>3</v>
      </c>
      <c r="D18" s="62" t="s">
        <v>91</v>
      </c>
      <c r="E18" s="34" t="s">
        <v>7</v>
      </c>
      <c r="F18" s="94">
        <f>IF(ISBLANK($E18),"",IF($E18=Calc!$C$12,2,IF($E18=Calc!$C$11,1,0)))</f>
        <v>1</v>
      </c>
      <c r="G18" s="25"/>
      <c r="H18" s="32"/>
      <c r="I18" s="27"/>
      <c r="L18" s="2"/>
    </row>
    <row r="19" spans="2:12" ht="15" customHeight="1" x14ac:dyDescent="0.25">
      <c r="B19" s="23"/>
      <c r="C19" s="44">
        <v>4</v>
      </c>
      <c r="D19" s="159" t="s">
        <v>89</v>
      </c>
      <c r="E19" s="34" t="s">
        <v>5</v>
      </c>
      <c r="F19" s="94">
        <f>IF(ISBLANK($E19),"",IF($E19=Calc!$C$12,2,IF($E19=Calc!$C$11,1,0)))</f>
        <v>2</v>
      </c>
      <c r="G19" s="25"/>
      <c r="H19" s="32"/>
      <c r="I19" s="27"/>
      <c r="L19" s="2"/>
    </row>
    <row r="20" spans="2:12" ht="15" customHeight="1" x14ac:dyDescent="0.25">
      <c r="B20" s="23"/>
      <c r="C20" s="44">
        <v>5</v>
      </c>
      <c r="D20" s="187"/>
      <c r="E20" s="34"/>
      <c r="F20" s="94" t="str">
        <f>IF(ISBLANK($E20),"",IF($E20=Calc!$C$12,2,IF($E20=Calc!$C$11,1,0)))</f>
        <v/>
      </c>
      <c r="G20" s="25"/>
      <c r="H20" s="32"/>
      <c r="I20" s="27"/>
      <c r="L20" s="2"/>
    </row>
    <row r="21" spans="2:12" ht="15" customHeight="1" x14ac:dyDescent="0.25">
      <c r="B21" s="23"/>
      <c r="C21" s="199">
        <v>6</v>
      </c>
      <c r="D21" s="200"/>
      <c r="E21" s="201"/>
      <c r="F21" s="195"/>
      <c r="G21" s="25"/>
      <c r="H21" s="32"/>
      <c r="I21" s="27"/>
      <c r="L21" s="2"/>
    </row>
    <row r="22" spans="2:12" ht="15" customHeight="1" x14ac:dyDescent="0.25">
      <c r="B22" s="23"/>
      <c r="C22" s="199">
        <v>7</v>
      </c>
      <c r="D22" s="202"/>
      <c r="E22" s="201"/>
      <c r="F22" s="195"/>
      <c r="G22" s="25"/>
      <c r="H22" s="32"/>
      <c r="I22" s="27"/>
      <c r="L22" s="2"/>
    </row>
    <row r="23" spans="2:12" ht="15" customHeight="1" x14ac:dyDescent="0.25">
      <c r="B23" s="23"/>
      <c r="C23" s="199">
        <v>8</v>
      </c>
      <c r="D23" s="202"/>
      <c r="E23" s="201"/>
      <c r="F23" s="195"/>
      <c r="G23" s="25"/>
      <c r="H23" s="32"/>
      <c r="I23" s="27"/>
      <c r="L23" s="2"/>
    </row>
    <row r="24" spans="2:12" ht="15" customHeight="1" x14ac:dyDescent="0.25">
      <c r="B24" s="23"/>
      <c r="C24" s="199">
        <v>9</v>
      </c>
      <c r="D24" s="203"/>
      <c r="E24" s="201"/>
      <c r="F24" s="195"/>
      <c r="G24" s="25"/>
      <c r="H24" s="32"/>
      <c r="I24" s="27"/>
      <c r="L24" s="2"/>
    </row>
    <row r="25" spans="2:12" ht="15" customHeight="1" x14ac:dyDescent="0.25">
      <c r="B25" s="23"/>
      <c r="C25" s="199">
        <v>10</v>
      </c>
      <c r="D25" s="202"/>
      <c r="E25" s="201"/>
      <c r="F25" s="195"/>
      <c r="G25" s="25"/>
      <c r="H25" s="33"/>
      <c r="I25" s="27"/>
    </row>
    <row r="26" spans="2:12" ht="15" hidden="1" customHeight="1" outlineLevel="1" x14ac:dyDescent="0.25">
      <c r="B26" s="23"/>
      <c r="C26" s="199">
        <v>11</v>
      </c>
      <c r="D26" s="203"/>
      <c r="E26" s="201"/>
      <c r="F26" s="195"/>
      <c r="G26" s="25"/>
      <c r="H26" s="28"/>
      <c r="I26" s="27"/>
    </row>
    <row r="27" spans="2:12" ht="15" hidden="1" customHeight="1" outlineLevel="1" x14ac:dyDescent="0.25">
      <c r="B27" s="23"/>
      <c r="C27" s="199">
        <v>12</v>
      </c>
      <c r="D27" s="203"/>
      <c r="E27" s="201"/>
      <c r="F27" s="195"/>
      <c r="G27" s="25"/>
      <c r="H27" s="28"/>
      <c r="I27" s="27"/>
    </row>
    <row r="28" spans="2:12" ht="15" hidden="1" customHeight="1" outlineLevel="1" x14ac:dyDescent="0.25">
      <c r="B28" s="23"/>
      <c r="C28" s="199">
        <v>13</v>
      </c>
      <c r="D28" s="203"/>
      <c r="E28" s="201"/>
      <c r="F28" s="195"/>
      <c r="G28" s="25"/>
      <c r="H28" s="28"/>
      <c r="I28" s="27"/>
    </row>
    <row r="29" spans="2:12" ht="15" hidden="1" customHeight="1" outlineLevel="1" x14ac:dyDescent="0.25">
      <c r="B29" s="23"/>
      <c r="C29" s="199">
        <v>14</v>
      </c>
      <c r="D29" s="203"/>
      <c r="E29" s="201"/>
      <c r="F29" s="195"/>
      <c r="G29" s="25"/>
      <c r="H29" s="28"/>
      <c r="I29" s="27"/>
    </row>
    <row r="30" spans="2:12" ht="15" hidden="1" customHeight="1" outlineLevel="1" x14ac:dyDescent="0.25">
      <c r="B30" s="23"/>
      <c r="C30" s="199">
        <v>15</v>
      </c>
      <c r="D30" s="203"/>
      <c r="E30" s="201"/>
      <c r="F30" s="195"/>
      <c r="G30" s="25"/>
      <c r="H30" s="28"/>
      <c r="I30" s="27"/>
    </row>
    <row r="31" spans="2:12" ht="15" hidden="1" customHeight="1" outlineLevel="1" x14ac:dyDescent="0.25">
      <c r="B31" s="23"/>
      <c r="C31" s="199">
        <v>16</v>
      </c>
      <c r="D31" s="203"/>
      <c r="E31" s="201"/>
      <c r="F31" s="195"/>
      <c r="G31" s="25"/>
      <c r="H31" s="28"/>
      <c r="I31" s="27"/>
    </row>
    <row r="32" spans="2:12" ht="15" hidden="1" customHeight="1" outlineLevel="1" x14ac:dyDescent="0.25">
      <c r="B32" s="23"/>
      <c r="C32" s="199">
        <v>17</v>
      </c>
      <c r="D32" s="203"/>
      <c r="E32" s="201"/>
      <c r="F32" s="195"/>
      <c r="G32" s="25"/>
      <c r="H32" s="28"/>
      <c r="I32" s="27"/>
    </row>
    <row r="33" spans="2:9" ht="15" hidden="1" customHeight="1" outlineLevel="1" x14ac:dyDescent="0.25">
      <c r="B33" s="23"/>
      <c r="C33" s="199">
        <v>18</v>
      </c>
      <c r="D33" s="203"/>
      <c r="E33" s="201"/>
      <c r="F33" s="195"/>
      <c r="G33" s="25"/>
      <c r="H33" s="28"/>
      <c r="I33" s="27"/>
    </row>
    <row r="34" spans="2:9" ht="15" hidden="1" customHeight="1" outlineLevel="1" x14ac:dyDescent="0.25">
      <c r="B34" s="23"/>
      <c r="C34" s="199">
        <v>19</v>
      </c>
      <c r="D34" s="203"/>
      <c r="E34" s="201"/>
      <c r="F34" s="195"/>
      <c r="G34" s="25"/>
      <c r="H34" s="28"/>
      <c r="I34" s="27"/>
    </row>
    <row r="35" spans="2:9" ht="15" hidden="1" customHeight="1" outlineLevel="1" x14ac:dyDescent="0.25">
      <c r="B35" s="23"/>
      <c r="C35" s="199">
        <v>20</v>
      </c>
      <c r="D35" s="203"/>
      <c r="E35" s="201"/>
      <c r="F35" s="195"/>
      <c r="G35" s="25"/>
      <c r="H35" s="28"/>
      <c r="I35" s="27"/>
    </row>
    <row r="36" spans="2:9" ht="15" hidden="1" customHeight="1" outlineLevel="1" x14ac:dyDescent="0.25">
      <c r="B36" s="23"/>
      <c r="C36" s="199">
        <v>21</v>
      </c>
      <c r="D36" s="203"/>
      <c r="E36" s="201"/>
      <c r="F36" s="195"/>
      <c r="G36" s="25"/>
      <c r="H36" s="28"/>
      <c r="I36" s="27"/>
    </row>
    <row r="37" spans="2:9" ht="15" hidden="1" customHeight="1" outlineLevel="1" x14ac:dyDescent="0.25">
      <c r="B37" s="23"/>
      <c r="C37" s="199">
        <v>22</v>
      </c>
      <c r="D37" s="203"/>
      <c r="E37" s="201"/>
      <c r="F37" s="195"/>
      <c r="G37" s="25"/>
      <c r="H37" s="28"/>
      <c r="I37" s="27"/>
    </row>
    <row r="38" spans="2:9" ht="15" hidden="1" customHeight="1" outlineLevel="1" x14ac:dyDescent="0.25">
      <c r="B38" s="23"/>
      <c r="C38" s="199">
        <v>23</v>
      </c>
      <c r="D38" s="203"/>
      <c r="E38" s="201"/>
      <c r="F38" s="195"/>
      <c r="G38" s="25"/>
      <c r="H38" s="28"/>
      <c r="I38" s="27"/>
    </row>
    <row r="39" spans="2:9" ht="15" hidden="1" customHeight="1" outlineLevel="1" x14ac:dyDescent="0.25">
      <c r="B39" s="23"/>
      <c r="C39" s="199">
        <v>24</v>
      </c>
      <c r="D39" s="203"/>
      <c r="E39" s="201"/>
      <c r="F39" s="195"/>
      <c r="G39" s="25"/>
      <c r="H39" s="28"/>
      <c r="I39" s="27"/>
    </row>
    <row r="40" spans="2:9" ht="15" hidden="1" customHeight="1" outlineLevel="1" x14ac:dyDescent="0.25">
      <c r="B40" s="23"/>
      <c r="C40" s="199">
        <v>25</v>
      </c>
      <c r="D40" s="203"/>
      <c r="E40" s="201"/>
      <c r="F40" s="195"/>
      <c r="G40" s="25"/>
      <c r="H40" s="28"/>
      <c r="I40" s="27"/>
    </row>
    <row r="41" spans="2:9" ht="15" hidden="1" customHeight="1" outlineLevel="1" x14ac:dyDescent="0.25">
      <c r="B41" s="23"/>
      <c r="C41" s="199">
        <v>26</v>
      </c>
      <c r="D41" s="203"/>
      <c r="E41" s="201"/>
      <c r="F41" s="195"/>
      <c r="G41" s="25"/>
      <c r="H41" s="28"/>
      <c r="I41" s="27"/>
    </row>
    <row r="42" spans="2:9" ht="15" hidden="1" customHeight="1" outlineLevel="1" x14ac:dyDescent="0.25">
      <c r="B42" s="23"/>
      <c r="C42" s="199">
        <v>27</v>
      </c>
      <c r="D42" s="203"/>
      <c r="E42" s="201"/>
      <c r="F42" s="195"/>
      <c r="G42" s="25"/>
      <c r="H42" s="28"/>
      <c r="I42" s="27"/>
    </row>
    <row r="43" spans="2:9" ht="15" hidden="1" customHeight="1" outlineLevel="1" x14ac:dyDescent="0.25">
      <c r="B43" s="23"/>
      <c r="C43" s="199">
        <v>28</v>
      </c>
      <c r="D43" s="203"/>
      <c r="E43" s="201"/>
      <c r="F43" s="195"/>
      <c r="G43" s="25"/>
      <c r="H43" s="28"/>
      <c r="I43" s="27"/>
    </row>
    <row r="44" spans="2:9" ht="15" hidden="1" customHeight="1" outlineLevel="1" x14ac:dyDescent="0.25">
      <c r="B44" s="23"/>
      <c r="C44" s="199">
        <v>29</v>
      </c>
      <c r="D44" s="203"/>
      <c r="E44" s="201"/>
      <c r="F44" s="195"/>
      <c r="G44" s="25"/>
      <c r="H44" s="28"/>
      <c r="I44" s="27"/>
    </row>
    <row r="45" spans="2:9" ht="15" hidden="1" customHeight="1" outlineLevel="1" x14ac:dyDescent="0.25">
      <c r="B45" s="23"/>
      <c r="C45" s="199">
        <v>30</v>
      </c>
      <c r="D45" s="203"/>
      <c r="E45" s="201"/>
      <c r="F45" s="195"/>
      <c r="G45" s="25"/>
      <c r="H45" s="28"/>
      <c r="I45" s="27"/>
    </row>
    <row r="46" spans="2:9" ht="15" hidden="1" customHeight="1" outlineLevel="1" x14ac:dyDescent="0.25">
      <c r="B46" s="23"/>
      <c r="C46" s="199">
        <v>31</v>
      </c>
      <c r="D46" s="203"/>
      <c r="E46" s="201"/>
      <c r="F46" s="195"/>
      <c r="G46" s="25"/>
      <c r="H46" s="28"/>
      <c r="I46" s="27"/>
    </row>
    <row r="47" spans="2:9" ht="15" hidden="1" customHeight="1" outlineLevel="1" x14ac:dyDescent="0.25">
      <c r="B47" s="23"/>
      <c r="C47" s="199">
        <v>32</v>
      </c>
      <c r="D47" s="203"/>
      <c r="E47" s="201"/>
      <c r="F47" s="195"/>
      <c r="G47" s="25"/>
      <c r="H47" s="28"/>
      <c r="I47" s="27"/>
    </row>
    <row r="48" spans="2:9" ht="15" hidden="1" customHeight="1" outlineLevel="1" x14ac:dyDescent="0.25">
      <c r="B48" s="23"/>
      <c r="C48" s="199">
        <v>33</v>
      </c>
      <c r="D48" s="203"/>
      <c r="E48" s="201"/>
      <c r="F48" s="195"/>
      <c r="G48" s="25"/>
      <c r="H48" s="28"/>
      <c r="I48" s="27"/>
    </row>
    <row r="49" spans="2:9" ht="15" hidden="1" customHeight="1" outlineLevel="1" x14ac:dyDescent="0.25">
      <c r="B49" s="23"/>
      <c r="C49" s="199">
        <v>34</v>
      </c>
      <c r="D49" s="203"/>
      <c r="E49" s="201"/>
      <c r="F49" s="195"/>
      <c r="G49" s="25"/>
      <c r="H49" s="28"/>
      <c r="I49" s="27"/>
    </row>
    <row r="50" spans="2:9" ht="15" hidden="1" customHeight="1" outlineLevel="1" x14ac:dyDescent="0.25">
      <c r="B50" s="23"/>
      <c r="C50" s="199">
        <v>35</v>
      </c>
      <c r="D50" s="203"/>
      <c r="E50" s="201"/>
      <c r="F50" s="195"/>
      <c r="G50" s="25"/>
      <c r="H50" s="28"/>
      <c r="I50" s="27"/>
    </row>
    <row r="51" spans="2:9" ht="15" hidden="1" customHeight="1" outlineLevel="1" x14ac:dyDescent="0.25">
      <c r="B51" s="23"/>
      <c r="C51" s="199">
        <v>36</v>
      </c>
      <c r="D51" s="203"/>
      <c r="E51" s="201"/>
      <c r="F51" s="195"/>
      <c r="G51" s="25"/>
      <c r="H51" s="28"/>
      <c r="I51" s="27"/>
    </row>
    <row r="52" spans="2:9" ht="15" hidden="1" customHeight="1" outlineLevel="1" x14ac:dyDescent="0.25">
      <c r="B52" s="23"/>
      <c r="C52" s="199">
        <v>37</v>
      </c>
      <c r="D52" s="203"/>
      <c r="E52" s="201"/>
      <c r="F52" s="195"/>
      <c r="G52" s="25"/>
      <c r="H52" s="28"/>
      <c r="I52" s="27"/>
    </row>
    <row r="53" spans="2:9" ht="15" hidden="1" customHeight="1" outlineLevel="1" x14ac:dyDescent="0.25">
      <c r="B53" s="23"/>
      <c r="C53" s="199">
        <v>38</v>
      </c>
      <c r="D53" s="203"/>
      <c r="E53" s="201"/>
      <c r="F53" s="195"/>
      <c r="G53" s="25"/>
      <c r="H53" s="28"/>
      <c r="I53" s="27"/>
    </row>
    <row r="54" spans="2:9" ht="15" hidden="1" customHeight="1" outlineLevel="1" x14ac:dyDescent="0.25">
      <c r="B54" s="23"/>
      <c r="C54" s="199">
        <v>39</v>
      </c>
      <c r="D54" s="203"/>
      <c r="E54" s="201"/>
      <c r="F54" s="195"/>
      <c r="G54" s="25"/>
      <c r="H54" s="28"/>
      <c r="I54" s="27"/>
    </row>
    <row r="55" spans="2:9" ht="15" hidden="1" customHeight="1" outlineLevel="1" x14ac:dyDescent="0.25">
      <c r="B55" s="23"/>
      <c r="C55" s="199">
        <v>40</v>
      </c>
      <c r="D55" s="203"/>
      <c r="E55" s="201"/>
      <c r="F55" s="195"/>
      <c r="G55" s="25"/>
      <c r="H55" s="28"/>
      <c r="I55" s="27"/>
    </row>
    <row r="56" spans="2:9" ht="15" hidden="1" customHeight="1" outlineLevel="1" collapsed="1" x14ac:dyDescent="0.25">
      <c r="B56" s="23"/>
      <c r="C56" s="199">
        <v>41</v>
      </c>
      <c r="D56" s="203"/>
      <c r="E56" s="201"/>
      <c r="F56" s="195"/>
      <c r="G56" s="25"/>
      <c r="H56" s="28"/>
      <c r="I56" s="27"/>
    </row>
    <row r="57" spans="2:9" ht="15" hidden="1" customHeight="1" outlineLevel="1" x14ac:dyDescent="0.25">
      <c r="B57" s="23"/>
      <c r="C57" s="199">
        <v>42</v>
      </c>
      <c r="D57" s="203"/>
      <c r="E57" s="201"/>
      <c r="F57" s="195"/>
      <c r="G57" s="25"/>
      <c r="H57" s="28"/>
      <c r="I57" s="27"/>
    </row>
    <row r="58" spans="2:9" ht="15" hidden="1" customHeight="1" outlineLevel="1" x14ac:dyDescent="0.25">
      <c r="B58" s="23"/>
      <c r="C58" s="199">
        <v>43</v>
      </c>
      <c r="D58" s="203"/>
      <c r="E58" s="201"/>
      <c r="F58" s="195"/>
      <c r="G58" s="25"/>
      <c r="H58" s="28"/>
      <c r="I58" s="27"/>
    </row>
    <row r="59" spans="2:9" ht="15" hidden="1" customHeight="1" outlineLevel="1" x14ac:dyDescent="0.25">
      <c r="B59" s="23"/>
      <c r="C59" s="199">
        <v>44</v>
      </c>
      <c r="D59" s="203"/>
      <c r="E59" s="201"/>
      <c r="F59" s="195"/>
      <c r="G59" s="25"/>
      <c r="H59" s="28"/>
      <c r="I59" s="27"/>
    </row>
    <row r="60" spans="2:9" ht="15" hidden="1" customHeight="1" outlineLevel="1" x14ac:dyDescent="0.25">
      <c r="B60" s="23"/>
      <c r="C60" s="199">
        <v>45</v>
      </c>
      <c r="D60" s="203"/>
      <c r="E60" s="201"/>
      <c r="F60" s="195"/>
      <c r="G60" s="25"/>
      <c r="H60" s="28"/>
      <c r="I60" s="27"/>
    </row>
    <row r="61" spans="2:9" ht="15" hidden="1" customHeight="1" outlineLevel="1" x14ac:dyDescent="0.25">
      <c r="B61" s="23"/>
      <c r="C61" s="199">
        <v>46</v>
      </c>
      <c r="D61" s="203"/>
      <c r="E61" s="201"/>
      <c r="F61" s="195"/>
      <c r="G61" s="25"/>
      <c r="H61" s="28"/>
      <c r="I61" s="27"/>
    </row>
    <row r="62" spans="2:9" ht="15" hidden="1" customHeight="1" outlineLevel="1" x14ac:dyDescent="0.25">
      <c r="B62" s="23"/>
      <c r="C62" s="199">
        <v>47</v>
      </c>
      <c r="D62" s="203"/>
      <c r="E62" s="201"/>
      <c r="F62" s="195"/>
      <c r="G62" s="25"/>
      <c r="H62" s="28"/>
      <c r="I62" s="27"/>
    </row>
    <row r="63" spans="2:9" ht="15" hidden="1" customHeight="1" outlineLevel="1" x14ac:dyDescent="0.25">
      <c r="B63" s="23"/>
      <c r="C63" s="199">
        <v>48</v>
      </c>
      <c r="D63" s="203"/>
      <c r="E63" s="201"/>
      <c r="F63" s="195"/>
      <c r="G63" s="25"/>
      <c r="H63" s="28"/>
      <c r="I63" s="27"/>
    </row>
    <row r="64" spans="2:9" ht="15" hidden="1" customHeight="1" outlineLevel="1" x14ac:dyDescent="0.25">
      <c r="B64" s="23"/>
      <c r="C64" s="199">
        <v>49</v>
      </c>
      <c r="D64" s="203"/>
      <c r="E64" s="201"/>
      <c r="F64" s="195"/>
      <c r="G64" s="25"/>
      <c r="H64" s="28"/>
      <c r="I64" s="27"/>
    </row>
    <row r="65" spans="2:9" ht="15" hidden="1" customHeight="1" outlineLevel="1" x14ac:dyDescent="0.25">
      <c r="B65" s="23"/>
      <c r="C65" s="199">
        <v>50</v>
      </c>
      <c r="D65" s="203"/>
      <c r="E65" s="201"/>
      <c r="F65" s="195"/>
      <c r="G65" s="25"/>
      <c r="H65" s="28"/>
      <c r="I65" s="27"/>
    </row>
    <row r="66" spans="2:9" ht="15" hidden="1" customHeight="1" outlineLevel="1" x14ac:dyDescent="0.25">
      <c r="B66" s="23"/>
      <c r="C66" s="199">
        <v>51</v>
      </c>
      <c r="D66" s="203"/>
      <c r="E66" s="201"/>
      <c r="F66" s="195"/>
      <c r="G66" s="25"/>
      <c r="H66" s="28"/>
      <c r="I66" s="27"/>
    </row>
    <row r="67" spans="2:9" ht="15" hidden="1" customHeight="1" outlineLevel="1" x14ac:dyDescent="0.25">
      <c r="B67" s="23"/>
      <c r="C67" s="199">
        <v>52</v>
      </c>
      <c r="D67" s="203"/>
      <c r="E67" s="201"/>
      <c r="F67" s="195"/>
      <c r="G67" s="25"/>
      <c r="H67" s="28"/>
      <c r="I67" s="27"/>
    </row>
    <row r="68" spans="2:9" ht="15" hidden="1" customHeight="1" outlineLevel="1" x14ac:dyDescent="0.25">
      <c r="B68" s="23"/>
      <c r="C68" s="199">
        <v>53</v>
      </c>
      <c r="D68" s="203"/>
      <c r="E68" s="201"/>
      <c r="F68" s="195"/>
      <c r="G68" s="25"/>
      <c r="H68" s="28"/>
      <c r="I68" s="27"/>
    </row>
    <row r="69" spans="2:9" ht="15" hidden="1" customHeight="1" outlineLevel="1" x14ac:dyDescent="0.25">
      <c r="B69" s="23"/>
      <c r="C69" s="199">
        <v>54</v>
      </c>
      <c r="D69" s="203"/>
      <c r="E69" s="201"/>
      <c r="F69" s="195"/>
      <c r="G69" s="25"/>
      <c r="H69" s="28"/>
      <c r="I69" s="27"/>
    </row>
    <row r="70" spans="2:9" ht="15" hidden="1" customHeight="1" outlineLevel="1" x14ac:dyDescent="0.25">
      <c r="B70" s="23"/>
      <c r="C70" s="199">
        <v>55</v>
      </c>
      <c r="D70" s="203"/>
      <c r="E70" s="201"/>
      <c r="F70" s="195"/>
      <c r="G70" s="25"/>
      <c r="H70" s="28"/>
      <c r="I70" s="27"/>
    </row>
    <row r="71" spans="2:9" ht="15" hidden="1" customHeight="1" outlineLevel="1" x14ac:dyDescent="0.25">
      <c r="B71" s="23"/>
      <c r="C71" s="199">
        <v>56</v>
      </c>
      <c r="D71" s="203"/>
      <c r="E71" s="201"/>
      <c r="F71" s="195"/>
      <c r="G71" s="25"/>
      <c r="H71" s="28"/>
      <c r="I71" s="27"/>
    </row>
    <row r="72" spans="2:9" ht="15" hidden="1" customHeight="1" outlineLevel="1" x14ac:dyDescent="0.25">
      <c r="B72" s="23"/>
      <c r="C72" s="199">
        <v>57</v>
      </c>
      <c r="D72" s="203"/>
      <c r="E72" s="201"/>
      <c r="F72" s="195"/>
      <c r="G72" s="25"/>
      <c r="H72" s="28"/>
      <c r="I72" s="27"/>
    </row>
    <row r="73" spans="2:9" ht="15" hidden="1" customHeight="1" outlineLevel="1" x14ac:dyDescent="0.25">
      <c r="B73" s="23"/>
      <c r="C73" s="199">
        <v>58</v>
      </c>
      <c r="D73" s="203"/>
      <c r="E73" s="201"/>
      <c r="F73" s="195"/>
      <c r="G73" s="25"/>
      <c r="H73" s="28"/>
      <c r="I73" s="27"/>
    </row>
    <row r="74" spans="2:9" ht="15" hidden="1" customHeight="1" outlineLevel="1" x14ac:dyDescent="0.25">
      <c r="B74" s="23"/>
      <c r="C74" s="199">
        <v>59</v>
      </c>
      <c r="D74" s="203"/>
      <c r="E74" s="201"/>
      <c r="F74" s="195"/>
      <c r="G74" s="25"/>
      <c r="H74" s="28"/>
      <c r="I74" s="27"/>
    </row>
    <row r="75" spans="2:9" ht="15" hidden="1" customHeight="1" outlineLevel="1" x14ac:dyDescent="0.25">
      <c r="B75" s="23"/>
      <c r="C75" s="199">
        <v>60</v>
      </c>
      <c r="D75" s="203"/>
      <c r="E75" s="201"/>
      <c r="F75" s="195"/>
      <c r="G75" s="25"/>
      <c r="H75" s="28"/>
      <c r="I75" s="27"/>
    </row>
    <row r="76" spans="2:9" ht="15" hidden="1" customHeight="1" outlineLevel="1" x14ac:dyDescent="0.25">
      <c r="B76" s="23"/>
      <c r="C76" s="199">
        <v>61</v>
      </c>
      <c r="D76" s="203"/>
      <c r="E76" s="201"/>
      <c r="F76" s="195"/>
      <c r="G76" s="25"/>
      <c r="H76" s="28"/>
      <c r="I76" s="27"/>
    </row>
    <row r="77" spans="2:9" ht="15" hidden="1" customHeight="1" outlineLevel="1" x14ac:dyDescent="0.25">
      <c r="B77" s="23"/>
      <c r="C77" s="199">
        <v>62</v>
      </c>
      <c r="D77" s="203"/>
      <c r="E77" s="201"/>
      <c r="F77" s="195"/>
      <c r="G77" s="25"/>
      <c r="H77" s="28"/>
      <c r="I77" s="27"/>
    </row>
    <row r="78" spans="2:9" ht="15" hidden="1" customHeight="1" outlineLevel="1" x14ac:dyDescent="0.25">
      <c r="B78" s="23"/>
      <c r="C78" s="199">
        <v>63</v>
      </c>
      <c r="D78" s="203"/>
      <c r="E78" s="201"/>
      <c r="F78" s="195"/>
      <c r="G78" s="25"/>
      <c r="H78" s="28"/>
      <c r="I78" s="27"/>
    </row>
    <row r="79" spans="2:9" ht="15" hidden="1" customHeight="1" outlineLevel="1" x14ac:dyDescent="0.25">
      <c r="B79" s="23"/>
      <c r="C79" s="199">
        <v>64</v>
      </c>
      <c r="D79" s="203"/>
      <c r="E79" s="201"/>
      <c r="F79" s="195"/>
      <c r="G79" s="25"/>
      <c r="H79" s="28"/>
      <c r="I79" s="27"/>
    </row>
    <row r="80" spans="2:9" ht="15" hidden="1" customHeight="1" outlineLevel="1" x14ac:dyDescent="0.25">
      <c r="B80" s="23"/>
      <c r="C80" s="199">
        <v>65</v>
      </c>
      <c r="D80" s="203"/>
      <c r="E80" s="201"/>
      <c r="F80" s="195"/>
      <c r="G80" s="25"/>
      <c r="H80" s="28"/>
      <c r="I80" s="27"/>
    </row>
    <row r="81" spans="2:9" ht="15" hidden="1" customHeight="1" outlineLevel="1" x14ac:dyDescent="0.25">
      <c r="B81" s="23"/>
      <c r="C81" s="199">
        <v>66</v>
      </c>
      <c r="D81" s="203"/>
      <c r="E81" s="201"/>
      <c r="F81" s="195"/>
      <c r="G81" s="25"/>
      <c r="H81" s="28"/>
      <c r="I81" s="27"/>
    </row>
    <row r="82" spans="2:9" ht="15" hidden="1" customHeight="1" outlineLevel="1" x14ac:dyDescent="0.25">
      <c r="B82" s="23"/>
      <c r="C82" s="199">
        <v>67</v>
      </c>
      <c r="D82" s="203"/>
      <c r="E82" s="201"/>
      <c r="F82" s="195"/>
      <c r="G82" s="25"/>
      <c r="H82" s="28"/>
      <c r="I82" s="27"/>
    </row>
    <row r="83" spans="2:9" ht="15" hidden="1" customHeight="1" outlineLevel="1" x14ac:dyDescent="0.25">
      <c r="B83" s="23"/>
      <c r="C83" s="199">
        <v>68</v>
      </c>
      <c r="D83" s="203"/>
      <c r="E83" s="201"/>
      <c r="F83" s="195"/>
      <c r="G83" s="25"/>
      <c r="H83" s="28"/>
      <c r="I83" s="27"/>
    </row>
    <row r="84" spans="2:9" ht="15" hidden="1" customHeight="1" outlineLevel="1" x14ac:dyDescent="0.25">
      <c r="B84" s="23"/>
      <c r="C84" s="199">
        <v>69</v>
      </c>
      <c r="D84" s="203"/>
      <c r="E84" s="201"/>
      <c r="F84" s="195"/>
      <c r="G84" s="25"/>
      <c r="H84" s="28"/>
      <c r="I84" s="27"/>
    </row>
    <row r="85" spans="2:9" ht="15" hidden="1" customHeight="1" outlineLevel="1" x14ac:dyDescent="0.25">
      <c r="B85" s="23"/>
      <c r="C85" s="199">
        <v>70</v>
      </c>
      <c r="D85" s="203"/>
      <c r="E85" s="201"/>
      <c r="F85" s="195"/>
      <c r="G85" s="25"/>
      <c r="H85" s="28"/>
      <c r="I85" s="27"/>
    </row>
    <row r="86" spans="2:9" ht="15" hidden="1" customHeight="1" outlineLevel="1" x14ac:dyDescent="0.25">
      <c r="B86" s="23"/>
      <c r="C86" s="199">
        <v>71</v>
      </c>
      <c r="D86" s="203"/>
      <c r="E86" s="201"/>
      <c r="F86" s="195"/>
      <c r="G86" s="25"/>
      <c r="H86" s="28"/>
      <c r="I86" s="27"/>
    </row>
    <row r="87" spans="2:9" ht="15" hidden="1" customHeight="1" outlineLevel="1" x14ac:dyDescent="0.25">
      <c r="B87" s="23"/>
      <c r="C87" s="199">
        <v>72</v>
      </c>
      <c r="D87" s="203"/>
      <c r="E87" s="201"/>
      <c r="F87" s="195"/>
      <c r="G87" s="25"/>
      <c r="H87" s="28"/>
      <c r="I87" s="27"/>
    </row>
    <row r="88" spans="2:9" ht="15" hidden="1" customHeight="1" outlineLevel="1" x14ac:dyDescent="0.25">
      <c r="B88" s="23"/>
      <c r="C88" s="199">
        <v>73</v>
      </c>
      <c r="D88" s="203"/>
      <c r="E88" s="201"/>
      <c r="F88" s="195"/>
      <c r="G88" s="25"/>
      <c r="H88" s="28"/>
      <c r="I88" s="27"/>
    </row>
    <row r="89" spans="2:9" ht="15" hidden="1" customHeight="1" outlineLevel="1" x14ac:dyDescent="0.25">
      <c r="B89" s="23"/>
      <c r="C89" s="199">
        <v>74</v>
      </c>
      <c r="D89" s="203"/>
      <c r="E89" s="201"/>
      <c r="F89" s="195"/>
      <c r="G89" s="25"/>
      <c r="H89" s="28"/>
      <c r="I89" s="27"/>
    </row>
    <row r="90" spans="2:9" ht="15" hidden="1" customHeight="1" outlineLevel="1" x14ac:dyDescent="0.25">
      <c r="B90" s="23"/>
      <c r="C90" s="199">
        <v>75</v>
      </c>
      <c r="D90" s="203"/>
      <c r="E90" s="201"/>
      <c r="F90" s="195"/>
      <c r="G90" s="25"/>
      <c r="H90" s="28"/>
      <c r="I90" s="27"/>
    </row>
    <row r="91" spans="2:9" ht="15" hidden="1" customHeight="1" outlineLevel="1" x14ac:dyDescent="0.25">
      <c r="B91" s="23"/>
      <c r="C91" s="199">
        <v>76</v>
      </c>
      <c r="D91" s="203"/>
      <c r="E91" s="201"/>
      <c r="F91" s="195"/>
      <c r="G91" s="25"/>
      <c r="H91" s="28"/>
      <c r="I91" s="27"/>
    </row>
    <row r="92" spans="2:9" ht="15" hidden="1" customHeight="1" outlineLevel="1" x14ac:dyDescent="0.25">
      <c r="B92" s="23"/>
      <c r="C92" s="199">
        <v>77</v>
      </c>
      <c r="D92" s="203"/>
      <c r="E92" s="201"/>
      <c r="F92" s="195"/>
      <c r="G92" s="25"/>
      <c r="H92" s="28"/>
      <c r="I92" s="27"/>
    </row>
    <row r="93" spans="2:9" ht="15" hidden="1" customHeight="1" outlineLevel="1" x14ac:dyDescent="0.25">
      <c r="B93" s="23"/>
      <c r="C93" s="199">
        <v>78</v>
      </c>
      <c r="D93" s="203"/>
      <c r="E93" s="201"/>
      <c r="F93" s="195"/>
      <c r="G93" s="25"/>
      <c r="H93" s="28"/>
      <c r="I93" s="27"/>
    </row>
    <row r="94" spans="2:9" ht="15" hidden="1" customHeight="1" outlineLevel="1" x14ac:dyDescent="0.25">
      <c r="B94" s="23"/>
      <c r="C94" s="199">
        <v>79</v>
      </c>
      <c r="D94" s="203"/>
      <c r="E94" s="201"/>
      <c r="F94" s="195"/>
      <c r="G94" s="25"/>
      <c r="H94" s="28"/>
      <c r="I94" s="27"/>
    </row>
    <row r="95" spans="2:9" ht="15" hidden="1" customHeight="1" outlineLevel="1" x14ac:dyDescent="0.25">
      <c r="B95" s="23"/>
      <c r="C95" s="199">
        <v>80</v>
      </c>
      <c r="D95" s="203"/>
      <c r="E95" s="201"/>
      <c r="F95" s="195"/>
      <c r="G95" s="25"/>
      <c r="H95" s="28"/>
      <c r="I95" s="27"/>
    </row>
    <row r="96" spans="2:9" ht="15" hidden="1" customHeight="1" outlineLevel="1" x14ac:dyDescent="0.25">
      <c r="B96" s="23"/>
      <c r="C96" s="199">
        <v>81</v>
      </c>
      <c r="D96" s="203"/>
      <c r="E96" s="201"/>
      <c r="F96" s="195"/>
      <c r="G96" s="25"/>
      <c r="H96" s="28"/>
      <c r="I96" s="27"/>
    </row>
    <row r="97" spans="1:9" ht="15" hidden="1" customHeight="1" outlineLevel="1" x14ac:dyDescent="0.25">
      <c r="B97" s="23"/>
      <c r="C97" s="199">
        <v>82</v>
      </c>
      <c r="D97" s="203"/>
      <c r="E97" s="201"/>
      <c r="F97" s="195"/>
      <c r="G97" s="25"/>
      <c r="H97" s="28"/>
      <c r="I97" s="27"/>
    </row>
    <row r="98" spans="1:9" ht="15" hidden="1" customHeight="1" outlineLevel="1" x14ac:dyDescent="0.25">
      <c r="B98" s="23"/>
      <c r="C98" s="199">
        <v>83</v>
      </c>
      <c r="D98" s="203"/>
      <c r="E98" s="201"/>
      <c r="F98" s="195"/>
      <c r="G98" s="25"/>
      <c r="H98" s="28"/>
      <c r="I98" s="27"/>
    </row>
    <row r="99" spans="1:9" ht="15" hidden="1" customHeight="1" outlineLevel="1" x14ac:dyDescent="0.25">
      <c r="B99" s="23"/>
      <c r="C99" s="199">
        <v>84</v>
      </c>
      <c r="D99" s="203"/>
      <c r="E99" s="201"/>
      <c r="F99" s="195"/>
      <c r="G99" s="25"/>
      <c r="H99" s="28"/>
      <c r="I99" s="27"/>
    </row>
    <row r="100" spans="1:9" ht="15" hidden="1" customHeight="1" outlineLevel="1" x14ac:dyDescent="0.25">
      <c r="B100" s="23"/>
      <c r="C100" s="199">
        <v>85</v>
      </c>
      <c r="D100" s="203"/>
      <c r="E100" s="201"/>
      <c r="F100" s="195"/>
      <c r="G100" s="25"/>
      <c r="H100" s="28"/>
      <c r="I100" s="27"/>
    </row>
    <row r="101" spans="1:9" ht="15" hidden="1" customHeight="1" outlineLevel="1" x14ac:dyDescent="0.25">
      <c r="B101" s="23"/>
      <c r="C101" s="199">
        <v>86</v>
      </c>
      <c r="D101" s="203"/>
      <c r="E101" s="201"/>
      <c r="F101" s="195"/>
      <c r="G101" s="25"/>
      <c r="H101" s="28"/>
      <c r="I101" s="27"/>
    </row>
    <row r="102" spans="1:9" ht="15" hidden="1" customHeight="1" outlineLevel="1" x14ac:dyDescent="0.25">
      <c r="B102" s="23"/>
      <c r="C102" s="199">
        <v>87</v>
      </c>
      <c r="D102" s="203"/>
      <c r="E102" s="201"/>
      <c r="F102" s="195"/>
      <c r="G102" s="25"/>
      <c r="H102" s="28"/>
      <c r="I102" s="27"/>
    </row>
    <row r="103" spans="1:9" ht="15" hidden="1" customHeight="1" outlineLevel="1" x14ac:dyDescent="0.25">
      <c r="B103" s="23"/>
      <c r="C103" s="199">
        <v>88</v>
      </c>
      <c r="D103" s="203"/>
      <c r="E103" s="201"/>
      <c r="F103" s="195"/>
      <c r="G103" s="25"/>
      <c r="H103" s="28"/>
      <c r="I103" s="27"/>
    </row>
    <row r="104" spans="1:9" ht="15" hidden="1" customHeight="1" outlineLevel="1" x14ac:dyDescent="0.25">
      <c r="B104" s="23"/>
      <c r="C104" s="199">
        <v>89</v>
      </c>
      <c r="D104" s="203"/>
      <c r="E104" s="201"/>
      <c r="F104" s="195"/>
      <c r="G104" s="25"/>
      <c r="H104" s="28"/>
      <c r="I104" s="27"/>
    </row>
    <row r="105" spans="1:9" ht="15" hidden="1" customHeight="1" outlineLevel="1" x14ac:dyDescent="0.25">
      <c r="A105" s="4"/>
      <c r="B105" s="23"/>
      <c r="C105" s="199">
        <v>90</v>
      </c>
      <c r="D105" s="203"/>
      <c r="E105" s="201"/>
      <c r="F105" s="195"/>
      <c r="G105" s="25"/>
      <c r="H105" s="28"/>
      <c r="I105" s="27"/>
    </row>
    <row r="106" spans="1:9" ht="15" hidden="1" customHeight="1" outlineLevel="1" x14ac:dyDescent="0.25">
      <c r="B106" s="23"/>
      <c r="C106" s="199">
        <v>91</v>
      </c>
      <c r="D106" s="203"/>
      <c r="E106" s="201"/>
      <c r="F106" s="195"/>
      <c r="G106" s="25"/>
      <c r="H106" s="28"/>
      <c r="I106" s="27"/>
    </row>
    <row r="107" spans="1:9" ht="15" hidden="1" customHeight="1" outlineLevel="1" x14ac:dyDescent="0.25">
      <c r="B107" s="23"/>
      <c r="C107" s="199">
        <v>92</v>
      </c>
      <c r="D107" s="203"/>
      <c r="E107" s="201"/>
      <c r="F107" s="195"/>
      <c r="G107" s="25"/>
      <c r="H107" s="28"/>
      <c r="I107" s="27"/>
    </row>
    <row r="108" spans="1:9" ht="15" hidden="1" customHeight="1" outlineLevel="1" x14ac:dyDescent="0.25">
      <c r="B108" s="23"/>
      <c r="C108" s="199">
        <v>93</v>
      </c>
      <c r="D108" s="203"/>
      <c r="E108" s="201"/>
      <c r="F108" s="195"/>
      <c r="G108" s="25"/>
      <c r="H108" s="28"/>
      <c r="I108" s="27"/>
    </row>
    <row r="109" spans="1:9" ht="15" hidden="1" customHeight="1" outlineLevel="1" x14ac:dyDescent="0.25">
      <c r="B109" s="23"/>
      <c r="C109" s="199">
        <v>94</v>
      </c>
      <c r="D109" s="203"/>
      <c r="E109" s="201"/>
      <c r="F109" s="195"/>
      <c r="G109" s="25"/>
      <c r="H109" s="28"/>
      <c r="I109" s="27"/>
    </row>
    <row r="110" spans="1:9" ht="15" hidden="1" customHeight="1" outlineLevel="1" x14ac:dyDescent="0.25">
      <c r="B110" s="23"/>
      <c r="C110" s="199">
        <v>95</v>
      </c>
      <c r="D110" s="203"/>
      <c r="E110" s="201"/>
      <c r="F110" s="195"/>
      <c r="G110" s="25"/>
      <c r="H110" s="28"/>
      <c r="I110" s="27"/>
    </row>
    <row r="111" spans="1:9" ht="15" hidden="1" customHeight="1" outlineLevel="1" x14ac:dyDescent="0.25">
      <c r="B111" s="23"/>
      <c r="C111" s="199">
        <v>96</v>
      </c>
      <c r="D111" s="203"/>
      <c r="E111" s="201"/>
      <c r="F111" s="195"/>
      <c r="G111" s="25"/>
      <c r="H111" s="28"/>
      <c r="I111" s="27"/>
    </row>
    <row r="112" spans="1:9" ht="15" hidden="1" customHeight="1" outlineLevel="1" x14ac:dyDescent="0.25">
      <c r="B112" s="23"/>
      <c r="C112" s="199">
        <v>97</v>
      </c>
      <c r="D112" s="203"/>
      <c r="E112" s="201"/>
      <c r="F112" s="195"/>
      <c r="G112" s="25"/>
      <c r="H112" s="28"/>
      <c r="I112" s="27"/>
    </row>
    <row r="113" spans="2:9" ht="15" hidden="1" customHeight="1" outlineLevel="1" x14ac:dyDescent="0.25">
      <c r="B113" s="23"/>
      <c r="C113" s="199">
        <v>98</v>
      </c>
      <c r="D113" s="203"/>
      <c r="E113" s="201"/>
      <c r="F113" s="195"/>
      <c r="G113" s="25"/>
      <c r="H113" s="28"/>
      <c r="I113" s="27"/>
    </row>
    <row r="114" spans="2:9" ht="15" hidden="1" customHeight="1" outlineLevel="1" x14ac:dyDescent="0.25">
      <c r="B114" s="23"/>
      <c r="C114" s="199">
        <v>99</v>
      </c>
      <c r="D114" s="203"/>
      <c r="E114" s="201"/>
      <c r="F114" s="195"/>
      <c r="G114" s="25"/>
      <c r="H114" s="28"/>
      <c r="I114" s="27"/>
    </row>
    <row r="115" spans="2:9" ht="15" hidden="1" customHeight="1" outlineLevel="1" x14ac:dyDescent="0.25">
      <c r="B115" s="23"/>
      <c r="C115" s="199">
        <v>100</v>
      </c>
      <c r="D115" s="203"/>
      <c r="E115" s="201"/>
      <c r="F115" s="195"/>
      <c r="G115" s="25"/>
      <c r="H115" s="28"/>
      <c r="I115" s="27"/>
    </row>
    <row r="116" spans="2:9" ht="15" customHeight="1" collapsed="1" x14ac:dyDescent="0.25">
      <c r="B116" s="23"/>
      <c r="C116" s="25"/>
      <c r="D116" s="107"/>
      <c r="E116" s="29"/>
      <c r="F116" s="25"/>
      <c r="G116" s="25"/>
      <c r="H116" s="25"/>
      <c r="I116" s="27"/>
    </row>
    <row r="117" spans="2:9" ht="17.100000000000001" customHeight="1" x14ac:dyDescent="0.25">
      <c r="B117" s="23"/>
      <c r="C117" s="7"/>
      <c r="D117" s="165" t="s">
        <v>13</v>
      </c>
      <c r="E117" s="8"/>
      <c r="F117" s="10"/>
      <c r="G117" s="25"/>
      <c r="H117" s="72"/>
      <c r="I117" s="27"/>
    </row>
    <row r="118" spans="2:9" ht="15" customHeight="1" x14ac:dyDescent="0.25">
      <c r="B118" s="23"/>
      <c r="C118" s="11" t="s">
        <v>11</v>
      </c>
      <c r="D118" s="64" t="s">
        <v>12</v>
      </c>
      <c r="E118" s="7" t="s">
        <v>4</v>
      </c>
      <c r="F118" s="10"/>
      <c r="G118" s="25"/>
      <c r="H118" s="32"/>
      <c r="I118" s="27"/>
    </row>
    <row r="119" spans="2:9" ht="15" customHeight="1" x14ac:dyDescent="0.25">
      <c r="B119" s="23"/>
      <c r="C119" s="44">
        <v>1</v>
      </c>
      <c r="D119" s="62" t="s">
        <v>86</v>
      </c>
      <c r="E119" s="34" t="s">
        <v>5</v>
      </c>
      <c r="F119" s="94">
        <f>IF(ISBLANK($E119),"",IF($E119=Calc!$C$12,2,IF($E119=Calc!$C$11,1,0)))</f>
        <v>2</v>
      </c>
      <c r="G119" s="25"/>
      <c r="H119" s="32"/>
      <c r="I119" s="27"/>
    </row>
    <row r="120" spans="2:9" ht="15" customHeight="1" x14ac:dyDescent="0.25">
      <c r="B120" s="23"/>
      <c r="C120" s="44">
        <v>2</v>
      </c>
      <c r="D120" s="62" t="s">
        <v>92</v>
      </c>
      <c r="E120" s="34" t="s">
        <v>7</v>
      </c>
      <c r="F120" s="94">
        <f>IF(ISBLANK($E120),"",IF($E120=Calc!$C$12,2,IF($E120=Calc!$C$11,1,0)))</f>
        <v>1</v>
      </c>
      <c r="G120" s="25"/>
      <c r="H120" s="32"/>
      <c r="I120" s="27"/>
    </row>
    <row r="121" spans="2:9" ht="15" customHeight="1" x14ac:dyDescent="0.25">
      <c r="B121" s="23"/>
      <c r="C121" s="44">
        <v>3</v>
      </c>
      <c r="D121" s="62" t="s">
        <v>93</v>
      </c>
      <c r="E121" s="34" t="s">
        <v>5</v>
      </c>
      <c r="F121" s="94">
        <f>IF(ISBLANK($E121),"",IF($E121=Calc!$C$12,2,IF($E121=Calc!$C$11,1,0)))</f>
        <v>2</v>
      </c>
      <c r="G121" s="25"/>
      <c r="H121" s="32"/>
      <c r="I121" s="27"/>
    </row>
    <row r="122" spans="2:9" ht="15" customHeight="1" x14ac:dyDescent="0.25">
      <c r="B122" s="23"/>
      <c r="C122" s="44">
        <v>4</v>
      </c>
      <c r="D122" s="62" t="s">
        <v>94</v>
      </c>
      <c r="E122" s="34" t="s">
        <v>5</v>
      </c>
      <c r="F122" s="94">
        <f>IF(ISBLANK($E122),"",IF($E122=Calc!$C$12,2,IF($E122=Calc!$C$11,1,0)))</f>
        <v>2</v>
      </c>
      <c r="G122" s="25"/>
      <c r="H122" s="32"/>
      <c r="I122" s="27"/>
    </row>
    <row r="123" spans="2:9" ht="15" customHeight="1" x14ac:dyDescent="0.25">
      <c r="B123" s="23"/>
      <c r="C123" s="44">
        <v>5</v>
      </c>
      <c r="D123" s="101"/>
      <c r="E123" s="34"/>
      <c r="F123" s="94" t="str">
        <f>IF(ISBLANK($E123),"",IF($E123=Calc!$C$12,2,IF($E123=Calc!$C$11,1,0)))</f>
        <v/>
      </c>
      <c r="G123" s="25"/>
      <c r="H123" s="32"/>
      <c r="I123" s="27"/>
    </row>
    <row r="124" spans="2:9" ht="15" customHeight="1" x14ac:dyDescent="0.25">
      <c r="B124" s="23"/>
      <c r="C124" s="199">
        <v>6</v>
      </c>
      <c r="D124" s="203"/>
      <c r="E124" s="201"/>
      <c r="F124" s="195"/>
      <c r="G124" s="25"/>
      <c r="H124" s="32"/>
      <c r="I124" s="27"/>
    </row>
    <row r="125" spans="2:9" ht="15" customHeight="1" x14ac:dyDescent="0.25">
      <c r="B125" s="23"/>
      <c r="C125" s="199">
        <v>7</v>
      </c>
      <c r="D125" s="203"/>
      <c r="E125" s="201"/>
      <c r="F125" s="195"/>
      <c r="G125" s="25"/>
      <c r="H125" s="32"/>
      <c r="I125" s="27"/>
    </row>
    <row r="126" spans="2:9" ht="15" customHeight="1" x14ac:dyDescent="0.25">
      <c r="B126" s="23"/>
      <c r="C126" s="199">
        <v>8</v>
      </c>
      <c r="D126" s="203"/>
      <c r="E126" s="201"/>
      <c r="F126" s="195"/>
      <c r="G126" s="25"/>
      <c r="H126" s="32"/>
      <c r="I126" s="27"/>
    </row>
    <row r="127" spans="2:9" ht="15" customHeight="1" x14ac:dyDescent="0.25">
      <c r="B127" s="23"/>
      <c r="C127" s="199">
        <v>9</v>
      </c>
      <c r="D127" s="203"/>
      <c r="E127" s="201"/>
      <c r="F127" s="195"/>
      <c r="G127" s="25"/>
      <c r="H127" s="32"/>
      <c r="I127" s="27"/>
    </row>
    <row r="128" spans="2:9" ht="15" customHeight="1" x14ac:dyDescent="0.25">
      <c r="B128" s="23"/>
      <c r="C128" s="199">
        <v>10</v>
      </c>
      <c r="D128" s="203"/>
      <c r="E128" s="201"/>
      <c r="F128" s="195"/>
      <c r="G128" s="25"/>
      <c r="H128" s="33"/>
      <c r="I128" s="27"/>
    </row>
    <row r="129" spans="2:10" ht="15" hidden="1" customHeight="1" outlineLevel="1" x14ac:dyDescent="0.25">
      <c r="B129" s="23"/>
      <c r="C129" s="199">
        <v>11</v>
      </c>
      <c r="D129" s="203"/>
      <c r="E129" s="201"/>
      <c r="F129" s="195"/>
      <c r="G129" s="25"/>
      <c r="H129" s="28"/>
      <c r="I129" s="27"/>
    </row>
    <row r="130" spans="2:10" ht="15" hidden="1" customHeight="1" outlineLevel="1" x14ac:dyDescent="0.25">
      <c r="B130" s="23"/>
      <c r="C130" s="199">
        <v>12</v>
      </c>
      <c r="D130" s="203"/>
      <c r="E130" s="201"/>
      <c r="F130" s="195"/>
      <c r="G130" s="25"/>
      <c r="H130" s="28"/>
      <c r="I130" s="27"/>
    </row>
    <row r="131" spans="2:10" ht="15" hidden="1" customHeight="1" outlineLevel="1" x14ac:dyDescent="0.25">
      <c r="B131" s="23"/>
      <c r="C131" s="199">
        <v>13</v>
      </c>
      <c r="D131" s="203"/>
      <c r="E131" s="201"/>
      <c r="F131" s="195"/>
      <c r="G131" s="25"/>
      <c r="H131" s="28"/>
      <c r="I131" s="27"/>
    </row>
    <row r="132" spans="2:10" ht="15" hidden="1" customHeight="1" outlineLevel="1" x14ac:dyDescent="0.25">
      <c r="B132" s="23"/>
      <c r="C132" s="199">
        <v>14</v>
      </c>
      <c r="D132" s="203"/>
      <c r="E132" s="201"/>
      <c r="F132" s="195"/>
      <c r="G132" s="25"/>
      <c r="H132" s="28"/>
      <c r="I132" s="27"/>
    </row>
    <row r="133" spans="2:10" ht="15" hidden="1" customHeight="1" outlineLevel="1" x14ac:dyDescent="0.25">
      <c r="B133" s="23"/>
      <c r="C133" s="199">
        <v>15</v>
      </c>
      <c r="D133" s="203"/>
      <c r="E133" s="201"/>
      <c r="F133" s="195"/>
      <c r="G133" s="25"/>
      <c r="H133" s="28"/>
      <c r="I133" s="27"/>
    </row>
    <row r="134" spans="2:10" ht="15" hidden="1" customHeight="1" outlineLevel="1" x14ac:dyDescent="0.25">
      <c r="B134" s="23"/>
      <c r="C134" s="199">
        <v>16</v>
      </c>
      <c r="D134" s="203"/>
      <c r="E134" s="201"/>
      <c r="F134" s="195"/>
      <c r="G134" s="25"/>
      <c r="H134" s="28"/>
      <c r="I134" s="27"/>
    </row>
    <row r="135" spans="2:10" ht="15" hidden="1" customHeight="1" outlineLevel="1" x14ac:dyDescent="0.25">
      <c r="B135" s="23"/>
      <c r="C135" s="199">
        <v>17</v>
      </c>
      <c r="D135" s="203"/>
      <c r="E135" s="201"/>
      <c r="F135" s="195"/>
      <c r="G135" s="25"/>
      <c r="H135" s="28"/>
      <c r="I135" s="27"/>
    </row>
    <row r="136" spans="2:10" ht="15" hidden="1" customHeight="1" outlineLevel="1" x14ac:dyDescent="0.25">
      <c r="B136" s="23"/>
      <c r="C136" s="199">
        <v>18</v>
      </c>
      <c r="D136" s="203"/>
      <c r="E136" s="201"/>
      <c r="F136" s="195"/>
      <c r="G136" s="25"/>
      <c r="H136" s="28"/>
      <c r="I136" s="27"/>
    </row>
    <row r="137" spans="2:10" ht="15" hidden="1" customHeight="1" outlineLevel="1" x14ac:dyDescent="0.25">
      <c r="B137" s="23"/>
      <c r="C137" s="199">
        <v>19</v>
      </c>
      <c r="D137" s="203"/>
      <c r="E137" s="201"/>
      <c r="F137" s="195"/>
      <c r="G137" s="25"/>
      <c r="H137" s="28"/>
      <c r="I137" s="27"/>
    </row>
    <row r="138" spans="2:10" ht="15" hidden="1" customHeight="1" outlineLevel="1" x14ac:dyDescent="0.25">
      <c r="B138" s="23"/>
      <c r="C138" s="199">
        <v>20</v>
      </c>
      <c r="D138" s="203"/>
      <c r="E138" s="201"/>
      <c r="F138" s="195"/>
      <c r="G138" s="25"/>
      <c r="H138" s="28"/>
      <c r="I138" s="27"/>
    </row>
    <row r="139" spans="2:10" ht="15" hidden="1" customHeight="1" outlineLevel="1" x14ac:dyDescent="0.25">
      <c r="B139" s="23"/>
      <c r="C139" s="199">
        <v>21</v>
      </c>
      <c r="D139" s="203"/>
      <c r="E139" s="201"/>
      <c r="F139" s="195"/>
      <c r="G139" s="25"/>
      <c r="H139" s="28"/>
      <c r="I139" s="27"/>
    </row>
    <row r="140" spans="2:10" ht="15" hidden="1" customHeight="1" outlineLevel="1" x14ac:dyDescent="0.25">
      <c r="B140" s="23"/>
      <c r="C140" s="199">
        <v>22</v>
      </c>
      <c r="D140" s="203"/>
      <c r="E140" s="201"/>
      <c r="F140" s="195"/>
      <c r="G140" s="25"/>
      <c r="H140" s="28"/>
      <c r="I140" s="27"/>
    </row>
    <row r="141" spans="2:10" ht="15" hidden="1" customHeight="1" outlineLevel="1" x14ac:dyDescent="0.25">
      <c r="B141" s="23"/>
      <c r="C141" s="199">
        <v>23</v>
      </c>
      <c r="D141" s="203"/>
      <c r="E141" s="201"/>
      <c r="F141" s="195"/>
      <c r="G141" s="25"/>
      <c r="H141" s="28"/>
      <c r="I141" s="27"/>
      <c r="J141" s="2"/>
    </row>
    <row r="142" spans="2:10" ht="15" hidden="1" customHeight="1" outlineLevel="1" x14ac:dyDescent="0.25">
      <c r="B142" s="23"/>
      <c r="C142" s="199">
        <v>24</v>
      </c>
      <c r="D142" s="203"/>
      <c r="E142" s="201"/>
      <c r="F142" s="195"/>
      <c r="G142" s="25"/>
      <c r="H142" s="28"/>
      <c r="I142" s="27"/>
    </row>
    <row r="143" spans="2:10" ht="15" hidden="1" customHeight="1" outlineLevel="1" x14ac:dyDescent="0.25">
      <c r="B143" s="23"/>
      <c r="C143" s="199">
        <v>25</v>
      </c>
      <c r="D143" s="203"/>
      <c r="E143" s="201"/>
      <c r="F143" s="195"/>
      <c r="G143" s="25"/>
      <c r="H143" s="28"/>
      <c r="I143" s="27"/>
    </row>
    <row r="144" spans="2:10" ht="15" hidden="1" customHeight="1" outlineLevel="1" x14ac:dyDescent="0.25">
      <c r="B144" s="23"/>
      <c r="C144" s="199">
        <v>26</v>
      </c>
      <c r="D144" s="203"/>
      <c r="E144" s="201"/>
      <c r="F144" s="195"/>
      <c r="G144" s="25"/>
      <c r="H144" s="28"/>
      <c r="I144" s="27"/>
    </row>
    <row r="145" spans="2:9" ht="15" hidden="1" customHeight="1" outlineLevel="1" x14ac:dyDescent="0.25">
      <c r="B145" s="23"/>
      <c r="C145" s="199">
        <v>27</v>
      </c>
      <c r="D145" s="203"/>
      <c r="E145" s="201"/>
      <c r="F145" s="195"/>
      <c r="G145" s="25"/>
      <c r="H145" s="28"/>
      <c r="I145" s="27"/>
    </row>
    <row r="146" spans="2:9" ht="15" hidden="1" customHeight="1" outlineLevel="1" x14ac:dyDescent="0.25">
      <c r="B146" s="23"/>
      <c r="C146" s="199">
        <v>28</v>
      </c>
      <c r="D146" s="203"/>
      <c r="E146" s="201"/>
      <c r="F146" s="195"/>
      <c r="G146" s="25"/>
      <c r="H146" s="28"/>
      <c r="I146" s="27"/>
    </row>
    <row r="147" spans="2:9" ht="15" hidden="1" customHeight="1" outlineLevel="1" x14ac:dyDescent="0.25">
      <c r="B147" s="23"/>
      <c r="C147" s="199">
        <v>29</v>
      </c>
      <c r="D147" s="203"/>
      <c r="E147" s="201"/>
      <c r="F147" s="195"/>
      <c r="G147" s="25"/>
      <c r="H147" s="28"/>
      <c r="I147" s="27"/>
    </row>
    <row r="148" spans="2:9" ht="15" hidden="1" customHeight="1" outlineLevel="1" x14ac:dyDescent="0.25">
      <c r="B148" s="23"/>
      <c r="C148" s="199">
        <v>30</v>
      </c>
      <c r="D148" s="203"/>
      <c r="E148" s="201"/>
      <c r="F148" s="195"/>
      <c r="G148" s="25"/>
      <c r="H148" s="28"/>
      <c r="I148" s="27"/>
    </row>
    <row r="149" spans="2:9" ht="15" hidden="1" customHeight="1" outlineLevel="1" x14ac:dyDescent="0.25">
      <c r="B149" s="23"/>
      <c r="C149" s="199">
        <v>31</v>
      </c>
      <c r="D149" s="203"/>
      <c r="E149" s="201"/>
      <c r="F149" s="195"/>
      <c r="G149" s="25"/>
      <c r="H149" s="28"/>
      <c r="I149" s="27"/>
    </row>
    <row r="150" spans="2:9" ht="15" hidden="1" customHeight="1" outlineLevel="1" x14ac:dyDescent="0.25">
      <c r="B150" s="23"/>
      <c r="C150" s="199">
        <v>32</v>
      </c>
      <c r="D150" s="203"/>
      <c r="E150" s="201"/>
      <c r="F150" s="195"/>
      <c r="G150" s="25"/>
      <c r="H150" s="28"/>
      <c r="I150" s="27"/>
    </row>
    <row r="151" spans="2:9" ht="15" hidden="1" customHeight="1" outlineLevel="1" x14ac:dyDescent="0.25">
      <c r="B151" s="23"/>
      <c r="C151" s="199">
        <v>33</v>
      </c>
      <c r="D151" s="203"/>
      <c r="E151" s="201"/>
      <c r="F151" s="195"/>
      <c r="G151" s="25"/>
      <c r="H151" s="28"/>
      <c r="I151" s="27"/>
    </row>
    <row r="152" spans="2:9" ht="15" hidden="1" customHeight="1" outlineLevel="1" x14ac:dyDescent="0.25">
      <c r="B152" s="23"/>
      <c r="C152" s="199">
        <v>34</v>
      </c>
      <c r="D152" s="203"/>
      <c r="E152" s="201"/>
      <c r="F152" s="195"/>
      <c r="G152" s="25"/>
      <c r="H152" s="28"/>
      <c r="I152" s="27"/>
    </row>
    <row r="153" spans="2:9" ht="15" hidden="1" customHeight="1" outlineLevel="1" x14ac:dyDescent="0.25">
      <c r="B153" s="23"/>
      <c r="C153" s="199">
        <v>35</v>
      </c>
      <c r="D153" s="203"/>
      <c r="E153" s="201"/>
      <c r="F153" s="195"/>
      <c r="G153" s="25"/>
      <c r="H153" s="28"/>
      <c r="I153" s="27"/>
    </row>
    <row r="154" spans="2:9" ht="15" hidden="1" customHeight="1" outlineLevel="1" x14ac:dyDescent="0.25">
      <c r="B154" s="23"/>
      <c r="C154" s="199">
        <v>36</v>
      </c>
      <c r="D154" s="203"/>
      <c r="E154" s="201"/>
      <c r="F154" s="195"/>
      <c r="G154" s="25"/>
      <c r="H154" s="28"/>
      <c r="I154" s="27"/>
    </row>
    <row r="155" spans="2:9" ht="15" hidden="1" customHeight="1" outlineLevel="1" x14ac:dyDescent="0.25">
      <c r="B155" s="23"/>
      <c r="C155" s="199">
        <v>37</v>
      </c>
      <c r="D155" s="203"/>
      <c r="E155" s="201"/>
      <c r="F155" s="195"/>
      <c r="G155" s="25"/>
      <c r="H155" s="28"/>
      <c r="I155" s="27"/>
    </row>
    <row r="156" spans="2:9" ht="15" hidden="1" customHeight="1" outlineLevel="1" x14ac:dyDescent="0.25">
      <c r="B156" s="23"/>
      <c r="C156" s="199">
        <v>38</v>
      </c>
      <c r="D156" s="203"/>
      <c r="E156" s="201"/>
      <c r="F156" s="195"/>
      <c r="G156" s="25"/>
      <c r="H156" s="28"/>
      <c r="I156" s="27"/>
    </row>
    <row r="157" spans="2:9" ht="15" hidden="1" customHeight="1" outlineLevel="1" x14ac:dyDescent="0.25">
      <c r="B157" s="23"/>
      <c r="C157" s="199">
        <v>39</v>
      </c>
      <c r="D157" s="203"/>
      <c r="E157" s="201"/>
      <c r="F157" s="195"/>
      <c r="G157" s="25"/>
      <c r="H157" s="28"/>
      <c r="I157" s="27"/>
    </row>
    <row r="158" spans="2:9" ht="15" hidden="1" customHeight="1" outlineLevel="1" x14ac:dyDescent="0.25">
      <c r="B158" s="23"/>
      <c r="C158" s="199">
        <v>40</v>
      </c>
      <c r="D158" s="203"/>
      <c r="E158" s="201"/>
      <c r="F158" s="195"/>
      <c r="G158" s="25"/>
      <c r="H158" s="28"/>
      <c r="I158" s="27"/>
    </row>
    <row r="159" spans="2:9" ht="15" hidden="1" customHeight="1" outlineLevel="1" collapsed="1" x14ac:dyDescent="0.25">
      <c r="B159" s="23"/>
      <c r="C159" s="199">
        <v>41</v>
      </c>
      <c r="D159" s="203"/>
      <c r="E159" s="201"/>
      <c r="F159" s="195"/>
      <c r="G159" s="25"/>
      <c r="H159" s="28"/>
      <c r="I159" s="27"/>
    </row>
    <row r="160" spans="2:9" ht="15" hidden="1" customHeight="1" outlineLevel="1" x14ac:dyDescent="0.25">
      <c r="B160" s="23"/>
      <c r="C160" s="199">
        <v>42</v>
      </c>
      <c r="D160" s="203"/>
      <c r="E160" s="201"/>
      <c r="F160" s="195"/>
      <c r="G160" s="25"/>
      <c r="H160" s="28"/>
      <c r="I160" s="27"/>
    </row>
    <row r="161" spans="2:9" ht="15" hidden="1" customHeight="1" outlineLevel="1" x14ac:dyDescent="0.25">
      <c r="B161" s="23"/>
      <c r="C161" s="199">
        <v>43</v>
      </c>
      <c r="D161" s="203"/>
      <c r="E161" s="201"/>
      <c r="F161" s="195"/>
      <c r="G161" s="25"/>
      <c r="H161" s="28"/>
      <c r="I161" s="27"/>
    </row>
    <row r="162" spans="2:9" ht="15" hidden="1" customHeight="1" outlineLevel="1" x14ac:dyDescent="0.25">
      <c r="B162" s="23"/>
      <c r="C162" s="199">
        <v>44</v>
      </c>
      <c r="D162" s="203"/>
      <c r="E162" s="201"/>
      <c r="F162" s="195"/>
      <c r="G162" s="25"/>
      <c r="H162" s="28"/>
      <c r="I162" s="27"/>
    </row>
    <row r="163" spans="2:9" ht="15" hidden="1" customHeight="1" outlineLevel="1" x14ac:dyDescent="0.25">
      <c r="B163" s="23"/>
      <c r="C163" s="199">
        <v>45</v>
      </c>
      <c r="D163" s="203"/>
      <c r="E163" s="201"/>
      <c r="F163" s="195"/>
      <c r="G163" s="25"/>
      <c r="H163" s="28"/>
      <c r="I163" s="27"/>
    </row>
    <row r="164" spans="2:9" ht="15" hidden="1" customHeight="1" outlineLevel="1" x14ac:dyDescent="0.25">
      <c r="B164" s="23"/>
      <c r="C164" s="199">
        <v>46</v>
      </c>
      <c r="D164" s="203"/>
      <c r="E164" s="201"/>
      <c r="F164" s="195"/>
      <c r="G164" s="25"/>
      <c r="H164" s="28"/>
      <c r="I164" s="27"/>
    </row>
    <row r="165" spans="2:9" ht="15" hidden="1" customHeight="1" outlineLevel="1" x14ac:dyDescent="0.25">
      <c r="B165" s="23"/>
      <c r="C165" s="199">
        <v>47</v>
      </c>
      <c r="D165" s="203"/>
      <c r="E165" s="201"/>
      <c r="F165" s="195"/>
      <c r="G165" s="25"/>
      <c r="H165" s="28"/>
      <c r="I165" s="27"/>
    </row>
    <row r="166" spans="2:9" ht="15" hidden="1" customHeight="1" outlineLevel="1" x14ac:dyDescent="0.25">
      <c r="B166" s="23"/>
      <c r="C166" s="199">
        <v>48</v>
      </c>
      <c r="D166" s="203"/>
      <c r="E166" s="201"/>
      <c r="F166" s="195"/>
      <c r="G166" s="25"/>
      <c r="H166" s="28"/>
      <c r="I166" s="27"/>
    </row>
    <row r="167" spans="2:9" ht="15" hidden="1" customHeight="1" outlineLevel="1" x14ac:dyDescent="0.25">
      <c r="B167" s="23"/>
      <c r="C167" s="199">
        <v>49</v>
      </c>
      <c r="D167" s="203"/>
      <c r="E167" s="201"/>
      <c r="F167" s="195"/>
      <c r="G167" s="25"/>
      <c r="H167" s="28"/>
      <c r="I167" s="27"/>
    </row>
    <row r="168" spans="2:9" ht="15" hidden="1" customHeight="1" outlineLevel="1" x14ac:dyDescent="0.25">
      <c r="B168" s="23"/>
      <c r="C168" s="199">
        <v>50</v>
      </c>
      <c r="D168" s="203"/>
      <c r="E168" s="201"/>
      <c r="F168" s="195"/>
      <c r="G168" s="25"/>
      <c r="H168" s="28"/>
      <c r="I168" s="27"/>
    </row>
    <row r="169" spans="2:9" ht="15" hidden="1" customHeight="1" outlineLevel="1" x14ac:dyDescent="0.25">
      <c r="B169" s="23"/>
      <c r="C169" s="199">
        <v>51</v>
      </c>
      <c r="D169" s="203"/>
      <c r="E169" s="201"/>
      <c r="F169" s="195"/>
      <c r="G169" s="25"/>
      <c r="H169" s="28"/>
      <c r="I169" s="27"/>
    </row>
    <row r="170" spans="2:9" ht="15" hidden="1" customHeight="1" outlineLevel="1" x14ac:dyDescent="0.25">
      <c r="B170" s="23"/>
      <c r="C170" s="199">
        <v>52</v>
      </c>
      <c r="D170" s="203"/>
      <c r="E170" s="201"/>
      <c r="F170" s="195"/>
      <c r="G170" s="25"/>
      <c r="H170" s="28"/>
      <c r="I170" s="27"/>
    </row>
    <row r="171" spans="2:9" ht="15" hidden="1" customHeight="1" outlineLevel="1" x14ac:dyDescent="0.25">
      <c r="B171" s="23"/>
      <c r="C171" s="199">
        <v>53</v>
      </c>
      <c r="D171" s="203"/>
      <c r="E171" s="201"/>
      <c r="F171" s="195"/>
      <c r="G171" s="25"/>
      <c r="H171" s="28"/>
      <c r="I171" s="27"/>
    </row>
    <row r="172" spans="2:9" ht="15" hidden="1" customHeight="1" outlineLevel="1" x14ac:dyDescent="0.25">
      <c r="B172" s="23"/>
      <c r="C172" s="199">
        <v>54</v>
      </c>
      <c r="D172" s="203"/>
      <c r="E172" s="201"/>
      <c r="F172" s="195"/>
      <c r="G172" s="25"/>
      <c r="H172" s="28"/>
      <c r="I172" s="27"/>
    </row>
    <row r="173" spans="2:9" ht="15" hidden="1" customHeight="1" outlineLevel="1" x14ac:dyDescent="0.25">
      <c r="B173" s="23"/>
      <c r="C173" s="199">
        <v>55</v>
      </c>
      <c r="D173" s="203"/>
      <c r="E173" s="201"/>
      <c r="F173" s="195"/>
      <c r="G173" s="25"/>
      <c r="H173" s="28"/>
      <c r="I173" s="27"/>
    </row>
    <row r="174" spans="2:9" ht="15" hidden="1" customHeight="1" outlineLevel="1" x14ac:dyDescent="0.25">
      <c r="B174" s="23"/>
      <c r="C174" s="199">
        <v>56</v>
      </c>
      <c r="D174" s="203"/>
      <c r="E174" s="201"/>
      <c r="F174" s="195"/>
      <c r="G174" s="25"/>
      <c r="H174" s="28"/>
      <c r="I174" s="27"/>
    </row>
    <row r="175" spans="2:9" ht="15" hidden="1" customHeight="1" outlineLevel="1" x14ac:dyDescent="0.25">
      <c r="B175" s="23"/>
      <c r="C175" s="199">
        <v>57</v>
      </c>
      <c r="D175" s="203"/>
      <c r="E175" s="201"/>
      <c r="F175" s="195"/>
      <c r="G175" s="25"/>
      <c r="H175" s="28"/>
      <c r="I175" s="27"/>
    </row>
    <row r="176" spans="2:9" ht="15" hidden="1" customHeight="1" outlineLevel="1" x14ac:dyDescent="0.25">
      <c r="B176" s="23"/>
      <c r="C176" s="199">
        <v>58</v>
      </c>
      <c r="D176" s="203"/>
      <c r="E176" s="201"/>
      <c r="F176" s="195"/>
      <c r="G176" s="25"/>
      <c r="H176" s="28"/>
      <c r="I176" s="27"/>
    </row>
    <row r="177" spans="2:9" ht="15" hidden="1" customHeight="1" outlineLevel="1" x14ac:dyDescent="0.25">
      <c r="B177" s="23"/>
      <c r="C177" s="199">
        <v>59</v>
      </c>
      <c r="D177" s="203"/>
      <c r="E177" s="201"/>
      <c r="F177" s="195"/>
      <c r="G177" s="25"/>
      <c r="H177" s="28"/>
      <c r="I177" s="27"/>
    </row>
    <row r="178" spans="2:9" ht="15" hidden="1" customHeight="1" outlineLevel="1" x14ac:dyDescent="0.25">
      <c r="B178" s="23"/>
      <c r="C178" s="199">
        <v>60</v>
      </c>
      <c r="D178" s="203"/>
      <c r="E178" s="201"/>
      <c r="F178" s="195"/>
      <c r="G178" s="25"/>
      <c r="H178" s="28"/>
      <c r="I178" s="27"/>
    </row>
    <row r="179" spans="2:9" ht="15" hidden="1" customHeight="1" outlineLevel="1" x14ac:dyDescent="0.25">
      <c r="B179" s="23"/>
      <c r="C179" s="199">
        <v>61</v>
      </c>
      <c r="D179" s="203"/>
      <c r="E179" s="201"/>
      <c r="F179" s="195"/>
      <c r="G179" s="25"/>
      <c r="H179" s="28"/>
      <c r="I179" s="27"/>
    </row>
    <row r="180" spans="2:9" ht="15" hidden="1" customHeight="1" outlineLevel="1" x14ac:dyDescent="0.25">
      <c r="B180" s="23"/>
      <c r="C180" s="199">
        <v>62</v>
      </c>
      <c r="D180" s="203"/>
      <c r="E180" s="201"/>
      <c r="F180" s="195"/>
      <c r="G180" s="25"/>
      <c r="H180" s="28"/>
      <c r="I180" s="27"/>
    </row>
    <row r="181" spans="2:9" ht="15" hidden="1" customHeight="1" outlineLevel="1" x14ac:dyDescent="0.25">
      <c r="B181" s="23"/>
      <c r="C181" s="199">
        <v>63</v>
      </c>
      <c r="D181" s="203"/>
      <c r="E181" s="201"/>
      <c r="F181" s="195"/>
      <c r="G181" s="25"/>
      <c r="H181" s="28"/>
      <c r="I181" s="27"/>
    </row>
    <row r="182" spans="2:9" ht="15" hidden="1" customHeight="1" outlineLevel="1" x14ac:dyDescent="0.25">
      <c r="B182" s="23"/>
      <c r="C182" s="199">
        <v>64</v>
      </c>
      <c r="D182" s="203"/>
      <c r="E182" s="201"/>
      <c r="F182" s="195"/>
      <c r="G182" s="25"/>
      <c r="H182" s="28"/>
      <c r="I182" s="27"/>
    </row>
    <row r="183" spans="2:9" ht="15" hidden="1" customHeight="1" outlineLevel="1" x14ac:dyDescent="0.25">
      <c r="B183" s="23"/>
      <c r="C183" s="199">
        <v>65</v>
      </c>
      <c r="D183" s="203"/>
      <c r="E183" s="201"/>
      <c r="F183" s="195"/>
      <c r="G183" s="25"/>
      <c r="H183" s="28"/>
      <c r="I183" s="27"/>
    </row>
    <row r="184" spans="2:9" ht="15" hidden="1" customHeight="1" outlineLevel="1" x14ac:dyDescent="0.25">
      <c r="B184" s="23"/>
      <c r="C184" s="199">
        <v>66</v>
      </c>
      <c r="D184" s="203"/>
      <c r="E184" s="201"/>
      <c r="F184" s="195"/>
      <c r="G184" s="25"/>
      <c r="H184" s="28"/>
      <c r="I184" s="27"/>
    </row>
    <row r="185" spans="2:9" ht="15" hidden="1" customHeight="1" outlineLevel="1" x14ac:dyDescent="0.25">
      <c r="B185" s="23"/>
      <c r="C185" s="199">
        <v>67</v>
      </c>
      <c r="D185" s="203"/>
      <c r="E185" s="201"/>
      <c r="F185" s="195"/>
      <c r="G185" s="25"/>
      <c r="H185" s="28"/>
      <c r="I185" s="27"/>
    </row>
    <row r="186" spans="2:9" ht="15" hidden="1" customHeight="1" outlineLevel="1" x14ac:dyDescent="0.25">
      <c r="B186" s="23"/>
      <c r="C186" s="199">
        <v>68</v>
      </c>
      <c r="D186" s="203"/>
      <c r="E186" s="201"/>
      <c r="F186" s="195"/>
      <c r="G186" s="25"/>
      <c r="H186" s="28"/>
      <c r="I186" s="27"/>
    </row>
    <row r="187" spans="2:9" ht="15" hidden="1" customHeight="1" outlineLevel="1" x14ac:dyDescent="0.25">
      <c r="B187" s="23"/>
      <c r="C187" s="199">
        <v>69</v>
      </c>
      <c r="D187" s="203"/>
      <c r="E187" s="201"/>
      <c r="F187" s="195"/>
      <c r="G187" s="25"/>
      <c r="H187" s="28"/>
      <c r="I187" s="27"/>
    </row>
    <row r="188" spans="2:9" ht="15" hidden="1" customHeight="1" outlineLevel="1" x14ac:dyDescent="0.25">
      <c r="B188" s="23"/>
      <c r="C188" s="199">
        <v>70</v>
      </c>
      <c r="D188" s="203"/>
      <c r="E188" s="201"/>
      <c r="F188" s="195"/>
      <c r="G188" s="25"/>
      <c r="H188" s="28"/>
      <c r="I188" s="27"/>
    </row>
    <row r="189" spans="2:9" ht="15" hidden="1" customHeight="1" outlineLevel="1" x14ac:dyDescent="0.25">
      <c r="B189" s="23"/>
      <c r="C189" s="199">
        <v>71</v>
      </c>
      <c r="D189" s="203"/>
      <c r="E189" s="201"/>
      <c r="F189" s="195"/>
      <c r="G189" s="25"/>
      <c r="H189" s="28"/>
      <c r="I189" s="27"/>
    </row>
    <row r="190" spans="2:9" ht="15" hidden="1" customHeight="1" outlineLevel="1" x14ac:dyDescent="0.25">
      <c r="B190" s="23"/>
      <c r="C190" s="199">
        <v>72</v>
      </c>
      <c r="D190" s="203"/>
      <c r="E190" s="201"/>
      <c r="F190" s="195"/>
      <c r="G190" s="25"/>
      <c r="H190" s="28"/>
      <c r="I190" s="27"/>
    </row>
    <row r="191" spans="2:9" ht="15" hidden="1" customHeight="1" outlineLevel="1" x14ac:dyDescent="0.25">
      <c r="B191" s="23"/>
      <c r="C191" s="199">
        <v>73</v>
      </c>
      <c r="D191" s="203"/>
      <c r="E191" s="201"/>
      <c r="F191" s="195"/>
      <c r="G191" s="25"/>
      <c r="H191" s="28"/>
      <c r="I191" s="27"/>
    </row>
    <row r="192" spans="2:9" ht="15" hidden="1" customHeight="1" outlineLevel="1" x14ac:dyDescent="0.25">
      <c r="B192" s="23"/>
      <c r="C192" s="199">
        <v>74</v>
      </c>
      <c r="D192" s="203"/>
      <c r="E192" s="201"/>
      <c r="F192" s="195"/>
      <c r="G192" s="25"/>
      <c r="H192" s="28"/>
      <c r="I192" s="27"/>
    </row>
    <row r="193" spans="2:9" ht="15" hidden="1" customHeight="1" outlineLevel="1" x14ac:dyDescent="0.25">
      <c r="B193" s="23"/>
      <c r="C193" s="199">
        <v>75</v>
      </c>
      <c r="D193" s="203"/>
      <c r="E193" s="201"/>
      <c r="F193" s="195"/>
      <c r="G193" s="25"/>
      <c r="H193" s="28"/>
      <c r="I193" s="27"/>
    </row>
    <row r="194" spans="2:9" ht="15" hidden="1" customHeight="1" outlineLevel="1" x14ac:dyDescent="0.25">
      <c r="B194" s="23"/>
      <c r="C194" s="199">
        <v>76</v>
      </c>
      <c r="D194" s="203"/>
      <c r="E194" s="201"/>
      <c r="F194" s="195"/>
      <c r="G194" s="25"/>
      <c r="H194" s="28"/>
      <c r="I194" s="27"/>
    </row>
    <row r="195" spans="2:9" ht="15" hidden="1" customHeight="1" outlineLevel="1" x14ac:dyDescent="0.25">
      <c r="B195" s="23"/>
      <c r="C195" s="199">
        <v>77</v>
      </c>
      <c r="D195" s="203"/>
      <c r="E195" s="201"/>
      <c r="F195" s="195"/>
      <c r="G195" s="25"/>
      <c r="H195" s="28"/>
      <c r="I195" s="27"/>
    </row>
    <row r="196" spans="2:9" ht="15" hidden="1" customHeight="1" outlineLevel="1" x14ac:dyDescent="0.25">
      <c r="B196" s="23"/>
      <c r="C196" s="199">
        <v>78</v>
      </c>
      <c r="D196" s="203"/>
      <c r="E196" s="201"/>
      <c r="F196" s="195"/>
      <c r="G196" s="25"/>
      <c r="H196" s="28"/>
      <c r="I196" s="27"/>
    </row>
    <row r="197" spans="2:9" ht="15" hidden="1" customHeight="1" outlineLevel="1" x14ac:dyDescent="0.25">
      <c r="B197" s="23"/>
      <c r="C197" s="199">
        <v>79</v>
      </c>
      <c r="D197" s="203"/>
      <c r="E197" s="201"/>
      <c r="F197" s="195"/>
      <c r="G197" s="25"/>
      <c r="H197" s="28"/>
      <c r="I197" s="27"/>
    </row>
    <row r="198" spans="2:9" ht="15" hidden="1" customHeight="1" outlineLevel="1" x14ac:dyDescent="0.25">
      <c r="B198" s="23"/>
      <c r="C198" s="199">
        <v>80</v>
      </c>
      <c r="D198" s="203"/>
      <c r="E198" s="201"/>
      <c r="F198" s="195"/>
      <c r="G198" s="25"/>
      <c r="H198" s="28"/>
      <c r="I198" s="27"/>
    </row>
    <row r="199" spans="2:9" ht="15" hidden="1" customHeight="1" outlineLevel="1" x14ac:dyDescent="0.25">
      <c r="B199" s="23"/>
      <c r="C199" s="199">
        <v>81</v>
      </c>
      <c r="D199" s="203"/>
      <c r="E199" s="201"/>
      <c r="F199" s="195"/>
      <c r="G199" s="25"/>
      <c r="H199" s="28"/>
      <c r="I199" s="27"/>
    </row>
    <row r="200" spans="2:9" ht="15" hidden="1" customHeight="1" outlineLevel="1" x14ac:dyDescent="0.25">
      <c r="B200" s="23"/>
      <c r="C200" s="199">
        <v>82</v>
      </c>
      <c r="D200" s="203"/>
      <c r="E200" s="201"/>
      <c r="F200" s="195"/>
      <c r="G200" s="25"/>
      <c r="H200" s="28"/>
      <c r="I200" s="27"/>
    </row>
    <row r="201" spans="2:9" ht="15" hidden="1" customHeight="1" outlineLevel="1" x14ac:dyDescent="0.25">
      <c r="B201" s="23"/>
      <c r="C201" s="199">
        <v>83</v>
      </c>
      <c r="D201" s="203"/>
      <c r="E201" s="201"/>
      <c r="F201" s="195"/>
      <c r="G201" s="25"/>
      <c r="H201" s="28"/>
      <c r="I201" s="27"/>
    </row>
    <row r="202" spans="2:9" ht="15" hidden="1" customHeight="1" outlineLevel="1" x14ac:dyDescent="0.25">
      <c r="B202" s="23"/>
      <c r="C202" s="199">
        <v>84</v>
      </c>
      <c r="D202" s="203"/>
      <c r="E202" s="201"/>
      <c r="F202" s="195"/>
      <c r="G202" s="25"/>
      <c r="H202" s="28"/>
      <c r="I202" s="27"/>
    </row>
    <row r="203" spans="2:9" ht="15" hidden="1" customHeight="1" outlineLevel="1" x14ac:dyDescent="0.25">
      <c r="B203" s="23"/>
      <c r="C203" s="199">
        <v>85</v>
      </c>
      <c r="D203" s="203"/>
      <c r="E203" s="201"/>
      <c r="F203" s="195"/>
      <c r="G203" s="25"/>
      <c r="H203" s="28"/>
      <c r="I203" s="27"/>
    </row>
    <row r="204" spans="2:9" ht="15" hidden="1" customHeight="1" outlineLevel="1" x14ac:dyDescent="0.25">
      <c r="B204" s="23"/>
      <c r="C204" s="199">
        <v>86</v>
      </c>
      <c r="D204" s="203"/>
      <c r="E204" s="201"/>
      <c r="F204" s="195"/>
      <c r="G204" s="25"/>
      <c r="H204" s="28"/>
      <c r="I204" s="27"/>
    </row>
    <row r="205" spans="2:9" ht="15" hidden="1" customHeight="1" outlineLevel="1" x14ac:dyDescent="0.25">
      <c r="B205" s="23"/>
      <c r="C205" s="199">
        <v>87</v>
      </c>
      <c r="D205" s="203"/>
      <c r="E205" s="201"/>
      <c r="F205" s="195"/>
      <c r="G205" s="25"/>
      <c r="H205" s="28"/>
      <c r="I205" s="27"/>
    </row>
    <row r="206" spans="2:9" ht="15" hidden="1" customHeight="1" outlineLevel="1" x14ac:dyDescent="0.25">
      <c r="B206" s="23"/>
      <c r="C206" s="199">
        <v>88</v>
      </c>
      <c r="D206" s="203"/>
      <c r="E206" s="201"/>
      <c r="F206" s="195"/>
      <c r="G206" s="25"/>
      <c r="H206" s="28"/>
      <c r="I206" s="27"/>
    </row>
    <row r="207" spans="2:9" ht="15" hidden="1" customHeight="1" outlineLevel="1" x14ac:dyDescent="0.25">
      <c r="B207" s="23"/>
      <c r="C207" s="199">
        <v>89</v>
      </c>
      <c r="D207" s="203"/>
      <c r="E207" s="201"/>
      <c r="F207" s="195"/>
      <c r="G207" s="25"/>
      <c r="H207" s="28"/>
      <c r="I207" s="27"/>
    </row>
    <row r="208" spans="2:9" ht="15" hidden="1" customHeight="1" outlineLevel="1" x14ac:dyDescent="0.25">
      <c r="B208" s="23"/>
      <c r="C208" s="199">
        <v>90</v>
      </c>
      <c r="D208" s="203"/>
      <c r="E208" s="201"/>
      <c r="F208" s="195"/>
      <c r="G208" s="25"/>
      <c r="H208" s="28"/>
      <c r="I208" s="27"/>
    </row>
    <row r="209" spans="2:9" ht="15" hidden="1" customHeight="1" outlineLevel="1" x14ac:dyDescent="0.25">
      <c r="B209" s="23"/>
      <c r="C209" s="199">
        <v>91</v>
      </c>
      <c r="D209" s="203"/>
      <c r="E209" s="201"/>
      <c r="F209" s="195"/>
      <c r="G209" s="25"/>
      <c r="H209" s="28"/>
      <c r="I209" s="27"/>
    </row>
    <row r="210" spans="2:9" ht="15" hidden="1" customHeight="1" outlineLevel="1" x14ac:dyDescent="0.25">
      <c r="B210" s="23"/>
      <c r="C210" s="199">
        <v>92</v>
      </c>
      <c r="D210" s="203"/>
      <c r="E210" s="201"/>
      <c r="F210" s="195"/>
      <c r="G210" s="25"/>
      <c r="H210" s="28"/>
      <c r="I210" s="27"/>
    </row>
    <row r="211" spans="2:9" ht="15" hidden="1" customHeight="1" outlineLevel="1" x14ac:dyDescent="0.25">
      <c r="B211" s="23"/>
      <c r="C211" s="199">
        <v>93</v>
      </c>
      <c r="D211" s="203"/>
      <c r="E211" s="201"/>
      <c r="F211" s="195"/>
      <c r="G211" s="25"/>
      <c r="H211" s="28"/>
      <c r="I211" s="27"/>
    </row>
    <row r="212" spans="2:9" ht="15" hidden="1" customHeight="1" outlineLevel="1" x14ac:dyDescent="0.25">
      <c r="B212" s="23"/>
      <c r="C212" s="199">
        <v>94</v>
      </c>
      <c r="D212" s="203"/>
      <c r="E212" s="201"/>
      <c r="F212" s="195"/>
      <c r="G212" s="25"/>
      <c r="H212" s="28"/>
      <c r="I212" s="27"/>
    </row>
    <row r="213" spans="2:9" ht="15" hidden="1" customHeight="1" outlineLevel="1" x14ac:dyDescent="0.25">
      <c r="B213" s="23"/>
      <c r="C213" s="199">
        <v>95</v>
      </c>
      <c r="D213" s="203"/>
      <c r="E213" s="201"/>
      <c r="F213" s="195"/>
      <c r="G213" s="25"/>
      <c r="H213" s="28"/>
      <c r="I213" s="27"/>
    </row>
    <row r="214" spans="2:9" ht="15" hidden="1" customHeight="1" outlineLevel="1" x14ac:dyDescent="0.25">
      <c r="B214" s="23"/>
      <c r="C214" s="199">
        <v>96</v>
      </c>
      <c r="D214" s="203"/>
      <c r="E214" s="201"/>
      <c r="F214" s="195"/>
      <c r="G214" s="25"/>
      <c r="H214" s="28"/>
      <c r="I214" s="27"/>
    </row>
    <row r="215" spans="2:9" ht="15" hidden="1" customHeight="1" outlineLevel="1" x14ac:dyDescent="0.25">
      <c r="B215" s="23"/>
      <c r="C215" s="199">
        <v>97</v>
      </c>
      <c r="D215" s="203"/>
      <c r="E215" s="201"/>
      <c r="F215" s="195"/>
      <c r="G215" s="25"/>
      <c r="H215" s="28"/>
      <c r="I215" s="27"/>
    </row>
    <row r="216" spans="2:9" ht="15" hidden="1" customHeight="1" outlineLevel="1" x14ac:dyDescent="0.25">
      <c r="B216" s="23"/>
      <c r="C216" s="199">
        <v>98</v>
      </c>
      <c r="D216" s="203"/>
      <c r="E216" s="201"/>
      <c r="F216" s="195"/>
      <c r="G216" s="25"/>
      <c r="H216" s="28"/>
      <c r="I216" s="27"/>
    </row>
    <row r="217" spans="2:9" ht="15" hidden="1" customHeight="1" outlineLevel="1" x14ac:dyDescent="0.25">
      <c r="B217" s="23"/>
      <c r="C217" s="199">
        <v>99</v>
      </c>
      <c r="D217" s="203"/>
      <c r="E217" s="201"/>
      <c r="F217" s="195"/>
      <c r="G217" s="25"/>
      <c r="H217" s="28"/>
      <c r="I217" s="27"/>
    </row>
    <row r="218" spans="2:9" ht="15" hidden="1" customHeight="1" outlineLevel="1" x14ac:dyDescent="0.25">
      <c r="B218" s="23"/>
      <c r="C218" s="199">
        <v>100</v>
      </c>
      <c r="D218" s="203"/>
      <c r="E218" s="201"/>
      <c r="F218" s="195"/>
      <c r="G218" s="25"/>
      <c r="H218" s="28"/>
      <c r="I218" s="27"/>
    </row>
    <row r="219" spans="2:9" ht="15" customHeight="1" collapsed="1" x14ac:dyDescent="0.25">
      <c r="B219" s="23"/>
      <c r="C219"/>
      <c r="D219" s="69"/>
      <c r="E219" s="30"/>
      <c r="F219"/>
      <c r="G219"/>
      <c r="H219"/>
      <c r="I219" s="31"/>
    </row>
    <row r="220" spans="2:9" ht="17.100000000000001" customHeight="1" x14ac:dyDescent="0.25">
      <c r="B220" s="23"/>
      <c r="C220" s="12"/>
      <c r="D220" s="166" t="s">
        <v>14</v>
      </c>
      <c r="E220" s="13"/>
      <c r="F220" s="15"/>
      <c r="G220" s="25"/>
      <c r="H220" s="72"/>
      <c r="I220" s="27"/>
    </row>
    <row r="221" spans="2:9" ht="15" customHeight="1" x14ac:dyDescent="0.25">
      <c r="B221" s="23"/>
      <c r="C221" s="16" t="s">
        <v>11</v>
      </c>
      <c r="D221" s="65" t="s">
        <v>12</v>
      </c>
      <c r="E221" s="12" t="s">
        <v>4</v>
      </c>
      <c r="F221" s="15"/>
      <c r="G221" s="25"/>
      <c r="H221" s="32"/>
      <c r="I221" s="27"/>
    </row>
    <row r="222" spans="2:9" ht="15" customHeight="1" x14ac:dyDescent="0.25">
      <c r="B222" s="23"/>
      <c r="C222" s="44">
        <v>1</v>
      </c>
      <c r="D222" s="187" t="s">
        <v>95</v>
      </c>
      <c r="E222" s="34" t="s">
        <v>6</v>
      </c>
      <c r="F222" s="94">
        <f>IF(ISBLANK($E222),"",IF($E222=Calc!$C$12,2,IF($E222=Calc!$C$11,1,0)))</f>
        <v>0</v>
      </c>
      <c r="G222" s="25"/>
      <c r="H222" s="32"/>
      <c r="I222" s="27"/>
    </row>
    <row r="223" spans="2:9" ht="15" customHeight="1" x14ac:dyDescent="0.25">
      <c r="B223" s="23"/>
      <c r="C223" s="44">
        <v>2</v>
      </c>
      <c r="D223" s="187" t="s">
        <v>96</v>
      </c>
      <c r="E223" s="34" t="s">
        <v>7</v>
      </c>
      <c r="F223" s="94">
        <f>IF(ISBLANK($E223),"",IF($E223=Calc!$C$12,2,IF($E223=Calc!$C$11,1,0)))</f>
        <v>1</v>
      </c>
      <c r="G223" s="25"/>
      <c r="H223" s="32"/>
      <c r="I223" s="27"/>
    </row>
    <row r="224" spans="2:9" ht="15" customHeight="1" x14ac:dyDescent="0.25">
      <c r="B224" s="23"/>
      <c r="C224" s="44">
        <v>3</v>
      </c>
      <c r="D224" s="187" t="s">
        <v>97</v>
      </c>
      <c r="E224" s="34" t="s">
        <v>5</v>
      </c>
      <c r="F224" s="94">
        <f>IF(ISBLANK($E224),"",IF($E224=Calc!$C$12,2,IF($E224=Calc!$C$11,1,0)))</f>
        <v>2</v>
      </c>
      <c r="G224" s="25"/>
      <c r="H224" s="32"/>
      <c r="I224" s="27"/>
    </row>
    <row r="225" spans="2:9" ht="15" customHeight="1" x14ac:dyDescent="0.25">
      <c r="B225" s="23"/>
      <c r="C225" s="44">
        <v>4</v>
      </c>
      <c r="D225" s="187" t="s">
        <v>98</v>
      </c>
      <c r="E225" s="34" t="s">
        <v>7</v>
      </c>
      <c r="F225" s="94">
        <f>IF(ISBLANK($E225),"",IF($E225=Calc!$C$12,2,IF($E225=Calc!$C$11,1,0)))</f>
        <v>1</v>
      </c>
      <c r="G225" s="25"/>
      <c r="H225" s="32"/>
      <c r="I225" s="27"/>
    </row>
    <row r="226" spans="2:9" ht="15" customHeight="1" x14ac:dyDescent="0.25">
      <c r="B226" s="23"/>
      <c r="C226" s="44">
        <v>5</v>
      </c>
      <c r="D226" s="62"/>
      <c r="E226" s="34"/>
      <c r="F226" s="94" t="str">
        <f>IF(ISBLANK($E226),"",IF($E226=Calc!$C$12,2,IF($E226=Calc!$C$11,1,0)))</f>
        <v/>
      </c>
      <c r="G226" s="25"/>
      <c r="H226" s="32"/>
      <c r="I226" s="27"/>
    </row>
    <row r="227" spans="2:9" ht="15" customHeight="1" x14ac:dyDescent="0.25">
      <c r="B227" s="23"/>
      <c r="C227" s="199">
        <v>6</v>
      </c>
      <c r="D227" s="203"/>
      <c r="E227" s="201"/>
      <c r="F227" s="195"/>
      <c r="G227" s="25"/>
      <c r="H227" s="32"/>
      <c r="I227" s="27"/>
    </row>
    <row r="228" spans="2:9" ht="15" customHeight="1" x14ac:dyDescent="0.25">
      <c r="B228" s="23"/>
      <c r="C228" s="199">
        <v>7</v>
      </c>
      <c r="D228" s="203"/>
      <c r="E228" s="201"/>
      <c r="F228" s="195"/>
      <c r="G228" s="25"/>
      <c r="H228" s="32"/>
      <c r="I228" s="27"/>
    </row>
    <row r="229" spans="2:9" ht="15" customHeight="1" x14ac:dyDescent="0.25">
      <c r="B229" s="23"/>
      <c r="C229" s="199">
        <v>8</v>
      </c>
      <c r="D229" s="203"/>
      <c r="E229" s="201"/>
      <c r="F229" s="195"/>
      <c r="G229" s="25"/>
      <c r="H229" s="32"/>
      <c r="I229" s="27"/>
    </row>
    <row r="230" spans="2:9" ht="15" customHeight="1" x14ac:dyDescent="0.25">
      <c r="B230" s="23"/>
      <c r="C230" s="199">
        <v>9</v>
      </c>
      <c r="D230" s="203"/>
      <c r="E230" s="201"/>
      <c r="F230" s="195"/>
      <c r="G230" s="25"/>
      <c r="H230" s="32"/>
      <c r="I230" s="27"/>
    </row>
    <row r="231" spans="2:9" ht="15" customHeight="1" x14ac:dyDescent="0.25">
      <c r="B231" s="23"/>
      <c r="C231" s="199">
        <v>10</v>
      </c>
      <c r="D231" s="203"/>
      <c r="E231" s="201"/>
      <c r="F231" s="195"/>
      <c r="G231" s="25"/>
      <c r="H231" s="33"/>
      <c r="I231" s="27"/>
    </row>
    <row r="232" spans="2:9" ht="15" hidden="1" customHeight="1" outlineLevel="1" x14ac:dyDescent="0.25">
      <c r="B232" s="23"/>
      <c r="C232" s="199">
        <v>11</v>
      </c>
      <c r="D232" s="203"/>
      <c r="E232" s="201"/>
      <c r="F232" s="195"/>
      <c r="G232" s="25"/>
      <c r="H232" s="28"/>
      <c r="I232" s="27"/>
    </row>
    <row r="233" spans="2:9" ht="15" hidden="1" customHeight="1" outlineLevel="1" x14ac:dyDescent="0.25">
      <c r="B233" s="23"/>
      <c r="C233" s="199">
        <v>12</v>
      </c>
      <c r="D233" s="203"/>
      <c r="E233" s="201"/>
      <c r="F233" s="195"/>
      <c r="G233" s="25"/>
      <c r="H233" s="28"/>
      <c r="I233" s="27"/>
    </row>
    <row r="234" spans="2:9" ht="15" hidden="1" customHeight="1" outlineLevel="1" x14ac:dyDescent="0.25">
      <c r="B234" s="23"/>
      <c r="C234" s="199">
        <v>13</v>
      </c>
      <c r="D234" s="203"/>
      <c r="E234" s="201"/>
      <c r="F234" s="195"/>
      <c r="G234" s="25"/>
      <c r="H234" s="28"/>
      <c r="I234" s="27"/>
    </row>
    <row r="235" spans="2:9" ht="15" hidden="1" customHeight="1" outlineLevel="1" x14ac:dyDescent="0.25">
      <c r="B235" s="23"/>
      <c r="C235" s="199">
        <v>14</v>
      </c>
      <c r="D235" s="203"/>
      <c r="E235" s="201"/>
      <c r="F235" s="195"/>
      <c r="G235" s="25"/>
      <c r="H235" s="28"/>
      <c r="I235" s="27"/>
    </row>
    <row r="236" spans="2:9" ht="15" hidden="1" customHeight="1" outlineLevel="1" x14ac:dyDescent="0.25">
      <c r="B236" s="23"/>
      <c r="C236" s="199">
        <v>15</v>
      </c>
      <c r="D236" s="203"/>
      <c r="E236" s="201"/>
      <c r="F236" s="195"/>
      <c r="G236" s="25"/>
      <c r="H236" s="28"/>
      <c r="I236" s="27"/>
    </row>
    <row r="237" spans="2:9" ht="15" hidden="1" customHeight="1" outlineLevel="1" x14ac:dyDescent="0.25">
      <c r="B237" s="23"/>
      <c r="C237" s="199">
        <v>16</v>
      </c>
      <c r="D237" s="203"/>
      <c r="E237" s="201"/>
      <c r="F237" s="195"/>
      <c r="G237" s="25"/>
      <c r="H237" s="28"/>
      <c r="I237" s="27"/>
    </row>
    <row r="238" spans="2:9" ht="15" hidden="1" customHeight="1" outlineLevel="1" x14ac:dyDescent="0.25">
      <c r="B238" s="23"/>
      <c r="C238" s="199">
        <v>17</v>
      </c>
      <c r="D238" s="203"/>
      <c r="E238" s="201"/>
      <c r="F238" s="195"/>
      <c r="G238" s="25"/>
      <c r="H238" s="28"/>
      <c r="I238" s="27"/>
    </row>
    <row r="239" spans="2:9" ht="15" hidden="1" customHeight="1" outlineLevel="1" x14ac:dyDescent="0.25">
      <c r="B239" s="23"/>
      <c r="C239" s="199">
        <v>18</v>
      </c>
      <c r="D239" s="203"/>
      <c r="E239" s="201"/>
      <c r="F239" s="195"/>
      <c r="G239" s="25"/>
      <c r="H239" s="28"/>
      <c r="I239" s="27"/>
    </row>
    <row r="240" spans="2:9" ht="15" hidden="1" customHeight="1" outlineLevel="1" x14ac:dyDescent="0.25">
      <c r="B240" s="23"/>
      <c r="C240" s="199">
        <v>19</v>
      </c>
      <c r="D240" s="203"/>
      <c r="E240" s="201"/>
      <c r="F240" s="195"/>
      <c r="G240" s="25"/>
      <c r="H240" s="28"/>
      <c r="I240" s="27"/>
    </row>
    <row r="241" spans="2:9" ht="15" hidden="1" customHeight="1" outlineLevel="1" x14ac:dyDescent="0.25">
      <c r="B241" s="23"/>
      <c r="C241" s="199">
        <v>20</v>
      </c>
      <c r="D241" s="203"/>
      <c r="E241" s="201"/>
      <c r="F241" s="195"/>
      <c r="G241" s="25"/>
      <c r="H241" s="28"/>
      <c r="I241" s="27"/>
    </row>
    <row r="242" spans="2:9" ht="15" hidden="1" customHeight="1" outlineLevel="1" x14ac:dyDescent="0.25">
      <c r="B242" s="23"/>
      <c r="C242" s="199">
        <v>21</v>
      </c>
      <c r="D242" s="203"/>
      <c r="E242" s="201"/>
      <c r="F242" s="195"/>
      <c r="G242" s="25"/>
      <c r="H242" s="28"/>
      <c r="I242" s="27"/>
    </row>
    <row r="243" spans="2:9" ht="15" hidden="1" customHeight="1" outlineLevel="1" x14ac:dyDescent="0.25">
      <c r="B243" s="23"/>
      <c r="C243" s="199">
        <v>22</v>
      </c>
      <c r="D243" s="203"/>
      <c r="E243" s="201"/>
      <c r="F243" s="195"/>
      <c r="G243" s="25"/>
      <c r="H243" s="28"/>
      <c r="I243" s="27"/>
    </row>
    <row r="244" spans="2:9" ht="15" hidden="1" customHeight="1" outlineLevel="1" x14ac:dyDescent="0.25">
      <c r="B244" s="23"/>
      <c r="C244" s="199">
        <v>23</v>
      </c>
      <c r="D244" s="203"/>
      <c r="E244" s="201"/>
      <c r="F244" s="195"/>
      <c r="G244" s="25"/>
      <c r="H244" s="28"/>
      <c r="I244" s="27"/>
    </row>
    <row r="245" spans="2:9" ht="15" hidden="1" customHeight="1" outlineLevel="1" x14ac:dyDescent="0.25">
      <c r="B245" s="23"/>
      <c r="C245" s="199">
        <v>24</v>
      </c>
      <c r="D245" s="203"/>
      <c r="E245" s="201"/>
      <c r="F245" s="195"/>
      <c r="G245" s="25"/>
      <c r="H245" s="28"/>
      <c r="I245" s="27"/>
    </row>
    <row r="246" spans="2:9" ht="15" hidden="1" customHeight="1" outlineLevel="1" x14ac:dyDescent="0.25">
      <c r="B246" s="23"/>
      <c r="C246" s="199">
        <v>25</v>
      </c>
      <c r="D246" s="203"/>
      <c r="E246" s="201"/>
      <c r="F246" s="195"/>
      <c r="G246" s="25"/>
      <c r="H246" s="28"/>
      <c r="I246" s="27"/>
    </row>
    <row r="247" spans="2:9" ht="15" hidden="1" customHeight="1" outlineLevel="1" x14ac:dyDescent="0.25">
      <c r="B247" s="23"/>
      <c r="C247" s="199">
        <v>26</v>
      </c>
      <c r="D247" s="203"/>
      <c r="E247" s="201"/>
      <c r="F247" s="195"/>
      <c r="G247" s="25"/>
      <c r="H247" s="28"/>
      <c r="I247" s="27"/>
    </row>
    <row r="248" spans="2:9" ht="15" hidden="1" customHeight="1" outlineLevel="1" x14ac:dyDescent="0.25">
      <c r="B248" s="23"/>
      <c r="C248" s="199">
        <v>27</v>
      </c>
      <c r="D248" s="203"/>
      <c r="E248" s="201"/>
      <c r="F248" s="195"/>
      <c r="G248" s="25"/>
      <c r="H248" s="28"/>
      <c r="I248" s="27"/>
    </row>
    <row r="249" spans="2:9" ht="15" hidden="1" customHeight="1" outlineLevel="1" x14ac:dyDescent="0.25">
      <c r="B249" s="23"/>
      <c r="C249" s="199">
        <v>28</v>
      </c>
      <c r="D249" s="203"/>
      <c r="E249" s="201"/>
      <c r="F249" s="195"/>
      <c r="G249" s="25"/>
      <c r="H249" s="28"/>
      <c r="I249" s="27"/>
    </row>
    <row r="250" spans="2:9" ht="15" hidden="1" customHeight="1" outlineLevel="1" x14ac:dyDescent="0.25">
      <c r="B250" s="23"/>
      <c r="C250" s="199">
        <v>29</v>
      </c>
      <c r="D250" s="203"/>
      <c r="E250" s="201"/>
      <c r="F250" s="195"/>
      <c r="G250" s="25"/>
      <c r="H250" s="28"/>
      <c r="I250" s="27"/>
    </row>
    <row r="251" spans="2:9" ht="15" hidden="1" customHeight="1" outlineLevel="1" x14ac:dyDescent="0.25">
      <c r="B251" s="23"/>
      <c r="C251" s="199">
        <v>30</v>
      </c>
      <c r="D251" s="203"/>
      <c r="E251" s="201"/>
      <c r="F251" s="195"/>
      <c r="G251" s="25"/>
      <c r="H251" s="28"/>
      <c r="I251" s="27"/>
    </row>
    <row r="252" spans="2:9" ht="15" hidden="1" customHeight="1" outlineLevel="1" x14ac:dyDescent="0.25">
      <c r="B252" s="23"/>
      <c r="C252" s="199">
        <v>31</v>
      </c>
      <c r="D252" s="203"/>
      <c r="E252" s="201"/>
      <c r="F252" s="195"/>
      <c r="G252" s="25"/>
      <c r="H252" s="28"/>
      <c r="I252" s="27"/>
    </row>
    <row r="253" spans="2:9" ht="15" hidden="1" customHeight="1" outlineLevel="1" x14ac:dyDescent="0.25">
      <c r="B253" s="23"/>
      <c r="C253" s="199">
        <v>32</v>
      </c>
      <c r="D253" s="203"/>
      <c r="E253" s="201"/>
      <c r="F253" s="195"/>
      <c r="G253" s="25"/>
      <c r="H253" s="28"/>
      <c r="I253" s="27"/>
    </row>
    <row r="254" spans="2:9" ht="15" hidden="1" customHeight="1" outlineLevel="1" x14ac:dyDescent="0.25">
      <c r="B254" s="23"/>
      <c r="C254" s="199">
        <v>33</v>
      </c>
      <c r="D254" s="203"/>
      <c r="E254" s="201"/>
      <c r="F254" s="195"/>
      <c r="G254" s="25"/>
      <c r="H254" s="28"/>
      <c r="I254" s="27"/>
    </row>
    <row r="255" spans="2:9" ht="15" hidden="1" customHeight="1" outlineLevel="1" x14ac:dyDescent="0.25">
      <c r="B255" s="23"/>
      <c r="C255" s="199">
        <v>34</v>
      </c>
      <c r="D255" s="203"/>
      <c r="E255" s="201"/>
      <c r="F255" s="195"/>
      <c r="G255" s="25"/>
      <c r="H255" s="28"/>
      <c r="I255" s="27"/>
    </row>
    <row r="256" spans="2:9" ht="15" hidden="1" customHeight="1" outlineLevel="1" x14ac:dyDescent="0.25">
      <c r="B256" s="23"/>
      <c r="C256" s="199">
        <v>35</v>
      </c>
      <c r="D256" s="203"/>
      <c r="E256" s="201"/>
      <c r="F256" s="195"/>
      <c r="G256" s="25"/>
      <c r="H256" s="28"/>
      <c r="I256" s="27"/>
    </row>
    <row r="257" spans="2:9" ht="15" hidden="1" customHeight="1" outlineLevel="1" x14ac:dyDescent="0.25">
      <c r="B257" s="23"/>
      <c r="C257" s="199">
        <v>36</v>
      </c>
      <c r="D257" s="203"/>
      <c r="E257" s="201"/>
      <c r="F257" s="195"/>
      <c r="G257" s="25"/>
      <c r="H257" s="28"/>
      <c r="I257" s="27"/>
    </row>
    <row r="258" spans="2:9" ht="15" hidden="1" customHeight="1" outlineLevel="1" x14ac:dyDescent="0.25">
      <c r="B258" s="23"/>
      <c r="C258" s="199">
        <v>37</v>
      </c>
      <c r="D258" s="203"/>
      <c r="E258" s="201"/>
      <c r="F258" s="195"/>
      <c r="G258" s="25"/>
      <c r="H258" s="28"/>
      <c r="I258" s="27"/>
    </row>
    <row r="259" spans="2:9" ht="15" hidden="1" customHeight="1" outlineLevel="1" x14ac:dyDescent="0.25">
      <c r="B259" s="23"/>
      <c r="C259" s="199">
        <v>38</v>
      </c>
      <c r="D259" s="203"/>
      <c r="E259" s="201"/>
      <c r="F259" s="195"/>
      <c r="G259" s="25"/>
      <c r="H259" s="28"/>
      <c r="I259" s="27"/>
    </row>
    <row r="260" spans="2:9" ht="15" hidden="1" customHeight="1" outlineLevel="1" x14ac:dyDescent="0.25">
      <c r="B260" s="23"/>
      <c r="C260" s="199">
        <v>39</v>
      </c>
      <c r="D260" s="203"/>
      <c r="E260" s="201"/>
      <c r="F260" s="195"/>
      <c r="G260" s="25"/>
      <c r="H260" s="28"/>
      <c r="I260" s="27"/>
    </row>
    <row r="261" spans="2:9" ht="15" hidden="1" customHeight="1" outlineLevel="1" x14ac:dyDescent="0.25">
      <c r="B261" s="23"/>
      <c r="C261" s="199">
        <v>40</v>
      </c>
      <c r="D261" s="203"/>
      <c r="E261" s="201"/>
      <c r="F261" s="195"/>
      <c r="G261" s="25"/>
      <c r="H261" s="28"/>
      <c r="I261" s="27"/>
    </row>
    <row r="262" spans="2:9" ht="15" hidden="1" customHeight="1" outlineLevel="1" collapsed="1" x14ac:dyDescent="0.25">
      <c r="B262" s="23"/>
      <c r="C262" s="199">
        <v>41</v>
      </c>
      <c r="D262" s="203"/>
      <c r="E262" s="201"/>
      <c r="F262" s="195"/>
      <c r="G262" s="25"/>
      <c r="H262" s="28"/>
      <c r="I262" s="27"/>
    </row>
    <row r="263" spans="2:9" ht="15" hidden="1" customHeight="1" outlineLevel="1" x14ac:dyDescent="0.25">
      <c r="B263" s="23"/>
      <c r="C263" s="199">
        <v>42</v>
      </c>
      <c r="D263" s="203"/>
      <c r="E263" s="201"/>
      <c r="F263" s="195"/>
      <c r="G263" s="25"/>
      <c r="H263" s="28"/>
      <c r="I263" s="27"/>
    </row>
    <row r="264" spans="2:9" ht="15" hidden="1" customHeight="1" outlineLevel="1" x14ac:dyDescent="0.25">
      <c r="B264" s="23"/>
      <c r="C264" s="199">
        <v>43</v>
      </c>
      <c r="D264" s="203"/>
      <c r="E264" s="201"/>
      <c r="F264" s="195"/>
      <c r="G264" s="25"/>
      <c r="H264" s="28"/>
      <c r="I264" s="27"/>
    </row>
    <row r="265" spans="2:9" ht="15" hidden="1" customHeight="1" outlineLevel="1" x14ac:dyDescent="0.25">
      <c r="B265" s="23"/>
      <c r="C265" s="199">
        <v>44</v>
      </c>
      <c r="D265" s="203"/>
      <c r="E265" s="201"/>
      <c r="F265" s="195"/>
      <c r="G265" s="25"/>
      <c r="H265" s="28"/>
      <c r="I265" s="27"/>
    </row>
    <row r="266" spans="2:9" ht="15" hidden="1" customHeight="1" outlineLevel="1" x14ac:dyDescent="0.25">
      <c r="B266" s="23"/>
      <c r="C266" s="199">
        <v>45</v>
      </c>
      <c r="D266" s="203"/>
      <c r="E266" s="201"/>
      <c r="F266" s="195"/>
      <c r="G266" s="25"/>
      <c r="H266" s="28"/>
      <c r="I266" s="27"/>
    </row>
    <row r="267" spans="2:9" ht="15" hidden="1" customHeight="1" outlineLevel="1" x14ac:dyDescent="0.25">
      <c r="B267" s="23"/>
      <c r="C267" s="199">
        <v>46</v>
      </c>
      <c r="D267" s="203"/>
      <c r="E267" s="201"/>
      <c r="F267" s="195"/>
      <c r="G267" s="25"/>
      <c r="H267" s="28"/>
      <c r="I267" s="27"/>
    </row>
    <row r="268" spans="2:9" ht="15" hidden="1" customHeight="1" outlineLevel="1" x14ac:dyDescent="0.25">
      <c r="B268" s="23"/>
      <c r="C268" s="199">
        <v>47</v>
      </c>
      <c r="D268" s="203"/>
      <c r="E268" s="201"/>
      <c r="F268" s="195"/>
      <c r="G268" s="25"/>
      <c r="H268" s="28"/>
      <c r="I268" s="27"/>
    </row>
    <row r="269" spans="2:9" ht="15" hidden="1" customHeight="1" outlineLevel="1" x14ac:dyDescent="0.25">
      <c r="B269" s="23"/>
      <c r="C269" s="199">
        <v>48</v>
      </c>
      <c r="D269" s="203"/>
      <c r="E269" s="201"/>
      <c r="F269" s="195"/>
      <c r="G269" s="25"/>
      <c r="H269" s="28"/>
      <c r="I269" s="27"/>
    </row>
    <row r="270" spans="2:9" ht="15" hidden="1" customHeight="1" outlineLevel="1" x14ac:dyDescent="0.25">
      <c r="B270" s="23"/>
      <c r="C270" s="199">
        <v>49</v>
      </c>
      <c r="D270" s="203"/>
      <c r="E270" s="201"/>
      <c r="F270" s="195"/>
      <c r="G270" s="25"/>
      <c r="H270" s="28"/>
      <c r="I270" s="27"/>
    </row>
    <row r="271" spans="2:9" ht="15" hidden="1" customHeight="1" outlineLevel="1" x14ac:dyDescent="0.25">
      <c r="B271" s="23"/>
      <c r="C271" s="199">
        <v>50</v>
      </c>
      <c r="D271" s="203"/>
      <c r="E271" s="201"/>
      <c r="F271" s="195"/>
      <c r="G271" s="25"/>
      <c r="H271" s="28"/>
      <c r="I271" s="27"/>
    </row>
    <row r="272" spans="2:9" ht="15" hidden="1" customHeight="1" outlineLevel="1" x14ac:dyDescent="0.25">
      <c r="B272" s="23"/>
      <c r="C272" s="199">
        <v>51</v>
      </c>
      <c r="D272" s="203"/>
      <c r="E272" s="201"/>
      <c r="F272" s="195"/>
      <c r="G272" s="25"/>
      <c r="H272" s="28"/>
      <c r="I272" s="27"/>
    </row>
    <row r="273" spans="2:9" ht="15" hidden="1" customHeight="1" outlineLevel="1" x14ac:dyDescent="0.25">
      <c r="B273" s="23"/>
      <c r="C273" s="199">
        <v>52</v>
      </c>
      <c r="D273" s="203"/>
      <c r="E273" s="201"/>
      <c r="F273" s="195"/>
      <c r="G273" s="25"/>
      <c r="H273" s="28"/>
      <c r="I273" s="27"/>
    </row>
    <row r="274" spans="2:9" ht="15" hidden="1" customHeight="1" outlineLevel="1" x14ac:dyDescent="0.25">
      <c r="B274" s="23"/>
      <c r="C274" s="199">
        <v>53</v>
      </c>
      <c r="D274" s="203"/>
      <c r="E274" s="201"/>
      <c r="F274" s="195"/>
      <c r="G274" s="25"/>
      <c r="H274" s="28"/>
      <c r="I274" s="27"/>
    </row>
    <row r="275" spans="2:9" ht="15" hidden="1" customHeight="1" outlineLevel="1" x14ac:dyDescent="0.25">
      <c r="B275" s="23"/>
      <c r="C275" s="199">
        <v>54</v>
      </c>
      <c r="D275" s="203"/>
      <c r="E275" s="201"/>
      <c r="F275" s="195"/>
      <c r="G275" s="25"/>
      <c r="H275" s="28"/>
      <c r="I275" s="27"/>
    </row>
    <row r="276" spans="2:9" ht="15" hidden="1" customHeight="1" outlineLevel="1" x14ac:dyDescent="0.25">
      <c r="B276" s="23"/>
      <c r="C276" s="199">
        <v>55</v>
      </c>
      <c r="D276" s="203"/>
      <c r="E276" s="201"/>
      <c r="F276" s="195"/>
      <c r="G276" s="25"/>
      <c r="H276" s="28"/>
      <c r="I276" s="27"/>
    </row>
    <row r="277" spans="2:9" ht="15" hidden="1" customHeight="1" outlineLevel="1" x14ac:dyDescent="0.25">
      <c r="B277" s="23"/>
      <c r="C277" s="199">
        <v>56</v>
      </c>
      <c r="D277" s="203"/>
      <c r="E277" s="201"/>
      <c r="F277" s="195"/>
      <c r="G277" s="25"/>
      <c r="H277" s="28"/>
      <c r="I277" s="27"/>
    </row>
    <row r="278" spans="2:9" ht="15" hidden="1" customHeight="1" outlineLevel="1" x14ac:dyDescent="0.25">
      <c r="B278" s="23"/>
      <c r="C278" s="199">
        <v>57</v>
      </c>
      <c r="D278" s="203"/>
      <c r="E278" s="201"/>
      <c r="F278" s="195"/>
      <c r="G278" s="25"/>
      <c r="H278" s="28"/>
      <c r="I278" s="27"/>
    </row>
    <row r="279" spans="2:9" ht="15" hidden="1" customHeight="1" outlineLevel="1" x14ac:dyDescent="0.25">
      <c r="B279" s="23"/>
      <c r="C279" s="199">
        <v>58</v>
      </c>
      <c r="D279" s="203"/>
      <c r="E279" s="201"/>
      <c r="F279" s="195"/>
      <c r="G279" s="25"/>
      <c r="H279" s="28"/>
      <c r="I279" s="27"/>
    </row>
    <row r="280" spans="2:9" ht="15" hidden="1" customHeight="1" outlineLevel="1" x14ac:dyDescent="0.25">
      <c r="B280" s="23"/>
      <c r="C280" s="199">
        <v>59</v>
      </c>
      <c r="D280" s="203"/>
      <c r="E280" s="201"/>
      <c r="F280" s="195"/>
      <c r="G280" s="25"/>
      <c r="H280" s="28"/>
      <c r="I280" s="27"/>
    </row>
    <row r="281" spans="2:9" ht="15" hidden="1" customHeight="1" outlineLevel="1" x14ac:dyDescent="0.25">
      <c r="B281" s="23"/>
      <c r="C281" s="199">
        <v>60</v>
      </c>
      <c r="D281" s="203"/>
      <c r="E281" s="201"/>
      <c r="F281" s="195"/>
      <c r="G281" s="25"/>
      <c r="H281" s="28"/>
      <c r="I281" s="27"/>
    </row>
    <row r="282" spans="2:9" ht="15" hidden="1" customHeight="1" outlineLevel="1" x14ac:dyDescent="0.25">
      <c r="B282" s="23"/>
      <c r="C282" s="199">
        <v>61</v>
      </c>
      <c r="D282" s="203"/>
      <c r="E282" s="201"/>
      <c r="F282" s="195"/>
      <c r="G282" s="25"/>
      <c r="H282" s="28"/>
      <c r="I282" s="27"/>
    </row>
    <row r="283" spans="2:9" ht="15" hidden="1" customHeight="1" outlineLevel="1" x14ac:dyDescent="0.25">
      <c r="B283" s="23"/>
      <c r="C283" s="199">
        <v>62</v>
      </c>
      <c r="D283" s="203"/>
      <c r="E283" s="201"/>
      <c r="F283" s="195"/>
      <c r="G283" s="25"/>
      <c r="H283" s="28"/>
      <c r="I283" s="27"/>
    </row>
    <row r="284" spans="2:9" ht="15" hidden="1" customHeight="1" outlineLevel="1" x14ac:dyDescent="0.25">
      <c r="B284" s="23"/>
      <c r="C284" s="199">
        <v>63</v>
      </c>
      <c r="D284" s="203"/>
      <c r="E284" s="201"/>
      <c r="F284" s="195"/>
      <c r="G284" s="25"/>
      <c r="H284" s="28"/>
      <c r="I284" s="27"/>
    </row>
    <row r="285" spans="2:9" ht="15" hidden="1" customHeight="1" outlineLevel="1" x14ac:dyDescent="0.25">
      <c r="B285" s="23"/>
      <c r="C285" s="199">
        <v>64</v>
      </c>
      <c r="D285" s="203"/>
      <c r="E285" s="201"/>
      <c r="F285" s="195"/>
      <c r="G285" s="25"/>
      <c r="H285" s="28"/>
      <c r="I285" s="27"/>
    </row>
    <row r="286" spans="2:9" ht="15" hidden="1" customHeight="1" outlineLevel="1" x14ac:dyDescent="0.25">
      <c r="B286" s="23"/>
      <c r="C286" s="199">
        <v>65</v>
      </c>
      <c r="D286" s="203"/>
      <c r="E286" s="201"/>
      <c r="F286" s="195"/>
      <c r="G286" s="25"/>
      <c r="H286" s="28"/>
      <c r="I286" s="27"/>
    </row>
    <row r="287" spans="2:9" ht="15" hidden="1" customHeight="1" outlineLevel="1" x14ac:dyDescent="0.25">
      <c r="B287" s="23"/>
      <c r="C287" s="199">
        <v>66</v>
      </c>
      <c r="D287" s="203"/>
      <c r="E287" s="201"/>
      <c r="F287" s="195"/>
      <c r="G287" s="25"/>
      <c r="H287" s="28"/>
      <c r="I287" s="27"/>
    </row>
    <row r="288" spans="2:9" ht="15" hidden="1" customHeight="1" outlineLevel="1" x14ac:dyDescent="0.25">
      <c r="B288" s="23"/>
      <c r="C288" s="199">
        <v>67</v>
      </c>
      <c r="D288" s="203"/>
      <c r="E288" s="201"/>
      <c r="F288" s="195"/>
      <c r="G288" s="25"/>
      <c r="H288" s="28"/>
      <c r="I288" s="27"/>
    </row>
    <row r="289" spans="2:9" ht="15" hidden="1" customHeight="1" outlineLevel="1" x14ac:dyDescent="0.25">
      <c r="B289" s="23"/>
      <c r="C289" s="199">
        <v>68</v>
      </c>
      <c r="D289" s="203"/>
      <c r="E289" s="201"/>
      <c r="F289" s="195"/>
      <c r="G289" s="25"/>
      <c r="H289" s="28"/>
      <c r="I289" s="27"/>
    </row>
    <row r="290" spans="2:9" ht="15" hidden="1" customHeight="1" outlineLevel="1" x14ac:dyDescent="0.25">
      <c r="B290" s="23"/>
      <c r="C290" s="199">
        <v>69</v>
      </c>
      <c r="D290" s="203"/>
      <c r="E290" s="201"/>
      <c r="F290" s="195"/>
      <c r="G290" s="25"/>
      <c r="H290" s="28"/>
      <c r="I290" s="27"/>
    </row>
    <row r="291" spans="2:9" ht="15" hidden="1" customHeight="1" outlineLevel="1" x14ac:dyDescent="0.25">
      <c r="B291" s="23"/>
      <c r="C291" s="199">
        <v>70</v>
      </c>
      <c r="D291" s="203"/>
      <c r="E291" s="201"/>
      <c r="F291" s="195"/>
      <c r="G291" s="25"/>
      <c r="H291" s="28"/>
      <c r="I291" s="27"/>
    </row>
    <row r="292" spans="2:9" ht="15" hidden="1" customHeight="1" outlineLevel="1" x14ac:dyDescent="0.25">
      <c r="B292" s="23"/>
      <c r="C292" s="199">
        <v>71</v>
      </c>
      <c r="D292" s="203"/>
      <c r="E292" s="201"/>
      <c r="F292" s="195"/>
      <c r="G292" s="25"/>
      <c r="H292" s="28"/>
      <c r="I292" s="27"/>
    </row>
    <row r="293" spans="2:9" ht="15" hidden="1" customHeight="1" outlineLevel="1" x14ac:dyDescent="0.25">
      <c r="B293" s="23"/>
      <c r="C293" s="199">
        <v>72</v>
      </c>
      <c r="D293" s="203"/>
      <c r="E293" s="201"/>
      <c r="F293" s="195"/>
      <c r="G293" s="25"/>
      <c r="H293" s="28"/>
      <c r="I293" s="27"/>
    </row>
    <row r="294" spans="2:9" ht="15" hidden="1" customHeight="1" outlineLevel="1" x14ac:dyDescent="0.25">
      <c r="B294" s="23"/>
      <c r="C294" s="199">
        <v>73</v>
      </c>
      <c r="D294" s="203"/>
      <c r="E294" s="201"/>
      <c r="F294" s="195"/>
      <c r="G294" s="25"/>
      <c r="H294" s="28"/>
      <c r="I294" s="27"/>
    </row>
    <row r="295" spans="2:9" ht="15" hidden="1" customHeight="1" outlineLevel="1" x14ac:dyDescent="0.25">
      <c r="B295" s="23"/>
      <c r="C295" s="199">
        <v>74</v>
      </c>
      <c r="D295" s="203"/>
      <c r="E295" s="201"/>
      <c r="F295" s="195"/>
      <c r="G295" s="25"/>
      <c r="H295" s="28"/>
      <c r="I295" s="27"/>
    </row>
    <row r="296" spans="2:9" ht="15" hidden="1" customHeight="1" outlineLevel="1" x14ac:dyDescent="0.25">
      <c r="B296" s="23"/>
      <c r="C296" s="199">
        <v>75</v>
      </c>
      <c r="D296" s="203"/>
      <c r="E296" s="201"/>
      <c r="F296" s="195"/>
      <c r="G296" s="25"/>
      <c r="H296" s="28"/>
      <c r="I296" s="27"/>
    </row>
    <row r="297" spans="2:9" ht="15" hidden="1" customHeight="1" outlineLevel="1" x14ac:dyDescent="0.25">
      <c r="B297" s="23"/>
      <c r="C297" s="199">
        <v>76</v>
      </c>
      <c r="D297" s="203"/>
      <c r="E297" s="201"/>
      <c r="F297" s="195"/>
      <c r="G297" s="25"/>
      <c r="H297" s="28"/>
      <c r="I297" s="27"/>
    </row>
    <row r="298" spans="2:9" ht="15" hidden="1" customHeight="1" outlineLevel="1" x14ac:dyDescent="0.25">
      <c r="B298" s="23"/>
      <c r="C298" s="199">
        <v>77</v>
      </c>
      <c r="D298" s="203"/>
      <c r="E298" s="201"/>
      <c r="F298" s="195"/>
      <c r="G298" s="25"/>
      <c r="H298" s="28"/>
      <c r="I298" s="27"/>
    </row>
    <row r="299" spans="2:9" ht="15" hidden="1" customHeight="1" outlineLevel="1" x14ac:dyDescent="0.25">
      <c r="B299" s="23"/>
      <c r="C299" s="199">
        <v>78</v>
      </c>
      <c r="D299" s="203"/>
      <c r="E299" s="201"/>
      <c r="F299" s="195"/>
      <c r="G299" s="25"/>
      <c r="H299" s="28"/>
      <c r="I299" s="27"/>
    </row>
    <row r="300" spans="2:9" ht="15" hidden="1" customHeight="1" outlineLevel="1" x14ac:dyDescent="0.25">
      <c r="B300" s="23"/>
      <c r="C300" s="199">
        <v>79</v>
      </c>
      <c r="D300" s="203"/>
      <c r="E300" s="201"/>
      <c r="F300" s="195"/>
      <c r="G300" s="25"/>
      <c r="H300" s="28"/>
      <c r="I300" s="27"/>
    </row>
    <row r="301" spans="2:9" ht="15" hidden="1" customHeight="1" outlineLevel="1" x14ac:dyDescent="0.25">
      <c r="B301" s="23"/>
      <c r="C301" s="199">
        <v>80</v>
      </c>
      <c r="D301" s="203"/>
      <c r="E301" s="201"/>
      <c r="F301" s="195"/>
      <c r="G301" s="25"/>
      <c r="H301" s="28"/>
      <c r="I301" s="27"/>
    </row>
    <row r="302" spans="2:9" ht="15" hidden="1" customHeight="1" outlineLevel="1" x14ac:dyDescent="0.25">
      <c r="B302" s="23"/>
      <c r="C302" s="199">
        <v>81</v>
      </c>
      <c r="D302" s="203"/>
      <c r="E302" s="201"/>
      <c r="F302" s="195"/>
      <c r="G302" s="25"/>
      <c r="H302" s="28"/>
      <c r="I302" s="27"/>
    </row>
    <row r="303" spans="2:9" ht="15" hidden="1" customHeight="1" outlineLevel="1" x14ac:dyDescent="0.25">
      <c r="B303" s="23"/>
      <c r="C303" s="199">
        <v>82</v>
      </c>
      <c r="D303" s="203"/>
      <c r="E303" s="201"/>
      <c r="F303" s="195"/>
      <c r="G303" s="25"/>
      <c r="H303" s="28"/>
      <c r="I303" s="27"/>
    </row>
    <row r="304" spans="2:9" ht="15" hidden="1" customHeight="1" outlineLevel="1" x14ac:dyDescent="0.25">
      <c r="B304" s="23"/>
      <c r="C304" s="199">
        <v>83</v>
      </c>
      <c r="D304" s="203"/>
      <c r="E304" s="201"/>
      <c r="F304" s="195"/>
      <c r="G304" s="25"/>
      <c r="H304" s="28"/>
      <c r="I304" s="27"/>
    </row>
    <row r="305" spans="2:9" ht="15" hidden="1" customHeight="1" outlineLevel="1" x14ac:dyDescent="0.25">
      <c r="B305" s="23"/>
      <c r="C305" s="199">
        <v>84</v>
      </c>
      <c r="D305" s="203"/>
      <c r="E305" s="201"/>
      <c r="F305" s="195"/>
      <c r="G305" s="25"/>
      <c r="H305" s="28"/>
      <c r="I305" s="27"/>
    </row>
    <row r="306" spans="2:9" ht="15" hidden="1" customHeight="1" outlineLevel="1" x14ac:dyDescent="0.25">
      <c r="B306" s="23"/>
      <c r="C306" s="199">
        <v>85</v>
      </c>
      <c r="D306" s="203"/>
      <c r="E306" s="201"/>
      <c r="F306" s="195"/>
      <c r="G306" s="25"/>
      <c r="H306" s="28"/>
      <c r="I306" s="27"/>
    </row>
    <row r="307" spans="2:9" ht="15" hidden="1" customHeight="1" outlineLevel="1" x14ac:dyDescent="0.25">
      <c r="B307" s="23"/>
      <c r="C307" s="199">
        <v>86</v>
      </c>
      <c r="D307" s="203"/>
      <c r="E307" s="201"/>
      <c r="F307" s="195"/>
      <c r="G307" s="25"/>
      <c r="H307" s="28"/>
      <c r="I307" s="27"/>
    </row>
    <row r="308" spans="2:9" ht="15" hidden="1" customHeight="1" outlineLevel="1" x14ac:dyDescent="0.25">
      <c r="B308" s="23"/>
      <c r="C308" s="199">
        <v>87</v>
      </c>
      <c r="D308" s="203"/>
      <c r="E308" s="201"/>
      <c r="F308" s="195"/>
      <c r="G308" s="25"/>
      <c r="H308" s="28"/>
      <c r="I308" s="27"/>
    </row>
    <row r="309" spans="2:9" ht="15" hidden="1" customHeight="1" outlineLevel="1" x14ac:dyDescent="0.25">
      <c r="B309" s="23"/>
      <c r="C309" s="199">
        <v>88</v>
      </c>
      <c r="D309" s="203"/>
      <c r="E309" s="201"/>
      <c r="F309" s="195"/>
      <c r="G309" s="25"/>
      <c r="H309" s="28"/>
      <c r="I309" s="27"/>
    </row>
    <row r="310" spans="2:9" ht="15" hidden="1" customHeight="1" outlineLevel="1" x14ac:dyDescent="0.25">
      <c r="B310" s="23"/>
      <c r="C310" s="199">
        <v>89</v>
      </c>
      <c r="D310" s="203"/>
      <c r="E310" s="201"/>
      <c r="F310" s="195"/>
      <c r="G310" s="25"/>
      <c r="H310" s="28"/>
      <c r="I310" s="27"/>
    </row>
    <row r="311" spans="2:9" ht="15" hidden="1" customHeight="1" outlineLevel="1" x14ac:dyDescent="0.25">
      <c r="B311" s="23"/>
      <c r="C311" s="199">
        <v>90</v>
      </c>
      <c r="D311" s="203"/>
      <c r="E311" s="201"/>
      <c r="F311" s="195"/>
      <c r="G311" s="25"/>
      <c r="H311" s="28"/>
      <c r="I311" s="27"/>
    </row>
    <row r="312" spans="2:9" ht="15" hidden="1" customHeight="1" outlineLevel="1" x14ac:dyDescent="0.25">
      <c r="B312" s="23"/>
      <c r="C312" s="199">
        <v>91</v>
      </c>
      <c r="D312" s="203"/>
      <c r="E312" s="201"/>
      <c r="F312" s="195"/>
      <c r="G312" s="25"/>
      <c r="H312" s="28"/>
      <c r="I312" s="27"/>
    </row>
    <row r="313" spans="2:9" ht="15" hidden="1" customHeight="1" outlineLevel="1" x14ac:dyDescent="0.25">
      <c r="B313" s="23"/>
      <c r="C313" s="199">
        <v>92</v>
      </c>
      <c r="D313" s="203"/>
      <c r="E313" s="201"/>
      <c r="F313" s="195"/>
      <c r="G313" s="25"/>
      <c r="H313" s="28"/>
      <c r="I313" s="27"/>
    </row>
    <row r="314" spans="2:9" ht="15" hidden="1" customHeight="1" outlineLevel="1" x14ac:dyDescent="0.25">
      <c r="B314" s="23"/>
      <c r="C314" s="199">
        <v>93</v>
      </c>
      <c r="D314" s="203"/>
      <c r="E314" s="201"/>
      <c r="F314" s="195"/>
      <c r="G314" s="25"/>
      <c r="H314" s="28"/>
      <c r="I314" s="27"/>
    </row>
    <row r="315" spans="2:9" ht="15" hidden="1" customHeight="1" outlineLevel="1" x14ac:dyDescent="0.25">
      <c r="B315" s="23"/>
      <c r="C315" s="199">
        <v>94</v>
      </c>
      <c r="D315" s="203"/>
      <c r="E315" s="201"/>
      <c r="F315" s="195"/>
      <c r="G315" s="25"/>
      <c r="H315" s="28"/>
      <c r="I315" s="27"/>
    </row>
    <row r="316" spans="2:9" ht="15" hidden="1" customHeight="1" outlineLevel="1" x14ac:dyDescent="0.25">
      <c r="B316" s="23"/>
      <c r="C316" s="199">
        <v>95</v>
      </c>
      <c r="D316" s="203"/>
      <c r="E316" s="201"/>
      <c r="F316" s="195"/>
      <c r="G316" s="25"/>
      <c r="H316" s="28"/>
      <c r="I316" s="27"/>
    </row>
    <row r="317" spans="2:9" ht="15" hidden="1" customHeight="1" outlineLevel="1" x14ac:dyDescent="0.25">
      <c r="B317" s="23"/>
      <c r="C317" s="199">
        <v>96</v>
      </c>
      <c r="D317" s="203"/>
      <c r="E317" s="201"/>
      <c r="F317" s="195"/>
      <c r="G317" s="25"/>
      <c r="H317" s="28"/>
      <c r="I317" s="27"/>
    </row>
    <row r="318" spans="2:9" ht="15" hidden="1" customHeight="1" outlineLevel="1" x14ac:dyDescent="0.25">
      <c r="B318" s="23"/>
      <c r="C318" s="199">
        <v>97</v>
      </c>
      <c r="D318" s="203"/>
      <c r="E318" s="201"/>
      <c r="F318" s="195"/>
      <c r="G318" s="25"/>
      <c r="H318" s="28"/>
      <c r="I318" s="27"/>
    </row>
    <row r="319" spans="2:9" ht="15" hidden="1" customHeight="1" outlineLevel="1" x14ac:dyDescent="0.25">
      <c r="B319" s="23"/>
      <c r="C319" s="199">
        <v>98</v>
      </c>
      <c r="D319" s="203"/>
      <c r="E319" s="201"/>
      <c r="F319" s="195"/>
      <c r="G319" s="25"/>
      <c r="H319" s="28"/>
      <c r="I319" s="27"/>
    </row>
    <row r="320" spans="2:9" ht="15" hidden="1" customHeight="1" outlineLevel="1" x14ac:dyDescent="0.25">
      <c r="B320" s="23"/>
      <c r="C320" s="199">
        <v>99</v>
      </c>
      <c r="D320" s="203"/>
      <c r="E320" s="201"/>
      <c r="F320" s="195"/>
      <c r="G320" s="25"/>
      <c r="H320" s="28"/>
      <c r="I320" s="27"/>
    </row>
    <row r="321" spans="2:9" ht="15" hidden="1" customHeight="1" outlineLevel="1" x14ac:dyDescent="0.25">
      <c r="B321" s="23"/>
      <c r="C321" s="199">
        <v>100</v>
      </c>
      <c r="D321" s="203"/>
      <c r="E321" s="201"/>
      <c r="F321" s="195"/>
      <c r="G321" s="25"/>
      <c r="H321" s="28"/>
      <c r="I321" s="27"/>
    </row>
    <row r="322" spans="2:9" ht="15" customHeight="1" collapsed="1" x14ac:dyDescent="0.25">
      <c r="B322" s="23"/>
      <c r="C322"/>
      <c r="D322" s="69"/>
      <c r="E322" s="30"/>
      <c r="F322"/>
      <c r="G322"/>
      <c r="H322"/>
      <c r="I322" s="31"/>
    </row>
    <row r="323" spans="2:9" ht="17.100000000000001" customHeight="1" x14ac:dyDescent="0.25">
      <c r="B323" s="23"/>
      <c r="C323" s="7"/>
      <c r="D323" s="167" t="s">
        <v>15</v>
      </c>
      <c r="E323" s="8"/>
      <c r="F323" s="10"/>
      <c r="G323" s="25"/>
      <c r="H323" s="72"/>
      <c r="I323" s="27"/>
    </row>
    <row r="324" spans="2:9" ht="15" customHeight="1" x14ac:dyDescent="0.25">
      <c r="B324" s="23"/>
      <c r="C324" s="11" t="s">
        <v>11</v>
      </c>
      <c r="D324" s="63" t="s">
        <v>12</v>
      </c>
      <c r="E324" s="7" t="s">
        <v>4</v>
      </c>
      <c r="F324" s="10"/>
      <c r="G324" s="25"/>
      <c r="H324" s="32"/>
      <c r="I324" s="27"/>
    </row>
    <row r="325" spans="2:9" ht="15" customHeight="1" x14ac:dyDescent="0.25">
      <c r="B325" s="23"/>
      <c r="C325" s="44">
        <v>1</v>
      </c>
      <c r="D325" s="62" t="s">
        <v>87</v>
      </c>
      <c r="E325" s="34" t="s">
        <v>7</v>
      </c>
      <c r="F325" s="94">
        <f>IF(ISBLANK($E325),"",IF($E325=Calc!$C$12,2,IF($E325=Calc!$C$11,1,0)))</f>
        <v>1</v>
      </c>
      <c r="G325" s="25"/>
      <c r="H325" s="32"/>
      <c r="I325" s="27"/>
    </row>
    <row r="326" spans="2:9" ht="15" customHeight="1" x14ac:dyDescent="0.25">
      <c r="B326" s="23"/>
      <c r="C326" s="44">
        <v>2</v>
      </c>
      <c r="D326" s="62" t="s">
        <v>88</v>
      </c>
      <c r="E326" s="34" t="s">
        <v>5</v>
      </c>
      <c r="F326" s="94">
        <f>IF(ISBLANK($E326),"",IF($E326=Calc!$C$12,2,IF($E326=Calc!$C$11,1,0)))</f>
        <v>2</v>
      </c>
      <c r="G326" s="25"/>
      <c r="H326" s="32"/>
      <c r="I326" s="27"/>
    </row>
    <row r="327" spans="2:9" ht="15" customHeight="1" x14ac:dyDescent="0.25">
      <c r="B327" s="23"/>
      <c r="C327" s="44">
        <v>3</v>
      </c>
      <c r="D327" s="62" t="s">
        <v>90</v>
      </c>
      <c r="E327" s="34" t="s">
        <v>5</v>
      </c>
      <c r="F327" s="94">
        <f>IF(ISBLANK($E327),"",IF($E327=Calc!$C$12,2,IF($E327=Calc!$C$11,1,0)))</f>
        <v>2</v>
      </c>
      <c r="G327" s="25"/>
      <c r="H327" s="32"/>
      <c r="I327" s="27"/>
    </row>
    <row r="328" spans="2:9" ht="15" customHeight="1" x14ac:dyDescent="0.25">
      <c r="B328" s="23"/>
      <c r="C328" s="44">
        <v>4</v>
      </c>
      <c r="D328" s="62" t="s">
        <v>91</v>
      </c>
      <c r="E328" s="34" t="s">
        <v>5</v>
      </c>
      <c r="F328" s="94">
        <f>IF(ISBLANK($E328),"",IF($E328=Calc!$C$12,2,IF($E328=Calc!$C$11,1,0)))</f>
        <v>2</v>
      </c>
      <c r="G328" s="25"/>
      <c r="H328" s="32"/>
      <c r="I328" s="27"/>
    </row>
    <row r="329" spans="2:9" ht="15" customHeight="1" x14ac:dyDescent="0.25">
      <c r="B329" s="23"/>
      <c r="C329" s="44">
        <v>5</v>
      </c>
      <c r="D329" s="62"/>
      <c r="E329" s="34"/>
      <c r="F329" s="94" t="str">
        <f>IF(ISBLANK($E329),"",IF($E329=Calc!$C$12,2,IF($E329=Calc!$C$11,1,0)))</f>
        <v/>
      </c>
      <c r="G329" s="25"/>
      <c r="H329" s="32"/>
      <c r="I329" s="27"/>
    </row>
    <row r="330" spans="2:9" ht="15" customHeight="1" x14ac:dyDescent="0.25">
      <c r="B330" s="23"/>
      <c r="C330" s="199">
        <v>6</v>
      </c>
      <c r="D330" s="202"/>
      <c r="E330" s="201"/>
      <c r="F330" s="195"/>
      <c r="G330" s="25"/>
      <c r="H330" s="32"/>
      <c r="I330" s="27"/>
    </row>
    <row r="331" spans="2:9" ht="15" customHeight="1" x14ac:dyDescent="0.25">
      <c r="B331" s="23"/>
      <c r="C331" s="199">
        <v>7</v>
      </c>
      <c r="D331" s="203"/>
      <c r="E331" s="201"/>
      <c r="F331" s="195"/>
      <c r="G331" s="25"/>
      <c r="H331" s="32"/>
      <c r="I331" s="27"/>
    </row>
    <row r="332" spans="2:9" ht="15" customHeight="1" x14ac:dyDescent="0.25">
      <c r="B332" s="23"/>
      <c r="C332" s="199">
        <v>8</v>
      </c>
      <c r="D332" s="203"/>
      <c r="E332" s="201"/>
      <c r="F332" s="195"/>
      <c r="G332" s="25"/>
      <c r="H332" s="32"/>
      <c r="I332" s="27"/>
    </row>
    <row r="333" spans="2:9" ht="15" customHeight="1" x14ac:dyDescent="0.25">
      <c r="B333" s="23"/>
      <c r="C333" s="199">
        <v>9</v>
      </c>
      <c r="D333" s="203"/>
      <c r="E333" s="201"/>
      <c r="F333" s="195"/>
      <c r="G333" s="25"/>
      <c r="H333" s="32"/>
      <c r="I333" s="27"/>
    </row>
    <row r="334" spans="2:9" ht="15" customHeight="1" x14ac:dyDescent="0.25">
      <c r="B334" s="23"/>
      <c r="C334" s="199">
        <v>10</v>
      </c>
      <c r="D334" s="203"/>
      <c r="E334" s="201"/>
      <c r="F334" s="195"/>
      <c r="G334" s="25"/>
      <c r="H334" s="33"/>
      <c r="I334" s="27"/>
    </row>
    <row r="335" spans="2:9" ht="15" hidden="1" customHeight="1" outlineLevel="1" x14ac:dyDescent="0.25">
      <c r="B335" s="23"/>
      <c r="C335" s="199">
        <v>11</v>
      </c>
      <c r="D335" s="203"/>
      <c r="E335" s="201"/>
      <c r="F335" s="195"/>
      <c r="G335" s="25"/>
      <c r="H335" s="28"/>
      <c r="I335" s="27"/>
    </row>
    <row r="336" spans="2:9" ht="15" hidden="1" customHeight="1" outlineLevel="1" x14ac:dyDescent="0.25">
      <c r="B336" s="23"/>
      <c r="C336" s="199">
        <v>12</v>
      </c>
      <c r="D336" s="203"/>
      <c r="E336" s="201"/>
      <c r="F336" s="195"/>
      <c r="G336" s="25"/>
      <c r="H336" s="28"/>
      <c r="I336" s="27"/>
    </row>
    <row r="337" spans="2:9" ht="15" hidden="1" customHeight="1" outlineLevel="1" x14ac:dyDescent="0.25">
      <c r="B337" s="23"/>
      <c r="C337" s="199">
        <v>13</v>
      </c>
      <c r="D337" s="203"/>
      <c r="E337" s="201"/>
      <c r="F337" s="195"/>
      <c r="G337" s="25"/>
      <c r="H337" s="28"/>
      <c r="I337" s="27"/>
    </row>
    <row r="338" spans="2:9" ht="15" hidden="1" customHeight="1" outlineLevel="1" x14ac:dyDescent="0.25">
      <c r="B338" s="23"/>
      <c r="C338" s="199">
        <v>14</v>
      </c>
      <c r="D338" s="203"/>
      <c r="E338" s="201"/>
      <c r="F338" s="195"/>
      <c r="G338" s="25"/>
      <c r="H338" s="28"/>
      <c r="I338" s="27"/>
    </row>
    <row r="339" spans="2:9" ht="15" hidden="1" customHeight="1" outlineLevel="1" x14ac:dyDescent="0.25">
      <c r="B339" s="23"/>
      <c r="C339" s="199">
        <v>15</v>
      </c>
      <c r="D339" s="203"/>
      <c r="E339" s="201"/>
      <c r="F339" s="195"/>
      <c r="G339" s="25"/>
      <c r="H339" s="28"/>
      <c r="I339" s="27"/>
    </row>
    <row r="340" spans="2:9" ht="15" hidden="1" customHeight="1" outlineLevel="1" x14ac:dyDescent="0.25">
      <c r="B340" s="23"/>
      <c r="C340" s="199">
        <v>16</v>
      </c>
      <c r="D340" s="203"/>
      <c r="E340" s="201"/>
      <c r="F340" s="195"/>
      <c r="G340" s="25"/>
      <c r="H340" s="28"/>
      <c r="I340" s="27"/>
    </row>
    <row r="341" spans="2:9" ht="15" hidden="1" customHeight="1" outlineLevel="1" x14ac:dyDescent="0.25">
      <c r="B341" s="23"/>
      <c r="C341" s="199">
        <v>17</v>
      </c>
      <c r="D341" s="203"/>
      <c r="E341" s="201"/>
      <c r="F341" s="195"/>
      <c r="G341" s="25"/>
      <c r="H341" s="28"/>
      <c r="I341" s="27"/>
    </row>
    <row r="342" spans="2:9" ht="15" hidden="1" customHeight="1" outlineLevel="1" x14ac:dyDescent="0.25">
      <c r="B342" s="23"/>
      <c r="C342" s="199">
        <v>18</v>
      </c>
      <c r="D342" s="203"/>
      <c r="E342" s="201"/>
      <c r="F342" s="195"/>
      <c r="G342" s="25"/>
      <c r="H342" s="28"/>
      <c r="I342" s="27"/>
    </row>
    <row r="343" spans="2:9" ht="15" hidden="1" customHeight="1" outlineLevel="1" x14ac:dyDescent="0.25">
      <c r="B343" s="23"/>
      <c r="C343" s="199">
        <v>19</v>
      </c>
      <c r="D343" s="203"/>
      <c r="E343" s="201"/>
      <c r="F343" s="195"/>
      <c r="G343" s="25"/>
      <c r="H343" s="28"/>
      <c r="I343" s="27"/>
    </row>
    <row r="344" spans="2:9" ht="15" hidden="1" customHeight="1" outlineLevel="1" x14ac:dyDescent="0.25">
      <c r="B344" s="23"/>
      <c r="C344" s="199">
        <v>20</v>
      </c>
      <c r="D344" s="203"/>
      <c r="E344" s="201"/>
      <c r="F344" s="195"/>
      <c r="G344" s="25"/>
      <c r="H344" s="28"/>
      <c r="I344" s="27"/>
    </row>
    <row r="345" spans="2:9" ht="15" hidden="1" customHeight="1" outlineLevel="1" x14ac:dyDescent="0.25">
      <c r="B345" s="23"/>
      <c r="C345" s="199">
        <v>21</v>
      </c>
      <c r="D345" s="203"/>
      <c r="E345" s="201"/>
      <c r="F345" s="195"/>
      <c r="G345" s="25"/>
      <c r="H345" s="28"/>
      <c r="I345" s="27"/>
    </row>
    <row r="346" spans="2:9" ht="15" hidden="1" customHeight="1" outlineLevel="1" x14ac:dyDescent="0.25">
      <c r="B346" s="23"/>
      <c r="C346" s="199">
        <v>22</v>
      </c>
      <c r="D346" s="203"/>
      <c r="E346" s="201"/>
      <c r="F346" s="195"/>
      <c r="G346" s="25"/>
      <c r="H346" s="28"/>
      <c r="I346" s="27"/>
    </row>
    <row r="347" spans="2:9" ht="15" hidden="1" customHeight="1" outlineLevel="1" x14ac:dyDescent="0.25">
      <c r="B347" s="23"/>
      <c r="C347" s="199">
        <v>23</v>
      </c>
      <c r="D347" s="203"/>
      <c r="E347" s="201"/>
      <c r="F347" s="195"/>
      <c r="G347" s="25"/>
      <c r="H347" s="28"/>
      <c r="I347" s="27"/>
    </row>
    <row r="348" spans="2:9" ht="15" hidden="1" customHeight="1" outlineLevel="1" x14ac:dyDescent="0.25">
      <c r="B348" s="23"/>
      <c r="C348" s="199">
        <v>24</v>
      </c>
      <c r="D348" s="203"/>
      <c r="E348" s="201"/>
      <c r="F348" s="195"/>
      <c r="G348" s="25"/>
      <c r="H348" s="28"/>
      <c r="I348" s="27"/>
    </row>
    <row r="349" spans="2:9" ht="15" hidden="1" customHeight="1" outlineLevel="1" x14ac:dyDescent="0.25">
      <c r="B349" s="23"/>
      <c r="C349" s="199">
        <v>25</v>
      </c>
      <c r="D349" s="203"/>
      <c r="E349" s="201"/>
      <c r="F349" s="195"/>
      <c r="G349" s="25"/>
      <c r="H349" s="28"/>
      <c r="I349" s="27"/>
    </row>
    <row r="350" spans="2:9" ht="15" hidden="1" customHeight="1" outlineLevel="1" x14ac:dyDescent="0.25">
      <c r="B350" s="23"/>
      <c r="C350" s="199">
        <v>26</v>
      </c>
      <c r="D350" s="203"/>
      <c r="E350" s="201"/>
      <c r="F350" s="195"/>
      <c r="G350" s="25"/>
      <c r="H350" s="28"/>
      <c r="I350" s="27"/>
    </row>
    <row r="351" spans="2:9" ht="15" hidden="1" customHeight="1" outlineLevel="1" x14ac:dyDescent="0.25">
      <c r="B351" s="23"/>
      <c r="C351" s="199">
        <v>27</v>
      </c>
      <c r="D351" s="203"/>
      <c r="E351" s="201"/>
      <c r="F351" s="195"/>
      <c r="G351" s="25"/>
      <c r="H351" s="28"/>
      <c r="I351" s="27"/>
    </row>
    <row r="352" spans="2:9" ht="15" hidden="1" customHeight="1" outlineLevel="1" x14ac:dyDescent="0.25">
      <c r="B352" s="23"/>
      <c r="C352" s="199">
        <v>28</v>
      </c>
      <c r="D352" s="203"/>
      <c r="E352" s="201"/>
      <c r="F352" s="195"/>
      <c r="G352" s="25"/>
      <c r="H352" s="28"/>
      <c r="I352" s="27"/>
    </row>
    <row r="353" spans="2:9" ht="15" hidden="1" customHeight="1" outlineLevel="1" x14ac:dyDescent="0.25">
      <c r="B353" s="23"/>
      <c r="C353" s="199">
        <v>29</v>
      </c>
      <c r="D353" s="203"/>
      <c r="E353" s="201"/>
      <c r="F353" s="195"/>
      <c r="G353" s="25"/>
      <c r="H353" s="28"/>
      <c r="I353" s="27"/>
    </row>
    <row r="354" spans="2:9" ht="15" hidden="1" customHeight="1" outlineLevel="1" x14ac:dyDescent="0.25">
      <c r="B354" s="23"/>
      <c r="C354" s="199">
        <v>30</v>
      </c>
      <c r="D354" s="203"/>
      <c r="E354" s="201"/>
      <c r="F354" s="195"/>
      <c r="G354" s="25"/>
      <c r="H354" s="28"/>
      <c r="I354" s="27"/>
    </row>
    <row r="355" spans="2:9" ht="15" hidden="1" customHeight="1" outlineLevel="1" x14ac:dyDescent="0.25">
      <c r="B355" s="23"/>
      <c r="C355" s="199">
        <v>31</v>
      </c>
      <c r="D355" s="203"/>
      <c r="E355" s="201"/>
      <c r="F355" s="195"/>
      <c r="G355" s="25"/>
      <c r="H355" s="28"/>
      <c r="I355" s="27"/>
    </row>
    <row r="356" spans="2:9" ht="15" hidden="1" customHeight="1" outlineLevel="1" x14ac:dyDescent="0.25">
      <c r="B356" s="23"/>
      <c r="C356" s="199">
        <v>32</v>
      </c>
      <c r="D356" s="203"/>
      <c r="E356" s="201"/>
      <c r="F356" s="195"/>
      <c r="G356" s="25"/>
      <c r="H356" s="28"/>
      <c r="I356" s="27"/>
    </row>
    <row r="357" spans="2:9" ht="15" hidden="1" customHeight="1" outlineLevel="1" x14ac:dyDescent="0.25">
      <c r="B357" s="23"/>
      <c r="C357" s="199">
        <v>33</v>
      </c>
      <c r="D357" s="203"/>
      <c r="E357" s="201"/>
      <c r="F357" s="195"/>
      <c r="G357" s="25"/>
      <c r="H357" s="28"/>
      <c r="I357" s="27"/>
    </row>
    <row r="358" spans="2:9" ht="15" hidden="1" customHeight="1" outlineLevel="1" x14ac:dyDescent="0.25">
      <c r="B358" s="23"/>
      <c r="C358" s="199">
        <v>34</v>
      </c>
      <c r="D358" s="203"/>
      <c r="E358" s="201"/>
      <c r="F358" s="195"/>
      <c r="G358" s="25"/>
      <c r="H358" s="28"/>
      <c r="I358" s="27"/>
    </row>
    <row r="359" spans="2:9" ht="15" hidden="1" customHeight="1" outlineLevel="1" x14ac:dyDescent="0.25">
      <c r="B359" s="23"/>
      <c r="C359" s="199">
        <v>35</v>
      </c>
      <c r="D359" s="203"/>
      <c r="E359" s="201"/>
      <c r="F359" s="195"/>
      <c r="G359" s="25"/>
      <c r="H359" s="28"/>
      <c r="I359" s="27"/>
    </row>
    <row r="360" spans="2:9" ht="15" hidden="1" customHeight="1" outlineLevel="1" x14ac:dyDescent="0.25">
      <c r="B360" s="23"/>
      <c r="C360" s="199">
        <v>36</v>
      </c>
      <c r="D360" s="203"/>
      <c r="E360" s="201"/>
      <c r="F360" s="195"/>
      <c r="G360" s="25"/>
      <c r="H360" s="28"/>
      <c r="I360" s="27"/>
    </row>
    <row r="361" spans="2:9" ht="15" hidden="1" customHeight="1" outlineLevel="1" x14ac:dyDescent="0.25">
      <c r="B361" s="23"/>
      <c r="C361" s="199">
        <v>37</v>
      </c>
      <c r="D361" s="203"/>
      <c r="E361" s="201"/>
      <c r="F361" s="195"/>
      <c r="G361" s="25"/>
      <c r="H361" s="28"/>
      <c r="I361" s="27"/>
    </row>
    <row r="362" spans="2:9" ht="15" hidden="1" customHeight="1" outlineLevel="1" x14ac:dyDescent="0.25">
      <c r="B362" s="23"/>
      <c r="C362" s="199">
        <v>38</v>
      </c>
      <c r="D362" s="203"/>
      <c r="E362" s="201"/>
      <c r="F362" s="195"/>
      <c r="G362" s="25"/>
      <c r="H362" s="28"/>
      <c r="I362" s="27"/>
    </row>
    <row r="363" spans="2:9" ht="15" hidden="1" customHeight="1" outlineLevel="1" x14ac:dyDescent="0.25">
      <c r="B363" s="23"/>
      <c r="C363" s="199">
        <v>39</v>
      </c>
      <c r="D363" s="203"/>
      <c r="E363" s="201"/>
      <c r="F363" s="195"/>
      <c r="G363" s="25"/>
      <c r="H363" s="28"/>
      <c r="I363" s="27"/>
    </row>
    <row r="364" spans="2:9" ht="15" hidden="1" customHeight="1" outlineLevel="1" x14ac:dyDescent="0.25">
      <c r="B364" s="23"/>
      <c r="C364" s="199">
        <v>40</v>
      </c>
      <c r="D364" s="203"/>
      <c r="E364" s="201"/>
      <c r="F364" s="195"/>
      <c r="G364" s="25"/>
      <c r="H364" s="28"/>
      <c r="I364" s="27"/>
    </row>
    <row r="365" spans="2:9" ht="15" hidden="1" customHeight="1" outlineLevel="1" collapsed="1" x14ac:dyDescent="0.25">
      <c r="B365" s="23"/>
      <c r="C365" s="199">
        <v>41</v>
      </c>
      <c r="D365" s="203"/>
      <c r="E365" s="201"/>
      <c r="F365" s="195"/>
      <c r="G365" s="25"/>
      <c r="H365" s="28"/>
      <c r="I365" s="27"/>
    </row>
    <row r="366" spans="2:9" ht="15" hidden="1" customHeight="1" outlineLevel="1" x14ac:dyDescent="0.25">
      <c r="B366" s="23"/>
      <c r="C366" s="199">
        <v>42</v>
      </c>
      <c r="D366" s="203"/>
      <c r="E366" s="201"/>
      <c r="F366" s="195"/>
      <c r="G366" s="25"/>
      <c r="H366" s="28"/>
      <c r="I366" s="27"/>
    </row>
    <row r="367" spans="2:9" ht="15" hidden="1" customHeight="1" outlineLevel="1" x14ac:dyDescent="0.25">
      <c r="B367" s="23"/>
      <c r="C367" s="199">
        <v>43</v>
      </c>
      <c r="D367" s="203"/>
      <c r="E367" s="201"/>
      <c r="F367" s="195"/>
      <c r="G367" s="25"/>
      <c r="H367" s="28"/>
      <c r="I367" s="27"/>
    </row>
    <row r="368" spans="2:9" ht="15" hidden="1" customHeight="1" outlineLevel="1" x14ac:dyDescent="0.25">
      <c r="B368" s="23"/>
      <c r="C368" s="199">
        <v>44</v>
      </c>
      <c r="D368" s="203"/>
      <c r="E368" s="201"/>
      <c r="F368" s="195"/>
      <c r="G368" s="25"/>
      <c r="H368" s="28"/>
      <c r="I368" s="27"/>
    </row>
    <row r="369" spans="2:9" ht="15" hidden="1" customHeight="1" outlineLevel="1" x14ac:dyDescent="0.25">
      <c r="B369" s="23"/>
      <c r="C369" s="199">
        <v>45</v>
      </c>
      <c r="D369" s="203"/>
      <c r="E369" s="201"/>
      <c r="F369" s="195"/>
      <c r="G369" s="25"/>
      <c r="H369" s="28"/>
      <c r="I369" s="27"/>
    </row>
    <row r="370" spans="2:9" ht="15" hidden="1" customHeight="1" outlineLevel="1" x14ac:dyDescent="0.25">
      <c r="B370" s="23"/>
      <c r="C370" s="199">
        <v>46</v>
      </c>
      <c r="D370" s="203"/>
      <c r="E370" s="201"/>
      <c r="F370" s="195"/>
      <c r="G370" s="25"/>
      <c r="H370" s="28"/>
      <c r="I370" s="27"/>
    </row>
    <row r="371" spans="2:9" ht="15" hidden="1" customHeight="1" outlineLevel="1" x14ac:dyDescent="0.25">
      <c r="B371" s="23"/>
      <c r="C371" s="199">
        <v>47</v>
      </c>
      <c r="D371" s="203"/>
      <c r="E371" s="201"/>
      <c r="F371" s="195"/>
      <c r="G371" s="25"/>
      <c r="H371" s="28"/>
      <c r="I371" s="27"/>
    </row>
    <row r="372" spans="2:9" ht="15" hidden="1" customHeight="1" outlineLevel="1" x14ac:dyDescent="0.25">
      <c r="B372" s="23"/>
      <c r="C372" s="199">
        <v>48</v>
      </c>
      <c r="D372" s="203"/>
      <c r="E372" s="201"/>
      <c r="F372" s="195"/>
      <c r="G372" s="25"/>
      <c r="H372" s="28"/>
      <c r="I372" s="27"/>
    </row>
    <row r="373" spans="2:9" ht="15" hidden="1" customHeight="1" outlineLevel="1" x14ac:dyDescent="0.25">
      <c r="B373" s="23"/>
      <c r="C373" s="199">
        <v>49</v>
      </c>
      <c r="D373" s="203"/>
      <c r="E373" s="201"/>
      <c r="F373" s="195"/>
      <c r="G373" s="25"/>
      <c r="H373" s="28"/>
      <c r="I373" s="27"/>
    </row>
    <row r="374" spans="2:9" ht="15" hidden="1" customHeight="1" outlineLevel="1" x14ac:dyDescent="0.25">
      <c r="B374" s="23"/>
      <c r="C374" s="199">
        <v>50</v>
      </c>
      <c r="D374" s="203"/>
      <c r="E374" s="201"/>
      <c r="F374" s="195"/>
      <c r="G374" s="25"/>
      <c r="H374" s="28"/>
      <c r="I374" s="27"/>
    </row>
    <row r="375" spans="2:9" ht="15" hidden="1" customHeight="1" outlineLevel="1" x14ac:dyDescent="0.25">
      <c r="B375" s="23"/>
      <c r="C375" s="199">
        <v>51</v>
      </c>
      <c r="D375" s="203"/>
      <c r="E375" s="201"/>
      <c r="F375" s="195"/>
      <c r="G375" s="25"/>
      <c r="H375" s="28"/>
      <c r="I375" s="27"/>
    </row>
    <row r="376" spans="2:9" ht="15" hidden="1" customHeight="1" outlineLevel="1" x14ac:dyDescent="0.25">
      <c r="B376" s="23"/>
      <c r="C376" s="199">
        <v>52</v>
      </c>
      <c r="D376" s="203"/>
      <c r="E376" s="201"/>
      <c r="F376" s="195"/>
      <c r="G376" s="25"/>
      <c r="H376" s="28"/>
      <c r="I376" s="27"/>
    </row>
    <row r="377" spans="2:9" ht="15" hidden="1" customHeight="1" outlineLevel="1" x14ac:dyDescent="0.25">
      <c r="B377" s="23"/>
      <c r="C377" s="199">
        <v>53</v>
      </c>
      <c r="D377" s="203"/>
      <c r="E377" s="201"/>
      <c r="F377" s="195"/>
      <c r="G377" s="25"/>
      <c r="H377" s="28"/>
      <c r="I377" s="27"/>
    </row>
    <row r="378" spans="2:9" ht="15" hidden="1" customHeight="1" outlineLevel="1" x14ac:dyDescent="0.25">
      <c r="B378" s="23"/>
      <c r="C378" s="199">
        <v>54</v>
      </c>
      <c r="D378" s="203"/>
      <c r="E378" s="201"/>
      <c r="F378" s="195"/>
      <c r="G378" s="25"/>
      <c r="H378" s="28"/>
      <c r="I378" s="27"/>
    </row>
    <row r="379" spans="2:9" ht="15" hidden="1" customHeight="1" outlineLevel="1" x14ac:dyDescent="0.25">
      <c r="B379" s="23"/>
      <c r="C379" s="199">
        <v>55</v>
      </c>
      <c r="D379" s="203"/>
      <c r="E379" s="201"/>
      <c r="F379" s="195"/>
      <c r="G379" s="25"/>
      <c r="H379" s="28"/>
      <c r="I379" s="27"/>
    </row>
    <row r="380" spans="2:9" ht="15" hidden="1" customHeight="1" outlineLevel="1" x14ac:dyDescent="0.25">
      <c r="B380" s="23"/>
      <c r="C380" s="199">
        <v>56</v>
      </c>
      <c r="D380" s="203"/>
      <c r="E380" s="201"/>
      <c r="F380" s="195"/>
      <c r="G380" s="25"/>
      <c r="H380" s="28"/>
      <c r="I380" s="27"/>
    </row>
    <row r="381" spans="2:9" ht="15" hidden="1" customHeight="1" outlineLevel="1" x14ac:dyDescent="0.25">
      <c r="B381" s="23"/>
      <c r="C381" s="199">
        <v>57</v>
      </c>
      <c r="D381" s="203"/>
      <c r="E381" s="201"/>
      <c r="F381" s="195"/>
      <c r="G381" s="25"/>
      <c r="H381" s="28"/>
      <c r="I381" s="27"/>
    </row>
    <row r="382" spans="2:9" ht="15" hidden="1" customHeight="1" outlineLevel="1" x14ac:dyDescent="0.25">
      <c r="B382" s="23"/>
      <c r="C382" s="199">
        <v>58</v>
      </c>
      <c r="D382" s="203"/>
      <c r="E382" s="201"/>
      <c r="F382" s="195"/>
      <c r="G382" s="25"/>
      <c r="H382" s="28"/>
      <c r="I382" s="27"/>
    </row>
    <row r="383" spans="2:9" ht="15" hidden="1" customHeight="1" outlineLevel="1" x14ac:dyDescent="0.25">
      <c r="B383" s="23"/>
      <c r="C383" s="199">
        <v>59</v>
      </c>
      <c r="D383" s="203"/>
      <c r="E383" s="201"/>
      <c r="F383" s="195"/>
      <c r="G383" s="25"/>
      <c r="H383" s="28"/>
      <c r="I383" s="27"/>
    </row>
    <row r="384" spans="2:9" ht="15" hidden="1" customHeight="1" outlineLevel="1" x14ac:dyDescent="0.25">
      <c r="B384" s="23"/>
      <c r="C384" s="199">
        <v>60</v>
      </c>
      <c r="D384" s="203"/>
      <c r="E384" s="201"/>
      <c r="F384" s="195"/>
      <c r="G384" s="25"/>
      <c r="H384" s="28"/>
      <c r="I384" s="27"/>
    </row>
    <row r="385" spans="2:9" ht="15" hidden="1" customHeight="1" outlineLevel="1" x14ac:dyDescent="0.25">
      <c r="B385" s="23"/>
      <c r="C385" s="199">
        <v>61</v>
      </c>
      <c r="D385" s="203"/>
      <c r="E385" s="201"/>
      <c r="F385" s="195"/>
      <c r="G385" s="25"/>
      <c r="H385" s="28"/>
      <c r="I385" s="27"/>
    </row>
    <row r="386" spans="2:9" ht="15" hidden="1" customHeight="1" outlineLevel="1" x14ac:dyDescent="0.25">
      <c r="B386" s="23"/>
      <c r="C386" s="199">
        <v>62</v>
      </c>
      <c r="D386" s="203"/>
      <c r="E386" s="201"/>
      <c r="F386" s="195"/>
      <c r="G386" s="25"/>
      <c r="H386" s="28"/>
      <c r="I386" s="27"/>
    </row>
    <row r="387" spans="2:9" ht="15" hidden="1" customHeight="1" outlineLevel="1" x14ac:dyDescent="0.25">
      <c r="B387" s="23"/>
      <c r="C387" s="199">
        <v>63</v>
      </c>
      <c r="D387" s="203"/>
      <c r="E387" s="201"/>
      <c r="F387" s="195"/>
      <c r="G387" s="25"/>
      <c r="H387" s="28"/>
      <c r="I387" s="27"/>
    </row>
    <row r="388" spans="2:9" ht="15" hidden="1" customHeight="1" outlineLevel="1" x14ac:dyDescent="0.25">
      <c r="B388" s="23"/>
      <c r="C388" s="199">
        <v>64</v>
      </c>
      <c r="D388" s="203"/>
      <c r="E388" s="201"/>
      <c r="F388" s="195"/>
      <c r="G388" s="25"/>
      <c r="H388" s="28"/>
      <c r="I388" s="27"/>
    </row>
    <row r="389" spans="2:9" ht="15" hidden="1" customHeight="1" outlineLevel="1" x14ac:dyDescent="0.25">
      <c r="B389" s="23"/>
      <c r="C389" s="199">
        <v>65</v>
      </c>
      <c r="D389" s="203"/>
      <c r="E389" s="201"/>
      <c r="F389" s="195"/>
      <c r="G389" s="25"/>
      <c r="H389" s="28"/>
      <c r="I389" s="27"/>
    </row>
    <row r="390" spans="2:9" ht="15" hidden="1" customHeight="1" outlineLevel="1" x14ac:dyDescent="0.25">
      <c r="B390" s="23"/>
      <c r="C390" s="199">
        <v>66</v>
      </c>
      <c r="D390" s="203"/>
      <c r="E390" s="201"/>
      <c r="F390" s="195"/>
      <c r="G390" s="25"/>
      <c r="H390" s="28"/>
      <c r="I390" s="27"/>
    </row>
    <row r="391" spans="2:9" ht="15" hidden="1" customHeight="1" outlineLevel="1" x14ac:dyDescent="0.25">
      <c r="B391" s="23"/>
      <c r="C391" s="199">
        <v>67</v>
      </c>
      <c r="D391" s="203"/>
      <c r="E391" s="201"/>
      <c r="F391" s="195"/>
      <c r="G391" s="25"/>
      <c r="H391" s="28"/>
      <c r="I391" s="27"/>
    </row>
    <row r="392" spans="2:9" ht="15" hidden="1" customHeight="1" outlineLevel="1" x14ac:dyDescent="0.25">
      <c r="B392" s="23"/>
      <c r="C392" s="199">
        <v>68</v>
      </c>
      <c r="D392" s="203"/>
      <c r="E392" s="201"/>
      <c r="F392" s="195"/>
      <c r="G392" s="25"/>
      <c r="H392" s="28"/>
      <c r="I392" s="27"/>
    </row>
    <row r="393" spans="2:9" ht="15" hidden="1" customHeight="1" outlineLevel="1" x14ac:dyDescent="0.25">
      <c r="B393" s="23"/>
      <c r="C393" s="199">
        <v>69</v>
      </c>
      <c r="D393" s="203"/>
      <c r="E393" s="201"/>
      <c r="F393" s="195"/>
      <c r="G393" s="25"/>
      <c r="H393" s="28"/>
      <c r="I393" s="27"/>
    </row>
    <row r="394" spans="2:9" ht="15" hidden="1" customHeight="1" outlineLevel="1" x14ac:dyDescent="0.25">
      <c r="B394" s="23"/>
      <c r="C394" s="199">
        <v>70</v>
      </c>
      <c r="D394" s="203"/>
      <c r="E394" s="201"/>
      <c r="F394" s="195"/>
      <c r="G394" s="25"/>
      <c r="H394" s="28"/>
      <c r="I394" s="27"/>
    </row>
    <row r="395" spans="2:9" ht="15" hidden="1" customHeight="1" outlineLevel="1" x14ac:dyDescent="0.25">
      <c r="B395" s="23"/>
      <c r="C395" s="199">
        <v>71</v>
      </c>
      <c r="D395" s="203"/>
      <c r="E395" s="201"/>
      <c r="F395" s="195"/>
      <c r="G395" s="25"/>
      <c r="H395" s="28"/>
      <c r="I395" s="27"/>
    </row>
    <row r="396" spans="2:9" ht="15" hidden="1" customHeight="1" outlineLevel="1" x14ac:dyDescent="0.25">
      <c r="B396" s="23"/>
      <c r="C396" s="199">
        <v>72</v>
      </c>
      <c r="D396" s="203"/>
      <c r="E396" s="201"/>
      <c r="F396" s="195"/>
      <c r="G396" s="25"/>
      <c r="H396" s="28"/>
      <c r="I396" s="27"/>
    </row>
    <row r="397" spans="2:9" ht="15" hidden="1" customHeight="1" outlineLevel="1" x14ac:dyDescent="0.25">
      <c r="B397" s="23"/>
      <c r="C397" s="199">
        <v>73</v>
      </c>
      <c r="D397" s="203"/>
      <c r="E397" s="201"/>
      <c r="F397" s="195"/>
      <c r="G397" s="25"/>
      <c r="H397" s="28"/>
      <c r="I397" s="27"/>
    </row>
    <row r="398" spans="2:9" ht="15" hidden="1" customHeight="1" outlineLevel="1" x14ac:dyDescent="0.25">
      <c r="B398" s="23"/>
      <c r="C398" s="199">
        <v>74</v>
      </c>
      <c r="D398" s="203"/>
      <c r="E398" s="201"/>
      <c r="F398" s="195"/>
      <c r="G398" s="25"/>
      <c r="H398" s="28"/>
      <c r="I398" s="27"/>
    </row>
    <row r="399" spans="2:9" ht="15" hidden="1" customHeight="1" outlineLevel="1" x14ac:dyDescent="0.25">
      <c r="B399" s="23"/>
      <c r="C399" s="199">
        <v>75</v>
      </c>
      <c r="D399" s="203"/>
      <c r="E399" s="201"/>
      <c r="F399" s="195"/>
      <c r="G399" s="25"/>
      <c r="H399" s="28"/>
      <c r="I399" s="27"/>
    </row>
    <row r="400" spans="2:9" ht="15" hidden="1" customHeight="1" outlineLevel="1" x14ac:dyDescent="0.25">
      <c r="B400" s="23"/>
      <c r="C400" s="199">
        <v>76</v>
      </c>
      <c r="D400" s="203"/>
      <c r="E400" s="201"/>
      <c r="F400" s="195"/>
      <c r="G400" s="25"/>
      <c r="H400" s="28"/>
      <c r="I400" s="27"/>
    </row>
    <row r="401" spans="2:9" ht="15" hidden="1" customHeight="1" outlineLevel="1" x14ac:dyDescent="0.25">
      <c r="B401" s="23"/>
      <c r="C401" s="199">
        <v>77</v>
      </c>
      <c r="D401" s="203"/>
      <c r="E401" s="201"/>
      <c r="F401" s="195"/>
      <c r="G401" s="25"/>
      <c r="H401" s="28"/>
      <c r="I401" s="27"/>
    </row>
    <row r="402" spans="2:9" ht="15" hidden="1" customHeight="1" outlineLevel="1" x14ac:dyDescent="0.25">
      <c r="B402" s="23"/>
      <c r="C402" s="199">
        <v>78</v>
      </c>
      <c r="D402" s="203"/>
      <c r="E402" s="201"/>
      <c r="F402" s="195"/>
      <c r="G402" s="25"/>
      <c r="H402" s="28"/>
      <c r="I402" s="27"/>
    </row>
    <row r="403" spans="2:9" ht="15" hidden="1" customHeight="1" outlineLevel="1" x14ac:dyDescent="0.25">
      <c r="B403" s="23"/>
      <c r="C403" s="199">
        <v>79</v>
      </c>
      <c r="D403" s="203"/>
      <c r="E403" s="201"/>
      <c r="F403" s="195"/>
      <c r="G403" s="25"/>
      <c r="H403" s="28"/>
      <c r="I403" s="27"/>
    </row>
    <row r="404" spans="2:9" ht="15" hidden="1" customHeight="1" outlineLevel="1" x14ac:dyDescent="0.25">
      <c r="B404" s="23"/>
      <c r="C404" s="199">
        <v>80</v>
      </c>
      <c r="D404" s="203"/>
      <c r="E404" s="201"/>
      <c r="F404" s="195"/>
      <c r="G404" s="25"/>
      <c r="H404" s="28"/>
      <c r="I404" s="27"/>
    </row>
    <row r="405" spans="2:9" ht="15" hidden="1" customHeight="1" outlineLevel="1" x14ac:dyDescent="0.25">
      <c r="B405" s="23"/>
      <c r="C405" s="199">
        <v>81</v>
      </c>
      <c r="D405" s="203"/>
      <c r="E405" s="201"/>
      <c r="F405" s="195"/>
      <c r="G405" s="25"/>
      <c r="H405" s="28"/>
      <c r="I405" s="27"/>
    </row>
    <row r="406" spans="2:9" ht="15" hidden="1" customHeight="1" outlineLevel="1" x14ac:dyDescent="0.25">
      <c r="B406" s="23"/>
      <c r="C406" s="199">
        <v>82</v>
      </c>
      <c r="D406" s="203"/>
      <c r="E406" s="201"/>
      <c r="F406" s="195"/>
      <c r="G406" s="25"/>
      <c r="H406" s="28"/>
      <c r="I406" s="27"/>
    </row>
    <row r="407" spans="2:9" ht="15" hidden="1" customHeight="1" outlineLevel="1" x14ac:dyDescent="0.25">
      <c r="B407" s="23"/>
      <c r="C407" s="199">
        <v>83</v>
      </c>
      <c r="D407" s="203"/>
      <c r="E407" s="201"/>
      <c r="F407" s="195"/>
      <c r="G407" s="25"/>
      <c r="H407" s="28"/>
      <c r="I407" s="27"/>
    </row>
    <row r="408" spans="2:9" ht="15" hidden="1" customHeight="1" outlineLevel="1" x14ac:dyDescent="0.25">
      <c r="B408" s="23"/>
      <c r="C408" s="199">
        <v>84</v>
      </c>
      <c r="D408" s="203"/>
      <c r="E408" s="201"/>
      <c r="F408" s="195"/>
      <c r="G408" s="25"/>
      <c r="H408" s="28"/>
      <c r="I408" s="27"/>
    </row>
    <row r="409" spans="2:9" ht="15" hidden="1" customHeight="1" outlineLevel="1" x14ac:dyDescent="0.25">
      <c r="B409" s="23"/>
      <c r="C409" s="199">
        <v>85</v>
      </c>
      <c r="D409" s="203"/>
      <c r="E409" s="201"/>
      <c r="F409" s="195"/>
      <c r="G409" s="25"/>
      <c r="H409" s="28"/>
      <c r="I409" s="27"/>
    </row>
    <row r="410" spans="2:9" ht="15" hidden="1" customHeight="1" outlineLevel="1" x14ac:dyDescent="0.25">
      <c r="B410" s="23"/>
      <c r="C410" s="199">
        <v>86</v>
      </c>
      <c r="D410" s="203"/>
      <c r="E410" s="201"/>
      <c r="F410" s="195"/>
      <c r="G410" s="25"/>
      <c r="H410" s="28"/>
      <c r="I410" s="27"/>
    </row>
    <row r="411" spans="2:9" ht="15" hidden="1" customHeight="1" outlineLevel="1" x14ac:dyDescent="0.25">
      <c r="B411" s="23"/>
      <c r="C411" s="199">
        <v>87</v>
      </c>
      <c r="D411" s="203"/>
      <c r="E411" s="201"/>
      <c r="F411" s="195"/>
      <c r="G411" s="25"/>
      <c r="H411" s="28"/>
      <c r="I411" s="27"/>
    </row>
    <row r="412" spans="2:9" ht="15" hidden="1" customHeight="1" outlineLevel="1" x14ac:dyDescent="0.25">
      <c r="B412" s="23"/>
      <c r="C412" s="199">
        <v>88</v>
      </c>
      <c r="D412" s="203"/>
      <c r="E412" s="201"/>
      <c r="F412" s="195"/>
      <c r="G412" s="25"/>
      <c r="H412" s="28"/>
      <c r="I412" s="27"/>
    </row>
    <row r="413" spans="2:9" ht="15" hidden="1" customHeight="1" outlineLevel="1" x14ac:dyDescent="0.25">
      <c r="B413" s="23"/>
      <c r="C413" s="199">
        <v>89</v>
      </c>
      <c r="D413" s="203"/>
      <c r="E413" s="201"/>
      <c r="F413" s="195"/>
      <c r="G413" s="25"/>
      <c r="H413" s="28"/>
      <c r="I413" s="27"/>
    </row>
    <row r="414" spans="2:9" ht="15" hidden="1" customHeight="1" outlineLevel="1" x14ac:dyDescent="0.25">
      <c r="B414" s="23"/>
      <c r="C414" s="199">
        <v>90</v>
      </c>
      <c r="D414" s="203"/>
      <c r="E414" s="201"/>
      <c r="F414" s="195"/>
      <c r="G414" s="25"/>
      <c r="H414" s="28"/>
      <c r="I414" s="27"/>
    </row>
    <row r="415" spans="2:9" ht="15" hidden="1" customHeight="1" outlineLevel="1" x14ac:dyDescent="0.25">
      <c r="B415" s="23"/>
      <c r="C415" s="199">
        <v>91</v>
      </c>
      <c r="D415" s="203"/>
      <c r="E415" s="201"/>
      <c r="F415" s="195"/>
      <c r="G415" s="25"/>
      <c r="H415" s="28"/>
      <c r="I415" s="27"/>
    </row>
    <row r="416" spans="2:9" ht="15" hidden="1" customHeight="1" outlineLevel="1" x14ac:dyDescent="0.25">
      <c r="B416" s="23"/>
      <c r="C416" s="199">
        <v>92</v>
      </c>
      <c r="D416" s="203"/>
      <c r="E416" s="201"/>
      <c r="F416" s="195"/>
      <c r="G416" s="25"/>
      <c r="H416" s="28"/>
      <c r="I416" s="27"/>
    </row>
    <row r="417" spans="2:9" ht="15" hidden="1" customHeight="1" outlineLevel="1" x14ac:dyDescent="0.25">
      <c r="B417" s="23"/>
      <c r="C417" s="199">
        <v>93</v>
      </c>
      <c r="D417" s="203"/>
      <c r="E417" s="201"/>
      <c r="F417" s="195"/>
      <c r="G417" s="25"/>
      <c r="H417" s="28"/>
      <c r="I417" s="27"/>
    </row>
    <row r="418" spans="2:9" ht="15" hidden="1" customHeight="1" outlineLevel="1" x14ac:dyDescent="0.25">
      <c r="B418" s="23"/>
      <c r="C418" s="199">
        <v>94</v>
      </c>
      <c r="D418" s="203"/>
      <c r="E418" s="201"/>
      <c r="F418" s="195"/>
      <c r="G418" s="25"/>
      <c r="H418" s="28"/>
      <c r="I418" s="27"/>
    </row>
    <row r="419" spans="2:9" ht="15" hidden="1" customHeight="1" outlineLevel="1" x14ac:dyDescent="0.25">
      <c r="B419" s="23"/>
      <c r="C419" s="199">
        <v>95</v>
      </c>
      <c r="D419" s="203"/>
      <c r="E419" s="201"/>
      <c r="F419" s="195"/>
      <c r="G419" s="25"/>
      <c r="H419" s="28"/>
      <c r="I419" s="27"/>
    </row>
    <row r="420" spans="2:9" ht="15" hidden="1" customHeight="1" outlineLevel="1" x14ac:dyDescent="0.25">
      <c r="B420" s="23"/>
      <c r="C420" s="199">
        <v>96</v>
      </c>
      <c r="D420" s="203"/>
      <c r="E420" s="201"/>
      <c r="F420" s="195"/>
      <c r="G420" s="25"/>
      <c r="H420" s="28"/>
      <c r="I420" s="27"/>
    </row>
    <row r="421" spans="2:9" ht="15" hidden="1" customHeight="1" outlineLevel="1" x14ac:dyDescent="0.25">
      <c r="B421" s="23"/>
      <c r="C421" s="199">
        <v>97</v>
      </c>
      <c r="D421" s="203"/>
      <c r="E421" s="201"/>
      <c r="F421" s="195"/>
      <c r="G421" s="25"/>
      <c r="H421" s="28"/>
      <c r="I421" s="27"/>
    </row>
    <row r="422" spans="2:9" ht="15" hidden="1" customHeight="1" outlineLevel="1" x14ac:dyDescent="0.25">
      <c r="B422" s="23"/>
      <c r="C422" s="199">
        <v>98</v>
      </c>
      <c r="D422" s="203"/>
      <c r="E422" s="201"/>
      <c r="F422" s="195"/>
      <c r="G422" s="25"/>
      <c r="H422" s="28"/>
      <c r="I422" s="27"/>
    </row>
    <row r="423" spans="2:9" ht="15" hidden="1" customHeight="1" outlineLevel="1" x14ac:dyDescent="0.25">
      <c r="B423" s="23"/>
      <c r="C423" s="199">
        <v>99</v>
      </c>
      <c r="D423" s="203"/>
      <c r="E423" s="201"/>
      <c r="F423" s="195"/>
      <c r="G423" s="25"/>
      <c r="H423" s="28"/>
      <c r="I423" s="27"/>
    </row>
    <row r="424" spans="2:9" ht="15" hidden="1" customHeight="1" outlineLevel="1" x14ac:dyDescent="0.25">
      <c r="B424" s="23"/>
      <c r="C424" s="199">
        <v>100</v>
      </c>
      <c r="D424" s="203"/>
      <c r="E424" s="201"/>
      <c r="F424" s="195"/>
      <c r="G424" s="25"/>
      <c r="H424" s="28"/>
      <c r="I424" s="27"/>
    </row>
    <row r="425" spans="2:9" ht="15" customHeight="1" collapsed="1" x14ac:dyDescent="0.25">
      <c r="B425" s="23"/>
      <c r="C425"/>
      <c r="D425" s="69"/>
      <c r="E425" s="30"/>
      <c r="F425"/>
      <c r="G425"/>
      <c r="H425"/>
      <c r="I425" s="31"/>
    </row>
    <row r="426" spans="2:9" ht="17.100000000000001" customHeight="1" x14ac:dyDescent="0.25">
      <c r="B426" s="23"/>
      <c r="C426" s="12"/>
      <c r="D426" s="166" t="s">
        <v>16</v>
      </c>
      <c r="E426" s="13"/>
      <c r="F426" s="15"/>
      <c r="G426" s="25"/>
      <c r="H426" s="72"/>
      <c r="I426" s="27"/>
    </row>
    <row r="427" spans="2:9" ht="15" customHeight="1" x14ac:dyDescent="0.25">
      <c r="B427" s="23"/>
      <c r="C427" s="16" t="s">
        <v>11</v>
      </c>
      <c r="D427" s="65" t="s">
        <v>12</v>
      </c>
      <c r="E427" s="12" t="s">
        <v>4</v>
      </c>
      <c r="F427" s="15"/>
      <c r="G427" s="25"/>
      <c r="H427" s="32"/>
      <c r="I427" s="27"/>
    </row>
    <row r="428" spans="2:9" ht="15" customHeight="1" x14ac:dyDescent="0.25">
      <c r="B428" s="23"/>
      <c r="C428" s="44">
        <v>1</v>
      </c>
      <c r="D428" s="159" t="s">
        <v>99</v>
      </c>
      <c r="E428" s="34" t="s">
        <v>7</v>
      </c>
      <c r="F428" s="94">
        <f>IF(ISBLANK($E428),"",IF($E428=Calc!$C$12,2,IF($E428=Calc!$C$11,1,0)))</f>
        <v>1</v>
      </c>
      <c r="G428" s="25"/>
      <c r="H428" s="32"/>
      <c r="I428" s="27"/>
    </row>
    <row r="429" spans="2:9" ht="15" customHeight="1" x14ac:dyDescent="0.25">
      <c r="B429" s="23"/>
      <c r="C429" s="44">
        <v>2</v>
      </c>
      <c r="D429" s="62" t="s">
        <v>100</v>
      </c>
      <c r="E429" s="34" t="s">
        <v>5</v>
      </c>
      <c r="F429" s="94">
        <f>IF(ISBLANK($E429),"",IF($E429=Calc!$C$12,2,IF($E429=Calc!$C$11,1,0)))</f>
        <v>2</v>
      </c>
      <c r="G429" s="25"/>
      <c r="H429" s="32"/>
      <c r="I429" s="27"/>
    </row>
    <row r="430" spans="2:9" ht="15" customHeight="1" x14ac:dyDescent="0.25">
      <c r="B430" s="23"/>
      <c r="C430" s="44">
        <v>3</v>
      </c>
      <c r="D430" s="159" t="s">
        <v>101</v>
      </c>
      <c r="E430" s="34" t="s">
        <v>6</v>
      </c>
      <c r="F430" s="94">
        <f>IF(ISBLANK($E430),"",IF($E430=Calc!$C$12,2,IF($E430=Calc!$C$11,1,0)))</f>
        <v>0</v>
      </c>
      <c r="G430" s="25"/>
      <c r="H430" s="32"/>
      <c r="I430" s="27"/>
    </row>
    <row r="431" spans="2:9" ht="15" customHeight="1" x14ac:dyDescent="0.25">
      <c r="B431" s="23"/>
      <c r="C431" s="44">
        <v>4</v>
      </c>
      <c r="D431" s="62" t="s">
        <v>102</v>
      </c>
      <c r="E431" s="34" t="s">
        <v>7</v>
      </c>
      <c r="F431" s="94">
        <f>IF(ISBLANK($E431),"",IF($E431=Calc!$C$12,2,IF($E431=Calc!$C$11,1,0)))</f>
        <v>1</v>
      </c>
      <c r="G431" s="25"/>
      <c r="H431" s="32"/>
      <c r="I431" s="27"/>
    </row>
    <row r="432" spans="2:9" ht="15" customHeight="1" x14ac:dyDescent="0.25">
      <c r="B432" s="23"/>
      <c r="C432" s="44">
        <v>5</v>
      </c>
      <c r="D432" s="62"/>
      <c r="E432" s="34"/>
      <c r="F432" s="94" t="str">
        <f>IF(ISBLANK($E432),"",IF($E432=Calc!$C$12,2,IF($E432=Calc!$C$11,1,0)))</f>
        <v/>
      </c>
      <c r="G432" s="25"/>
      <c r="H432" s="32"/>
      <c r="I432" s="27"/>
    </row>
    <row r="433" spans="2:9" ht="15" customHeight="1" x14ac:dyDescent="0.25">
      <c r="B433" s="23"/>
      <c r="C433" s="199">
        <v>6</v>
      </c>
      <c r="D433" s="203"/>
      <c r="E433" s="201"/>
      <c r="F433" s="195"/>
      <c r="G433" s="25"/>
      <c r="H433" s="32"/>
      <c r="I433" s="27"/>
    </row>
    <row r="434" spans="2:9" ht="15" customHeight="1" x14ac:dyDescent="0.25">
      <c r="B434" s="23"/>
      <c r="C434" s="199">
        <v>7</v>
      </c>
      <c r="D434" s="203"/>
      <c r="E434" s="201"/>
      <c r="F434" s="195"/>
      <c r="G434" s="25"/>
      <c r="H434" s="32"/>
      <c r="I434" s="27"/>
    </row>
    <row r="435" spans="2:9" ht="15" customHeight="1" x14ac:dyDescent="0.25">
      <c r="B435" s="23"/>
      <c r="C435" s="199">
        <v>8</v>
      </c>
      <c r="D435" s="202"/>
      <c r="E435" s="201"/>
      <c r="F435" s="195"/>
      <c r="G435" s="25"/>
      <c r="H435" s="32"/>
      <c r="I435" s="27"/>
    </row>
    <row r="436" spans="2:9" ht="15" customHeight="1" x14ac:dyDescent="0.25">
      <c r="B436" s="23"/>
      <c r="C436" s="199">
        <v>9</v>
      </c>
      <c r="D436" s="203"/>
      <c r="E436" s="201"/>
      <c r="F436" s="195"/>
      <c r="G436" s="25"/>
      <c r="H436" s="32"/>
      <c r="I436" s="27"/>
    </row>
    <row r="437" spans="2:9" ht="15" customHeight="1" x14ac:dyDescent="0.25">
      <c r="B437" s="23"/>
      <c r="C437" s="199">
        <v>10</v>
      </c>
      <c r="D437" s="203"/>
      <c r="E437" s="201"/>
      <c r="F437" s="195"/>
      <c r="G437" s="25"/>
      <c r="H437" s="33"/>
      <c r="I437" s="27"/>
    </row>
    <row r="438" spans="2:9" ht="15" hidden="1" customHeight="1" outlineLevel="1" x14ac:dyDescent="0.25">
      <c r="B438" s="23"/>
      <c r="C438" s="199">
        <v>11</v>
      </c>
      <c r="D438" s="203"/>
      <c r="E438" s="201"/>
      <c r="F438" s="195"/>
      <c r="G438" s="25"/>
      <c r="H438" s="28"/>
      <c r="I438" s="27"/>
    </row>
    <row r="439" spans="2:9" ht="15" hidden="1" customHeight="1" outlineLevel="1" x14ac:dyDescent="0.25">
      <c r="B439" s="23"/>
      <c r="C439" s="199">
        <v>12</v>
      </c>
      <c r="D439" s="203"/>
      <c r="E439" s="201"/>
      <c r="F439" s="195"/>
      <c r="G439" s="25"/>
      <c r="H439" s="28"/>
      <c r="I439" s="27"/>
    </row>
    <row r="440" spans="2:9" ht="15" hidden="1" customHeight="1" outlineLevel="1" x14ac:dyDescent="0.25">
      <c r="B440" s="23"/>
      <c r="C440" s="199">
        <v>13</v>
      </c>
      <c r="D440" s="203"/>
      <c r="E440" s="201"/>
      <c r="F440" s="195"/>
      <c r="G440" s="25"/>
      <c r="H440" s="28"/>
      <c r="I440" s="27"/>
    </row>
    <row r="441" spans="2:9" ht="15" hidden="1" customHeight="1" outlineLevel="1" x14ac:dyDescent="0.25">
      <c r="B441" s="23"/>
      <c r="C441" s="199">
        <v>14</v>
      </c>
      <c r="D441" s="203"/>
      <c r="E441" s="201"/>
      <c r="F441" s="195"/>
      <c r="G441" s="25"/>
      <c r="H441" s="28"/>
      <c r="I441" s="27"/>
    </row>
    <row r="442" spans="2:9" ht="15" hidden="1" customHeight="1" outlineLevel="1" x14ac:dyDescent="0.25">
      <c r="B442" s="23"/>
      <c r="C442" s="199">
        <v>15</v>
      </c>
      <c r="D442" s="203"/>
      <c r="E442" s="201"/>
      <c r="F442" s="195"/>
      <c r="G442" s="25"/>
      <c r="H442" s="28"/>
      <c r="I442" s="27"/>
    </row>
    <row r="443" spans="2:9" ht="15" hidden="1" customHeight="1" outlineLevel="1" x14ac:dyDescent="0.25">
      <c r="B443" s="23"/>
      <c r="C443" s="199">
        <v>16</v>
      </c>
      <c r="D443" s="203"/>
      <c r="E443" s="201"/>
      <c r="F443" s="195"/>
      <c r="G443" s="25"/>
      <c r="H443" s="28"/>
      <c r="I443" s="27"/>
    </row>
    <row r="444" spans="2:9" ht="15" hidden="1" customHeight="1" outlineLevel="1" x14ac:dyDescent="0.25">
      <c r="B444" s="23"/>
      <c r="C444" s="199">
        <v>17</v>
      </c>
      <c r="D444" s="203"/>
      <c r="E444" s="201"/>
      <c r="F444" s="195"/>
      <c r="G444" s="25"/>
      <c r="H444" s="28"/>
      <c r="I444" s="27"/>
    </row>
    <row r="445" spans="2:9" ht="15" hidden="1" customHeight="1" outlineLevel="1" x14ac:dyDescent="0.25">
      <c r="B445" s="23"/>
      <c r="C445" s="199">
        <v>18</v>
      </c>
      <c r="D445" s="203"/>
      <c r="E445" s="201"/>
      <c r="F445" s="195"/>
      <c r="G445" s="25"/>
      <c r="H445" s="28"/>
      <c r="I445" s="27"/>
    </row>
    <row r="446" spans="2:9" ht="15" hidden="1" customHeight="1" outlineLevel="1" x14ac:dyDescent="0.25">
      <c r="B446" s="23"/>
      <c r="C446" s="199">
        <v>19</v>
      </c>
      <c r="D446" s="203"/>
      <c r="E446" s="201"/>
      <c r="F446" s="195"/>
      <c r="G446" s="25"/>
      <c r="H446" s="28"/>
      <c r="I446" s="27"/>
    </row>
    <row r="447" spans="2:9" ht="15" hidden="1" customHeight="1" outlineLevel="1" x14ac:dyDescent="0.25">
      <c r="B447" s="23"/>
      <c r="C447" s="199">
        <v>20</v>
      </c>
      <c r="D447" s="203"/>
      <c r="E447" s="201"/>
      <c r="F447" s="195"/>
      <c r="G447" s="25"/>
      <c r="H447" s="28"/>
      <c r="I447" s="27"/>
    </row>
    <row r="448" spans="2:9" ht="15" hidden="1" customHeight="1" outlineLevel="1" x14ac:dyDescent="0.25">
      <c r="B448" s="23"/>
      <c r="C448" s="199">
        <v>21</v>
      </c>
      <c r="D448" s="203"/>
      <c r="E448" s="201"/>
      <c r="F448" s="195"/>
      <c r="G448" s="25"/>
      <c r="H448" s="28"/>
      <c r="I448" s="27"/>
    </row>
    <row r="449" spans="2:9" ht="15" hidden="1" customHeight="1" outlineLevel="1" x14ac:dyDescent="0.25">
      <c r="B449" s="23"/>
      <c r="C449" s="199">
        <v>22</v>
      </c>
      <c r="D449" s="203"/>
      <c r="E449" s="201"/>
      <c r="F449" s="195"/>
      <c r="G449" s="25"/>
      <c r="H449" s="28"/>
      <c r="I449" s="27"/>
    </row>
    <row r="450" spans="2:9" ht="15" hidden="1" customHeight="1" outlineLevel="1" x14ac:dyDescent="0.25">
      <c r="B450" s="23"/>
      <c r="C450" s="199">
        <v>23</v>
      </c>
      <c r="D450" s="203"/>
      <c r="E450" s="201"/>
      <c r="F450" s="195"/>
      <c r="G450" s="25"/>
      <c r="H450" s="28"/>
      <c r="I450" s="27"/>
    </row>
    <row r="451" spans="2:9" ht="15" hidden="1" customHeight="1" outlineLevel="1" x14ac:dyDescent="0.25">
      <c r="B451" s="23"/>
      <c r="C451" s="199">
        <v>24</v>
      </c>
      <c r="D451" s="203"/>
      <c r="E451" s="201"/>
      <c r="F451" s="195"/>
      <c r="G451" s="25"/>
      <c r="H451" s="28"/>
      <c r="I451" s="27"/>
    </row>
    <row r="452" spans="2:9" ht="15" hidden="1" customHeight="1" outlineLevel="1" x14ac:dyDescent="0.25">
      <c r="B452" s="23"/>
      <c r="C452" s="199">
        <v>25</v>
      </c>
      <c r="D452" s="203"/>
      <c r="E452" s="201"/>
      <c r="F452" s="195"/>
      <c r="G452" s="25"/>
      <c r="H452" s="28"/>
      <c r="I452" s="27"/>
    </row>
    <row r="453" spans="2:9" ht="15" hidden="1" customHeight="1" outlineLevel="1" x14ac:dyDescent="0.25">
      <c r="B453" s="23"/>
      <c r="C453" s="199">
        <v>26</v>
      </c>
      <c r="D453" s="203"/>
      <c r="E453" s="201"/>
      <c r="F453" s="195"/>
      <c r="G453" s="25"/>
      <c r="H453" s="28"/>
      <c r="I453" s="27"/>
    </row>
    <row r="454" spans="2:9" ht="15" hidden="1" customHeight="1" outlineLevel="1" x14ac:dyDescent="0.25">
      <c r="B454" s="23"/>
      <c r="C454" s="199">
        <v>27</v>
      </c>
      <c r="D454" s="203"/>
      <c r="E454" s="201"/>
      <c r="F454" s="195"/>
      <c r="G454" s="25"/>
      <c r="H454" s="28"/>
      <c r="I454" s="27"/>
    </row>
    <row r="455" spans="2:9" ht="15" hidden="1" customHeight="1" outlineLevel="1" x14ac:dyDescent="0.25">
      <c r="B455" s="23"/>
      <c r="C455" s="199">
        <v>28</v>
      </c>
      <c r="D455" s="203"/>
      <c r="E455" s="201"/>
      <c r="F455" s="195"/>
      <c r="G455" s="25"/>
      <c r="H455" s="28"/>
      <c r="I455" s="27"/>
    </row>
    <row r="456" spans="2:9" ht="15" hidden="1" customHeight="1" outlineLevel="1" x14ac:dyDescent="0.25">
      <c r="B456" s="23"/>
      <c r="C456" s="199">
        <v>29</v>
      </c>
      <c r="D456" s="203"/>
      <c r="E456" s="201"/>
      <c r="F456" s="195"/>
      <c r="G456" s="25"/>
      <c r="H456" s="28"/>
      <c r="I456" s="27"/>
    </row>
    <row r="457" spans="2:9" ht="15" hidden="1" customHeight="1" outlineLevel="1" x14ac:dyDescent="0.25">
      <c r="B457" s="23"/>
      <c r="C457" s="199">
        <v>30</v>
      </c>
      <c r="D457" s="203"/>
      <c r="E457" s="201"/>
      <c r="F457" s="195"/>
      <c r="G457" s="25"/>
      <c r="H457" s="28"/>
      <c r="I457" s="27"/>
    </row>
    <row r="458" spans="2:9" ht="15" hidden="1" customHeight="1" outlineLevel="1" x14ac:dyDescent="0.25">
      <c r="B458" s="23"/>
      <c r="C458" s="199">
        <v>31</v>
      </c>
      <c r="D458" s="203"/>
      <c r="E458" s="201"/>
      <c r="F458" s="195"/>
      <c r="G458" s="25"/>
      <c r="H458" s="28"/>
      <c r="I458" s="27"/>
    </row>
    <row r="459" spans="2:9" ht="15" hidden="1" customHeight="1" outlineLevel="1" x14ac:dyDescent="0.25">
      <c r="B459" s="23"/>
      <c r="C459" s="199">
        <v>32</v>
      </c>
      <c r="D459" s="203"/>
      <c r="E459" s="201"/>
      <c r="F459" s="195"/>
      <c r="G459" s="25"/>
      <c r="H459" s="28"/>
      <c r="I459" s="27"/>
    </row>
    <row r="460" spans="2:9" ht="15" hidden="1" customHeight="1" outlineLevel="1" x14ac:dyDescent="0.25">
      <c r="B460" s="23"/>
      <c r="C460" s="199">
        <v>33</v>
      </c>
      <c r="D460" s="203"/>
      <c r="E460" s="201"/>
      <c r="F460" s="195"/>
      <c r="G460" s="25"/>
      <c r="H460" s="28"/>
      <c r="I460" s="27"/>
    </row>
    <row r="461" spans="2:9" ht="15" hidden="1" customHeight="1" outlineLevel="1" x14ac:dyDescent="0.25">
      <c r="B461" s="23"/>
      <c r="C461" s="199">
        <v>34</v>
      </c>
      <c r="D461" s="203"/>
      <c r="E461" s="201"/>
      <c r="F461" s="195"/>
      <c r="G461" s="25"/>
      <c r="H461" s="28"/>
      <c r="I461" s="27"/>
    </row>
    <row r="462" spans="2:9" ht="15" hidden="1" customHeight="1" outlineLevel="1" x14ac:dyDescent="0.25">
      <c r="B462" s="23"/>
      <c r="C462" s="199">
        <v>35</v>
      </c>
      <c r="D462" s="203"/>
      <c r="E462" s="201"/>
      <c r="F462" s="195"/>
      <c r="G462" s="25"/>
      <c r="H462" s="28"/>
      <c r="I462" s="27"/>
    </row>
    <row r="463" spans="2:9" ht="15" hidden="1" customHeight="1" outlineLevel="1" x14ac:dyDescent="0.25">
      <c r="B463" s="23"/>
      <c r="C463" s="199">
        <v>36</v>
      </c>
      <c r="D463" s="203"/>
      <c r="E463" s="201"/>
      <c r="F463" s="195"/>
      <c r="G463" s="25"/>
      <c r="H463" s="28"/>
      <c r="I463" s="27"/>
    </row>
    <row r="464" spans="2:9" ht="15" hidden="1" customHeight="1" outlineLevel="1" x14ac:dyDescent="0.25">
      <c r="B464" s="23"/>
      <c r="C464" s="199">
        <v>37</v>
      </c>
      <c r="D464" s="203"/>
      <c r="E464" s="201"/>
      <c r="F464" s="195"/>
      <c r="G464" s="25"/>
      <c r="H464" s="28"/>
      <c r="I464" s="27"/>
    </row>
    <row r="465" spans="2:9" ht="15" hidden="1" customHeight="1" outlineLevel="1" x14ac:dyDescent="0.25">
      <c r="B465" s="23"/>
      <c r="C465" s="199">
        <v>38</v>
      </c>
      <c r="D465" s="203"/>
      <c r="E465" s="201"/>
      <c r="F465" s="195"/>
      <c r="G465" s="25"/>
      <c r="H465" s="28"/>
      <c r="I465" s="27"/>
    </row>
    <row r="466" spans="2:9" ht="15" hidden="1" customHeight="1" outlineLevel="1" x14ac:dyDescent="0.25">
      <c r="B466" s="23"/>
      <c r="C466" s="199">
        <v>39</v>
      </c>
      <c r="D466" s="203"/>
      <c r="E466" s="201"/>
      <c r="F466" s="195"/>
      <c r="G466" s="25"/>
      <c r="H466" s="28"/>
      <c r="I466" s="27"/>
    </row>
    <row r="467" spans="2:9" ht="15" hidden="1" customHeight="1" outlineLevel="1" x14ac:dyDescent="0.25">
      <c r="B467" s="23"/>
      <c r="C467" s="199">
        <v>40</v>
      </c>
      <c r="D467" s="203"/>
      <c r="E467" s="201"/>
      <c r="F467" s="195"/>
      <c r="G467" s="25"/>
      <c r="H467" s="28"/>
      <c r="I467" s="27"/>
    </row>
    <row r="468" spans="2:9" ht="15" hidden="1" customHeight="1" outlineLevel="1" collapsed="1" x14ac:dyDescent="0.25">
      <c r="B468" s="23"/>
      <c r="C468" s="199">
        <v>41</v>
      </c>
      <c r="D468" s="203"/>
      <c r="E468" s="201"/>
      <c r="F468" s="195"/>
      <c r="G468" s="25"/>
      <c r="H468" s="28"/>
      <c r="I468" s="27"/>
    </row>
    <row r="469" spans="2:9" ht="15" hidden="1" customHeight="1" outlineLevel="1" x14ac:dyDescent="0.25">
      <c r="B469" s="23"/>
      <c r="C469" s="199">
        <v>42</v>
      </c>
      <c r="D469" s="203"/>
      <c r="E469" s="201"/>
      <c r="F469" s="195"/>
      <c r="G469" s="25"/>
      <c r="H469" s="28"/>
      <c r="I469" s="27"/>
    </row>
    <row r="470" spans="2:9" ht="15" hidden="1" customHeight="1" outlineLevel="1" x14ac:dyDescent="0.25">
      <c r="B470" s="23"/>
      <c r="C470" s="199">
        <v>43</v>
      </c>
      <c r="D470" s="203"/>
      <c r="E470" s="201"/>
      <c r="F470" s="195"/>
      <c r="G470" s="25"/>
      <c r="H470" s="28"/>
      <c r="I470" s="27"/>
    </row>
    <row r="471" spans="2:9" ht="15" hidden="1" customHeight="1" outlineLevel="1" x14ac:dyDescent="0.25">
      <c r="B471" s="23"/>
      <c r="C471" s="199">
        <v>44</v>
      </c>
      <c r="D471" s="203"/>
      <c r="E471" s="201"/>
      <c r="F471" s="195"/>
      <c r="G471" s="25"/>
      <c r="H471" s="28"/>
      <c r="I471" s="27"/>
    </row>
    <row r="472" spans="2:9" ht="15" hidden="1" customHeight="1" outlineLevel="1" x14ac:dyDescent="0.25">
      <c r="B472" s="23"/>
      <c r="C472" s="199">
        <v>45</v>
      </c>
      <c r="D472" s="203"/>
      <c r="E472" s="201"/>
      <c r="F472" s="195"/>
      <c r="G472" s="25"/>
      <c r="H472" s="28"/>
      <c r="I472" s="27"/>
    </row>
    <row r="473" spans="2:9" ht="15" hidden="1" customHeight="1" outlineLevel="1" x14ac:dyDescent="0.25">
      <c r="B473" s="23"/>
      <c r="C473" s="199">
        <v>46</v>
      </c>
      <c r="D473" s="203"/>
      <c r="E473" s="201"/>
      <c r="F473" s="195"/>
      <c r="G473" s="25"/>
      <c r="H473" s="28"/>
      <c r="I473" s="27"/>
    </row>
    <row r="474" spans="2:9" ht="15" hidden="1" customHeight="1" outlineLevel="1" x14ac:dyDescent="0.25">
      <c r="B474" s="23"/>
      <c r="C474" s="199">
        <v>47</v>
      </c>
      <c r="D474" s="203"/>
      <c r="E474" s="201"/>
      <c r="F474" s="195"/>
      <c r="G474" s="25"/>
      <c r="H474" s="28"/>
      <c r="I474" s="27"/>
    </row>
    <row r="475" spans="2:9" ht="15" hidden="1" customHeight="1" outlineLevel="1" x14ac:dyDescent="0.25">
      <c r="B475" s="23"/>
      <c r="C475" s="199">
        <v>48</v>
      </c>
      <c r="D475" s="203"/>
      <c r="E475" s="201"/>
      <c r="F475" s="195"/>
      <c r="G475" s="25"/>
      <c r="H475" s="28"/>
      <c r="I475" s="27"/>
    </row>
    <row r="476" spans="2:9" ht="15" hidden="1" customHeight="1" outlineLevel="1" x14ac:dyDescent="0.25">
      <c r="B476" s="23"/>
      <c r="C476" s="199">
        <v>49</v>
      </c>
      <c r="D476" s="203"/>
      <c r="E476" s="201"/>
      <c r="F476" s="195"/>
      <c r="G476" s="25"/>
      <c r="H476" s="28"/>
      <c r="I476" s="27"/>
    </row>
    <row r="477" spans="2:9" ht="15" hidden="1" customHeight="1" outlineLevel="1" x14ac:dyDescent="0.25">
      <c r="B477" s="23"/>
      <c r="C477" s="199">
        <v>50</v>
      </c>
      <c r="D477" s="203"/>
      <c r="E477" s="201"/>
      <c r="F477" s="195"/>
      <c r="G477" s="25"/>
      <c r="H477" s="28"/>
      <c r="I477" s="27"/>
    </row>
    <row r="478" spans="2:9" ht="15" hidden="1" customHeight="1" outlineLevel="1" x14ac:dyDescent="0.25">
      <c r="B478" s="23"/>
      <c r="C478" s="199">
        <v>51</v>
      </c>
      <c r="D478" s="203"/>
      <c r="E478" s="201"/>
      <c r="F478" s="195"/>
      <c r="G478" s="25"/>
      <c r="H478" s="28"/>
      <c r="I478" s="27"/>
    </row>
    <row r="479" spans="2:9" ht="15" hidden="1" customHeight="1" outlineLevel="1" x14ac:dyDescent="0.25">
      <c r="B479" s="23"/>
      <c r="C479" s="199">
        <v>52</v>
      </c>
      <c r="D479" s="203"/>
      <c r="E479" s="201"/>
      <c r="F479" s="195"/>
      <c r="G479" s="25"/>
      <c r="H479" s="28"/>
      <c r="I479" s="27"/>
    </row>
    <row r="480" spans="2:9" ht="15" hidden="1" customHeight="1" outlineLevel="1" x14ac:dyDescent="0.25">
      <c r="B480" s="23"/>
      <c r="C480" s="199">
        <v>53</v>
      </c>
      <c r="D480" s="203"/>
      <c r="E480" s="201"/>
      <c r="F480" s="195"/>
      <c r="G480" s="25"/>
      <c r="H480" s="28"/>
      <c r="I480" s="27"/>
    </row>
    <row r="481" spans="2:9" ht="15" hidden="1" customHeight="1" outlineLevel="1" x14ac:dyDescent="0.25">
      <c r="B481" s="23"/>
      <c r="C481" s="199">
        <v>54</v>
      </c>
      <c r="D481" s="203"/>
      <c r="E481" s="201"/>
      <c r="F481" s="195"/>
      <c r="G481" s="25"/>
      <c r="H481" s="28"/>
      <c r="I481" s="27"/>
    </row>
    <row r="482" spans="2:9" ht="15" hidden="1" customHeight="1" outlineLevel="1" x14ac:dyDescent="0.25">
      <c r="B482" s="23"/>
      <c r="C482" s="199">
        <v>55</v>
      </c>
      <c r="D482" s="203"/>
      <c r="E482" s="201"/>
      <c r="F482" s="195"/>
      <c r="G482" s="25"/>
      <c r="H482" s="28"/>
      <c r="I482" s="27"/>
    </row>
    <row r="483" spans="2:9" ht="15" hidden="1" customHeight="1" outlineLevel="1" x14ac:dyDescent="0.25">
      <c r="B483" s="23"/>
      <c r="C483" s="199">
        <v>56</v>
      </c>
      <c r="D483" s="203"/>
      <c r="E483" s="201"/>
      <c r="F483" s="195"/>
      <c r="G483" s="25"/>
      <c r="H483" s="28"/>
      <c r="I483" s="27"/>
    </row>
    <row r="484" spans="2:9" ht="15" hidden="1" customHeight="1" outlineLevel="1" x14ac:dyDescent="0.25">
      <c r="B484" s="23"/>
      <c r="C484" s="199">
        <v>57</v>
      </c>
      <c r="D484" s="203"/>
      <c r="E484" s="201"/>
      <c r="F484" s="195"/>
      <c r="G484" s="25"/>
      <c r="H484" s="28"/>
      <c r="I484" s="27"/>
    </row>
    <row r="485" spans="2:9" ht="15" hidden="1" customHeight="1" outlineLevel="1" x14ac:dyDescent="0.25">
      <c r="B485" s="23"/>
      <c r="C485" s="199">
        <v>58</v>
      </c>
      <c r="D485" s="203"/>
      <c r="E485" s="201"/>
      <c r="F485" s="195"/>
      <c r="G485" s="25"/>
      <c r="H485" s="28"/>
      <c r="I485" s="27"/>
    </row>
    <row r="486" spans="2:9" ht="15" hidden="1" customHeight="1" outlineLevel="1" x14ac:dyDescent="0.25">
      <c r="B486" s="23"/>
      <c r="C486" s="199">
        <v>59</v>
      </c>
      <c r="D486" s="203"/>
      <c r="E486" s="201"/>
      <c r="F486" s="195"/>
      <c r="G486" s="25"/>
      <c r="H486" s="28"/>
      <c r="I486" s="27"/>
    </row>
    <row r="487" spans="2:9" ht="15" hidden="1" customHeight="1" outlineLevel="1" x14ac:dyDescent="0.25">
      <c r="B487" s="23"/>
      <c r="C487" s="199">
        <v>60</v>
      </c>
      <c r="D487" s="203"/>
      <c r="E487" s="201"/>
      <c r="F487" s="195"/>
      <c r="G487" s="25"/>
      <c r="H487" s="28"/>
      <c r="I487" s="27"/>
    </row>
    <row r="488" spans="2:9" ht="15" hidden="1" customHeight="1" outlineLevel="1" x14ac:dyDescent="0.25">
      <c r="B488" s="23"/>
      <c r="C488" s="199">
        <v>61</v>
      </c>
      <c r="D488" s="203"/>
      <c r="E488" s="201"/>
      <c r="F488" s="195"/>
      <c r="G488" s="25"/>
      <c r="H488" s="28"/>
      <c r="I488" s="27"/>
    </row>
    <row r="489" spans="2:9" ht="15" hidden="1" customHeight="1" outlineLevel="1" x14ac:dyDescent="0.25">
      <c r="B489" s="23"/>
      <c r="C489" s="199">
        <v>62</v>
      </c>
      <c r="D489" s="203"/>
      <c r="E489" s="201"/>
      <c r="F489" s="195"/>
      <c r="G489" s="25"/>
      <c r="H489" s="28"/>
      <c r="I489" s="27"/>
    </row>
    <row r="490" spans="2:9" ht="15" hidden="1" customHeight="1" outlineLevel="1" x14ac:dyDescent="0.25">
      <c r="B490" s="23"/>
      <c r="C490" s="199">
        <v>63</v>
      </c>
      <c r="D490" s="203"/>
      <c r="E490" s="201"/>
      <c r="F490" s="195"/>
      <c r="G490" s="25"/>
      <c r="H490" s="28"/>
      <c r="I490" s="27"/>
    </row>
    <row r="491" spans="2:9" ht="15" hidden="1" customHeight="1" outlineLevel="1" x14ac:dyDescent="0.25">
      <c r="B491" s="23"/>
      <c r="C491" s="199">
        <v>64</v>
      </c>
      <c r="D491" s="203"/>
      <c r="E491" s="201"/>
      <c r="F491" s="195"/>
      <c r="G491" s="25"/>
      <c r="H491" s="28"/>
      <c r="I491" s="27"/>
    </row>
    <row r="492" spans="2:9" ht="15" hidden="1" customHeight="1" outlineLevel="1" x14ac:dyDescent="0.25">
      <c r="B492" s="23"/>
      <c r="C492" s="199">
        <v>65</v>
      </c>
      <c r="D492" s="203"/>
      <c r="E492" s="201"/>
      <c r="F492" s="195"/>
      <c r="G492" s="25"/>
      <c r="H492" s="28"/>
      <c r="I492" s="27"/>
    </row>
    <row r="493" spans="2:9" ht="15" hidden="1" customHeight="1" outlineLevel="1" x14ac:dyDescent="0.25">
      <c r="B493" s="23"/>
      <c r="C493" s="199">
        <v>66</v>
      </c>
      <c r="D493" s="203"/>
      <c r="E493" s="201"/>
      <c r="F493" s="195"/>
      <c r="G493" s="25"/>
      <c r="H493" s="28"/>
      <c r="I493" s="27"/>
    </row>
    <row r="494" spans="2:9" ht="15" hidden="1" customHeight="1" outlineLevel="1" x14ac:dyDescent="0.25">
      <c r="B494" s="23"/>
      <c r="C494" s="199">
        <v>67</v>
      </c>
      <c r="D494" s="203"/>
      <c r="E494" s="201"/>
      <c r="F494" s="195"/>
      <c r="G494" s="25"/>
      <c r="H494" s="28"/>
      <c r="I494" s="27"/>
    </row>
    <row r="495" spans="2:9" ht="15" hidden="1" customHeight="1" outlineLevel="1" x14ac:dyDescent="0.25">
      <c r="B495" s="23"/>
      <c r="C495" s="199">
        <v>68</v>
      </c>
      <c r="D495" s="203"/>
      <c r="E495" s="201"/>
      <c r="F495" s="195"/>
      <c r="G495" s="25"/>
      <c r="H495" s="28"/>
      <c r="I495" s="27"/>
    </row>
    <row r="496" spans="2:9" ht="15" hidden="1" customHeight="1" outlineLevel="1" x14ac:dyDescent="0.25">
      <c r="B496" s="23"/>
      <c r="C496" s="199">
        <v>69</v>
      </c>
      <c r="D496" s="203"/>
      <c r="E496" s="201"/>
      <c r="F496" s="195"/>
      <c r="G496" s="25"/>
      <c r="H496" s="28"/>
      <c r="I496" s="27"/>
    </row>
    <row r="497" spans="2:9" ht="15" hidden="1" customHeight="1" outlineLevel="1" x14ac:dyDescent="0.25">
      <c r="B497" s="23"/>
      <c r="C497" s="199">
        <v>70</v>
      </c>
      <c r="D497" s="203"/>
      <c r="E497" s="201"/>
      <c r="F497" s="195"/>
      <c r="G497" s="25"/>
      <c r="H497" s="28"/>
      <c r="I497" s="27"/>
    </row>
    <row r="498" spans="2:9" ht="15" hidden="1" customHeight="1" outlineLevel="1" x14ac:dyDescent="0.25">
      <c r="B498" s="23"/>
      <c r="C498" s="199">
        <v>71</v>
      </c>
      <c r="D498" s="203"/>
      <c r="E498" s="201"/>
      <c r="F498" s="195"/>
      <c r="G498" s="25"/>
      <c r="H498" s="28"/>
      <c r="I498" s="27"/>
    </row>
    <row r="499" spans="2:9" ht="15" hidden="1" customHeight="1" outlineLevel="1" x14ac:dyDescent="0.25">
      <c r="B499" s="23"/>
      <c r="C499" s="199">
        <v>72</v>
      </c>
      <c r="D499" s="203"/>
      <c r="E499" s="201"/>
      <c r="F499" s="195"/>
      <c r="G499" s="25"/>
      <c r="H499" s="28"/>
      <c r="I499" s="27"/>
    </row>
    <row r="500" spans="2:9" ht="15" hidden="1" customHeight="1" outlineLevel="1" x14ac:dyDescent="0.25">
      <c r="B500" s="23"/>
      <c r="C500" s="199">
        <v>73</v>
      </c>
      <c r="D500" s="203"/>
      <c r="E500" s="201"/>
      <c r="F500" s="195"/>
      <c r="G500" s="25"/>
      <c r="H500" s="28"/>
      <c r="I500" s="27"/>
    </row>
    <row r="501" spans="2:9" ht="15" hidden="1" customHeight="1" outlineLevel="1" x14ac:dyDescent="0.25">
      <c r="B501" s="23"/>
      <c r="C501" s="199">
        <v>74</v>
      </c>
      <c r="D501" s="203"/>
      <c r="E501" s="201"/>
      <c r="F501" s="195"/>
      <c r="G501" s="25"/>
      <c r="H501" s="28"/>
      <c r="I501" s="27"/>
    </row>
    <row r="502" spans="2:9" ht="15" hidden="1" customHeight="1" outlineLevel="1" x14ac:dyDescent="0.25">
      <c r="B502" s="23"/>
      <c r="C502" s="199">
        <v>75</v>
      </c>
      <c r="D502" s="203"/>
      <c r="E502" s="201"/>
      <c r="F502" s="195"/>
      <c r="G502" s="25"/>
      <c r="H502" s="28"/>
      <c r="I502" s="27"/>
    </row>
    <row r="503" spans="2:9" ht="15" hidden="1" customHeight="1" outlineLevel="1" x14ac:dyDescent="0.25">
      <c r="B503" s="23"/>
      <c r="C503" s="199">
        <v>76</v>
      </c>
      <c r="D503" s="203"/>
      <c r="E503" s="201"/>
      <c r="F503" s="195"/>
      <c r="G503" s="25"/>
      <c r="H503" s="28"/>
      <c r="I503" s="27"/>
    </row>
    <row r="504" spans="2:9" ht="15" hidden="1" customHeight="1" outlineLevel="1" x14ac:dyDescent="0.25">
      <c r="B504" s="23"/>
      <c r="C504" s="199">
        <v>77</v>
      </c>
      <c r="D504" s="203"/>
      <c r="E504" s="201"/>
      <c r="F504" s="195"/>
      <c r="G504" s="25"/>
      <c r="H504" s="28"/>
      <c r="I504" s="27"/>
    </row>
    <row r="505" spans="2:9" ht="15" hidden="1" customHeight="1" outlineLevel="1" x14ac:dyDescent="0.25">
      <c r="B505" s="23"/>
      <c r="C505" s="199">
        <v>78</v>
      </c>
      <c r="D505" s="203"/>
      <c r="E505" s="201"/>
      <c r="F505" s="195"/>
      <c r="G505" s="25"/>
      <c r="H505" s="28"/>
      <c r="I505" s="27"/>
    </row>
    <row r="506" spans="2:9" ht="15" hidden="1" customHeight="1" outlineLevel="1" x14ac:dyDescent="0.25">
      <c r="B506" s="23"/>
      <c r="C506" s="199">
        <v>79</v>
      </c>
      <c r="D506" s="203"/>
      <c r="E506" s="201"/>
      <c r="F506" s="195"/>
      <c r="G506" s="25"/>
      <c r="H506" s="28"/>
      <c r="I506" s="27"/>
    </row>
    <row r="507" spans="2:9" ht="15" hidden="1" customHeight="1" outlineLevel="1" x14ac:dyDescent="0.25">
      <c r="B507" s="23"/>
      <c r="C507" s="199">
        <v>80</v>
      </c>
      <c r="D507" s="203"/>
      <c r="E507" s="201"/>
      <c r="F507" s="195"/>
      <c r="G507" s="25"/>
      <c r="H507" s="28"/>
      <c r="I507" s="27"/>
    </row>
    <row r="508" spans="2:9" ht="15" hidden="1" customHeight="1" outlineLevel="1" x14ac:dyDescent="0.25">
      <c r="B508" s="23"/>
      <c r="C508" s="199">
        <v>81</v>
      </c>
      <c r="D508" s="203"/>
      <c r="E508" s="201"/>
      <c r="F508" s="195"/>
      <c r="G508" s="25"/>
      <c r="H508" s="28"/>
      <c r="I508" s="27"/>
    </row>
    <row r="509" spans="2:9" ht="15" hidden="1" customHeight="1" outlineLevel="1" x14ac:dyDescent="0.25">
      <c r="B509" s="23"/>
      <c r="C509" s="199">
        <v>82</v>
      </c>
      <c r="D509" s="203"/>
      <c r="E509" s="201"/>
      <c r="F509" s="195"/>
      <c r="G509" s="25"/>
      <c r="H509" s="28"/>
      <c r="I509" s="27"/>
    </row>
    <row r="510" spans="2:9" ht="15" hidden="1" customHeight="1" outlineLevel="1" x14ac:dyDescent="0.25">
      <c r="B510" s="23"/>
      <c r="C510" s="199">
        <v>83</v>
      </c>
      <c r="D510" s="203"/>
      <c r="E510" s="201"/>
      <c r="F510" s="195"/>
      <c r="G510" s="25"/>
      <c r="H510" s="28"/>
      <c r="I510" s="27"/>
    </row>
    <row r="511" spans="2:9" ht="15" hidden="1" customHeight="1" outlineLevel="1" x14ac:dyDescent="0.25">
      <c r="B511" s="23"/>
      <c r="C511" s="199">
        <v>84</v>
      </c>
      <c r="D511" s="203"/>
      <c r="E511" s="201"/>
      <c r="F511" s="195"/>
      <c r="G511" s="25"/>
      <c r="H511" s="28"/>
      <c r="I511" s="27"/>
    </row>
    <row r="512" spans="2:9" ht="15" hidden="1" customHeight="1" outlineLevel="1" x14ac:dyDescent="0.25">
      <c r="B512" s="23"/>
      <c r="C512" s="199">
        <v>85</v>
      </c>
      <c r="D512" s="203"/>
      <c r="E512" s="201"/>
      <c r="F512" s="195"/>
      <c r="G512" s="25"/>
      <c r="H512" s="28"/>
      <c r="I512" s="27"/>
    </row>
    <row r="513" spans="2:9" ht="15" hidden="1" customHeight="1" outlineLevel="1" x14ac:dyDescent="0.25">
      <c r="B513" s="23"/>
      <c r="C513" s="199">
        <v>86</v>
      </c>
      <c r="D513" s="203"/>
      <c r="E513" s="201"/>
      <c r="F513" s="195"/>
      <c r="G513" s="25"/>
      <c r="H513" s="28"/>
      <c r="I513" s="27"/>
    </row>
    <row r="514" spans="2:9" ht="15" hidden="1" customHeight="1" outlineLevel="1" x14ac:dyDescent="0.25">
      <c r="B514" s="23"/>
      <c r="C514" s="199">
        <v>87</v>
      </c>
      <c r="D514" s="203"/>
      <c r="E514" s="201"/>
      <c r="F514" s="195"/>
      <c r="G514" s="25"/>
      <c r="H514" s="28"/>
      <c r="I514" s="27"/>
    </row>
    <row r="515" spans="2:9" ht="15" hidden="1" customHeight="1" outlineLevel="1" x14ac:dyDescent="0.25">
      <c r="B515" s="23"/>
      <c r="C515" s="199">
        <v>88</v>
      </c>
      <c r="D515" s="203"/>
      <c r="E515" s="201"/>
      <c r="F515" s="195"/>
      <c r="G515" s="25"/>
      <c r="H515" s="28"/>
      <c r="I515" s="27"/>
    </row>
    <row r="516" spans="2:9" ht="15" hidden="1" customHeight="1" outlineLevel="1" x14ac:dyDescent="0.25">
      <c r="B516" s="23"/>
      <c r="C516" s="199">
        <v>89</v>
      </c>
      <c r="D516" s="203"/>
      <c r="E516" s="201"/>
      <c r="F516" s="195"/>
      <c r="G516" s="25"/>
      <c r="H516" s="28"/>
      <c r="I516" s="27"/>
    </row>
    <row r="517" spans="2:9" ht="15" hidden="1" customHeight="1" outlineLevel="1" x14ac:dyDescent="0.25">
      <c r="B517" s="23"/>
      <c r="C517" s="199">
        <v>90</v>
      </c>
      <c r="D517" s="203"/>
      <c r="E517" s="201"/>
      <c r="F517" s="195"/>
      <c r="G517" s="25"/>
      <c r="H517" s="28"/>
      <c r="I517" s="27"/>
    </row>
    <row r="518" spans="2:9" ht="15" hidden="1" customHeight="1" outlineLevel="1" x14ac:dyDescent="0.25">
      <c r="B518" s="23"/>
      <c r="C518" s="199">
        <v>91</v>
      </c>
      <c r="D518" s="203"/>
      <c r="E518" s="201"/>
      <c r="F518" s="195"/>
      <c r="G518" s="25"/>
      <c r="H518" s="28"/>
      <c r="I518" s="27"/>
    </row>
    <row r="519" spans="2:9" ht="15" hidden="1" customHeight="1" outlineLevel="1" x14ac:dyDescent="0.25">
      <c r="B519" s="23"/>
      <c r="C519" s="199">
        <v>92</v>
      </c>
      <c r="D519" s="203"/>
      <c r="E519" s="201"/>
      <c r="F519" s="195"/>
      <c r="G519" s="25"/>
      <c r="H519" s="28"/>
      <c r="I519" s="27"/>
    </row>
    <row r="520" spans="2:9" ht="15" hidden="1" customHeight="1" outlineLevel="1" x14ac:dyDescent="0.25">
      <c r="B520" s="23"/>
      <c r="C520" s="199">
        <v>93</v>
      </c>
      <c r="D520" s="203"/>
      <c r="E520" s="201"/>
      <c r="F520" s="195"/>
      <c r="G520" s="25"/>
      <c r="H520" s="28"/>
      <c r="I520" s="27"/>
    </row>
    <row r="521" spans="2:9" ht="15" hidden="1" customHeight="1" outlineLevel="1" x14ac:dyDescent="0.25">
      <c r="B521" s="23"/>
      <c r="C521" s="199">
        <v>94</v>
      </c>
      <c r="D521" s="203"/>
      <c r="E521" s="201"/>
      <c r="F521" s="195"/>
      <c r="G521" s="25"/>
      <c r="H521" s="28"/>
      <c r="I521" s="27"/>
    </row>
    <row r="522" spans="2:9" ht="15" hidden="1" customHeight="1" outlineLevel="1" x14ac:dyDescent="0.25">
      <c r="B522" s="23"/>
      <c r="C522" s="199">
        <v>95</v>
      </c>
      <c r="D522" s="203"/>
      <c r="E522" s="201"/>
      <c r="F522" s="195"/>
      <c r="G522" s="25"/>
      <c r="H522" s="28"/>
      <c r="I522" s="27"/>
    </row>
    <row r="523" spans="2:9" ht="15" hidden="1" customHeight="1" outlineLevel="1" x14ac:dyDescent="0.25">
      <c r="B523" s="23"/>
      <c r="C523" s="199">
        <v>96</v>
      </c>
      <c r="D523" s="203"/>
      <c r="E523" s="201"/>
      <c r="F523" s="195"/>
      <c r="G523" s="25"/>
      <c r="H523" s="28"/>
      <c r="I523" s="27"/>
    </row>
    <row r="524" spans="2:9" ht="15" hidden="1" customHeight="1" outlineLevel="1" x14ac:dyDescent="0.25">
      <c r="B524" s="23"/>
      <c r="C524" s="199">
        <v>97</v>
      </c>
      <c r="D524" s="203"/>
      <c r="E524" s="201"/>
      <c r="F524" s="195"/>
      <c r="G524" s="25"/>
      <c r="H524" s="28"/>
      <c r="I524" s="27"/>
    </row>
    <row r="525" spans="2:9" ht="15" hidden="1" customHeight="1" outlineLevel="1" x14ac:dyDescent="0.25">
      <c r="B525" s="23"/>
      <c r="C525" s="199">
        <v>98</v>
      </c>
      <c r="D525" s="203"/>
      <c r="E525" s="201"/>
      <c r="F525" s="195"/>
      <c r="G525" s="25"/>
      <c r="H525" s="28"/>
      <c r="I525" s="27"/>
    </row>
    <row r="526" spans="2:9" ht="15" hidden="1" customHeight="1" outlineLevel="1" x14ac:dyDescent="0.25">
      <c r="B526" s="23"/>
      <c r="C526" s="199">
        <v>99</v>
      </c>
      <c r="D526" s="203"/>
      <c r="E526" s="201"/>
      <c r="F526" s="195"/>
      <c r="G526" s="25"/>
      <c r="H526" s="28"/>
      <c r="I526" s="27"/>
    </row>
    <row r="527" spans="2:9" ht="15" hidden="1" customHeight="1" outlineLevel="1" x14ac:dyDescent="0.25">
      <c r="B527" s="23"/>
      <c r="C527" s="199">
        <v>100</v>
      </c>
      <c r="D527" s="203"/>
      <c r="E527" s="201"/>
      <c r="F527" s="195"/>
      <c r="G527" s="25"/>
      <c r="H527" s="28"/>
      <c r="I527" s="27"/>
    </row>
    <row r="528" spans="2:9" ht="15" customHeight="1" collapsed="1" x14ac:dyDescent="0.25">
      <c r="B528" s="23"/>
      <c r="C528"/>
      <c r="D528" s="69"/>
      <c r="E528" s="30"/>
      <c r="F528"/>
      <c r="G528"/>
      <c r="H528"/>
      <c r="I528" s="31"/>
    </row>
    <row r="529" spans="2:9" ht="17.100000000000001" customHeight="1" x14ac:dyDescent="0.25">
      <c r="B529" s="23"/>
      <c r="C529" s="7"/>
      <c r="D529" s="167" t="s">
        <v>17</v>
      </c>
      <c r="E529" s="8"/>
      <c r="F529" s="10"/>
      <c r="G529" s="25"/>
      <c r="H529" s="72"/>
      <c r="I529" s="27"/>
    </row>
    <row r="530" spans="2:9" ht="15" customHeight="1" x14ac:dyDescent="0.25">
      <c r="B530" s="23"/>
      <c r="C530" s="11" t="s">
        <v>11</v>
      </c>
      <c r="D530" s="63" t="s">
        <v>12</v>
      </c>
      <c r="E530" s="7" t="s">
        <v>4</v>
      </c>
      <c r="F530" s="10"/>
      <c r="G530" s="25"/>
      <c r="H530" s="32"/>
      <c r="I530" s="27"/>
    </row>
    <row r="531" spans="2:9" ht="15" customHeight="1" x14ac:dyDescent="0.25">
      <c r="B531" s="23"/>
      <c r="C531" s="44">
        <v>1</v>
      </c>
      <c r="D531" s="62" t="s">
        <v>103</v>
      </c>
      <c r="E531" s="34" t="s">
        <v>5</v>
      </c>
      <c r="F531" s="94">
        <f>IF(ISBLANK($E531),"",IF($E531=Calc!$C$12,2,IF($E531=Calc!$C$11,1,0)))</f>
        <v>2</v>
      </c>
      <c r="G531" s="25"/>
      <c r="H531" s="32"/>
      <c r="I531" s="27"/>
    </row>
    <row r="532" spans="2:9" ht="15" customHeight="1" x14ac:dyDescent="0.25">
      <c r="B532" s="23"/>
      <c r="C532" s="44">
        <v>2</v>
      </c>
      <c r="D532" s="62" t="s">
        <v>104</v>
      </c>
      <c r="E532" s="34" t="s">
        <v>6</v>
      </c>
      <c r="F532" s="94">
        <f>IF(ISBLANK($E532),"",IF($E532=Calc!$C$12,2,IF($E532=Calc!$C$11,1,0)))</f>
        <v>0</v>
      </c>
      <c r="G532" s="25"/>
      <c r="H532" s="32"/>
      <c r="I532" s="27"/>
    </row>
    <row r="533" spans="2:9" ht="15" customHeight="1" x14ac:dyDescent="0.25">
      <c r="B533" s="23"/>
      <c r="C533" s="44">
        <v>3</v>
      </c>
      <c r="D533" s="62" t="s">
        <v>105</v>
      </c>
      <c r="E533" s="34" t="s">
        <v>5</v>
      </c>
      <c r="F533" s="94">
        <f>IF(ISBLANK($E533),"",IF($E533=Calc!$C$12,2,IF($E533=Calc!$C$11,1,0)))</f>
        <v>2</v>
      </c>
      <c r="G533" s="25"/>
      <c r="H533" s="32"/>
      <c r="I533" s="27"/>
    </row>
    <row r="534" spans="2:9" ht="15" customHeight="1" x14ac:dyDescent="0.25">
      <c r="B534" s="23"/>
      <c r="C534" s="44">
        <v>4</v>
      </c>
      <c r="D534" s="159" t="s">
        <v>106</v>
      </c>
      <c r="E534" s="34" t="s">
        <v>7</v>
      </c>
      <c r="F534" s="94">
        <f>IF(ISBLANK($E534),"",IF($E534=Calc!$C$12,2,IF($E534=Calc!$C$11,1,0)))</f>
        <v>1</v>
      </c>
      <c r="G534" s="25"/>
      <c r="H534" s="32"/>
      <c r="I534" s="27"/>
    </row>
    <row r="535" spans="2:9" ht="15" customHeight="1" x14ac:dyDescent="0.25">
      <c r="B535" s="23"/>
      <c r="C535" s="44">
        <v>5</v>
      </c>
      <c r="D535" s="62"/>
      <c r="E535" s="34"/>
      <c r="F535" s="94" t="str">
        <f>IF(ISBLANK($E535),"",IF($E535=Calc!$C$12,2,IF($E535=Calc!$C$11,1,0)))</f>
        <v/>
      </c>
      <c r="G535" s="25"/>
      <c r="H535" s="32"/>
      <c r="I535" s="27"/>
    </row>
    <row r="536" spans="2:9" ht="15" customHeight="1" x14ac:dyDescent="0.25">
      <c r="B536" s="23"/>
      <c r="C536" s="199">
        <v>6</v>
      </c>
      <c r="D536" s="203"/>
      <c r="E536" s="201"/>
      <c r="F536" s="195"/>
      <c r="G536" s="25"/>
      <c r="H536" s="32"/>
      <c r="I536" s="27"/>
    </row>
    <row r="537" spans="2:9" ht="15" customHeight="1" x14ac:dyDescent="0.25">
      <c r="B537" s="23"/>
      <c r="C537" s="199">
        <v>7</v>
      </c>
      <c r="D537" s="203"/>
      <c r="E537" s="201"/>
      <c r="F537" s="195"/>
      <c r="G537" s="25"/>
      <c r="H537" s="32"/>
      <c r="I537" s="27"/>
    </row>
    <row r="538" spans="2:9" ht="15" customHeight="1" x14ac:dyDescent="0.25">
      <c r="B538" s="23"/>
      <c r="C538" s="199">
        <v>8</v>
      </c>
      <c r="D538" s="203"/>
      <c r="E538" s="201"/>
      <c r="F538" s="195"/>
      <c r="G538" s="25"/>
      <c r="H538" s="32"/>
      <c r="I538" s="27"/>
    </row>
    <row r="539" spans="2:9" ht="15" customHeight="1" x14ac:dyDescent="0.25">
      <c r="B539" s="23"/>
      <c r="C539" s="199">
        <v>9</v>
      </c>
      <c r="D539" s="203"/>
      <c r="E539" s="201"/>
      <c r="F539" s="195"/>
      <c r="G539" s="25"/>
      <c r="H539" s="32"/>
      <c r="I539" s="27"/>
    </row>
    <row r="540" spans="2:9" ht="15" customHeight="1" x14ac:dyDescent="0.25">
      <c r="B540" s="23"/>
      <c r="C540" s="199">
        <v>10</v>
      </c>
      <c r="D540" s="203"/>
      <c r="E540" s="201"/>
      <c r="F540" s="195"/>
      <c r="G540" s="25"/>
      <c r="H540" s="33"/>
      <c r="I540" s="27"/>
    </row>
    <row r="541" spans="2:9" ht="15" hidden="1" customHeight="1" outlineLevel="1" x14ac:dyDescent="0.25">
      <c r="B541" s="23"/>
      <c r="C541" s="199">
        <v>11</v>
      </c>
      <c r="D541" s="203"/>
      <c r="E541" s="201"/>
      <c r="F541" s="195"/>
      <c r="G541" s="25"/>
      <c r="H541" s="28"/>
      <c r="I541" s="27"/>
    </row>
    <row r="542" spans="2:9" ht="15" hidden="1" customHeight="1" outlineLevel="1" x14ac:dyDescent="0.25">
      <c r="B542" s="23"/>
      <c r="C542" s="199">
        <v>12</v>
      </c>
      <c r="D542" s="203"/>
      <c r="E542" s="201"/>
      <c r="F542" s="195"/>
      <c r="G542" s="25"/>
      <c r="H542" s="28"/>
      <c r="I542" s="27"/>
    </row>
    <row r="543" spans="2:9" ht="15" hidden="1" customHeight="1" outlineLevel="1" x14ac:dyDescent="0.25">
      <c r="B543" s="23"/>
      <c r="C543" s="199">
        <v>13</v>
      </c>
      <c r="D543" s="203"/>
      <c r="E543" s="201"/>
      <c r="F543" s="195"/>
      <c r="G543" s="25"/>
      <c r="H543" s="28"/>
      <c r="I543" s="27"/>
    </row>
    <row r="544" spans="2:9" ht="15" hidden="1" customHeight="1" outlineLevel="1" x14ac:dyDescent="0.25">
      <c r="B544" s="23"/>
      <c r="C544" s="199">
        <v>14</v>
      </c>
      <c r="D544" s="203"/>
      <c r="E544" s="201"/>
      <c r="F544" s="195"/>
      <c r="G544" s="25"/>
      <c r="H544" s="28"/>
      <c r="I544" s="27"/>
    </row>
    <row r="545" spans="2:9" ht="15" hidden="1" customHeight="1" outlineLevel="1" x14ac:dyDescent="0.25">
      <c r="B545" s="23"/>
      <c r="C545" s="199">
        <v>15</v>
      </c>
      <c r="D545" s="203"/>
      <c r="E545" s="201"/>
      <c r="F545" s="195"/>
      <c r="G545" s="25"/>
      <c r="H545" s="28"/>
      <c r="I545" s="27"/>
    </row>
    <row r="546" spans="2:9" ht="15" hidden="1" customHeight="1" outlineLevel="1" x14ac:dyDescent="0.25">
      <c r="B546" s="23"/>
      <c r="C546" s="199">
        <v>16</v>
      </c>
      <c r="D546" s="203"/>
      <c r="E546" s="201"/>
      <c r="F546" s="195"/>
      <c r="G546" s="25"/>
      <c r="H546" s="28"/>
      <c r="I546" s="27"/>
    </row>
    <row r="547" spans="2:9" ht="15" hidden="1" customHeight="1" outlineLevel="1" x14ac:dyDescent="0.25">
      <c r="B547" s="23"/>
      <c r="C547" s="199">
        <v>17</v>
      </c>
      <c r="D547" s="203"/>
      <c r="E547" s="201"/>
      <c r="F547" s="195"/>
      <c r="G547" s="25"/>
      <c r="H547" s="28"/>
      <c r="I547" s="27"/>
    </row>
    <row r="548" spans="2:9" ht="15" hidden="1" customHeight="1" outlineLevel="1" x14ac:dyDescent="0.25">
      <c r="B548" s="23"/>
      <c r="C548" s="199">
        <v>18</v>
      </c>
      <c r="D548" s="203"/>
      <c r="E548" s="201"/>
      <c r="F548" s="195"/>
      <c r="G548" s="25"/>
      <c r="H548" s="28"/>
      <c r="I548" s="27"/>
    </row>
    <row r="549" spans="2:9" ht="15" hidden="1" customHeight="1" outlineLevel="1" x14ac:dyDescent="0.25">
      <c r="B549" s="23"/>
      <c r="C549" s="199">
        <v>19</v>
      </c>
      <c r="D549" s="203"/>
      <c r="E549" s="201"/>
      <c r="F549" s="195"/>
      <c r="G549" s="25"/>
      <c r="H549" s="28"/>
      <c r="I549" s="27"/>
    </row>
    <row r="550" spans="2:9" ht="15" hidden="1" customHeight="1" outlineLevel="1" x14ac:dyDescent="0.25">
      <c r="B550" s="23"/>
      <c r="C550" s="199">
        <v>20</v>
      </c>
      <c r="D550" s="203"/>
      <c r="E550" s="201"/>
      <c r="F550" s="195"/>
      <c r="G550" s="25"/>
      <c r="H550" s="28"/>
      <c r="I550" s="27"/>
    </row>
    <row r="551" spans="2:9" ht="15" hidden="1" customHeight="1" outlineLevel="1" x14ac:dyDescent="0.25">
      <c r="B551" s="23"/>
      <c r="C551" s="199">
        <v>21</v>
      </c>
      <c r="D551" s="203"/>
      <c r="E551" s="201"/>
      <c r="F551" s="195"/>
      <c r="G551" s="25"/>
      <c r="H551" s="28"/>
      <c r="I551" s="27"/>
    </row>
    <row r="552" spans="2:9" ht="15" hidden="1" customHeight="1" outlineLevel="1" x14ac:dyDescent="0.25">
      <c r="B552" s="23"/>
      <c r="C552" s="199">
        <v>22</v>
      </c>
      <c r="D552" s="203"/>
      <c r="E552" s="201"/>
      <c r="F552" s="195"/>
      <c r="G552" s="25"/>
      <c r="H552" s="28"/>
      <c r="I552" s="27"/>
    </row>
    <row r="553" spans="2:9" ht="15" hidden="1" customHeight="1" outlineLevel="1" x14ac:dyDescent="0.25">
      <c r="B553" s="23"/>
      <c r="C553" s="199">
        <v>23</v>
      </c>
      <c r="D553" s="203"/>
      <c r="E553" s="201"/>
      <c r="F553" s="195"/>
      <c r="G553" s="25"/>
      <c r="H553" s="28"/>
      <c r="I553" s="27"/>
    </row>
    <row r="554" spans="2:9" ht="15" hidden="1" customHeight="1" outlineLevel="1" x14ac:dyDescent="0.25">
      <c r="B554" s="23"/>
      <c r="C554" s="199">
        <v>24</v>
      </c>
      <c r="D554" s="203"/>
      <c r="E554" s="201"/>
      <c r="F554" s="195"/>
      <c r="G554" s="25"/>
      <c r="H554" s="28"/>
      <c r="I554" s="27"/>
    </row>
    <row r="555" spans="2:9" ht="15" hidden="1" customHeight="1" outlineLevel="1" x14ac:dyDescent="0.25">
      <c r="B555" s="23"/>
      <c r="C555" s="199">
        <v>25</v>
      </c>
      <c r="D555" s="203"/>
      <c r="E555" s="201"/>
      <c r="F555" s="195"/>
      <c r="G555" s="25"/>
      <c r="H555" s="28"/>
      <c r="I555" s="27"/>
    </row>
    <row r="556" spans="2:9" ht="15" hidden="1" customHeight="1" outlineLevel="1" x14ac:dyDescent="0.25">
      <c r="B556" s="23"/>
      <c r="C556" s="199">
        <v>26</v>
      </c>
      <c r="D556" s="203"/>
      <c r="E556" s="201"/>
      <c r="F556" s="195"/>
      <c r="G556" s="25"/>
      <c r="H556" s="28"/>
      <c r="I556" s="27"/>
    </row>
    <row r="557" spans="2:9" ht="15" hidden="1" customHeight="1" outlineLevel="1" x14ac:dyDescent="0.25">
      <c r="B557" s="23"/>
      <c r="C557" s="199">
        <v>27</v>
      </c>
      <c r="D557" s="203"/>
      <c r="E557" s="201"/>
      <c r="F557" s="195"/>
      <c r="G557" s="25"/>
      <c r="H557" s="28"/>
      <c r="I557" s="27"/>
    </row>
    <row r="558" spans="2:9" ht="15" hidden="1" customHeight="1" outlineLevel="1" x14ac:dyDescent="0.25">
      <c r="B558" s="23"/>
      <c r="C558" s="199">
        <v>28</v>
      </c>
      <c r="D558" s="203"/>
      <c r="E558" s="201"/>
      <c r="F558" s="195"/>
      <c r="G558" s="25"/>
      <c r="H558" s="28"/>
      <c r="I558" s="27"/>
    </row>
    <row r="559" spans="2:9" ht="15" hidden="1" customHeight="1" outlineLevel="1" x14ac:dyDescent="0.25">
      <c r="B559" s="23"/>
      <c r="C559" s="199">
        <v>29</v>
      </c>
      <c r="D559" s="203"/>
      <c r="E559" s="201"/>
      <c r="F559" s="195"/>
      <c r="G559" s="25"/>
      <c r="H559" s="28"/>
      <c r="I559" s="27"/>
    </row>
    <row r="560" spans="2:9" ht="15" hidden="1" customHeight="1" outlineLevel="1" x14ac:dyDescent="0.25">
      <c r="B560" s="23"/>
      <c r="C560" s="199">
        <v>30</v>
      </c>
      <c r="D560" s="203"/>
      <c r="E560" s="201"/>
      <c r="F560" s="195"/>
      <c r="G560" s="25"/>
      <c r="H560" s="28"/>
      <c r="I560" s="27"/>
    </row>
    <row r="561" spans="2:9" ht="15" hidden="1" customHeight="1" outlineLevel="1" x14ac:dyDescent="0.25">
      <c r="B561" s="23"/>
      <c r="C561" s="199">
        <v>31</v>
      </c>
      <c r="D561" s="203"/>
      <c r="E561" s="201"/>
      <c r="F561" s="195"/>
      <c r="G561" s="25"/>
      <c r="H561" s="28"/>
      <c r="I561" s="27"/>
    </row>
    <row r="562" spans="2:9" ht="15" hidden="1" customHeight="1" outlineLevel="1" x14ac:dyDescent="0.25">
      <c r="B562" s="23"/>
      <c r="C562" s="199">
        <v>32</v>
      </c>
      <c r="D562" s="203"/>
      <c r="E562" s="201"/>
      <c r="F562" s="195"/>
      <c r="G562" s="25"/>
      <c r="H562" s="28"/>
      <c r="I562" s="27"/>
    </row>
    <row r="563" spans="2:9" ht="15" hidden="1" customHeight="1" outlineLevel="1" x14ac:dyDescent="0.25">
      <c r="B563" s="23"/>
      <c r="C563" s="199">
        <v>33</v>
      </c>
      <c r="D563" s="203"/>
      <c r="E563" s="201"/>
      <c r="F563" s="195"/>
      <c r="G563" s="25"/>
      <c r="H563" s="28"/>
      <c r="I563" s="27"/>
    </row>
    <row r="564" spans="2:9" ht="15" hidden="1" customHeight="1" outlineLevel="1" x14ac:dyDescent="0.25">
      <c r="B564" s="23"/>
      <c r="C564" s="199">
        <v>34</v>
      </c>
      <c r="D564" s="203"/>
      <c r="E564" s="201"/>
      <c r="F564" s="195"/>
      <c r="G564" s="25"/>
      <c r="H564" s="28"/>
      <c r="I564" s="27"/>
    </row>
    <row r="565" spans="2:9" ht="15" hidden="1" customHeight="1" outlineLevel="1" x14ac:dyDescent="0.25">
      <c r="B565" s="23"/>
      <c r="C565" s="199">
        <v>35</v>
      </c>
      <c r="D565" s="203"/>
      <c r="E565" s="201"/>
      <c r="F565" s="195"/>
      <c r="G565" s="25"/>
      <c r="H565" s="28"/>
      <c r="I565" s="27"/>
    </row>
    <row r="566" spans="2:9" ht="15" hidden="1" customHeight="1" outlineLevel="1" x14ac:dyDescent="0.25">
      <c r="B566" s="23"/>
      <c r="C566" s="199">
        <v>36</v>
      </c>
      <c r="D566" s="203"/>
      <c r="E566" s="201"/>
      <c r="F566" s="195"/>
      <c r="G566" s="25"/>
      <c r="H566" s="28"/>
      <c r="I566" s="27"/>
    </row>
    <row r="567" spans="2:9" ht="15" hidden="1" customHeight="1" outlineLevel="1" x14ac:dyDescent="0.25">
      <c r="B567" s="23"/>
      <c r="C567" s="199">
        <v>37</v>
      </c>
      <c r="D567" s="203"/>
      <c r="E567" s="201"/>
      <c r="F567" s="195"/>
      <c r="G567" s="25"/>
      <c r="H567" s="28"/>
      <c r="I567" s="27"/>
    </row>
    <row r="568" spans="2:9" ht="15" hidden="1" customHeight="1" outlineLevel="1" x14ac:dyDescent="0.25">
      <c r="B568" s="23"/>
      <c r="C568" s="199">
        <v>38</v>
      </c>
      <c r="D568" s="203"/>
      <c r="E568" s="201"/>
      <c r="F568" s="195"/>
      <c r="G568" s="25"/>
      <c r="H568" s="28"/>
      <c r="I568" s="27"/>
    </row>
    <row r="569" spans="2:9" ht="15" hidden="1" customHeight="1" outlineLevel="1" x14ac:dyDescent="0.25">
      <c r="B569" s="23"/>
      <c r="C569" s="199">
        <v>39</v>
      </c>
      <c r="D569" s="203"/>
      <c r="E569" s="201"/>
      <c r="F569" s="195"/>
      <c r="G569" s="25"/>
      <c r="H569" s="28"/>
      <c r="I569" s="27"/>
    </row>
    <row r="570" spans="2:9" ht="15" hidden="1" customHeight="1" outlineLevel="1" x14ac:dyDescent="0.25">
      <c r="B570" s="23"/>
      <c r="C570" s="199">
        <v>40</v>
      </c>
      <c r="D570" s="203"/>
      <c r="E570" s="201"/>
      <c r="F570" s="195"/>
      <c r="G570" s="25"/>
      <c r="H570" s="28"/>
      <c r="I570" s="27"/>
    </row>
    <row r="571" spans="2:9" ht="15" hidden="1" customHeight="1" outlineLevel="1" collapsed="1" x14ac:dyDescent="0.25">
      <c r="B571" s="23"/>
      <c r="C571" s="199">
        <v>41</v>
      </c>
      <c r="D571" s="203"/>
      <c r="E571" s="201"/>
      <c r="F571" s="195"/>
      <c r="G571" s="25"/>
      <c r="H571" s="28"/>
      <c r="I571" s="27"/>
    </row>
    <row r="572" spans="2:9" ht="15" hidden="1" customHeight="1" outlineLevel="1" x14ac:dyDescent="0.25">
      <c r="B572" s="23"/>
      <c r="C572" s="199">
        <v>42</v>
      </c>
      <c r="D572" s="203"/>
      <c r="E572" s="201"/>
      <c r="F572" s="195"/>
      <c r="G572" s="25"/>
      <c r="H572" s="28"/>
      <c r="I572" s="27"/>
    </row>
    <row r="573" spans="2:9" ht="15" hidden="1" customHeight="1" outlineLevel="1" x14ac:dyDescent="0.25">
      <c r="B573" s="23"/>
      <c r="C573" s="199">
        <v>43</v>
      </c>
      <c r="D573" s="203"/>
      <c r="E573" s="201"/>
      <c r="F573" s="195"/>
      <c r="G573" s="25"/>
      <c r="H573" s="28"/>
      <c r="I573" s="27"/>
    </row>
    <row r="574" spans="2:9" ht="15" hidden="1" customHeight="1" outlineLevel="1" x14ac:dyDescent="0.25">
      <c r="B574" s="23"/>
      <c r="C574" s="199">
        <v>44</v>
      </c>
      <c r="D574" s="203"/>
      <c r="E574" s="201"/>
      <c r="F574" s="195"/>
      <c r="G574" s="25"/>
      <c r="H574" s="28"/>
      <c r="I574" s="27"/>
    </row>
    <row r="575" spans="2:9" ht="15" hidden="1" customHeight="1" outlineLevel="1" x14ac:dyDescent="0.25">
      <c r="B575" s="23"/>
      <c r="C575" s="199">
        <v>45</v>
      </c>
      <c r="D575" s="203"/>
      <c r="E575" s="201"/>
      <c r="F575" s="195"/>
      <c r="G575" s="25"/>
      <c r="H575" s="28"/>
      <c r="I575" s="27"/>
    </row>
    <row r="576" spans="2:9" ht="15" hidden="1" customHeight="1" outlineLevel="1" x14ac:dyDescent="0.25">
      <c r="B576" s="23"/>
      <c r="C576" s="199">
        <v>46</v>
      </c>
      <c r="D576" s="203"/>
      <c r="E576" s="201"/>
      <c r="F576" s="195"/>
      <c r="G576" s="25"/>
      <c r="H576" s="28"/>
      <c r="I576" s="27"/>
    </row>
    <row r="577" spans="2:9" ht="15" hidden="1" customHeight="1" outlineLevel="1" x14ac:dyDescent="0.25">
      <c r="B577" s="23"/>
      <c r="C577" s="199">
        <v>47</v>
      </c>
      <c r="D577" s="203"/>
      <c r="E577" s="201"/>
      <c r="F577" s="195"/>
      <c r="G577" s="25"/>
      <c r="H577" s="28"/>
      <c r="I577" s="27"/>
    </row>
    <row r="578" spans="2:9" ht="15" hidden="1" customHeight="1" outlineLevel="1" x14ac:dyDescent="0.25">
      <c r="B578" s="23"/>
      <c r="C578" s="199">
        <v>48</v>
      </c>
      <c r="D578" s="203"/>
      <c r="E578" s="201"/>
      <c r="F578" s="195"/>
      <c r="G578" s="25"/>
      <c r="H578" s="28"/>
      <c r="I578" s="27"/>
    </row>
    <row r="579" spans="2:9" ht="15" hidden="1" customHeight="1" outlineLevel="1" x14ac:dyDescent="0.25">
      <c r="B579" s="23"/>
      <c r="C579" s="199">
        <v>49</v>
      </c>
      <c r="D579" s="203"/>
      <c r="E579" s="201"/>
      <c r="F579" s="195"/>
      <c r="G579" s="25"/>
      <c r="H579" s="28"/>
      <c r="I579" s="27"/>
    </row>
    <row r="580" spans="2:9" ht="15" hidden="1" customHeight="1" outlineLevel="1" x14ac:dyDescent="0.25">
      <c r="B580" s="23"/>
      <c r="C580" s="199">
        <v>50</v>
      </c>
      <c r="D580" s="203"/>
      <c r="E580" s="201"/>
      <c r="F580" s="195"/>
      <c r="G580" s="25"/>
      <c r="H580" s="28"/>
      <c r="I580" s="27"/>
    </row>
    <row r="581" spans="2:9" ht="15" hidden="1" customHeight="1" outlineLevel="1" x14ac:dyDescent="0.25">
      <c r="B581" s="23"/>
      <c r="C581" s="199">
        <v>51</v>
      </c>
      <c r="D581" s="203"/>
      <c r="E581" s="201"/>
      <c r="F581" s="195"/>
      <c r="G581" s="25"/>
      <c r="H581" s="28"/>
      <c r="I581" s="27"/>
    </row>
    <row r="582" spans="2:9" ht="15" hidden="1" customHeight="1" outlineLevel="1" x14ac:dyDescent="0.25">
      <c r="B582" s="23"/>
      <c r="C582" s="199">
        <v>52</v>
      </c>
      <c r="D582" s="203"/>
      <c r="E582" s="201"/>
      <c r="F582" s="195"/>
      <c r="G582" s="25"/>
      <c r="H582" s="28"/>
      <c r="I582" s="27"/>
    </row>
    <row r="583" spans="2:9" ht="15" hidden="1" customHeight="1" outlineLevel="1" x14ac:dyDescent="0.25">
      <c r="B583" s="23"/>
      <c r="C583" s="199">
        <v>53</v>
      </c>
      <c r="D583" s="203"/>
      <c r="E583" s="201"/>
      <c r="F583" s="195"/>
      <c r="G583" s="25"/>
      <c r="H583" s="28"/>
      <c r="I583" s="27"/>
    </row>
    <row r="584" spans="2:9" ht="15" hidden="1" customHeight="1" outlineLevel="1" x14ac:dyDescent="0.25">
      <c r="B584" s="23"/>
      <c r="C584" s="199">
        <v>54</v>
      </c>
      <c r="D584" s="203"/>
      <c r="E584" s="201"/>
      <c r="F584" s="195"/>
      <c r="G584" s="25"/>
      <c r="H584" s="28"/>
      <c r="I584" s="27"/>
    </row>
    <row r="585" spans="2:9" ht="15" hidden="1" customHeight="1" outlineLevel="1" x14ac:dyDescent="0.25">
      <c r="B585" s="23"/>
      <c r="C585" s="199">
        <v>55</v>
      </c>
      <c r="D585" s="203"/>
      <c r="E585" s="201"/>
      <c r="F585" s="195"/>
      <c r="G585" s="25"/>
      <c r="H585" s="28"/>
      <c r="I585" s="27"/>
    </row>
    <row r="586" spans="2:9" ht="15" hidden="1" customHeight="1" outlineLevel="1" x14ac:dyDescent="0.25">
      <c r="B586" s="23"/>
      <c r="C586" s="199">
        <v>56</v>
      </c>
      <c r="D586" s="203"/>
      <c r="E586" s="201"/>
      <c r="F586" s="195"/>
      <c r="G586" s="25"/>
      <c r="H586" s="28"/>
      <c r="I586" s="27"/>
    </row>
    <row r="587" spans="2:9" ht="15" hidden="1" customHeight="1" outlineLevel="1" x14ac:dyDescent="0.25">
      <c r="B587" s="23"/>
      <c r="C587" s="199">
        <v>57</v>
      </c>
      <c r="D587" s="203"/>
      <c r="E587" s="201"/>
      <c r="F587" s="195"/>
      <c r="G587" s="25"/>
      <c r="H587" s="28"/>
      <c r="I587" s="27"/>
    </row>
    <row r="588" spans="2:9" ht="15" hidden="1" customHeight="1" outlineLevel="1" x14ac:dyDescent="0.25">
      <c r="B588" s="23"/>
      <c r="C588" s="199">
        <v>58</v>
      </c>
      <c r="D588" s="203"/>
      <c r="E588" s="201"/>
      <c r="F588" s="195"/>
      <c r="G588" s="25"/>
      <c r="H588" s="28"/>
      <c r="I588" s="27"/>
    </row>
    <row r="589" spans="2:9" ht="15" hidden="1" customHeight="1" outlineLevel="1" x14ac:dyDescent="0.25">
      <c r="B589" s="23"/>
      <c r="C589" s="199">
        <v>59</v>
      </c>
      <c r="D589" s="203"/>
      <c r="E589" s="201"/>
      <c r="F589" s="195"/>
      <c r="G589" s="25"/>
      <c r="H589" s="28"/>
      <c r="I589" s="27"/>
    </row>
    <row r="590" spans="2:9" ht="15" hidden="1" customHeight="1" outlineLevel="1" x14ac:dyDescent="0.25">
      <c r="B590" s="23"/>
      <c r="C590" s="199">
        <v>60</v>
      </c>
      <c r="D590" s="203"/>
      <c r="E590" s="201"/>
      <c r="F590" s="195"/>
      <c r="G590" s="25"/>
      <c r="H590" s="28"/>
      <c r="I590" s="27"/>
    </row>
    <row r="591" spans="2:9" ht="15" hidden="1" customHeight="1" outlineLevel="1" x14ac:dyDescent="0.25">
      <c r="B591" s="23"/>
      <c r="C591" s="199">
        <v>61</v>
      </c>
      <c r="D591" s="203"/>
      <c r="E591" s="201"/>
      <c r="F591" s="195"/>
      <c r="G591" s="25"/>
      <c r="H591" s="28"/>
      <c r="I591" s="27"/>
    </row>
    <row r="592" spans="2:9" ht="15" hidden="1" customHeight="1" outlineLevel="1" x14ac:dyDescent="0.25">
      <c r="B592" s="23"/>
      <c r="C592" s="199">
        <v>62</v>
      </c>
      <c r="D592" s="203"/>
      <c r="E592" s="201"/>
      <c r="F592" s="195"/>
      <c r="G592" s="25"/>
      <c r="H592" s="28"/>
      <c r="I592" s="27"/>
    </row>
    <row r="593" spans="2:9" ht="15" hidden="1" customHeight="1" outlineLevel="1" x14ac:dyDescent="0.25">
      <c r="B593" s="23"/>
      <c r="C593" s="199">
        <v>63</v>
      </c>
      <c r="D593" s="203"/>
      <c r="E593" s="201"/>
      <c r="F593" s="195"/>
      <c r="G593" s="25"/>
      <c r="H593" s="28"/>
      <c r="I593" s="27"/>
    </row>
    <row r="594" spans="2:9" ht="15" hidden="1" customHeight="1" outlineLevel="1" x14ac:dyDescent="0.25">
      <c r="B594" s="23"/>
      <c r="C594" s="199">
        <v>64</v>
      </c>
      <c r="D594" s="203"/>
      <c r="E594" s="201"/>
      <c r="F594" s="195"/>
      <c r="G594" s="25"/>
      <c r="H594" s="28"/>
      <c r="I594" s="27"/>
    </row>
    <row r="595" spans="2:9" ht="15" hidden="1" customHeight="1" outlineLevel="1" x14ac:dyDescent="0.25">
      <c r="B595" s="23"/>
      <c r="C595" s="199">
        <v>65</v>
      </c>
      <c r="D595" s="203"/>
      <c r="E595" s="201"/>
      <c r="F595" s="195"/>
      <c r="G595" s="25"/>
      <c r="H595" s="28"/>
      <c r="I595" s="27"/>
    </row>
    <row r="596" spans="2:9" ht="15" hidden="1" customHeight="1" outlineLevel="1" x14ac:dyDescent="0.25">
      <c r="B596" s="23"/>
      <c r="C596" s="199">
        <v>66</v>
      </c>
      <c r="D596" s="203"/>
      <c r="E596" s="201"/>
      <c r="F596" s="195"/>
      <c r="G596" s="25"/>
      <c r="H596" s="28"/>
      <c r="I596" s="27"/>
    </row>
    <row r="597" spans="2:9" ht="15" hidden="1" customHeight="1" outlineLevel="1" x14ac:dyDescent="0.25">
      <c r="B597" s="23"/>
      <c r="C597" s="199">
        <v>67</v>
      </c>
      <c r="D597" s="203"/>
      <c r="E597" s="201"/>
      <c r="F597" s="195"/>
      <c r="G597" s="25"/>
      <c r="H597" s="28"/>
      <c r="I597" s="27"/>
    </row>
    <row r="598" spans="2:9" ht="15" hidden="1" customHeight="1" outlineLevel="1" x14ac:dyDescent="0.25">
      <c r="B598" s="23"/>
      <c r="C598" s="199">
        <v>68</v>
      </c>
      <c r="D598" s="203"/>
      <c r="E598" s="201"/>
      <c r="F598" s="195"/>
      <c r="G598" s="25"/>
      <c r="H598" s="28"/>
      <c r="I598" s="27"/>
    </row>
    <row r="599" spans="2:9" ht="15" hidden="1" customHeight="1" outlineLevel="1" x14ac:dyDescent="0.25">
      <c r="B599" s="23"/>
      <c r="C599" s="199">
        <v>69</v>
      </c>
      <c r="D599" s="203"/>
      <c r="E599" s="201"/>
      <c r="F599" s="195"/>
      <c r="G599" s="25"/>
      <c r="H599" s="28"/>
      <c r="I599" s="27"/>
    </row>
    <row r="600" spans="2:9" ht="15" hidden="1" customHeight="1" outlineLevel="1" x14ac:dyDescent="0.25">
      <c r="B600" s="23"/>
      <c r="C600" s="199">
        <v>70</v>
      </c>
      <c r="D600" s="203"/>
      <c r="E600" s="201"/>
      <c r="F600" s="195"/>
      <c r="G600" s="25"/>
      <c r="H600" s="28"/>
      <c r="I600" s="27"/>
    </row>
    <row r="601" spans="2:9" ht="15" hidden="1" customHeight="1" outlineLevel="1" x14ac:dyDescent="0.25">
      <c r="B601" s="23"/>
      <c r="C601" s="199">
        <v>71</v>
      </c>
      <c r="D601" s="203"/>
      <c r="E601" s="201"/>
      <c r="F601" s="195"/>
      <c r="G601" s="25"/>
      <c r="H601" s="28"/>
      <c r="I601" s="27"/>
    </row>
    <row r="602" spans="2:9" ht="15" hidden="1" customHeight="1" outlineLevel="1" x14ac:dyDescent="0.25">
      <c r="B602" s="23"/>
      <c r="C602" s="199">
        <v>72</v>
      </c>
      <c r="D602" s="203"/>
      <c r="E602" s="201"/>
      <c r="F602" s="195"/>
      <c r="G602" s="25"/>
      <c r="H602" s="28"/>
      <c r="I602" s="27"/>
    </row>
    <row r="603" spans="2:9" ht="15" hidden="1" customHeight="1" outlineLevel="1" x14ac:dyDescent="0.25">
      <c r="B603" s="23"/>
      <c r="C603" s="199">
        <v>73</v>
      </c>
      <c r="D603" s="203"/>
      <c r="E603" s="201"/>
      <c r="F603" s="195"/>
      <c r="G603" s="25"/>
      <c r="H603" s="28"/>
      <c r="I603" s="27"/>
    </row>
    <row r="604" spans="2:9" ht="15" hidden="1" customHeight="1" outlineLevel="1" x14ac:dyDescent="0.25">
      <c r="B604" s="23"/>
      <c r="C604" s="199">
        <v>74</v>
      </c>
      <c r="D604" s="203"/>
      <c r="E604" s="201"/>
      <c r="F604" s="195"/>
      <c r="G604" s="25"/>
      <c r="H604" s="28"/>
      <c r="I604" s="27"/>
    </row>
    <row r="605" spans="2:9" ht="15" hidden="1" customHeight="1" outlineLevel="1" x14ac:dyDescent="0.25">
      <c r="B605" s="23"/>
      <c r="C605" s="199">
        <v>75</v>
      </c>
      <c r="D605" s="203"/>
      <c r="E605" s="201"/>
      <c r="F605" s="195"/>
      <c r="G605" s="25"/>
      <c r="H605" s="28"/>
      <c r="I605" s="27"/>
    </row>
    <row r="606" spans="2:9" ht="15" hidden="1" customHeight="1" outlineLevel="1" x14ac:dyDescent="0.25">
      <c r="B606" s="23"/>
      <c r="C606" s="199">
        <v>76</v>
      </c>
      <c r="D606" s="203"/>
      <c r="E606" s="201"/>
      <c r="F606" s="195"/>
      <c r="G606" s="25"/>
      <c r="H606" s="28"/>
      <c r="I606" s="27"/>
    </row>
    <row r="607" spans="2:9" ht="15" hidden="1" customHeight="1" outlineLevel="1" x14ac:dyDescent="0.25">
      <c r="B607" s="23"/>
      <c r="C607" s="199">
        <v>77</v>
      </c>
      <c r="D607" s="203"/>
      <c r="E607" s="201"/>
      <c r="F607" s="195"/>
      <c r="G607" s="25"/>
      <c r="H607" s="28"/>
      <c r="I607" s="27"/>
    </row>
    <row r="608" spans="2:9" ht="15" hidden="1" customHeight="1" outlineLevel="1" x14ac:dyDescent="0.25">
      <c r="B608" s="23"/>
      <c r="C608" s="199">
        <v>78</v>
      </c>
      <c r="D608" s="203"/>
      <c r="E608" s="201"/>
      <c r="F608" s="195"/>
      <c r="G608" s="25"/>
      <c r="H608" s="28"/>
      <c r="I608" s="27"/>
    </row>
    <row r="609" spans="2:9" ht="15" hidden="1" customHeight="1" outlineLevel="1" x14ac:dyDescent="0.25">
      <c r="B609" s="23"/>
      <c r="C609" s="199">
        <v>79</v>
      </c>
      <c r="D609" s="203"/>
      <c r="E609" s="201"/>
      <c r="F609" s="195"/>
      <c r="G609" s="25"/>
      <c r="H609" s="28"/>
      <c r="I609" s="27"/>
    </row>
    <row r="610" spans="2:9" ht="15" hidden="1" customHeight="1" outlineLevel="1" x14ac:dyDescent="0.25">
      <c r="B610" s="23"/>
      <c r="C610" s="199">
        <v>80</v>
      </c>
      <c r="D610" s="203"/>
      <c r="E610" s="201"/>
      <c r="F610" s="195"/>
      <c r="G610" s="25"/>
      <c r="H610" s="28"/>
      <c r="I610" s="27"/>
    </row>
    <row r="611" spans="2:9" ht="15" hidden="1" customHeight="1" outlineLevel="1" x14ac:dyDescent="0.25">
      <c r="B611" s="23"/>
      <c r="C611" s="199">
        <v>81</v>
      </c>
      <c r="D611" s="203"/>
      <c r="E611" s="201"/>
      <c r="F611" s="195"/>
      <c r="G611" s="25"/>
      <c r="H611" s="28"/>
      <c r="I611" s="27"/>
    </row>
    <row r="612" spans="2:9" ht="15" hidden="1" customHeight="1" outlineLevel="1" x14ac:dyDescent="0.25">
      <c r="B612" s="23"/>
      <c r="C612" s="199">
        <v>82</v>
      </c>
      <c r="D612" s="203"/>
      <c r="E612" s="201"/>
      <c r="F612" s="195"/>
      <c r="G612" s="25"/>
      <c r="H612" s="28"/>
      <c r="I612" s="27"/>
    </row>
    <row r="613" spans="2:9" ht="15" hidden="1" customHeight="1" outlineLevel="1" x14ac:dyDescent="0.25">
      <c r="B613" s="23"/>
      <c r="C613" s="199">
        <v>83</v>
      </c>
      <c r="D613" s="203"/>
      <c r="E613" s="201"/>
      <c r="F613" s="195"/>
      <c r="G613" s="25"/>
      <c r="H613" s="28"/>
      <c r="I613" s="27"/>
    </row>
    <row r="614" spans="2:9" ht="15" hidden="1" customHeight="1" outlineLevel="1" x14ac:dyDescent="0.25">
      <c r="B614" s="23"/>
      <c r="C614" s="199">
        <v>84</v>
      </c>
      <c r="D614" s="203"/>
      <c r="E614" s="201"/>
      <c r="F614" s="195"/>
      <c r="G614" s="25"/>
      <c r="H614" s="28"/>
      <c r="I614" s="27"/>
    </row>
    <row r="615" spans="2:9" ht="15" hidden="1" customHeight="1" outlineLevel="1" x14ac:dyDescent="0.25">
      <c r="B615" s="23"/>
      <c r="C615" s="199">
        <v>85</v>
      </c>
      <c r="D615" s="203"/>
      <c r="E615" s="201"/>
      <c r="F615" s="195"/>
      <c r="G615" s="25"/>
      <c r="H615" s="28"/>
      <c r="I615" s="27"/>
    </row>
    <row r="616" spans="2:9" ht="15" hidden="1" customHeight="1" outlineLevel="1" x14ac:dyDescent="0.25">
      <c r="B616" s="23"/>
      <c r="C616" s="199">
        <v>86</v>
      </c>
      <c r="D616" s="203"/>
      <c r="E616" s="201"/>
      <c r="F616" s="195"/>
      <c r="G616" s="25"/>
      <c r="H616" s="28"/>
      <c r="I616" s="27"/>
    </row>
    <row r="617" spans="2:9" ht="15" hidden="1" customHeight="1" outlineLevel="1" x14ac:dyDescent="0.25">
      <c r="B617" s="23"/>
      <c r="C617" s="199">
        <v>87</v>
      </c>
      <c r="D617" s="203"/>
      <c r="E617" s="201"/>
      <c r="F617" s="195"/>
      <c r="G617" s="25"/>
      <c r="H617" s="28"/>
      <c r="I617" s="27"/>
    </row>
    <row r="618" spans="2:9" ht="15" hidden="1" customHeight="1" outlineLevel="1" x14ac:dyDescent="0.25">
      <c r="B618" s="23"/>
      <c r="C618" s="199">
        <v>88</v>
      </c>
      <c r="D618" s="203"/>
      <c r="E618" s="201"/>
      <c r="F618" s="195"/>
      <c r="G618" s="25"/>
      <c r="H618" s="28"/>
      <c r="I618" s="27"/>
    </row>
    <row r="619" spans="2:9" ht="15" hidden="1" customHeight="1" outlineLevel="1" x14ac:dyDescent="0.25">
      <c r="B619" s="23"/>
      <c r="C619" s="199">
        <v>89</v>
      </c>
      <c r="D619" s="203"/>
      <c r="E619" s="201"/>
      <c r="F619" s="195"/>
      <c r="G619" s="25"/>
      <c r="H619" s="28"/>
      <c r="I619" s="27"/>
    </row>
    <row r="620" spans="2:9" ht="15" hidden="1" customHeight="1" outlineLevel="1" x14ac:dyDescent="0.25">
      <c r="B620" s="23"/>
      <c r="C620" s="199">
        <v>90</v>
      </c>
      <c r="D620" s="203"/>
      <c r="E620" s="201"/>
      <c r="F620" s="195"/>
      <c r="G620" s="25"/>
      <c r="H620" s="28"/>
      <c r="I620" s="27"/>
    </row>
    <row r="621" spans="2:9" ht="15" hidden="1" customHeight="1" outlineLevel="1" x14ac:dyDescent="0.25">
      <c r="B621" s="23"/>
      <c r="C621" s="199">
        <v>91</v>
      </c>
      <c r="D621" s="203"/>
      <c r="E621" s="201"/>
      <c r="F621" s="195"/>
      <c r="G621" s="25"/>
      <c r="H621" s="28"/>
      <c r="I621" s="27"/>
    </row>
    <row r="622" spans="2:9" ht="15" hidden="1" customHeight="1" outlineLevel="1" x14ac:dyDescent="0.25">
      <c r="B622" s="23"/>
      <c r="C622" s="199">
        <v>92</v>
      </c>
      <c r="D622" s="203"/>
      <c r="E622" s="201"/>
      <c r="F622" s="195"/>
      <c r="G622" s="25"/>
      <c r="H622" s="28"/>
      <c r="I622" s="27"/>
    </row>
    <row r="623" spans="2:9" ht="15" hidden="1" customHeight="1" outlineLevel="1" x14ac:dyDescent="0.25">
      <c r="B623" s="23"/>
      <c r="C623" s="199">
        <v>93</v>
      </c>
      <c r="D623" s="203"/>
      <c r="E623" s="201"/>
      <c r="F623" s="195"/>
      <c r="G623" s="25"/>
      <c r="H623" s="28"/>
      <c r="I623" s="27"/>
    </row>
    <row r="624" spans="2:9" ht="15" hidden="1" customHeight="1" outlineLevel="1" x14ac:dyDescent="0.25">
      <c r="B624" s="23"/>
      <c r="C624" s="199">
        <v>94</v>
      </c>
      <c r="D624" s="203"/>
      <c r="E624" s="201"/>
      <c r="F624" s="195"/>
      <c r="G624" s="25"/>
      <c r="H624" s="28"/>
      <c r="I624" s="27"/>
    </row>
    <row r="625" spans="2:9" ht="15" hidden="1" customHeight="1" outlineLevel="1" x14ac:dyDescent="0.25">
      <c r="B625" s="23"/>
      <c r="C625" s="199">
        <v>95</v>
      </c>
      <c r="D625" s="203"/>
      <c r="E625" s="201"/>
      <c r="F625" s="195"/>
      <c r="G625" s="25"/>
      <c r="H625" s="28"/>
      <c r="I625" s="27"/>
    </row>
    <row r="626" spans="2:9" ht="15" hidden="1" customHeight="1" outlineLevel="1" x14ac:dyDescent="0.25">
      <c r="B626" s="23"/>
      <c r="C626" s="199">
        <v>96</v>
      </c>
      <c r="D626" s="203"/>
      <c r="E626" s="201"/>
      <c r="F626" s="195"/>
      <c r="G626" s="25"/>
      <c r="H626" s="28"/>
      <c r="I626" s="27"/>
    </row>
    <row r="627" spans="2:9" ht="15" hidden="1" customHeight="1" outlineLevel="1" x14ac:dyDescent="0.25">
      <c r="B627" s="23"/>
      <c r="C627" s="199">
        <v>97</v>
      </c>
      <c r="D627" s="203"/>
      <c r="E627" s="201"/>
      <c r="F627" s="195"/>
      <c r="G627" s="25"/>
      <c r="H627" s="28"/>
      <c r="I627" s="27"/>
    </row>
    <row r="628" spans="2:9" ht="15" hidden="1" customHeight="1" outlineLevel="1" x14ac:dyDescent="0.25">
      <c r="B628" s="23"/>
      <c r="C628" s="199">
        <v>98</v>
      </c>
      <c r="D628" s="203"/>
      <c r="E628" s="201"/>
      <c r="F628" s="195"/>
      <c r="G628" s="25"/>
      <c r="H628" s="28"/>
      <c r="I628" s="27"/>
    </row>
    <row r="629" spans="2:9" ht="15" hidden="1" customHeight="1" outlineLevel="1" x14ac:dyDescent="0.25">
      <c r="B629" s="23"/>
      <c r="C629" s="199">
        <v>99</v>
      </c>
      <c r="D629" s="203"/>
      <c r="E629" s="201"/>
      <c r="F629" s="195"/>
      <c r="G629" s="25"/>
      <c r="H629" s="28"/>
      <c r="I629" s="27"/>
    </row>
    <row r="630" spans="2:9" ht="15" hidden="1" customHeight="1" outlineLevel="1" x14ac:dyDescent="0.25">
      <c r="B630" s="23"/>
      <c r="C630" s="199">
        <v>100</v>
      </c>
      <c r="D630" s="203"/>
      <c r="E630" s="201"/>
      <c r="F630" s="195"/>
      <c r="G630" s="25"/>
      <c r="H630" s="28"/>
      <c r="I630" s="27"/>
    </row>
    <row r="631" spans="2:9" ht="15" customHeight="1" collapsed="1" x14ac:dyDescent="0.25">
      <c r="B631" s="23"/>
      <c r="C631"/>
      <c r="D631" s="69"/>
      <c r="E631" s="30"/>
      <c r="F631"/>
      <c r="G631"/>
      <c r="H631"/>
      <c r="I631" s="31"/>
    </row>
    <row r="632" spans="2:9" ht="17.100000000000001" customHeight="1" x14ac:dyDescent="0.25">
      <c r="B632" s="23"/>
      <c r="C632" s="12"/>
      <c r="D632" s="166" t="s">
        <v>18</v>
      </c>
      <c r="E632" s="13"/>
      <c r="F632" s="15"/>
      <c r="G632" s="25"/>
      <c r="H632" s="72"/>
      <c r="I632" s="27"/>
    </row>
    <row r="633" spans="2:9" ht="15" customHeight="1" x14ac:dyDescent="0.25">
      <c r="B633" s="23"/>
      <c r="C633" s="16" t="s">
        <v>11</v>
      </c>
      <c r="D633" s="65" t="s">
        <v>12</v>
      </c>
      <c r="E633" s="12" t="s">
        <v>4</v>
      </c>
      <c r="F633" s="15"/>
      <c r="G633" s="25"/>
      <c r="H633" s="32"/>
      <c r="I633" s="27"/>
    </row>
    <row r="634" spans="2:9" ht="15" customHeight="1" x14ac:dyDescent="0.25">
      <c r="B634" s="23"/>
      <c r="C634" s="44">
        <v>1</v>
      </c>
      <c r="D634" s="159" t="s">
        <v>110</v>
      </c>
      <c r="E634" s="34" t="s">
        <v>7</v>
      </c>
      <c r="F634" s="94">
        <f>IF(ISBLANK($E634),"",IF($E634=Calc!$C$12,2,IF($E634=Calc!$C$11,1,0)))</f>
        <v>1</v>
      </c>
      <c r="G634" s="25"/>
      <c r="H634" s="32"/>
      <c r="I634" s="27"/>
    </row>
    <row r="635" spans="2:9" ht="15" customHeight="1" x14ac:dyDescent="0.25">
      <c r="B635" s="23"/>
      <c r="C635" s="44">
        <v>2</v>
      </c>
      <c r="D635" s="62" t="s">
        <v>107</v>
      </c>
      <c r="E635" s="34" t="s">
        <v>7</v>
      </c>
      <c r="F635" s="94">
        <f>IF(ISBLANK($E635),"",IF($E635=Calc!$C$12,2,IF($E635=Calc!$C$11,1,0)))</f>
        <v>1</v>
      </c>
      <c r="G635" s="25"/>
      <c r="H635" s="32"/>
      <c r="I635" s="27"/>
    </row>
    <row r="636" spans="2:9" ht="15" customHeight="1" x14ac:dyDescent="0.25">
      <c r="B636" s="23"/>
      <c r="C636" s="44">
        <v>3</v>
      </c>
      <c r="D636" s="159" t="s">
        <v>108</v>
      </c>
      <c r="E636" s="34" t="s">
        <v>5</v>
      </c>
      <c r="F636" s="94">
        <f>IF(ISBLANK($E636),"",IF($E636=Calc!$C$12,2,IF($E636=Calc!$C$11,1,0)))</f>
        <v>2</v>
      </c>
      <c r="G636" s="25"/>
      <c r="H636" s="32"/>
      <c r="I636" s="27"/>
    </row>
    <row r="637" spans="2:9" ht="15" customHeight="1" x14ac:dyDescent="0.25">
      <c r="B637" s="23"/>
      <c r="C637" s="44">
        <v>4</v>
      </c>
      <c r="D637" s="159" t="s">
        <v>109</v>
      </c>
      <c r="E637" s="34" t="s">
        <v>5</v>
      </c>
      <c r="F637" s="94">
        <f>IF(ISBLANK($E637),"",IF($E637=Calc!$C$12,2,IF($E637=Calc!$C$11,1,0)))</f>
        <v>2</v>
      </c>
      <c r="G637" s="25"/>
      <c r="H637" s="32"/>
      <c r="I637" s="27"/>
    </row>
    <row r="638" spans="2:9" ht="15" customHeight="1" x14ac:dyDescent="0.25">
      <c r="B638" s="23"/>
      <c r="C638" s="44">
        <v>5</v>
      </c>
      <c r="D638" s="100"/>
      <c r="E638" s="34"/>
      <c r="F638" s="94" t="str">
        <f>IF(ISBLANK($E638),"",IF($E638=Calc!$C$12,2,IF($E638=Calc!$C$11,1,0)))</f>
        <v/>
      </c>
      <c r="G638" s="25"/>
      <c r="H638" s="32"/>
      <c r="I638" s="27"/>
    </row>
    <row r="639" spans="2:9" ht="15" customHeight="1" x14ac:dyDescent="0.25">
      <c r="B639" s="23"/>
      <c r="C639" s="199">
        <v>6</v>
      </c>
      <c r="D639" s="203"/>
      <c r="E639" s="201"/>
      <c r="F639" s="195"/>
      <c r="G639" s="25"/>
      <c r="H639" s="32"/>
      <c r="I639" s="27"/>
    </row>
    <row r="640" spans="2:9" ht="15" customHeight="1" x14ac:dyDescent="0.25">
      <c r="B640" s="23"/>
      <c r="C640" s="199">
        <v>7</v>
      </c>
      <c r="D640" s="202"/>
      <c r="E640" s="201"/>
      <c r="F640" s="195"/>
      <c r="G640" s="25"/>
      <c r="H640" s="32"/>
      <c r="I640" s="27"/>
    </row>
    <row r="641" spans="2:9" ht="15" customHeight="1" x14ac:dyDescent="0.25">
      <c r="B641" s="23"/>
      <c r="C641" s="199">
        <v>8</v>
      </c>
      <c r="D641" s="203"/>
      <c r="E641" s="201"/>
      <c r="F641" s="195"/>
      <c r="G641" s="25"/>
      <c r="H641" s="32"/>
      <c r="I641" s="27"/>
    </row>
    <row r="642" spans="2:9" ht="15" customHeight="1" x14ac:dyDescent="0.25">
      <c r="B642" s="23"/>
      <c r="C642" s="199">
        <v>9</v>
      </c>
      <c r="D642" s="202"/>
      <c r="E642" s="201"/>
      <c r="F642" s="195"/>
      <c r="G642" s="25"/>
      <c r="H642" s="32"/>
      <c r="I642" s="27"/>
    </row>
    <row r="643" spans="2:9" ht="15" customHeight="1" x14ac:dyDescent="0.25">
      <c r="B643" s="23"/>
      <c r="C643" s="199">
        <v>10</v>
      </c>
      <c r="D643" s="203"/>
      <c r="E643" s="201"/>
      <c r="F643" s="195"/>
      <c r="G643" s="25"/>
      <c r="H643" s="33"/>
      <c r="I643" s="27"/>
    </row>
    <row r="644" spans="2:9" ht="15" hidden="1" customHeight="1" outlineLevel="1" x14ac:dyDescent="0.25">
      <c r="B644" s="23"/>
      <c r="C644" s="199">
        <v>11</v>
      </c>
      <c r="D644" s="203"/>
      <c r="E644" s="201"/>
      <c r="F644" s="195"/>
      <c r="G644" s="25"/>
      <c r="H644" s="28"/>
      <c r="I644" s="27"/>
    </row>
    <row r="645" spans="2:9" ht="15" hidden="1" customHeight="1" outlineLevel="1" x14ac:dyDescent="0.25">
      <c r="B645" s="23"/>
      <c r="C645" s="199">
        <v>12</v>
      </c>
      <c r="D645" s="203"/>
      <c r="E645" s="201"/>
      <c r="F645" s="195"/>
      <c r="G645" s="25"/>
      <c r="H645" s="28"/>
      <c r="I645" s="27"/>
    </row>
    <row r="646" spans="2:9" ht="15" hidden="1" customHeight="1" outlineLevel="1" x14ac:dyDescent="0.25">
      <c r="B646" s="23"/>
      <c r="C646" s="199">
        <v>13</v>
      </c>
      <c r="D646" s="203"/>
      <c r="E646" s="201"/>
      <c r="F646" s="195"/>
      <c r="G646" s="25"/>
      <c r="H646" s="28"/>
      <c r="I646" s="27"/>
    </row>
    <row r="647" spans="2:9" ht="15" hidden="1" customHeight="1" outlineLevel="1" x14ac:dyDescent="0.25">
      <c r="B647" s="23"/>
      <c r="C647" s="199">
        <v>14</v>
      </c>
      <c r="D647" s="203"/>
      <c r="E647" s="201"/>
      <c r="F647" s="195"/>
      <c r="G647" s="25"/>
      <c r="H647" s="28"/>
      <c r="I647" s="27"/>
    </row>
    <row r="648" spans="2:9" ht="15" hidden="1" customHeight="1" outlineLevel="1" x14ac:dyDescent="0.25">
      <c r="B648" s="23"/>
      <c r="C648" s="199">
        <v>15</v>
      </c>
      <c r="D648" s="203"/>
      <c r="E648" s="201"/>
      <c r="F648" s="195"/>
      <c r="G648" s="25"/>
      <c r="H648" s="28"/>
      <c r="I648" s="27"/>
    </row>
    <row r="649" spans="2:9" ht="15" hidden="1" customHeight="1" outlineLevel="1" x14ac:dyDescent="0.25">
      <c r="B649" s="23"/>
      <c r="C649" s="199">
        <v>16</v>
      </c>
      <c r="D649" s="203"/>
      <c r="E649" s="201"/>
      <c r="F649" s="195"/>
      <c r="G649" s="25"/>
      <c r="H649" s="28"/>
      <c r="I649" s="27"/>
    </row>
    <row r="650" spans="2:9" ht="15" hidden="1" customHeight="1" outlineLevel="1" x14ac:dyDescent="0.25">
      <c r="B650" s="23"/>
      <c r="C650" s="199">
        <v>17</v>
      </c>
      <c r="D650" s="203"/>
      <c r="E650" s="201"/>
      <c r="F650" s="195"/>
      <c r="G650" s="25"/>
      <c r="H650" s="28"/>
      <c r="I650" s="27"/>
    </row>
    <row r="651" spans="2:9" ht="15" hidden="1" customHeight="1" outlineLevel="1" x14ac:dyDescent="0.25">
      <c r="B651" s="23"/>
      <c r="C651" s="199">
        <v>18</v>
      </c>
      <c r="D651" s="203"/>
      <c r="E651" s="201"/>
      <c r="F651" s="195"/>
      <c r="G651" s="25"/>
      <c r="H651" s="28"/>
      <c r="I651" s="27"/>
    </row>
    <row r="652" spans="2:9" ht="15" hidden="1" customHeight="1" outlineLevel="1" x14ac:dyDescent="0.25">
      <c r="B652" s="23"/>
      <c r="C652" s="199">
        <v>19</v>
      </c>
      <c r="D652" s="203"/>
      <c r="E652" s="201"/>
      <c r="F652" s="195"/>
      <c r="G652" s="25"/>
      <c r="H652" s="28"/>
      <c r="I652" s="27"/>
    </row>
    <row r="653" spans="2:9" ht="15" hidden="1" customHeight="1" outlineLevel="1" x14ac:dyDescent="0.25">
      <c r="B653" s="23"/>
      <c r="C653" s="199">
        <v>20</v>
      </c>
      <c r="D653" s="203"/>
      <c r="E653" s="201"/>
      <c r="F653" s="195"/>
      <c r="G653" s="25"/>
      <c r="H653" s="28"/>
      <c r="I653" s="27"/>
    </row>
    <row r="654" spans="2:9" ht="15" hidden="1" customHeight="1" outlineLevel="1" x14ac:dyDescent="0.25">
      <c r="B654" s="23"/>
      <c r="C654" s="199">
        <v>21</v>
      </c>
      <c r="D654" s="203"/>
      <c r="E654" s="201"/>
      <c r="F654" s="195"/>
      <c r="G654" s="25"/>
      <c r="H654" s="28"/>
      <c r="I654" s="27"/>
    </row>
    <row r="655" spans="2:9" ht="15" hidden="1" customHeight="1" outlineLevel="1" x14ac:dyDescent="0.25">
      <c r="B655" s="23"/>
      <c r="C655" s="199">
        <v>22</v>
      </c>
      <c r="D655" s="203"/>
      <c r="E655" s="201"/>
      <c r="F655" s="195"/>
      <c r="G655" s="25"/>
      <c r="H655" s="28"/>
      <c r="I655" s="27"/>
    </row>
    <row r="656" spans="2:9" ht="15" hidden="1" customHeight="1" outlineLevel="1" x14ac:dyDescent="0.25">
      <c r="B656" s="23"/>
      <c r="C656" s="199">
        <v>23</v>
      </c>
      <c r="D656" s="203"/>
      <c r="E656" s="201"/>
      <c r="F656" s="195"/>
      <c r="G656" s="25"/>
      <c r="H656" s="28"/>
      <c r="I656" s="27"/>
    </row>
    <row r="657" spans="2:9" ht="15" hidden="1" customHeight="1" outlineLevel="1" x14ac:dyDescent="0.25">
      <c r="B657" s="23"/>
      <c r="C657" s="199">
        <v>24</v>
      </c>
      <c r="D657" s="203"/>
      <c r="E657" s="201"/>
      <c r="F657" s="195"/>
      <c r="G657" s="25"/>
      <c r="H657" s="28"/>
      <c r="I657" s="27"/>
    </row>
    <row r="658" spans="2:9" ht="15" hidden="1" customHeight="1" outlineLevel="1" x14ac:dyDescent="0.25">
      <c r="B658" s="23"/>
      <c r="C658" s="199">
        <v>25</v>
      </c>
      <c r="D658" s="203"/>
      <c r="E658" s="201"/>
      <c r="F658" s="195"/>
      <c r="G658" s="25"/>
      <c r="H658" s="28"/>
      <c r="I658" s="27"/>
    </row>
    <row r="659" spans="2:9" ht="15" hidden="1" customHeight="1" outlineLevel="1" x14ac:dyDescent="0.25">
      <c r="B659" s="23"/>
      <c r="C659" s="199">
        <v>26</v>
      </c>
      <c r="D659" s="203"/>
      <c r="E659" s="201"/>
      <c r="F659" s="195"/>
      <c r="G659" s="25"/>
      <c r="H659" s="28"/>
      <c r="I659" s="27"/>
    </row>
    <row r="660" spans="2:9" ht="15" hidden="1" customHeight="1" outlineLevel="1" x14ac:dyDescent="0.25">
      <c r="B660" s="23"/>
      <c r="C660" s="199">
        <v>27</v>
      </c>
      <c r="D660" s="203"/>
      <c r="E660" s="201"/>
      <c r="F660" s="195"/>
      <c r="G660" s="25"/>
      <c r="H660" s="28"/>
      <c r="I660" s="27"/>
    </row>
    <row r="661" spans="2:9" ht="15" hidden="1" customHeight="1" outlineLevel="1" x14ac:dyDescent="0.25">
      <c r="B661" s="23"/>
      <c r="C661" s="199">
        <v>28</v>
      </c>
      <c r="D661" s="203"/>
      <c r="E661" s="201"/>
      <c r="F661" s="195"/>
      <c r="G661" s="25"/>
      <c r="H661" s="28"/>
      <c r="I661" s="27"/>
    </row>
    <row r="662" spans="2:9" ht="15" hidden="1" customHeight="1" outlineLevel="1" x14ac:dyDescent="0.25">
      <c r="B662" s="23"/>
      <c r="C662" s="199">
        <v>29</v>
      </c>
      <c r="D662" s="203"/>
      <c r="E662" s="201"/>
      <c r="F662" s="195"/>
      <c r="G662" s="25"/>
      <c r="H662" s="28"/>
      <c r="I662" s="27"/>
    </row>
    <row r="663" spans="2:9" ht="15" hidden="1" customHeight="1" outlineLevel="1" x14ac:dyDescent="0.25">
      <c r="B663" s="23"/>
      <c r="C663" s="199">
        <v>30</v>
      </c>
      <c r="D663" s="203"/>
      <c r="E663" s="201"/>
      <c r="F663" s="195"/>
      <c r="G663" s="25"/>
      <c r="H663" s="28"/>
      <c r="I663" s="27"/>
    </row>
    <row r="664" spans="2:9" ht="15" hidden="1" customHeight="1" outlineLevel="1" x14ac:dyDescent="0.25">
      <c r="B664" s="23"/>
      <c r="C664" s="199">
        <v>31</v>
      </c>
      <c r="D664" s="203"/>
      <c r="E664" s="201"/>
      <c r="F664" s="195"/>
      <c r="G664" s="25"/>
      <c r="H664" s="28"/>
      <c r="I664" s="27"/>
    </row>
    <row r="665" spans="2:9" ht="15" hidden="1" customHeight="1" outlineLevel="1" x14ac:dyDescent="0.25">
      <c r="B665" s="23"/>
      <c r="C665" s="199">
        <v>32</v>
      </c>
      <c r="D665" s="203"/>
      <c r="E665" s="201"/>
      <c r="F665" s="195"/>
      <c r="G665" s="25"/>
      <c r="H665" s="28"/>
      <c r="I665" s="27"/>
    </row>
    <row r="666" spans="2:9" ht="15" hidden="1" customHeight="1" outlineLevel="1" x14ac:dyDescent="0.25">
      <c r="B666" s="23"/>
      <c r="C666" s="199">
        <v>33</v>
      </c>
      <c r="D666" s="203"/>
      <c r="E666" s="201"/>
      <c r="F666" s="195"/>
      <c r="G666" s="25"/>
      <c r="H666" s="28"/>
      <c r="I666" s="27"/>
    </row>
    <row r="667" spans="2:9" ht="15" hidden="1" customHeight="1" outlineLevel="1" x14ac:dyDescent="0.25">
      <c r="B667" s="23"/>
      <c r="C667" s="199">
        <v>34</v>
      </c>
      <c r="D667" s="203"/>
      <c r="E667" s="201"/>
      <c r="F667" s="195"/>
      <c r="G667" s="25"/>
      <c r="H667" s="28"/>
      <c r="I667" s="27"/>
    </row>
    <row r="668" spans="2:9" ht="15" hidden="1" customHeight="1" outlineLevel="1" x14ac:dyDescent="0.25">
      <c r="B668" s="23"/>
      <c r="C668" s="199">
        <v>35</v>
      </c>
      <c r="D668" s="203"/>
      <c r="E668" s="201"/>
      <c r="F668" s="195"/>
      <c r="G668" s="25"/>
      <c r="H668" s="28"/>
      <c r="I668" s="27"/>
    </row>
    <row r="669" spans="2:9" ht="15" hidden="1" customHeight="1" outlineLevel="1" x14ac:dyDescent="0.25">
      <c r="B669" s="23"/>
      <c r="C669" s="199">
        <v>36</v>
      </c>
      <c r="D669" s="203"/>
      <c r="E669" s="201"/>
      <c r="F669" s="195"/>
      <c r="G669" s="25"/>
      <c r="H669" s="28"/>
      <c r="I669" s="27"/>
    </row>
    <row r="670" spans="2:9" ht="15" hidden="1" customHeight="1" outlineLevel="1" x14ac:dyDescent="0.25">
      <c r="B670" s="23"/>
      <c r="C670" s="199">
        <v>37</v>
      </c>
      <c r="D670" s="203"/>
      <c r="E670" s="201"/>
      <c r="F670" s="195"/>
      <c r="G670" s="25"/>
      <c r="H670" s="28"/>
      <c r="I670" s="27"/>
    </row>
    <row r="671" spans="2:9" ht="15" hidden="1" customHeight="1" outlineLevel="1" x14ac:dyDescent="0.25">
      <c r="B671" s="23"/>
      <c r="C671" s="199">
        <v>38</v>
      </c>
      <c r="D671" s="203"/>
      <c r="E671" s="201"/>
      <c r="F671" s="195"/>
      <c r="G671" s="25"/>
      <c r="H671" s="28"/>
      <c r="I671" s="27"/>
    </row>
    <row r="672" spans="2:9" ht="15" hidden="1" customHeight="1" outlineLevel="1" x14ac:dyDescent="0.25">
      <c r="B672" s="23"/>
      <c r="C672" s="199">
        <v>39</v>
      </c>
      <c r="D672" s="203"/>
      <c r="E672" s="201"/>
      <c r="F672" s="195"/>
      <c r="G672" s="25"/>
      <c r="H672" s="28"/>
      <c r="I672" s="27"/>
    </row>
    <row r="673" spans="2:9" ht="15" hidden="1" customHeight="1" outlineLevel="1" x14ac:dyDescent="0.25">
      <c r="B673" s="23"/>
      <c r="C673" s="199">
        <v>40</v>
      </c>
      <c r="D673" s="203"/>
      <c r="E673" s="201"/>
      <c r="F673" s="195"/>
      <c r="G673" s="25"/>
      <c r="H673" s="28"/>
      <c r="I673" s="27"/>
    </row>
    <row r="674" spans="2:9" ht="15" hidden="1" customHeight="1" outlineLevel="1" collapsed="1" x14ac:dyDescent="0.25">
      <c r="B674" s="23"/>
      <c r="C674" s="199">
        <v>41</v>
      </c>
      <c r="D674" s="203"/>
      <c r="E674" s="201"/>
      <c r="F674" s="195"/>
      <c r="G674" s="25"/>
      <c r="H674" s="28"/>
      <c r="I674" s="27"/>
    </row>
    <row r="675" spans="2:9" ht="15" hidden="1" customHeight="1" outlineLevel="1" x14ac:dyDescent="0.25">
      <c r="B675" s="23"/>
      <c r="C675" s="199">
        <v>42</v>
      </c>
      <c r="D675" s="203"/>
      <c r="E675" s="201"/>
      <c r="F675" s="195"/>
      <c r="G675" s="25"/>
      <c r="H675" s="28"/>
      <c r="I675" s="27"/>
    </row>
    <row r="676" spans="2:9" ht="15" hidden="1" customHeight="1" outlineLevel="1" x14ac:dyDescent="0.25">
      <c r="B676" s="23"/>
      <c r="C676" s="199">
        <v>43</v>
      </c>
      <c r="D676" s="203"/>
      <c r="E676" s="201"/>
      <c r="F676" s="195"/>
      <c r="G676" s="25"/>
      <c r="H676" s="28"/>
      <c r="I676" s="27"/>
    </row>
    <row r="677" spans="2:9" ht="15" hidden="1" customHeight="1" outlineLevel="1" x14ac:dyDescent="0.25">
      <c r="B677" s="23"/>
      <c r="C677" s="199">
        <v>44</v>
      </c>
      <c r="D677" s="203"/>
      <c r="E677" s="201"/>
      <c r="F677" s="195"/>
      <c r="G677" s="25"/>
      <c r="H677" s="28"/>
      <c r="I677" s="27"/>
    </row>
    <row r="678" spans="2:9" ht="15" hidden="1" customHeight="1" outlineLevel="1" x14ac:dyDescent="0.25">
      <c r="B678" s="23"/>
      <c r="C678" s="199">
        <v>45</v>
      </c>
      <c r="D678" s="203"/>
      <c r="E678" s="201"/>
      <c r="F678" s="195"/>
      <c r="G678" s="25"/>
      <c r="H678" s="28"/>
      <c r="I678" s="27"/>
    </row>
    <row r="679" spans="2:9" ht="15" hidden="1" customHeight="1" outlineLevel="1" x14ac:dyDescent="0.25">
      <c r="B679" s="23"/>
      <c r="C679" s="199">
        <v>46</v>
      </c>
      <c r="D679" s="203"/>
      <c r="E679" s="201"/>
      <c r="F679" s="195"/>
      <c r="G679" s="25"/>
      <c r="H679" s="28"/>
      <c r="I679" s="27"/>
    </row>
    <row r="680" spans="2:9" ht="15" hidden="1" customHeight="1" outlineLevel="1" x14ac:dyDescent="0.25">
      <c r="B680" s="23"/>
      <c r="C680" s="199">
        <v>47</v>
      </c>
      <c r="D680" s="203"/>
      <c r="E680" s="201"/>
      <c r="F680" s="195"/>
      <c r="G680" s="25"/>
      <c r="H680" s="28"/>
      <c r="I680" s="27"/>
    </row>
    <row r="681" spans="2:9" ht="15" hidden="1" customHeight="1" outlineLevel="1" x14ac:dyDescent="0.25">
      <c r="B681" s="23"/>
      <c r="C681" s="199">
        <v>48</v>
      </c>
      <c r="D681" s="203"/>
      <c r="E681" s="201"/>
      <c r="F681" s="195"/>
      <c r="G681" s="25"/>
      <c r="H681" s="28"/>
      <c r="I681" s="27"/>
    </row>
    <row r="682" spans="2:9" ht="15" hidden="1" customHeight="1" outlineLevel="1" x14ac:dyDescent="0.25">
      <c r="B682" s="23"/>
      <c r="C682" s="199">
        <v>49</v>
      </c>
      <c r="D682" s="203"/>
      <c r="E682" s="201"/>
      <c r="F682" s="195"/>
      <c r="G682" s="25"/>
      <c r="H682" s="28"/>
      <c r="I682" s="27"/>
    </row>
    <row r="683" spans="2:9" ht="15" hidden="1" customHeight="1" outlineLevel="1" x14ac:dyDescent="0.25">
      <c r="B683" s="23"/>
      <c r="C683" s="199">
        <v>50</v>
      </c>
      <c r="D683" s="203"/>
      <c r="E683" s="201"/>
      <c r="F683" s="195"/>
      <c r="G683" s="25"/>
      <c r="H683" s="28"/>
      <c r="I683" s="27"/>
    </row>
    <row r="684" spans="2:9" ht="15" hidden="1" customHeight="1" outlineLevel="1" x14ac:dyDescent="0.25">
      <c r="B684" s="23"/>
      <c r="C684" s="199">
        <v>51</v>
      </c>
      <c r="D684" s="203"/>
      <c r="E684" s="201"/>
      <c r="F684" s="195"/>
      <c r="G684" s="25"/>
      <c r="H684" s="28"/>
      <c r="I684" s="27"/>
    </row>
    <row r="685" spans="2:9" ht="15" hidden="1" customHeight="1" outlineLevel="1" x14ac:dyDescent="0.25">
      <c r="B685" s="23"/>
      <c r="C685" s="199">
        <v>52</v>
      </c>
      <c r="D685" s="203"/>
      <c r="E685" s="201"/>
      <c r="F685" s="195"/>
      <c r="G685" s="25"/>
      <c r="H685" s="28"/>
      <c r="I685" s="27"/>
    </row>
    <row r="686" spans="2:9" ht="15" hidden="1" customHeight="1" outlineLevel="1" x14ac:dyDescent="0.25">
      <c r="B686" s="23"/>
      <c r="C686" s="199">
        <v>53</v>
      </c>
      <c r="D686" s="203"/>
      <c r="E686" s="201"/>
      <c r="F686" s="195"/>
      <c r="G686" s="25"/>
      <c r="H686" s="28"/>
      <c r="I686" s="27"/>
    </row>
    <row r="687" spans="2:9" ht="15" hidden="1" customHeight="1" outlineLevel="1" x14ac:dyDescent="0.25">
      <c r="B687" s="23"/>
      <c r="C687" s="199">
        <v>54</v>
      </c>
      <c r="D687" s="203"/>
      <c r="E687" s="201"/>
      <c r="F687" s="195"/>
      <c r="G687" s="25"/>
      <c r="H687" s="28"/>
      <c r="I687" s="27"/>
    </row>
    <row r="688" spans="2:9" ht="15" hidden="1" customHeight="1" outlineLevel="1" x14ac:dyDescent="0.25">
      <c r="B688" s="23"/>
      <c r="C688" s="199">
        <v>55</v>
      </c>
      <c r="D688" s="203"/>
      <c r="E688" s="201"/>
      <c r="F688" s="195"/>
      <c r="G688" s="25"/>
      <c r="H688" s="28"/>
      <c r="I688" s="27"/>
    </row>
    <row r="689" spans="2:9" ht="15" hidden="1" customHeight="1" outlineLevel="1" x14ac:dyDescent="0.25">
      <c r="B689" s="23"/>
      <c r="C689" s="199">
        <v>56</v>
      </c>
      <c r="D689" s="203"/>
      <c r="E689" s="201"/>
      <c r="F689" s="195"/>
      <c r="G689" s="25"/>
      <c r="H689" s="28"/>
      <c r="I689" s="27"/>
    </row>
    <row r="690" spans="2:9" ht="15" hidden="1" customHeight="1" outlineLevel="1" x14ac:dyDescent="0.25">
      <c r="B690" s="23"/>
      <c r="C690" s="199">
        <v>57</v>
      </c>
      <c r="D690" s="203"/>
      <c r="E690" s="201"/>
      <c r="F690" s="195"/>
      <c r="G690" s="25"/>
      <c r="H690" s="28"/>
      <c r="I690" s="27"/>
    </row>
    <row r="691" spans="2:9" ht="15" hidden="1" customHeight="1" outlineLevel="1" x14ac:dyDescent="0.25">
      <c r="B691" s="23"/>
      <c r="C691" s="199">
        <v>58</v>
      </c>
      <c r="D691" s="203"/>
      <c r="E691" s="201"/>
      <c r="F691" s="195"/>
      <c r="G691" s="25"/>
      <c r="H691" s="28"/>
      <c r="I691" s="27"/>
    </row>
    <row r="692" spans="2:9" ht="15" hidden="1" customHeight="1" outlineLevel="1" x14ac:dyDescent="0.25">
      <c r="B692" s="23"/>
      <c r="C692" s="199">
        <v>59</v>
      </c>
      <c r="D692" s="203"/>
      <c r="E692" s="201"/>
      <c r="F692" s="195"/>
      <c r="G692" s="25"/>
      <c r="H692" s="28"/>
      <c r="I692" s="27"/>
    </row>
    <row r="693" spans="2:9" ht="15" hidden="1" customHeight="1" outlineLevel="1" x14ac:dyDescent="0.25">
      <c r="B693" s="23"/>
      <c r="C693" s="199">
        <v>60</v>
      </c>
      <c r="D693" s="203"/>
      <c r="E693" s="201"/>
      <c r="F693" s="195"/>
      <c r="G693" s="25"/>
      <c r="H693" s="28"/>
      <c r="I693" s="27"/>
    </row>
    <row r="694" spans="2:9" ht="15" hidden="1" customHeight="1" outlineLevel="1" x14ac:dyDescent="0.25">
      <c r="B694" s="23"/>
      <c r="C694" s="199">
        <v>61</v>
      </c>
      <c r="D694" s="203"/>
      <c r="E694" s="201"/>
      <c r="F694" s="195"/>
      <c r="G694" s="25"/>
      <c r="H694" s="28"/>
      <c r="I694" s="27"/>
    </row>
    <row r="695" spans="2:9" ht="15" hidden="1" customHeight="1" outlineLevel="1" x14ac:dyDescent="0.25">
      <c r="B695" s="23"/>
      <c r="C695" s="199">
        <v>62</v>
      </c>
      <c r="D695" s="203"/>
      <c r="E695" s="201"/>
      <c r="F695" s="195"/>
      <c r="G695" s="25"/>
      <c r="H695" s="28"/>
      <c r="I695" s="27"/>
    </row>
    <row r="696" spans="2:9" ht="15" hidden="1" customHeight="1" outlineLevel="1" x14ac:dyDescent="0.25">
      <c r="B696" s="23"/>
      <c r="C696" s="199">
        <v>63</v>
      </c>
      <c r="D696" s="203"/>
      <c r="E696" s="201"/>
      <c r="F696" s="195"/>
      <c r="G696" s="25"/>
      <c r="H696" s="28"/>
      <c r="I696" s="27"/>
    </row>
    <row r="697" spans="2:9" ht="15" hidden="1" customHeight="1" outlineLevel="1" x14ac:dyDescent="0.25">
      <c r="B697" s="23"/>
      <c r="C697" s="199">
        <v>64</v>
      </c>
      <c r="D697" s="203"/>
      <c r="E697" s="201"/>
      <c r="F697" s="195"/>
      <c r="G697" s="25"/>
      <c r="H697" s="28"/>
      <c r="I697" s="27"/>
    </row>
    <row r="698" spans="2:9" ht="15" hidden="1" customHeight="1" outlineLevel="1" x14ac:dyDescent="0.25">
      <c r="B698" s="23"/>
      <c r="C698" s="199">
        <v>65</v>
      </c>
      <c r="D698" s="203"/>
      <c r="E698" s="201"/>
      <c r="F698" s="195"/>
      <c r="G698" s="25"/>
      <c r="H698" s="28"/>
      <c r="I698" s="27"/>
    </row>
    <row r="699" spans="2:9" ht="15" hidden="1" customHeight="1" outlineLevel="1" x14ac:dyDescent="0.25">
      <c r="B699" s="23"/>
      <c r="C699" s="199">
        <v>66</v>
      </c>
      <c r="D699" s="203"/>
      <c r="E699" s="201"/>
      <c r="F699" s="195"/>
      <c r="G699" s="25"/>
      <c r="H699" s="28"/>
      <c r="I699" s="27"/>
    </row>
    <row r="700" spans="2:9" ht="15" hidden="1" customHeight="1" outlineLevel="1" x14ac:dyDescent="0.25">
      <c r="B700" s="23"/>
      <c r="C700" s="199">
        <v>67</v>
      </c>
      <c r="D700" s="203"/>
      <c r="E700" s="201"/>
      <c r="F700" s="195"/>
      <c r="G700" s="25"/>
      <c r="H700" s="28"/>
      <c r="I700" s="27"/>
    </row>
    <row r="701" spans="2:9" ht="15" hidden="1" customHeight="1" outlineLevel="1" x14ac:dyDescent="0.25">
      <c r="B701" s="23"/>
      <c r="C701" s="199">
        <v>68</v>
      </c>
      <c r="D701" s="203"/>
      <c r="E701" s="201"/>
      <c r="F701" s="195"/>
      <c r="G701" s="25"/>
      <c r="H701" s="28"/>
      <c r="I701" s="27"/>
    </row>
    <row r="702" spans="2:9" ht="15" hidden="1" customHeight="1" outlineLevel="1" x14ac:dyDescent="0.25">
      <c r="B702" s="23"/>
      <c r="C702" s="199">
        <v>69</v>
      </c>
      <c r="D702" s="203"/>
      <c r="E702" s="201"/>
      <c r="F702" s="195"/>
      <c r="G702" s="25"/>
      <c r="H702" s="28"/>
      <c r="I702" s="27"/>
    </row>
    <row r="703" spans="2:9" ht="15" hidden="1" customHeight="1" outlineLevel="1" x14ac:dyDescent="0.25">
      <c r="B703" s="23"/>
      <c r="C703" s="199">
        <v>70</v>
      </c>
      <c r="D703" s="203"/>
      <c r="E703" s="201"/>
      <c r="F703" s="195"/>
      <c r="G703" s="25"/>
      <c r="H703" s="28"/>
      <c r="I703" s="27"/>
    </row>
    <row r="704" spans="2:9" ht="15" hidden="1" customHeight="1" outlineLevel="1" x14ac:dyDescent="0.25">
      <c r="B704" s="23"/>
      <c r="C704" s="199">
        <v>71</v>
      </c>
      <c r="D704" s="203"/>
      <c r="E704" s="201"/>
      <c r="F704" s="195"/>
      <c r="G704" s="25"/>
      <c r="H704" s="28"/>
      <c r="I704" s="27"/>
    </row>
    <row r="705" spans="2:9" ht="15" hidden="1" customHeight="1" outlineLevel="1" x14ac:dyDescent="0.25">
      <c r="B705" s="23"/>
      <c r="C705" s="199">
        <v>72</v>
      </c>
      <c r="D705" s="203"/>
      <c r="E705" s="201"/>
      <c r="F705" s="195"/>
      <c r="G705" s="25"/>
      <c r="H705" s="28"/>
      <c r="I705" s="27"/>
    </row>
    <row r="706" spans="2:9" ht="15" hidden="1" customHeight="1" outlineLevel="1" x14ac:dyDescent="0.25">
      <c r="B706" s="23"/>
      <c r="C706" s="199">
        <v>73</v>
      </c>
      <c r="D706" s="203"/>
      <c r="E706" s="201"/>
      <c r="F706" s="195"/>
      <c r="G706" s="25"/>
      <c r="H706" s="28"/>
      <c r="I706" s="27"/>
    </row>
    <row r="707" spans="2:9" ht="15" hidden="1" customHeight="1" outlineLevel="1" x14ac:dyDescent="0.25">
      <c r="B707" s="23"/>
      <c r="C707" s="199">
        <v>74</v>
      </c>
      <c r="D707" s="203"/>
      <c r="E707" s="201"/>
      <c r="F707" s="195"/>
      <c r="G707" s="25"/>
      <c r="H707" s="28"/>
      <c r="I707" s="27"/>
    </row>
    <row r="708" spans="2:9" ht="15" hidden="1" customHeight="1" outlineLevel="1" x14ac:dyDescent="0.25">
      <c r="B708" s="23"/>
      <c r="C708" s="199">
        <v>75</v>
      </c>
      <c r="D708" s="203"/>
      <c r="E708" s="201"/>
      <c r="F708" s="195"/>
      <c r="G708" s="25"/>
      <c r="H708" s="28"/>
      <c r="I708" s="27"/>
    </row>
    <row r="709" spans="2:9" ht="15" hidden="1" customHeight="1" outlineLevel="1" x14ac:dyDescent="0.25">
      <c r="B709" s="23"/>
      <c r="C709" s="199">
        <v>76</v>
      </c>
      <c r="D709" s="203"/>
      <c r="E709" s="201"/>
      <c r="F709" s="195"/>
      <c r="G709" s="25"/>
      <c r="H709" s="28"/>
      <c r="I709" s="27"/>
    </row>
    <row r="710" spans="2:9" ht="15" hidden="1" customHeight="1" outlineLevel="1" x14ac:dyDescent="0.25">
      <c r="B710" s="23"/>
      <c r="C710" s="199">
        <v>77</v>
      </c>
      <c r="D710" s="203"/>
      <c r="E710" s="201"/>
      <c r="F710" s="195"/>
      <c r="G710" s="25"/>
      <c r="H710" s="28"/>
      <c r="I710" s="27"/>
    </row>
    <row r="711" spans="2:9" ht="15" hidden="1" customHeight="1" outlineLevel="1" x14ac:dyDescent="0.25">
      <c r="B711" s="23"/>
      <c r="C711" s="199">
        <v>78</v>
      </c>
      <c r="D711" s="203"/>
      <c r="E711" s="201"/>
      <c r="F711" s="195"/>
      <c r="G711" s="25"/>
      <c r="H711" s="28"/>
      <c r="I711" s="27"/>
    </row>
    <row r="712" spans="2:9" ht="15" hidden="1" customHeight="1" outlineLevel="1" x14ac:dyDescent="0.25">
      <c r="B712" s="23"/>
      <c r="C712" s="199">
        <v>79</v>
      </c>
      <c r="D712" s="203"/>
      <c r="E712" s="201"/>
      <c r="F712" s="195"/>
      <c r="G712" s="25"/>
      <c r="H712" s="28"/>
      <c r="I712" s="27"/>
    </row>
    <row r="713" spans="2:9" ht="15" hidden="1" customHeight="1" outlineLevel="1" x14ac:dyDescent="0.25">
      <c r="B713" s="23"/>
      <c r="C713" s="199">
        <v>80</v>
      </c>
      <c r="D713" s="203"/>
      <c r="E713" s="201"/>
      <c r="F713" s="195"/>
      <c r="G713" s="25"/>
      <c r="H713" s="28"/>
      <c r="I713" s="27"/>
    </row>
    <row r="714" spans="2:9" ht="15" hidden="1" customHeight="1" outlineLevel="1" x14ac:dyDescent="0.25">
      <c r="B714" s="23"/>
      <c r="C714" s="199">
        <v>81</v>
      </c>
      <c r="D714" s="203"/>
      <c r="E714" s="201"/>
      <c r="F714" s="195"/>
      <c r="G714" s="25"/>
      <c r="H714" s="28"/>
      <c r="I714" s="27"/>
    </row>
    <row r="715" spans="2:9" ht="15" hidden="1" customHeight="1" outlineLevel="1" x14ac:dyDescent="0.25">
      <c r="B715" s="23"/>
      <c r="C715" s="199">
        <v>82</v>
      </c>
      <c r="D715" s="203"/>
      <c r="E715" s="201"/>
      <c r="F715" s="195"/>
      <c r="G715" s="25"/>
      <c r="H715" s="28"/>
      <c r="I715" s="27"/>
    </row>
    <row r="716" spans="2:9" ht="15" hidden="1" customHeight="1" outlineLevel="1" x14ac:dyDescent="0.25">
      <c r="B716" s="23"/>
      <c r="C716" s="199">
        <v>83</v>
      </c>
      <c r="D716" s="203"/>
      <c r="E716" s="201"/>
      <c r="F716" s="195"/>
      <c r="G716" s="25"/>
      <c r="H716" s="28"/>
      <c r="I716" s="27"/>
    </row>
    <row r="717" spans="2:9" ht="15" hidden="1" customHeight="1" outlineLevel="1" x14ac:dyDescent="0.25">
      <c r="B717" s="23"/>
      <c r="C717" s="199">
        <v>84</v>
      </c>
      <c r="D717" s="203"/>
      <c r="E717" s="201"/>
      <c r="F717" s="195"/>
      <c r="G717" s="25"/>
      <c r="H717" s="28"/>
      <c r="I717" s="27"/>
    </row>
    <row r="718" spans="2:9" ht="15" hidden="1" customHeight="1" outlineLevel="1" x14ac:dyDescent="0.25">
      <c r="B718" s="23"/>
      <c r="C718" s="199">
        <v>85</v>
      </c>
      <c r="D718" s="203"/>
      <c r="E718" s="201"/>
      <c r="F718" s="195"/>
      <c r="G718" s="25"/>
      <c r="H718" s="28"/>
      <c r="I718" s="27"/>
    </row>
    <row r="719" spans="2:9" ht="15" hidden="1" customHeight="1" outlineLevel="1" x14ac:dyDescent="0.25">
      <c r="B719" s="23"/>
      <c r="C719" s="199">
        <v>86</v>
      </c>
      <c r="D719" s="203"/>
      <c r="E719" s="201"/>
      <c r="F719" s="195"/>
      <c r="G719" s="25"/>
      <c r="H719" s="28"/>
      <c r="I719" s="27"/>
    </row>
    <row r="720" spans="2:9" ht="15" hidden="1" customHeight="1" outlineLevel="1" x14ac:dyDescent="0.25">
      <c r="B720" s="23"/>
      <c r="C720" s="199">
        <v>87</v>
      </c>
      <c r="D720" s="203"/>
      <c r="E720" s="201"/>
      <c r="F720" s="195"/>
      <c r="G720" s="25"/>
      <c r="H720" s="28"/>
      <c r="I720" s="27"/>
    </row>
    <row r="721" spans="2:9" ht="15" hidden="1" customHeight="1" outlineLevel="1" x14ac:dyDescent="0.25">
      <c r="B721" s="23"/>
      <c r="C721" s="199">
        <v>88</v>
      </c>
      <c r="D721" s="203"/>
      <c r="E721" s="201"/>
      <c r="F721" s="195"/>
      <c r="G721" s="25"/>
      <c r="H721" s="28"/>
      <c r="I721" s="27"/>
    </row>
    <row r="722" spans="2:9" ht="15" hidden="1" customHeight="1" outlineLevel="1" x14ac:dyDescent="0.25">
      <c r="B722" s="23"/>
      <c r="C722" s="199">
        <v>89</v>
      </c>
      <c r="D722" s="203"/>
      <c r="E722" s="201"/>
      <c r="F722" s="195"/>
      <c r="G722" s="25"/>
      <c r="H722" s="28"/>
      <c r="I722" s="27"/>
    </row>
    <row r="723" spans="2:9" ht="15" hidden="1" customHeight="1" outlineLevel="1" x14ac:dyDescent="0.25">
      <c r="B723" s="23"/>
      <c r="C723" s="199">
        <v>90</v>
      </c>
      <c r="D723" s="203"/>
      <c r="E723" s="201"/>
      <c r="F723" s="195"/>
      <c r="G723" s="25"/>
      <c r="H723" s="28"/>
      <c r="I723" s="27"/>
    </row>
    <row r="724" spans="2:9" ht="15" hidden="1" customHeight="1" outlineLevel="1" x14ac:dyDescent="0.25">
      <c r="B724" s="23"/>
      <c r="C724" s="199">
        <v>91</v>
      </c>
      <c r="D724" s="203"/>
      <c r="E724" s="201"/>
      <c r="F724" s="195"/>
      <c r="G724" s="25"/>
      <c r="H724" s="28"/>
      <c r="I724" s="27"/>
    </row>
    <row r="725" spans="2:9" ht="15" hidden="1" customHeight="1" outlineLevel="1" x14ac:dyDescent="0.25">
      <c r="B725" s="23"/>
      <c r="C725" s="199">
        <v>92</v>
      </c>
      <c r="D725" s="203"/>
      <c r="E725" s="201"/>
      <c r="F725" s="195"/>
      <c r="G725" s="25"/>
      <c r="H725" s="28"/>
      <c r="I725" s="27"/>
    </row>
    <row r="726" spans="2:9" ht="15" hidden="1" customHeight="1" outlineLevel="1" x14ac:dyDescent="0.25">
      <c r="B726" s="23"/>
      <c r="C726" s="199">
        <v>93</v>
      </c>
      <c r="D726" s="203"/>
      <c r="E726" s="201"/>
      <c r="F726" s="195"/>
      <c r="G726" s="25"/>
      <c r="H726" s="28"/>
      <c r="I726" s="27"/>
    </row>
    <row r="727" spans="2:9" ht="15" hidden="1" customHeight="1" outlineLevel="1" x14ac:dyDescent="0.25">
      <c r="B727" s="23"/>
      <c r="C727" s="199">
        <v>94</v>
      </c>
      <c r="D727" s="203"/>
      <c r="E727" s="201"/>
      <c r="F727" s="195"/>
      <c r="G727" s="25"/>
      <c r="H727" s="28"/>
      <c r="I727" s="27"/>
    </row>
    <row r="728" spans="2:9" ht="15" hidden="1" customHeight="1" outlineLevel="1" x14ac:dyDescent="0.25">
      <c r="B728" s="23"/>
      <c r="C728" s="199">
        <v>95</v>
      </c>
      <c r="D728" s="203"/>
      <c r="E728" s="201"/>
      <c r="F728" s="195"/>
      <c r="G728" s="25"/>
      <c r="H728" s="28"/>
      <c r="I728" s="27"/>
    </row>
    <row r="729" spans="2:9" ht="15" hidden="1" customHeight="1" outlineLevel="1" x14ac:dyDescent="0.25">
      <c r="B729" s="23"/>
      <c r="C729" s="199">
        <v>96</v>
      </c>
      <c r="D729" s="203"/>
      <c r="E729" s="201"/>
      <c r="F729" s="195"/>
      <c r="G729" s="25"/>
      <c r="H729" s="28"/>
      <c r="I729" s="27"/>
    </row>
    <row r="730" spans="2:9" ht="15" hidden="1" customHeight="1" outlineLevel="1" x14ac:dyDescent="0.25">
      <c r="B730" s="23"/>
      <c r="C730" s="199">
        <v>97</v>
      </c>
      <c r="D730" s="203"/>
      <c r="E730" s="201"/>
      <c r="F730" s="195"/>
      <c r="G730" s="25"/>
      <c r="H730" s="28"/>
      <c r="I730" s="27"/>
    </row>
    <row r="731" spans="2:9" ht="15" hidden="1" customHeight="1" outlineLevel="1" x14ac:dyDescent="0.25">
      <c r="B731" s="23"/>
      <c r="C731" s="199">
        <v>98</v>
      </c>
      <c r="D731" s="203"/>
      <c r="E731" s="201"/>
      <c r="F731" s="195"/>
      <c r="G731" s="25"/>
      <c r="H731" s="28"/>
      <c r="I731" s="27"/>
    </row>
    <row r="732" spans="2:9" ht="15" hidden="1" customHeight="1" outlineLevel="1" x14ac:dyDescent="0.25">
      <c r="B732" s="23"/>
      <c r="C732" s="199">
        <v>99</v>
      </c>
      <c r="D732" s="203"/>
      <c r="E732" s="201"/>
      <c r="F732" s="195"/>
      <c r="G732" s="25"/>
      <c r="H732" s="28"/>
      <c r="I732" s="27"/>
    </row>
    <row r="733" spans="2:9" ht="15" hidden="1" customHeight="1" outlineLevel="1" x14ac:dyDescent="0.25">
      <c r="B733" s="23"/>
      <c r="C733" s="199">
        <v>100</v>
      </c>
      <c r="D733" s="203"/>
      <c r="E733" s="201"/>
      <c r="F733" s="195"/>
      <c r="G733" s="25"/>
      <c r="H733" s="28"/>
      <c r="I733" s="27"/>
    </row>
    <row r="734" spans="2:9" ht="15" customHeight="1" collapsed="1" x14ac:dyDescent="0.25">
      <c r="B734" s="47"/>
      <c r="C734" s="48"/>
      <c r="D734" s="48"/>
      <c r="E734" s="48"/>
      <c r="F734" s="48"/>
      <c r="G734" s="48"/>
      <c r="H734" s="48"/>
      <c r="I734" s="49"/>
    </row>
    <row r="735" spans="2:9" ht="7.15" customHeight="1" x14ac:dyDescent="0.25">
      <c r="B735" s="43"/>
      <c r="C735" s="43"/>
      <c r="D735" s="43"/>
      <c r="E735" s="43"/>
      <c r="F735" s="43"/>
      <c r="G735" s="43"/>
      <c r="H735" s="43"/>
      <c r="I735" s="43"/>
    </row>
    <row r="736" spans="2:9" ht="22.9" customHeight="1" x14ac:dyDescent="0.3">
      <c r="B736" s="86"/>
      <c r="C736" s="86"/>
      <c r="D736" s="86"/>
      <c r="E736" s="86"/>
      <c r="F736" s="86"/>
      <c r="G736" s="86"/>
      <c r="H736" s="86"/>
      <c r="I736" s="86"/>
    </row>
  </sheetData>
  <sheetProtection algorithmName="SHA-512" hashValue="GsjhYnLI/liqmQQisBb4IzZY8+Ks1Jwtk6zTbW+5Du6sNcHt1nXGh7Gf+4jsA1XcMpVZEKKeoxtq8siTCi/j8A==" saltValue="Q/rl8fJgjhzoIkY/7VpPzw==" spinCount="100000" sheet="1" objects="1" scenarios="1"/>
  <conditionalFormatting sqref="F16:F20">
    <cfRule type="iconSet" priority="7">
      <iconSet iconSet="3Symbols2" showValue="0">
        <cfvo type="percent" val="0"/>
        <cfvo type="num" val="0" gte="0"/>
        <cfvo type="num" val="1" gte="0"/>
      </iconSet>
    </cfRule>
  </conditionalFormatting>
  <conditionalFormatting sqref="F119:F123">
    <cfRule type="iconSet" priority="6">
      <iconSet iconSet="3Symbols2" showValue="0">
        <cfvo type="percent" val="0"/>
        <cfvo type="num" val="0" gte="0"/>
        <cfvo type="num" val="1" gte="0"/>
      </iconSet>
    </cfRule>
  </conditionalFormatting>
  <conditionalFormatting sqref="F222:F226">
    <cfRule type="iconSet" priority="5">
      <iconSet iconSet="3Symbols2" showValue="0">
        <cfvo type="percent" val="0"/>
        <cfvo type="num" val="0" gte="0"/>
        <cfvo type="num" val="1" gte="0"/>
      </iconSet>
    </cfRule>
  </conditionalFormatting>
  <conditionalFormatting sqref="F325:F329">
    <cfRule type="iconSet" priority="4">
      <iconSet iconSet="3Symbols2" showValue="0">
        <cfvo type="percent" val="0"/>
        <cfvo type="num" val="0" gte="0"/>
        <cfvo type="num" val="1" gte="0"/>
      </iconSet>
    </cfRule>
  </conditionalFormatting>
  <conditionalFormatting sqref="F428:F432">
    <cfRule type="iconSet" priority="3">
      <iconSet iconSet="3Symbols2" showValue="0">
        <cfvo type="percent" val="0"/>
        <cfvo type="num" val="0" gte="0"/>
        <cfvo type="num" val="1" gte="0"/>
      </iconSet>
    </cfRule>
  </conditionalFormatting>
  <conditionalFormatting sqref="F531:F535">
    <cfRule type="iconSet" priority="2">
      <iconSet iconSet="3Symbols2" showValue="0">
        <cfvo type="percent" val="0"/>
        <cfvo type="num" val="0" gte="0"/>
        <cfvo type="num" val="1" gte="0"/>
      </iconSet>
    </cfRule>
  </conditionalFormatting>
  <conditionalFormatting sqref="F634:F638">
    <cfRule type="iconSet" priority="1">
      <iconSet iconSet="3Symbols2" showValue="0">
        <cfvo type="percent" val="0"/>
        <cfvo type="num" val="0" gte="0"/>
        <cfvo type="num" val="1" gte="0"/>
      </iconSet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3C84BDA-B9AF-4C7E-93F7-074FC7AC2618}">
          <x14:formula1>
            <xm:f>Calc!$C$10:$C$12</xm:f>
          </x14:formula1>
          <xm:sqref>E16:E20 E634:E638 E222:E226 E325:E329 E428:E432 E531:E535 E119:E123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033E8-5A41-4F90-AD4B-5F69961BCF8A}">
  <sheetPr codeName="Sheet4">
    <pageSetUpPr autoPageBreaks="0" fitToPage="1"/>
  </sheetPr>
  <dimension ref="A1:Q1251"/>
  <sheetViews>
    <sheetView showGridLines="0" showRowColHeaders="0" zoomScaleNormal="100" workbookViewId="0">
      <pane ySplit="8" topLeftCell="A9" activePane="bottomLeft" state="frozen"/>
      <selection pane="bottomLeft" activeCell="I6" sqref="I6:K6"/>
    </sheetView>
  </sheetViews>
  <sheetFormatPr defaultColWidth="8.85546875" defaultRowHeight="15" customHeight="1" outlineLevelRow="1" x14ac:dyDescent="0.25"/>
  <cols>
    <col min="1" max="1" width="3.7109375" style="1" customWidth="1"/>
    <col min="2" max="2" width="1.7109375" style="1" customWidth="1"/>
    <col min="3" max="3" width="9.28515625" style="1" customWidth="1"/>
    <col min="4" max="4" width="52.28515625" style="1" customWidth="1"/>
    <col min="5" max="6" width="11.7109375" style="1" customWidth="1"/>
    <col min="7" max="7" width="9.7109375" style="1" customWidth="1"/>
    <col min="8" max="8" width="11.7109375" style="1" customWidth="1"/>
    <col min="9" max="9" width="4.5703125" style="1" customWidth="1"/>
    <col min="10" max="10" width="1.7109375" style="1" customWidth="1"/>
    <col min="11" max="11" width="33.85546875" style="1" customWidth="1"/>
    <col min="12" max="12" width="1.7109375" style="1" customWidth="1"/>
    <col min="13" max="13" width="2.7109375" style="1" customWidth="1"/>
    <col min="14" max="14" width="10.5703125" style="1" customWidth="1"/>
    <col min="15" max="16" width="13.5703125" style="1" customWidth="1"/>
    <col min="17" max="17" width="10.5703125" style="1" customWidth="1"/>
    <col min="18" max="16384" width="8.85546875" style="1"/>
  </cols>
  <sheetData>
    <row r="1" spans="2:17" ht="6.75" customHeight="1" x14ac:dyDescent="0.25">
      <c r="C1" s="2"/>
      <c r="D1" s="2"/>
      <c r="E1" s="2"/>
      <c r="F1" s="2"/>
      <c r="G1" s="2"/>
      <c r="H1" s="2"/>
      <c r="I1" s="2"/>
      <c r="J1" s="2"/>
      <c r="K1" s="2"/>
      <c r="L1" s="2"/>
    </row>
    <row r="2" spans="2:17" s="75" customFormat="1" ht="20.100000000000001" customHeight="1" x14ac:dyDescent="0.3">
      <c r="B2" s="161"/>
      <c r="C2" s="35" t="s">
        <v>85</v>
      </c>
      <c r="D2" s="17"/>
      <c r="E2" s="17"/>
      <c r="F2" s="17"/>
      <c r="G2" s="5"/>
      <c r="H2" s="91"/>
      <c r="I2" s="92"/>
      <c r="J2" s="78"/>
      <c r="K2" s="78"/>
      <c r="L2" s="90"/>
    </row>
    <row r="3" spans="2:17" s="79" customFormat="1" ht="24" customHeight="1" x14ac:dyDescent="0.35">
      <c r="B3" s="162"/>
      <c r="C3" s="81" t="s">
        <v>64</v>
      </c>
      <c r="D3" s="93"/>
      <c r="E3" s="93"/>
      <c r="F3" s="93"/>
      <c r="G3" s="80"/>
      <c r="H3" s="88"/>
      <c r="I3" s="89"/>
      <c r="J3" s="85"/>
      <c r="K3" s="85"/>
      <c r="L3" s="87"/>
    </row>
    <row r="4" spans="2:17" ht="5.0999999999999996" customHeight="1" x14ac:dyDescent="0.25">
      <c r="C4" s="2"/>
      <c r="D4" s="2"/>
      <c r="E4" s="2"/>
      <c r="F4" s="2"/>
      <c r="G4" s="2"/>
      <c r="H4" s="2"/>
      <c r="I4" s="2"/>
      <c r="J4" s="2"/>
      <c r="K4" s="2"/>
      <c r="L4" s="2"/>
    </row>
    <row r="5" spans="2:17" ht="5.0999999999999996" customHeight="1" x14ac:dyDescent="0.25">
      <c r="B5" s="19"/>
      <c r="C5" s="20"/>
      <c r="D5" s="20"/>
      <c r="E5" s="20"/>
      <c r="F5" s="156"/>
      <c r="G5" s="57"/>
      <c r="H5" s="57"/>
      <c r="I5" s="57"/>
      <c r="J5" s="57"/>
      <c r="K5" s="21"/>
      <c r="L5" s="22"/>
      <c r="M5" s="18"/>
    </row>
    <row r="6" spans="2:17" ht="15" customHeight="1" x14ac:dyDescent="0.25">
      <c r="B6" s="23"/>
      <c r="C6" s="24"/>
      <c r="D6" s="24"/>
      <c r="E6" s="24"/>
      <c r="F6" s="157"/>
      <c r="G6" s="154"/>
      <c r="H6" s="155"/>
      <c r="I6" s="206" t="s">
        <v>26</v>
      </c>
      <c r="J6" s="207"/>
      <c r="K6" s="208"/>
      <c r="L6" s="27"/>
      <c r="Q6" s="158"/>
    </row>
    <row r="7" spans="2:17" ht="29.1" customHeight="1" x14ac:dyDescent="0.25">
      <c r="B7" s="23"/>
      <c r="C7" s="24"/>
      <c r="D7" s="24"/>
      <c r="E7" s="24"/>
      <c r="F7" s="157"/>
      <c r="G7"/>
      <c r="H7"/>
      <c r="I7"/>
      <c r="J7"/>
      <c r="K7" s="26"/>
      <c r="L7" s="27"/>
    </row>
    <row r="8" spans="2:17" ht="20.100000000000001" customHeight="1" x14ac:dyDescent="0.25">
      <c r="B8" s="23"/>
      <c r="C8" s="24"/>
      <c r="D8" s="24"/>
      <c r="E8" s="24"/>
      <c r="F8" s="157"/>
      <c r="G8"/>
      <c r="H8"/>
      <c r="I8"/>
      <c r="J8"/>
      <c r="K8" s="26"/>
      <c r="L8" s="27"/>
    </row>
    <row r="9" spans="2:17" ht="18" customHeight="1" x14ac:dyDescent="0.25">
      <c r="B9" s="23"/>
      <c r="C9" s="24"/>
      <c r="D9" s="24"/>
      <c r="E9" s="24"/>
      <c r="F9" s="157"/>
      <c r="G9" s="24"/>
      <c r="H9" s="25"/>
      <c r="I9" s="24"/>
      <c r="J9" s="25"/>
      <c r="K9" s="26"/>
      <c r="L9" s="27"/>
      <c r="N9" s="54"/>
      <c r="O9" s="55"/>
      <c r="P9" s="56"/>
    </row>
    <row r="10" spans="2:17" ht="15.95" customHeight="1" x14ac:dyDescent="0.25">
      <c r="B10" s="23"/>
      <c r="C10" s="24"/>
      <c r="D10" s="24"/>
      <c r="E10" s="24"/>
      <c r="F10" s="157"/>
      <c r="G10" s="24"/>
      <c r="H10" s="25"/>
      <c r="I10" s="24"/>
      <c r="J10" s="25"/>
      <c r="K10" s="26"/>
      <c r="L10" s="27"/>
      <c r="N10" s="54"/>
      <c r="O10" s="55"/>
      <c r="P10" s="56"/>
    </row>
    <row r="11" spans="2:17" ht="9.9499999999999993" customHeight="1" x14ac:dyDescent="0.25">
      <c r="B11" s="23"/>
      <c r="C11" s="25"/>
      <c r="D11" s="25"/>
      <c r="E11" s="25"/>
      <c r="F11" s="40"/>
      <c r="G11" s="25"/>
      <c r="H11" s="25"/>
      <c r="I11" s="25"/>
      <c r="J11" s="25"/>
      <c r="K11" s="25"/>
      <c r="L11" s="27"/>
    </row>
    <row r="12" spans="2:17" ht="20.100000000000001" customHeight="1" x14ac:dyDescent="0.25">
      <c r="B12" s="23"/>
      <c r="C12" s="50" t="s">
        <v>21</v>
      </c>
      <c r="D12" s="51"/>
      <c r="E12" s="51"/>
      <c r="F12" s="51"/>
      <c r="G12" s="51"/>
      <c r="H12" s="51"/>
      <c r="I12" s="52"/>
      <c r="J12" s="46"/>
      <c r="K12" s="53" t="s">
        <v>69</v>
      </c>
      <c r="L12" s="27"/>
    </row>
    <row r="13" spans="2:17" ht="9.9499999999999993" customHeight="1" x14ac:dyDescent="0.25">
      <c r="B13" s="23"/>
      <c r="C13" s="25"/>
      <c r="D13" s="25"/>
      <c r="E13" s="25"/>
      <c r="F13" s="25"/>
      <c r="G13" s="25"/>
      <c r="H13" s="25"/>
      <c r="I13" s="25"/>
      <c r="J13" s="25"/>
      <c r="K13" s="25"/>
      <c r="L13" s="27"/>
    </row>
    <row r="14" spans="2:17" ht="17.100000000000001" customHeight="1" x14ac:dyDescent="0.25">
      <c r="B14" s="23"/>
      <c r="C14" s="169" t="s">
        <v>48</v>
      </c>
      <c r="D14" s="14"/>
      <c r="E14" s="14"/>
      <c r="F14" s="14"/>
      <c r="G14" s="14"/>
      <c r="H14" s="14"/>
      <c r="I14" s="15"/>
      <c r="J14" s="25"/>
      <c r="K14" s="72"/>
      <c r="L14" s="27"/>
    </row>
    <row r="15" spans="2:17" ht="15" customHeight="1" x14ac:dyDescent="0.25">
      <c r="B15" s="23"/>
      <c r="C15" s="16" t="s">
        <v>11</v>
      </c>
      <c r="D15" s="16" t="s">
        <v>12</v>
      </c>
      <c r="E15" s="16" t="s">
        <v>50</v>
      </c>
      <c r="F15" s="13" t="s">
        <v>51</v>
      </c>
      <c r="G15" s="16" t="s">
        <v>52</v>
      </c>
      <c r="H15" s="12" t="s">
        <v>4</v>
      </c>
      <c r="I15" s="15"/>
      <c r="J15" s="25"/>
      <c r="K15" s="32"/>
      <c r="L15" s="27"/>
      <c r="Q15" s="2"/>
    </row>
    <row r="16" spans="2:17" ht="15" customHeight="1" x14ac:dyDescent="0.25">
      <c r="B16" s="23"/>
      <c r="C16" s="44">
        <v>1</v>
      </c>
      <c r="D16" s="66" t="s">
        <v>141</v>
      </c>
      <c r="E16" s="45">
        <v>44937</v>
      </c>
      <c r="F16" s="45">
        <v>44954</v>
      </c>
      <c r="G16" s="94" t="str">
        <f>IF(ISBLANK($F16),"",IF($H16=Calc!$C$12,"―",$F16-Calc!$S$2))</f>
        <v>―</v>
      </c>
      <c r="H16" s="36" t="s">
        <v>5</v>
      </c>
      <c r="I16" s="94">
        <f>IF(ISBLANK($H16),"",IF($H16=Calc!$C$12,2,IF($H16=Calc!$C$11,1,0)))</f>
        <v>2</v>
      </c>
      <c r="J16" s="25"/>
      <c r="K16" s="32"/>
      <c r="L16" s="27"/>
      <c r="Q16" s="2"/>
    </row>
    <row r="17" spans="2:17" ht="15" customHeight="1" x14ac:dyDescent="0.25">
      <c r="B17" s="23"/>
      <c r="C17" s="44">
        <v>2</v>
      </c>
      <c r="D17" s="66" t="s">
        <v>105</v>
      </c>
      <c r="E17" s="45">
        <v>44937</v>
      </c>
      <c r="F17" s="45">
        <v>44955</v>
      </c>
      <c r="G17" s="94">
        <f ca="1">IF(ISBLANK($F17),"",IF($H17=Calc!$C$12,"―",$F17-Calc!$S$2))</f>
        <v>4</v>
      </c>
      <c r="H17" s="36" t="s">
        <v>6</v>
      </c>
      <c r="I17" s="94">
        <f>IF(ISBLANK($H17),"",IF($H17=Calc!$C$12,2,IF($H17=Calc!$C$11,1,0)))</f>
        <v>0</v>
      </c>
      <c r="J17" s="25"/>
      <c r="K17" s="32"/>
      <c r="L17" s="27"/>
      <c r="Q17" s="2"/>
    </row>
    <row r="18" spans="2:17" ht="15" customHeight="1" x14ac:dyDescent="0.25">
      <c r="B18" s="23"/>
      <c r="C18" s="44">
        <v>3</v>
      </c>
      <c r="D18" s="66" t="s">
        <v>110</v>
      </c>
      <c r="E18" s="45">
        <v>44937</v>
      </c>
      <c r="F18" s="45">
        <v>44956</v>
      </c>
      <c r="G18" s="94" t="str">
        <f>IF(ISBLANK($F18),"",IF($H18=Calc!$C$12,"―",$F18-Calc!$S$2))</f>
        <v>―</v>
      </c>
      <c r="H18" s="36" t="s">
        <v>5</v>
      </c>
      <c r="I18" s="94">
        <f>IF(ISBLANK($H18),"",IF($H18=Calc!$C$12,2,IF($H18=Calc!$C$11,1,0)))</f>
        <v>2</v>
      </c>
      <c r="J18" s="25"/>
      <c r="K18" s="32"/>
      <c r="L18" s="27"/>
      <c r="Q18" s="2"/>
    </row>
    <row r="19" spans="2:17" ht="15" customHeight="1" x14ac:dyDescent="0.25">
      <c r="B19" s="23"/>
      <c r="C19" s="44">
        <v>4</v>
      </c>
      <c r="D19" s="66" t="s">
        <v>107</v>
      </c>
      <c r="E19" s="45">
        <v>44937</v>
      </c>
      <c r="F19" s="45">
        <v>44957</v>
      </c>
      <c r="G19" s="94" t="str">
        <f>IF(ISBLANK($F19),"",IF($H19=Calc!$C$12,"―",$F19-Calc!$S$2))</f>
        <v>―</v>
      </c>
      <c r="H19" s="36" t="s">
        <v>5</v>
      </c>
      <c r="I19" s="94">
        <f>IF(ISBLANK($H19),"",IF($H19=Calc!$C$12,2,IF($H19=Calc!$C$11,1,0)))</f>
        <v>2</v>
      </c>
      <c r="J19" s="25"/>
      <c r="K19" s="32"/>
      <c r="L19" s="27"/>
      <c r="Q19" s="2"/>
    </row>
    <row r="20" spans="2:17" ht="15" customHeight="1" x14ac:dyDescent="0.25">
      <c r="B20" s="23"/>
      <c r="C20" s="44">
        <v>5</v>
      </c>
      <c r="D20" s="66"/>
      <c r="E20" s="45"/>
      <c r="F20" s="45"/>
      <c r="G20" s="94" t="str">
        <f>IF(ISBLANK($F20),"",IF($H20=Calc!$C$12,"―",$F20-Calc!$S$2))</f>
        <v/>
      </c>
      <c r="H20" s="36"/>
      <c r="I20" s="94" t="str">
        <f>IF(ISBLANK($H20),"",IF($H20=Calc!$C$12,2,IF($H20=Calc!$C$11,1,0)))</f>
        <v/>
      </c>
      <c r="J20" s="25"/>
      <c r="K20" s="32"/>
      <c r="L20" s="27"/>
      <c r="Q20" s="2"/>
    </row>
    <row r="21" spans="2:17" ht="15" customHeight="1" x14ac:dyDescent="0.25">
      <c r="B21" s="23"/>
      <c r="C21" s="199">
        <v>6</v>
      </c>
      <c r="D21" s="204"/>
      <c r="E21" s="205"/>
      <c r="F21" s="205"/>
      <c r="G21" s="195"/>
      <c r="H21" s="201"/>
      <c r="I21" s="195"/>
      <c r="J21" s="25"/>
      <c r="K21" s="32"/>
      <c r="L21" s="27"/>
      <c r="Q21" s="2"/>
    </row>
    <row r="22" spans="2:17" ht="15" customHeight="1" x14ac:dyDescent="0.25">
      <c r="B22" s="23"/>
      <c r="C22" s="199">
        <v>7</v>
      </c>
      <c r="D22" s="204"/>
      <c r="E22" s="205"/>
      <c r="F22" s="205"/>
      <c r="G22" s="195"/>
      <c r="H22" s="201"/>
      <c r="I22" s="195"/>
      <c r="J22" s="25"/>
      <c r="K22" s="32"/>
      <c r="L22" s="27"/>
      <c r="Q22" s="2"/>
    </row>
    <row r="23" spans="2:17" ht="15" customHeight="1" x14ac:dyDescent="0.25">
      <c r="B23" s="23"/>
      <c r="C23" s="199">
        <v>8</v>
      </c>
      <c r="D23" s="204"/>
      <c r="E23" s="205"/>
      <c r="F23" s="205"/>
      <c r="G23" s="195"/>
      <c r="H23" s="201"/>
      <c r="I23" s="195"/>
      <c r="J23" s="25"/>
      <c r="K23" s="32"/>
      <c r="L23" s="27"/>
    </row>
    <row r="24" spans="2:17" ht="15" customHeight="1" x14ac:dyDescent="0.25">
      <c r="B24" s="23"/>
      <c r="C24" s="199">
        <v>9</v>
      </c>
      <c r="D24" s="204"/>
      <c r="E24" s="205"/>
      <c r="F24" s="205"/>
      <c r="G24" s="195"/>
      <c r="H24" s="201"/>
      <c r="I24" s="195"/>
      <c r="J24" s="25"/>
      <c r="K24" s="32"/>
      <c r="L24" s="27"/>
    </row>
    <row r="25" spans="2:17" ht="15" customHeight="1" x14ac:dyDescent="0.25">
      <c r="B25" s="23"/>
      <c r="C25" s="199">
        <v>10</v>
      </c>
      <c r="D25" s="204"/>
      <c r="E25" s="205"/>
      <c r="F25" s="205"/>
      <c r="G25" s="195"/>
      <c r="H25" s="201"/>
      <c r="I25" s="195"/>
      <c r="J25" s="25"/>
      <c r="K25" s="33"/>
      <c r="L25" s="27"/>
      <c r="P25" s="186"/>
    </row>
    <row r="26" spans="2:17" ht="15" hidden="1" customHeight="1" outlineLevel="1" x14ac:dyDescent="0.25">
      <c r="B26" s="23"/>
      <c r="C26" s="199">
        <v>11</v>
      </c>
      <c r="D26" s="204"/>
      <c r="E26" s="205"/>
      <c r="F26" s="205"/>
      <c r="G26" s="195"/>
      <c r="H26" s="201"/>
      <c r="I26" s="195"/>
      <c r="J26" s="25"/>
      <c r="K26" s="28"/>
      <c r="L26" s="27"/>
    </row>
    <row r="27" spans="2:17" ht="15" hidden="1" customHeight="1" outlineLevel="1" x14ac:dyDescent="0.25">
      <c r="B27" s="23"/>
      <c r="C27" s="199">
        <v>12</v>
      </c>
      <c r="D27" s="204"/>
      <c r="E27" s="205"/>
      <c r="F27" s="205"/>
      <c r="G27" s="195"/>
      <c r="H27" s="201"/>
      <c r="I27" s="195"/>
      <c r="J27" s="25"/>
      <c r="K27" s="28"/>
      <c r="L27" s="27"/>
    </row>
    <row r="28" spans="2:17" ht="15" hidden="1" customHeight="1" outlineLevel="1" x14ac:dyDescent="0.25">
      <c r="B28" s="23"/>
      <c r="C28" s="199">
        <v>13</v>
      </c>
      <c r="D28" s="204"/>
      <c r="E28" s="205"/>
      <c r="F28" s="205"/>
      <c r="G28" s="195"/>
      <c r="H28" s="201"/>
      <c r="I28" s="195"/>
      <c r="J28" s="25"/>
      <c r="K28" s="28"/>
      <c r="L28" s="27"/>
    </row>
    <row r="29" spans="2:17" ht="15" hidden="1" customHeight="1" outlineLevel="1" x14ac:dyDescent="0.25">
      <c r="B29" s="23"/>
      <c r="C29" s="199">
        <v>14</v>
      </c>
      <c r="D29" s="204"/>
      <c r="E29" s="205"/>
      <c r="F29" s="205"/>
      <c r="G29" s="195"/>
      <c r="H29" s="201"/>
      <c r="I29" s="195"/>
      <c r="J29" s="25"/>
      <c r="K29" s="28"/>
      <c r="L29" s="27"/>
    </row>
    <row r="30" spans="2:17" ht="15" hidden="1" customHeight="1" outlineLevel="1" x14ac:dyDescent="0.25">
      <c r="B30" s="23"/>
      <c r="C30" s="199">
        <v>15</v>
      </c>
      <c r="D30" s="204"/>
      <c r="E30" s="205"/>
      <c r="F30" s="205"/>
      <c r="G30" s="195"/>
      <c r="H30" s="201"/>
      <c r="I30" s="195"/>
      <c r="J30" s="25"/>
      <c r="K30" s="28"/>
      <c r="L30" s="27"/>
    </row>
    <row r="31" spans="2:17" ht="15" hidden="1" customHeight="1" outlineLevel="1" x14ac:dyDescent="0.25">
      <c r="B31" s="23"/>
      <c r="C31" s="199">
        <v>16</v>
      </c>
      <c r="D31" s="204"/>
      <c r="E31" s="205"/>
      <c r="F31" s="205"/>
      <c r="G31" s="195"/>
      <c r="H31" s="201"/>
      <c r="I31" s="195"/>
      <c r="J31" s="25"/>
      <c r="K31" s="28"/>
      <c r="L31" s="27"/>
    </row>
    <row r="32" spans="2:17" ht="15" hidden="1" customHeight="1" outlineLevel="1" x14ac:dyDescent="0.25">
      <c r="B32" s="23"/>
      <c r="C32" s="199">
        <v>17</v>
      </c>
      <c r="D32" s="204"/>
      <c r="E32" s="205"/>
      <c r="F32" s="205"/>
      <c r="G32" s="195"/>
      <c r="H32" s="201"/>
      <c r="I32" s="195"/>
      <c r="J32" s="25"/>
      <c r="K32" s="28"/>
      <c r="L32" s="27"/>
    </row>
    <row r="33" spans="2:12" ht="15" hidden="1" customHeight="1" outlineLevel="1" x14ac:dyDescent="0.25">
      <c r="B33" s="23"/>
      <c r="C33" s="199">
        <v>18</v>
      </c>
      <c r="D33" s="204"/>
      <c r="E33" s="205"/>
      <c r="F33" s="205"/>
      <c r="G33" s="195"/>
      <c r="H33" s="201"/>
      <c r="I33" s="195"/>
      <c r="J33" s="25"/>
      <c r="K33" s="28"/>
      <c r="L33" s="27"/>
    </row>
    <row r="34" spans="2:12" ht="15" hidden="1" customHeight="1" outlineLevel="1" x14ac:dyDescent="0.25">
      <c r="B34" s="23"/>
      <c r="C34" s="199">
        <v>19</v>
      </c>
      <c r="D34" s="204"/>
      <c r="E34" s="205"/>
      <c r="F34" s="205"/>
      <c r="G34" s="195"/>
      <c r="H34" s="201"/>
      <c r="I34" s="195"/>
      <c r="J34" s="25"/>
      <c r="K34" s="28"/>
      <c r="L34" s="27"/>
    </row>
    <row r="35" spans="2:12" ht="15" hidden="1" customHeight="1" outlineLevel="1" x14ac:dyDescent="0.25">
      <c r="B35" s="23"/>
      <c r="C35" s="199">
        <v>20</v>
      </c>
      <c r="D35" s="204"/>
      <c r="E35" s="205"/>
      <c r="F35" s="205"/>
      <c r="G35" s="195"/>
      <c r="H35" s="201"/>
      <c r="I35" s="195"/>
      <c r="J35" s="25"/>
      <c r="K35" s="28"/>
      <c r="L35" s="27"/>
    </row>
    <row r="36" spans="2:12" ht="15" hidden="1" customHeight="1" outlineLevel="1" x14ac:dyDescent="0.25">
      <c r="B36" s="23"/>
      <c r="C36" s="199">
        <v>21</v>
      </c>
      <c r="D36" s="204"/>
      <c r="E36" s="205"/>
      <c r="F36" s="205"/>
      <c r="G36" s="195"/>
      <c r="H36" s="201"/>
      <c r="I36" s="195"/>
      <c r="J36" s="25"/>
      <c r="K36" s="28"/>
      <c r="L36" s="27"/>
    </row>
    <row r="37" spans="2:12" ht="15" hidden="1" customHeight="1" outlineLevel="1" x14ac:dyDescent="0.25">
      <c r="B37" s="23"/>
      <c r="C37" s="199">
        <v>22</v>
      </c>
      <c r="D37" s="204"/>
      <c r="E37" s="205"/>
      <c r="F37" s="205"/>
      <c r="G37" s="195"/>
      <c r="H37" s="201"/>
      <c r="I37" s="195"/>
      <c r="J37" s="25"/>
      <c r="K37" s="28"/>
      <c r="L37" s="27"/>
    </row>
    <row r="38" spans="2:12" ht="15" hidden="1" customHeight="1" outlineLevel="1" x14ac:dyDescent="0.25">
      <c r="B38" s="23"/>
      <c r="C38" s="199">
        <v>23</v>
      </c>
      <c r="D38" s="204"/>
      <c r="E38" s="205"/>
      <c r="F38" s="205"/>
      <c r="G38" s="195"/>
      <c r="H38" s="201"/>
      <c r="I38" s="195"/>
      <c r="J38" s="25"/>
      <c r="K38" s="28"/>
      <c r="L38" s="27"/>
    </row>
    <row r="39" spans="2:12" ht="15" hidden="1" customHeight="1" outlineLevel="1" x14ac:dyDescent="0.25">
      <c r="B39" s="23"/>
      <c r="C39" s="199">
        <v>24</v>
      </c>
      <c r="D39" s="204"/>
      <c r="E39" s="205"/>
      <c r="F39" s="205"/>
      <c r="G39" s="195"/>
      <c r="H39" s="201"/>
      <c r="I39" s="195"/>
      <c r="J39" s="25"/>
      <c r="K39" s="28"/>
      <c r="L39" s="27"/>
    </row>
    <row r="40" spans="2:12" ht="15" hidden="1" customHeight="1" outlineLevel="1" x14ac:dyDescent="0.25">
      <c r="B40" s="23"/>
      <c r="C40" s="199">
        <v>25</v>
      </c>
      <c r="D40" s="204"/>
      <c r="E40" s="205"/>
      <c r="F40" s="205"/>
      <c r="G40" s="195"/>
      <c r="H40" s="201"/>
      <c r="I40" s="195"/>
      <c r="J40" s="25"/>
      <c r="K40" s="28"/>
      <c r="L40" s="27"/>
    </row>
    <row r="41" spans="2:12" ht="15" hidden="1" customHeight="1" outlineLevel="1" x14ac:dyDescent="0.25">
      <c r="B41" s="23"/>
      <c r="C41" s="199">
        <v>26</v>
      </c>
      <c r="D41" s="204"/>
      <c r="E41" s="205"/>
      <c r="F41" s="205"/>
      <c r="G41" s="195"/>
      <c r="H41" s="201"/>
      <c r="I41" s="195"/>
      <c r="J41" s="25"/>
      <c r="K41" s="28"/>
      <c r="L41" s="27"/>
    </row>
    <row r="42" spans="2:12" ht="15" hidden="1" customHeight="1" outlineLevel="1" x14ac:dyDescent="0.25">
      <c r="B42" s="23"/>
      <c r="C42" s="199">
        <v>27</v>
      </c>
      <c r="D42" s="204"/>
      <c r="E42" s="205"/>
      <c r="F42" s="205"/>
      <c r="G42" s="195"/>
      <c r="H42" s="201"/>
      <c r="I42" s="195"/>
      <c r="J42" s="25"/>
      <c r="K42" s="28"/>
      <c r="L42" s="27"/>
    </row>
    <row r="43" spans="2:12" ht="15" hidden="1" customHeight="1" outlineLevel="1" x14ac:dyDescent="0.25">
      <c r="B43" s="23"/>
      <c r="C43" s="199">
        <v>28</v>
      </c>
      <c r="D43" s="204"/>
      <c r="E43" s="205"/>
      <c r="F43" s="205"/>
      <c r="G43" s="195"/>
      <c r="H43" s="201"/>
      <c r="I43" s="195"/>
      <c r="J43" s="25"/>
      <c r="K43" s="28"/>
      <c r="L43" s="27"/>
    </row>
    <row r="44" spans="2:12" ht="15" hidden="1" customHeight="1" outlineLevel="1" x14ac:dyDescent="0.25">
      <c r="B44" s="23"/>
      <c r="C44" s="199">
        <v>29</v>
      </c>
      <c r="D44" s="204"/>
      <c r="E44" s="205"/>
      <c r="F44" s="205"/>
      <c r="G44" s="195"/>
      <c r="H44" s="201"/>
      <c r="I44" s="195"/>
      <c r="J44" s="25"/>
      <c r="K44" s="28"/>
      <c r="L44" s="27"/>
    </row>
    <row r="45" spans="2:12" ht="15" hidden="1" customHeight="1" outlineLevel="1" x14ac:dyDescent="0.25">
      <c r="B45" s="23"/>
      <c r="C45" s="199">
        <v>30</v>
      </c>
      <c r="D45" s="204"/>
      <c r="E45" s="205"/>
      <c r="F45" s="205"/>
      <c r="G45" s="195"/>
      <c r="H45" s="201"/>
      <c r="I45" s="195"/>
      <c r="J45" s="25"/>
      <c r="K45" s="28"/>
      <c r="L45" s="27"/>
    </row>
    <row r="46" spans="2:12" ht="15" hidden="1" customHeight="1" outlineLevel="1" x14ac:dyDescent="0.25">
      <c r="B46" s="23"/>
      <c r="C46" s="199">
        <v>31</v>
      </c>
      <c r="D46" s="204"/>
      <c r="E46" s="205"/>
      <c r="F46" s="205"/>
      <c r="G46" s="195"/>
      <c r="H46" s="201"/>
      <c r="I46" s="195"/>
      <c r="J46" s="25"/>
      <c r="K46" s="28"/>
      <c r="L46" s="27"/>
    </row>
    <row r="47" spans="2:12" ht="15" hidden="1" customHeight="1" outlineLevel="1" x14ac:dyDescent="0.25">
      <c r="B47" s="23"/>
      <c r="C47" s="199">
        <v>32</v>
      </c>
      <c r="D47" s="204"/>
      <c r="E47" s="205"/>
      <c r="F47" s="205"/>
      <c r="G47" s="195"/>
      <c r="H47" s="201"/>
      <c r="I47" s="195"/>
      <c r="J47" s="25"/>
      <c r="K47" s="28"/>
      <c r="L47" s="27"/>
    </row>
    <row r="48" spans="2:12" ht="15" hidden="1" customHeight="1" outlineLevel="1" x14ac:dyDescent="0.25">
      <c r="B48" s="23"/>
      <c r="C48" s="199">
        <v>33</v>
      </c>
      <c r="D48" s="204"/>
      <c r="E48" s="205"/>
      <c r="F48" s="205"/>
      <c r="G48" s="195"/>
      <c r="H48" s="201"/>
      <c r="I48" s="195"/>
      <c r="J48" s="25"/>
      <c r="K48" s="28"/>
      <c r="L48" s="27"/>
    </row>
    <row r="49" spans="2:12" ht="15" hidden="1" customHeight="1" outlineLevel="1" x14ac:dyDescent="0.25">
      <c r="B49" s="23"/>
      <c r="C49" s="199">
        <v>34</v>
      </c>
      <c r="D49" s="204"/>
      <c r="E49" s="205"/>
      <c r="F49" s="205"/>
      <c r="G49" s="195"/>
      <c r="H49" s="201"/>
      <c r="I49" s="195"/>
      <c r="J49" s="25"/>
      <c r="K49" s="28"/>
      <c r="L49" s="27"/>
    </row>
    <row r="50" spans="2:12" ht="15" hidden="1" customHeight="1" outlineLevel="1" x14ac:dyDescent="0.25">
      <c r="B50" s="23"/>
      <c r="C50" s="199">
        <v>35</v>
      </c>
      <c r="D50" s="204"/>
      <c r="E50" s="205"/>
      <c r="F50" s="205"/>
      <c r="G50" s="195"/>
      <c r="H50" s="201"/>
      <c r="I50" s="195"/>
      <c r="J50" s="25"/>
      <c r="K50" s="28"/>
      <c r="L50" s="27"/>
    </row>
    <row r="51" spans="2:12" ht="15" hidden="1" customHeight="1" outlineLevel="1" x14ac:dyDescent="0.25">
      <c r="B51" s="23"/>
      <c r="C51" s="199">
        <v>36</v>
      </c>
      <c r="D51" s="204"/>
      <c r="E51" s="205"/>
      <c r="F51" s="205"/>
      <c r="G51" s="195"/>
      <c r="H51" s="201"/>
      <c r="I51" s="195"/>
      <c r="J51" s="25"/>
      <c r="K51" s="28"/>
      <c r="L51" s="27"/>
    </row>
    <row r="52" spans="2:12" ht="15" hidden="1" customHeight="1" outlineLevel="1" x14ac:dyDescent="0.25">
      <c r="B52" s="23"/>
      <c r="C52" s="199">
        <v>37</v>
      </c>
      <c r="D52" s="204"/>
      <c r="E52" s="205"/>
      <c r="F52" s="205"/>
      <c r="G52" s="195"/>
      <c r="H52" s="201"/>
      <c r="I52" s="195"/>
      <c r="J52" s="25"/>
      <c r="K52" s="28"/>
      <c r="L52" s="27"/>
    </row>
    <row r="53" spans="2:12" ht="15" hidden="1" customHeight="1" outlineLevel="1" x14ac:dyDescent="0.25">
      <c r="B53" s="23"/>
      <c r="C53" s="199">
        <v>38</v>
      </c>
      <c r="D53" s="204"/>
      <c r="E53" s="205"/>
      <c r="F53" s="205"/>
      <c r="G53" s="195"/>
      <c r="H53" s="201"/>
      <c r="I53" s="195"/>
      <c r="J53" s="25"/>
      <c r="K53" s="28"/>
      <c r="L53" s="27"/>
    </row>
    <row r="54" spans="2:12" ht="15" hidden="1" customHeight="1" outlineLevel="1" x14ac:dyDescent="0.25">
      <c r="B54" s="23"/>
      <c r="C54" s="199">
        <v>39</v>
      </c>
      <c r="D54" s="204"/>
      <c r="E54" s="205"/>
      <c r="F54" s="205"/>
      <c r="G54" s="195"/>
      <c r="H54" s="201"/>
      <c r="I54" s="195"/>
      <c r="J54" s="25"/>
      <c r="K54" s="28"/>
      <c r="L54" s="27"/>
    </row>
    <row r="55" spans="2:12" ht="15" hidden="1" customHeight="1" outlineLevel="1" x14ac:dyDescent="0.25">
      <c r="B55" s="23"/>
      <c r="C55" s="199">
        <v>40</v>
      </c>
      <c r="D55" s="204"/>
      <c r="E55" s="205"/>
      <c r="F55" s="205"/>
      <c r="G55" s="195"/>
      <c r="H55" s="201"/>
      <c r="I55" s="195"/>
      <c r="J55" s="25"/>
      <c r="K55" s="28"/>
      <c r="L55" s="27"/>
    </row>
    <row r="56" spans="2:12" ht="15" hidden="1" customHeight="1" outlineLevel="1" collapsed="1" x14ac:dyDescent="0.25">
      <c r="B56" s="23"/>
      <c r="C56" s="199">
        <v>41</v>
      </c>
      <c r="D56" s="204"/>
      <c r="E56" s="205"/>
      <c r="F56" s="205"/>
      <c r="G56" s="195"/>
      <c r="H56" s="201"/>
      <c r="I56" s="195"/>
      <c r="J56" s="25"/>
      <c r="K56" s="28"/>
      <c r="L56" s="27"/>
    </row>
    <row r="57" spans="2:12" ht="15" hidden="1" customHeight="1" outlineLevel="1" x14ac:dyDescent="0.25">
      <c r="B57" s="23"/>
      <c r="C57" s="199">
        <v>42</v>
      </c>
      <c r="D57" s="204"/>
      <c r="E57" s="205"/>
      <c r="F57" s="205"/>
      <c r="G57" s="195"/>
      <c r="H57" s="201"/>
      <c r="I57" s="195"/>
      <c r="J57" s="25"/>
      <c r="K57" s="28"/>
      <c r="L57" s="27"/>
    </row>
    <row r="58" spans="2:12" ht="15" hidden="1" customHeight="1" outlineLevel="1" x14ac:dyDescent="0.25">
      <c r="B58" s="23"/>
      <c r="C58" s="199">
        <v>43</v>
      </c>
      <c r="D58" s="204"/>
      <c r="E58" s="205"/>
      <c r="F58" s="205"/>
      <c r="G58" s="195"/>
      <c r="H58" s="201"/>
      <c r="I58" s="195"/>
      <c r="J58" s="25"/>
      <c r="K58" s="28"/>
      <c r="L58" s="27"/>
    </row>
    <row r="59" spans="2:12" ht="15" hidden="1" customHeight="1" outlineLevel="1" x14ac:dyDescent="0.25">
      <c r="B59" s="23"/>
      <c r="C59" s="199">
        <v>44</v>
      </c>
      <c r="D59" s="204"/>
      <c r="E59" s="205"/>
      <c r="F59" s="205"/>
      <c r="G59" s="195"/>
      <c r="H59" s="201"/>
      <c r="I59" s="195"/>
      <c r="J59" s="25"/>
      <c r="K59" s="28"/>
      <c r="L59" s="27"/>
    </row>
    <row r="60" spans="2:12" ht="15" hidden="1" customHeight="1" outlineLevel="1" x14ac:dyDescent="0.25">
      <c r="B60" s="23"/>
      <c r="C60" s="199">
        <v>45</v>
      </c>
      <c r="D60" s="204"/>
      <c r="E60" s="205"/>
      <c r="F60" s="205"/>
      <c r="G60" s="195"/>
      <c r="H60" s="201"/>
      <c r="I60" s="195"/>
      <c r="J60" s="25"/>
      <c r="K60" s="28"/>
      <c r="L60" s="27"/>
    </row>
    <row r="61" spans="2:12" ht="15" hidden="1" customHeight="1" outlineLevel="1" x14ac:dyDescent="0.25">
      <c r="B61" s="23"/>
      <c r="C61" s="199">
        <v>46</v>
      </c>
      <c r="D61" s="204"/>
      <c r="E61" s="205"/>
      <c r="F61" s="205"/>
      <c r="G61" s="195"/>
      <c r="H61" s="201"/>
      <c r="I61" s="195"/>
      <c r="J61" s="25"/>
      <c r="K61" s="28"/>
      <c r="L61" s="27"/>
    </row>
    <row r="62" spans="2:12" ht="15" hidden="1" customHeight="1" outlineLevel="1" x14ac:dyDescent="0.25">
      <c r="B62" s="23"/>
      <c r="C62" s="199">
        <v>47</v>
      </c>
      <c r="D62" s="204"/>
      <c r="E62" s="205"/>
      <c r="F62" s="205"/>
      <c r="G62" s="195"/>
      <c r="H62" s="201"/>
      <c r="I62" s="195"/>
      <c r="J62" s="25"/>
      <c r="K62" s="28"/>
      <c r="L62" s="27"/>
    </row>
    <row r="63" spans="2:12" ht="15" hidden="1" customHeight="1" outlineLevel="1" x14ac:dyDescent="0.25">
      <c r="B63" s="23"/>
      <c r="C63" s="199">
        <v>48</v>
      </c>
      <c r="D63" s="204"/>
      <c r="E63" s="205"/>
      <c r="F63" s="205"/>
      <c r="G63" s="195"/>
      <c r="H63" s="201"/>
      <c r="I63" s="195"/>
      <c r="J63" s="25"/>
      <c r="K63" s="28"/>
      <c r="L63" s="27"/>
    </row>
    <row r="64" spans="2:12" ht="15" hidden="1" customHeight="1" outlineLevel="1" x14ac:dyDescent="0.25">
      <c r="B64" s="23"/>
      <c r="C64" s="199">
        <v>49</v>
      </c>
      <c r="D64" s="204"/>
      <c r="E64" s="205"/>
      <c r="F64" s="205"/>
      <c r="G64" s="195"/>
      <c r="H64" s="201"/>
      <c r="I64" s="195"/>
      <c r="J64" s="25"/>
      <c r="K64" s="28"/>
      <c r="L64" s="27"/>
    </row>
    <row r="65" spans="2:12" ht="15" hidden="1" customHeight="1" outlineLevel="1" x14ac:dyDescent="0.25">
      <c r="B65" s="23"/>
      <c r="C65" s="199">
        <v>50</v>
      </c>
      <c r="D65" s="204"/>
      <c r="E65" s="205"/>
      <c r="F65" s="205"/>
      <c r="G65" s="195"/>
      <c r="H65" s="201"/>
      <c r="I65" s="195"/>
      <c r="J65" s="25"/>
      <c r="K65" s="28"/>
      <c r="L65" s="27"/>
    </row>
    <row r="66" spans="2:12" ht="15" hidden="1" customHeight="1" outlineLevel="1" x14ac:dyDescent="0.25">
      <c r="B66" s="23"/>
      <c r="C66" s="199">
        <v>51</v>
      </c>
      <c r="D66" s="204"/>
      <c r="E66" s="205"/>
      <c r="F66" s="205"/>
      <c r="G66" s="195"/>
      <c r="H66" s="201"/>
      <c r="I66" s="195"/>
      <c r="J66" s="25"/>
      <c r="K66" s="28"/>
      <c r="L66" s="27"/>
    </row>
    <row r="67" spans="2:12" ht="15" hidden="1" customHeight="1" outlineLevel="1" x14ac:dyDescent="0.25">
      <c r="B67" s="23"/>
      <c r="C67" s="199">
        <v>52</v>
      </c>
      <c r="D67" s="204"/>
      <c r="E67" s="205"/>
      <c r="F67" s="205"/>
      <c r="G67" s="195"/>
      <c r="H67" s="201"/>
      <c r="I67" s="195"/>
      <c r="J67" s="25"/>
      <c r="K67" s="28"/>
      <c r="L67" s="27"/>
    </row>
    <row r="68" spans="2:12" ht="15" hidden="1" customHeight="1" outlineLevel="1" x14ac:dyDescent="0.25">
      <c r="B68" s="23"/>
      <c r="C68" s="199">
        <v>53</v>
      </c>
      <c r="D68" s="204"/>
      <c r="E68" s="205"/>
      <c r="F68" s="205"/>
      <c r="G68" s="195"/>
      <c r="H68" s="201"/>
      <c r="I68" s="195"/>
      <c r="J68" s="25"/>
      <c r="K68" s="28"/>
      <c r="L68" s="27"/>
    </row>
    <row r="69" spans="2:12" ht="15" hidden="1" customHeight="1" outlineLevel="1" x14ac:dyDescent="0.25">
      <c r="B69" s="23"/>
      <c r="C69" s="199">
        <v>54</v>
      </c>
      <c r="D69" s="204"/>
      <c r="E69" s="205"/>
      <c r="F69" s="205"/>
      <c r="G69" s="195"/>
      <c r="H69" s="201"/>
      <c r="I69" s="195"/>
      <c r="J69" s="25"/>
      <c r="K69" s="28"/>
      <c r="L69" s="27"/>
    </row>
    <row r="70" spans="2:12" ht="15" hidden="1" customHeight="1" outlineLevel="1" x14ac:dyDescent="0.25">
      <c r="B70" s="23"/>
      <c r="C70" s="199">
        <v>55</v>
      </c>
      <c r="D70" s="204"/>
      <c r="E70" s="205"/>
      <c r="F70" s="205"/>
      <c r="G70" s="195"/>
      <c r="H70" s="201"/>
      <c r="I70" s="195"/>
      <c r="J70" s="25"/>
      <c r="K70" s="28"/>
      <c r="L70" s="27"/>
    </row>
    <row r="71" spans="2:12" ht="15" hidden="1" customHeight="1" outlineLevel="1" x14ac:dyDescent="0.25">
      <c r="B71" s="23"/>
      <c r="C71" s="199">
        <v>56</v>
      </c>
      <c r="D71" s="204"/>
      <c r="E71" s="205"/>
      <c r="F71" s="205"/>
      <c r="G71" s="195"/>
      <c r="H71" s="201"/>
      <c r="I71" s="195"/>
      <c r="J71" s="25"/>
      <c r="K71" s="28"/>
      <c r="L71" s="27"/>
    </row>
    <row r="72" spans="2:12" ht="15" hidden="1" customHeight="1" outlineLevel="1" x14ac:dyDescent="0.25">
      <c r="B72" s="23"/>
      <c r="C72" s="199">
        <v>57</v>
      </c>
      <c r="D72" s="204"/>
      <c r="E72" s="205"/>
      <c r="F72" s="205"/>
      <c r="G72" s="195"/>
      <c r="H72" s="201"/>
      <c r="I72" s="195"/>
      <c r="J72" s="25"/>
      <c r="K72" s="28"/>
      <c r="L72" s="27"/>
    </row>
    <row r="73" spans="2:12" ht="15" hidden="1" customHeight="1" outlineLevel="1" x14ac:dyDescent="0.25">
      <c r="B73" s="23"/>
      <c r="C73" s="199">
        <v>58</v>
      </c>
      <c r="D73" s="204"/>
      <c r="E73" s="205"/>
      <c r="F73" s="205"/>
      <c r="G73" s="195"/>
      <c r="H73" s="201"/>
      <c r="I73" s="195"/>
      <c r="J73" s="25"/>
      <c r="K73" s="28"/>
      <c r="L73" s="27"/>
    </row>
    <row r="74" spans="2:12" ht="15" hidden="1" customHeight="1" outlineLevel="1" x14ac:dyDescent="0.25">
      <c r="B74" s="23"/>
      <c r="C74" s="199">
        <v>59</v>
      </c>
      <c r="D74" s="204"/>
      <c r="E74" s="205"/>
      <c r="F74" s="205"/>
      <c r="G74" s="195"/>
      <c r="H74" s="201"/>
      <c r="I74" s="195"/>
      <c r="J74" s="25"/>
      <c r="K74" s="28"/>
      <c r="L74" s="27"/>
    </row>
    <row r="75" spans="2:12" ht="15" hidden="1" customHeight="1" outlineLevel="1" x14ac:dyDescent="0.25">
      <c r="B75" s="23"/>
      <c r="C75" s="199">
        <v>60</v>
      </c>
      <c r="D75" s="204"/>
      <c r="E75" s="205"/>
      <c r="F75" s="205"/>
      <c r="G75" s="195"/>
      <c r="H75" s="201"/>
      <c r="I75" s="195"/>
      <c r="J75" s="25"/>
      <c r="K75" s="28"/>
      <c r="L75" s="27"/>
    </row>
    <row r="76" spans="2:12" ht="15" hidden="1" customHeight="1" outlineLevel="1" x14ac:dyDescent="0.25">
      <c r="B76" s="23"/>
      <c r="C76" s="199">
        <v>61</v>
      </c>
      <c r="D76" s="204"/>
      <c r="E76" s="205"/>
      <c r="F76" s="205"/>
      <c r="G76" s="195"/>
      <c r="H76" s="201"/>
      <c r="I76" s="195"/>
      <c r="J76" s="25"/>
      <c r="K76" s="28"/>
      <c r="L76" s="27"/>
    </row>
    <row r="77" spans="2:12" ht="15" hidden="1" customHeight="1" outlineLevel="1" x14ac:dyDescent="0.25">
      <c r="B77" s="23"/>
      <c r="C77" s="199">
        <v>62</v>
      </c>
      <c r="D77" s="204"/>
      <c r="E77" s="205"/>
      <c r="F77" s="205"/>
      <c r="G77" s="195"/>
      <c r="H77" s="201"/>
      <c r="I77" s="195"/>
      <c r="J77" s="25"/>
      <c r="K77" s="28"/>
      <c r="L77" s="27"/>
    </row>
    <row r="78" spans="2:12" ht="15" hidden="1" customHeight="1" outlineLevel="1" x14ac:dyDescent="0.25">
      <c r="B78" s="23"/>
      <c r="C78" s="199">
        <v>63</v>
      </c>
      <c r="D78" s="204"/>
      <c r="E78" s="205"/>
      <c r="F78" s="205"/>
      <c r="G78" s="195"/>
      <c r="H78" s="201"/>
      <c r="I78" s="195"/>
      <c r="J78" s="25"/>
      <c r="K78" s="28"/>
      <c r="L78" s="27"/>
    </row>
    <row r="79" spans="2:12" ht="15" hidden="1" customHeight="1" outlineLevel="1" x14ac:dyDescent="0.25">
      <c r="B79" s="23"/>
      <c r="C79" s="199">
        <v>64</v>
      </c>
      <c r="D79" s="204"/>
      <c r="E79" s="205"/>
      <c r="F79" s="205"/>
      <c r="G79" s="195"/>
      <c r="H79" s="201"/>
      <c r="I79" s="195"/>
      <c r="J79" s="25"/>
      <c r="K79" s="28"/>
      <c r="L79" s="27"/>
    </row>
    <row r="80" spans="2:12" ht="15" hidden="1" customHeight="1" outlineLevel="1" x14ac:dyDescent="0.25">
      <c r="B80" s="23"/>
      <c r="C80" s="199">
        <v>65</v>
      </c>
      <c r="D80" s="204"/>
      <c r="E80" s="205"/>
      <c r="F80" s="205"/>
      <c r="G80" s="195"/>
      <c r="H80" s="201"/>
      <c r="I80" s="195"/>
      <c r="J80" s="25"/>
      <c r="K80" s="28"/>
      <c r="L80" s="27"/>
    </row>
    <row r="81" spans="2:12" ht="15" hidden="1" customHeight="1" outlineLevel="1" x14ac:dyDescent="0.25">
      <c r="B81" s="23"/>
      <c r="C81" s="199">
        <v>66</v>
      </c>
      <c r="D81" s="204"/>
      <c r="E81" s="205"/>
      <c r="F81" s="205"/>
      <c r="G81" s="195"/>
      <c r="H81" s="201"/>
      <c r="I81" s="195"/>
      <c r="J81" s="25"/>
      <c r="K81" s="28"/>
      <c r="L81" s="27"/>
    </row>
    <row r="82" spans="2:12" ht="15" hidden="1" customHeight="1" outlineLevel="1" x14ac:dyDescent="0.25">
      <c r="B82" s="23"/>
      <c r="C82" s="199">
        <v>67</v>
      </c>
      <c r="D82" s="204"/>
      <c r="E82" s="205"/>
      <c r="F82" s="205"/>
      <c r="G82" s="195"/>
      <c r="H82" s="201"/>
      <c r="I82" s="195"/>
      <c r="J82" s="25"/>
      <c r="K82" s="28"/>
      <c r="L82" s="27"/>
    </row>
    <row r="83" spans="2:12" ht="15" hidden="1" customHeight="1" outlineLevel="1" x14ac:dyDescent="0.25">
      <c r="B83" s="23"/>
      <c r="C83" s="199">
        <v>68</v>
      </c>
      <c r="D83" s="204"/>
      <c r="E83" s="205"/>
      <c r="F83" s="205"/>
      <c r="G83" s="195"/>
      <c r="H83" s="201"/>
      <c r="I83" s="195"/>
      <c r="J83" s="25"/>
      <c r="K83" s="28"/>
      <c r="L83" s="27"/>
    </row>
    <row r="84" spans="2:12" ht="15" hidden="1" customHeight="1" outlineLevel="1" x14ac:dyDescent="0.25">
      <c r="B84" s="23"/>
      <c r="C84" s="199">
        <v>69</v>
      </c>
      <c r="D84" s="204"/>
      <c r="E84" s="205"/>
      <c r="F84" s="205"/>
      <c r="G84" s="195"/>
      <c r="H84" s="201"/>
      <c r="I84" s="195"/>
      <c r="J84" s="25"/>
      <c r="K84" s="28"/>
      <c r="L84" s="27"/>
    </row>
    <row r="85" spans="2:12" ht="15" hidden="1" customHeight="1" outlineLevel="1" x14ac:dyDescent="0.25">
      <c r="B85" s="23"/>
      <c r="C85" s="199">
        <v>70</v>
      </c>
      <c r="D85" s="204"/>
      <c r="E85" s="205"/>
      <c r="F85" s="205"/>
      <c r="G85" s="195"/>
      <c r="H85" s="201"/>
      <c r="I85" s="195"/>
      <c r="J85" s="25"/>
      <c r="K85" s="28"/>
      <c r="L85" s="27"/>
    </row>
    <row r="86" spans="2:12" ht="15" hidden="1" customHeight="1" outlineLevel="1" x14ac:dyDescent="0.25">
      <c r="B86" s="23"/>
      <c r="C86" s="199">
        <v>71</v>
      </c>
      <c r="D86" s="204"/>
      <c r="E86" s="205"/>
      <c r="F86" s="205"/>
      <c r="G86" s="195"/>
      <c r="H86" s="201"/>
      <c r="I86" s="195"/>
      <c r="J86" s="25"/>
      <c r="K86" s="28"/>
      <c r="L86" s="27"/>
    </row>
    <row r="87" spans="2:12" ht="15" hidden="1" customHeight="1" outlineLevel="1" x14ac:dyDescent="0.25">
      <c r="B87" s="23"/>
      <c r="C87" s="199">
        <v>72</v>
      </c>
      <c r="D87" s="204"/>
      <c r="E87" s="205"/>
      <c r="F87" s="205"/>
      <c r="G87" s="195"/>
      <c r="H87" s="201"/>
      <c r="I87" s="195"/>
      <c r="J87" s="25"/>
      <c r="K87" s="28"/>
      <c r="L87" s="27"/>
    </row>
    <row r="88" spans="2:12" ht="15" hidden="1" customHeight="1" outlineLevel="1" x14ac:dyDescent="0.25">
      <c r="B88" s="23"/>
      <c r="C88" s="199">
        <v>73</v>
      </c>
      <c r="D88" s="204"/>
      <c r="E88" s="205"/>
      <c r="F88" s="205"/>
      <c r="G88" s="195"/>
      <c r="H88" s="201"/>
      <c r="I88" s="195"/>
      <c r="J88" s="25"/>
      <c r="K88" s="28"/>
      <c r="L88" s="27"/>
    </row>
    <row r="89" spans="2:12" ht="15" hidden="1" customHeight="1" outlineLevel="1" x14ac:dyDescent="0.25">
      <c r="B89" s="23"/>
      <c r="C89" s="199">
        <v>74</v>
      </c>
      <c r="D89" s="204"/>
      <c r="E89" s="205"/>
      <c r="F89" s="205"/>
      <c r="G89" s="195"/>
      <c r="H89" s="201"/>
      <c r="I89" s="195"/>
      <c r="J89" s="25"/>
      <c r="K89" s="28"/>
      <c r="L89" s="27"/>
    </row>
    <row r="90" spans="2:12" ht="15" hidden="1" customHeight="1" outlineLevel="1" x14ac:dyDescent="0.25">
      <c r="B90" s="23"/>
      <c r="C90" s="199">
        <v>75</v>
      </c>
      <c r="D90" s="204"/>
      <c r="E90" s="205"/>
      <c r="F90" s="205"/>
      <c r="G90" s="195"/>
      <c r="H90" s="201"/>
      <c r="I90" s="195"/>
      <c r="J90" s="25"/>
      <c r="K90" s="28"/>
      <c r="L90" s="27"/>
    </row>
    <row r="91" spans="2:12" ht="15" hidden="1" customHeight="1" outlineLevel="1" x14ac:dyDescent="0.25">
      <c r="B91" s="23"/>
      <c r="C91" s="199">
        <v>76</v>
      </c>
      <c r="D91" s="204"/>
      <c r="E91" s="205"/>
      <c r="F91" s="205"/>
      <c r="G91" s="195"/>
      <c r="H91" s="201"/>
      <c r="I91" s="195"/>
      <c r="J91" s="25"/>
      <c r="K91" s="28"/>
      <c r="L91" s="27"/>
    </row>
    <row r="92" spans="2:12" ht="15" hidden="1" customHeight="1" outlineLevel="1" x14ac:dyDescent="0.25">
      <c r="B92" s="23"/>
      <c r="C92" s="199">
        <v>77</v>
      </c>
      <c r="D92" s="204"/>
      <c r="E92" s="205"/>
      <c r="F92" s="205"/>
      <c r="G92" s="195"/>
      <c r="H92" s="201"/>
      <c r="I92" s="195"/>
      <c r="J92" s="25"/>
      <c r="K92" s="28"/>
      <c r="L92" s="27"/>
    </row>
    <row r="93" spans="2:12" ht="15" hidden="1" customHeight="1" outlineLevel="1" x14ac:dyDescent="0.25">
      <c r="B93" s="23"/>
      <c r="C93" s="199">
        <v>78</v>
      </c>
      <c r="D93" s="204"/>
      <c r="E93" s="205"/>
      <c r="F93" s="205"/>
      <c r="G93" s="195"/>
      <c r="H93" s="201"/>
      <c r="I93" s="195"/>
      <c r="J93" s="25"/>
      <c r="K93" s="28"/>
      <c r="L93" s="27"/>
    </row>
    <row r="94" spans="2:12" ht="15" hidden="1" customHeight="1" outlineLevel="1" x14ac:dyDescent="0.25">
      <c r="B94" s="23"/>
      <c r="C94" s="199">
        <v>79</v>
      </c>
      <c r="D94" s="204"/>
      <c r="E94" s="205"/>
      <c r="F94" s="205"/>
      <c r="G94" s="195"/>
      <c r="H94" s="201"/>
      <c r="I94" s="195"/>
      <c r="J94" s="25"/>
      <c r="K94" s="28"/>
      <c r="L94" s="27"/>
    </row>
    <row r="95" spans="2:12" ht="15" hidden="1" customHeight="1" outlineLevel="1" x14ac:dyDescent="0.25">
      <c r="B95" s="23"/>
      <c r="C95" s="199">
        <v>80</v>
      </c>
      <c r="D95" s="204"/>
      <c r="E95" s="205"/>
      <c r="F95" s="205"/>
      <c r="G95" s="195"/>
      <c r="H95" s="201"/>
      <c r="I95" s="195"/>
      <c r="J95" s="25"/>
      <c r="K95" s="28"/>
      <c r="L95" s="27"/>
    </row>
    <row r="96" spans="2:12" ht="15" hidden="1" customHeight="1" outlineLevel="1" x14ac:dyDescent="0.25">
      <c r="B96" s="23"/>
      <c r="C96" s="199">
        <v>81</v>
      </c>
      <c r="D96" s="204"/>
      <c r="E96" s="205"/>
      <c r="F96" s="205"/>
      <c r="G96" s="195"/>
      <c r="H96" s="201"/>
      <c r="I96" s="195"/>
      <c r="J96" s="25"/>
      <c r="K96" s="28"/>
      <c r="L96" s="27"/>
    </row>
    <row r="97" spans="2:12" ht="15" hidden="1" customHeight="1" outlineLevel="1" x14ac:dyDescent="0.25">
      <c r="B97" s="23"/>
      <c r="C97" s="199">
        <v>82</v>
      </c>
      <c r="D97" s="204"/>
      <c r="E97" s="205"/>
      <c r="F97" s="205"/>
      <c r="G97" s="195"/>
      <c r="H97" s="201"/>
      <c r="I97" s="195"/>
      <c r="J97" s="25"/>
      <c r="K97" s="28"/>
      <c r="L97" s="27"/>
    </row>
    <row r="98" spans="2:12" ht="15" hidden="1" customHeight="1" outlineLevel="1" x14ac:dyDescent="0.25">
      <c r="B98" s="23"/>
      <c r="C98" s="199">
        <v>83</v>
      </c>
      <c r="D98" s="204"/>
      <c r="E98" s="205"/>
      <c r="F98" s="205"/>
      <c r="G98" s="195"/>
      <c r="H98" s="201"/>
      <c r="I98" s="195"/>
      <c r="J98" s="25"/>
      <c r="K98" s="28"/>
      <c r="L98" s="27"/>
    </row>
    <row r="99" spans="2:12" ht="15" hidden="1" customHeight="1" outlineLevel="1" x14ac:dyDescent="0.25">
      <c r="B99" s="23"/>
      <c r="C99" s="199">
        <v>84</v>
      </c>
      <c r="D99" s="204"/>
      <c r="E99" s="205"/>
      <c r="F99" s="205"/>
      <c r="G99" s="195"/>
      <c r="H99" s="201"/>
      <c r="I99" s="195"/>
      <c r="J99" s="25"/>
      <c r="K99" s="28"/>
      <c r="L99" s="27"/>
    </row>
    <row r="100" spans="2:12" ht="15" hidden="1" customHeight="1" outlineLevel="1" x14ac:dyDescent="0.25">
      <c r="B100" s="23"/>
      <c r="C100" s="199">
        <v>85</v>
      </c>
      <c r="D100" s="204"/>
      <c r="E100" s="205"/>
      <c r="F100" s="205"/>
      <c r="G100" s="195"/>
      <c r="H100" s="201"/>
      <c r="I100" s="195"/>
      <c r="J100" s="25"/>
      <c r="K100" s="28"/>
      <c r="L100" s="27"/>
    </row>
    <row r="101" spans="2:12" ht="15" hidden="1" customHeight="1" outlineLevel="1" x14ac:dyDescent="0.25">
      <c r="B101" s="23"/>
      <c r="C101" s="199">
        <v>86</v>
      </c>
      <c r="D101" s="204"/>
      <c r="E101" s="205"/>
      <c r="F101" s="205"/>
      <c r="G101" s="195"/>
      <c r="H101" s="201"/>
      <c r="I101" s="195"/>
      <c r="J101" s="25"/>
      <c r="K101" s="28"/>
      <c r="L101" s="27"/>
    </row>
    <row r="102" spans="2:12" ht="15" hidden="1" customHeight="1" outlineLevel="1" x14ac:dyDescent="0.25">
      <c r="B102" s="23"/>
      <c r="C102" s="199">
        <v>87</v>
      </c>
      <c r="D102" s="204"/>
      <c r="E102" s="205"/>
      <c r="F102" s="205"/>
      <c r="G102" s="195"/>
      <c r="H102" s="201"/>
      <c r="I102" s="195"/>
      <c r="J102" s="25"/>
      <c r="K102" s="28"/>
      <c r="L102" s="27"/>
    </row>
    <row r="103" spans="2:12" ht="15" hidden="1" customHeight="1" outlineLevel="1" x14ac:dyDescent="0.25">
      <c r="B103" s="23"/>
      <c r="C103" s="199">
        <v>88</v>
      </c>
      <c r="D103" s="204"/>
      <c r="E103" s="205"/>
      <c r="F103" s="205"/>
      <c r="G103" s="195"/>
      <c r="H103" s="201"/>
      <c r="I103" s="195"/>
      <c r="J103" s="25"/>
      <c r="K103" s="28"/>
      <c r="L103" s="27"/>
    </row>
    <row r="104" spans="2:12" ht="15" hidden="1" customHeight="1" outlineLevel="1" x14ac:dyDescent="0.25">
      <c r="B104" s="23"/>
      <c r="C104" s="199">
        <v>89</v>
      </c>
      <c r="D104" s="204"/>
      <c r="E104" s="205"/>
      <c r="F104" s="205"/>
      <c r="G104" s="195"/>
      <c r="H104" s="201"/>
      <c r="I104" s="195"/>
      <c r="J104" s="25"/>
      <c r="K104" s="28"/>
      <c r="L104" s="27"/>
    </row>
    <row r="105" spans="2:12" ht="15" hidden="1" customHeight="1" outlineLevel="1" x14ac:dyDescent="0.25">
      <c r="B105" s="23"/>
      <c r="C105" s="199">
        <v>90</v>
      </c>
      <c r="D105" s="204"/>
      <c r="E105" s="205"/>
      <c r="F105" s="205"/>
      <c r="G105" s="195"/>
      <c r="H105" s="201"/>
      <c r="I105" s="195"/>
      <c r="J105" s="25"/>
      <c r="K105" s="28"/>
      <c r="L105" s="27"/>
    </row>
    <row r="106" spans="2:12" ht="15" hidden="1" customHeight="1" outlineLevel="1" x14ac:dyDescent="0.25">
      <c r="B106" s="23"/>
      <c r="C106" s="199">
        <v>91</v>
      </c>
      <c r="D106" s="204"/>
      <c r="E106" s="205"/>
      <c r="F106" s="205"/>
      <c r="G106" s="195"/>
      <c r="H106" s="201"/>
      <c r="I106" s="195"/>
      <c r="J106" s="25"/>
      <c r="K106" s="28"/>
      <c r="L106" s="27"/>
    </row>
    <row r="107" spans="2:12" ht="15" hidden="1" customHeight="1" outlineLevel="1" x14ac:dyDescent="0.25">
      <c r="B107" s="23"/>
      <c r="C107" s="199">
        <v>92</v>
      </c>
      <c r="D107" s="204"/>
      <c r="E107" s="205"/>
      <c r="F107" s="205"/>
      <c r="G107" s="195"/>
      <c r="H107" s="201"/>
      <c r="I107" s="195"/>
      <c r="J107" s="25"/>
      <c r="K107" s="28"/>
      <c r="L107" s="27"/>
    </row>
    <row r="108" spans="2:12" ht="15" hidden="1" customHeight="1" outlineLevel="1" x14ac:dyDescent="0.25">
      <c r="B108" s="23"/>
      <c r="C108" s="199">
        <v>93</v>
      </c>
      <c r="D108" s="204"/>
      <c r="E108" s="205"/>
      <c r="F108" s="205"/>
      <c r="G108" s="195"/>
      <c r="H108" s="201"/>
      <c r="I108" s="195"/>
      <c r="J108" s="25"/>
      <c r="K108" s="28"/>
      <c r="L108" s="27"/>
    </row>
    <row r="109" spans="2:12" ht="15" hidden="1" customHeight="1" outlineLevel="1" x14ac:dyDescent="0.25">
      <c r="B109" s="23"/>
      <c r="C109" s="199">
        <v>94</v>
      </c>
      <c r="D109" s="204"/>
      <c r="E109" s="205"/>
      <c r="F109" s="205"/>
      <c r="G109" s="195"/>
      <c r="H109" s="201"/>
      <c r="I109" s="195"/>
      <c r="J109" s="25"/>
      <c r="K109" s="28"/>
      <c r="L109" s="27"/>
    </row>
    <row r="110" spans="2:12" ht="15" hidden="1" customHeight="1" outlineLevel="1" x14ac:dyDescent="0.25">
      <c r="B110" s="23"/>
      <c r="C110" s="199">
        <v>95</v>
      </c>
      <c r="D110" s="204"/>
      <c r="E110" s="205"/>
      <c r="F110" s="205"/>
      <c r="G110" s="195"/>
      <c r="H110" s="201"/>
      <c r="I110" s="195"/>
      <c r="J110" s="25"/>
      <c r="K110" s="28"/>
      <c r="L110" s="27"/>
    </row>
    <row r="111" spans="2:12" ht="15" hidden="1" customHeight="1" outlineLevel="1" x14ac:dyDescent="0.25">
      <c r="B111" s="23"/>
      <c r="C111" s="199">
        <v>96</v>
      </c>
      <c r="D111" s="204"/>
      <c r="E111" s="205"/>
      <c r="F111" s="205"/>
      <c r="G111" s="195"/>
      <c r="H111" s="201"/>
      <c r="I111" s="195"/>
      <c r="J111" s="25"/>
      <c r="K111" s="28"/>
      <c r="L111" s="27"/>
    </row>
    <row r="112" spans="2:12" ht="15" hidden="1" customHeight="1" outlineLevel="1" x14ac:dyDescent="0.25">
      <c r="B112" s="23"/>
      <c r="C112" s="199">
        <v>97</v>
      </c>
      <c r="D112" s="204"/>
      <c r="E112" s="205"/>
      <c r="F112" s="205"/>
      <c r="G112" s="195"/>
      <c r="H112" s="201"/>
      <c r="I112" s="195"/>
      <c r="J112" s="25"/>
      <c r="K112" s="28"/>
      <c r="L112" s="27"/>
    </row>
    <row r="113" spans="2:12" ht="15" hidden="1" customHeight="1" outlineLevel="1" x14ac:dyDescent="0.25">
      <c r="B113" s="23"/>
      <c r="C113" s="199">
        <v>98</v>
      </c>
      <c r="D113" s="204"/>
      <c r="E113" s="205"/>
      <c r="F113" s="205"/>
      <c r="G113" s="195"/>
      <c r="H113" s="201"/>
      <c r="I113" s="195"/>
      <c r="J113" s="25"/>
      <c r="K113" s="28"/>
      <c r="L113" s="27"/>
    </row>
    <row r="114" spans="2:12" ht="15" hidden="1" customHeight="1" outlineLevel="1" x14ac:dyDescent="0.25">
      <c r="B114" s="23"/>
      <c r="C114" s="199">
        <v>99</v>
      </c>
      <c r="D114" s="204"/>
      <c r="E114" s="205"/>
      <c r="F114" s="205"/>
      <c r="G114" s="195"/>
      <c r="H114" s="201"/>
      <c r="I114" s="195"/>
      <c r="J114" s="25"/>
      <c r="K114" s="28"/>
      <c r="L114" s="27"/>
    </row>
    <row r="115" spans="2:12" ht="15" hidden="1" customHeight="1" outlineLevel="1" x14ac:dyDescent="0.25">
      <c r="B115" s="23"/>
      <c r="C115" s="199">
        <v>100</v>
      </c>
      <c r="D115" s="204"/>
      <c r="E115" s="205"/>
      <c r="F115" s="205"/>
      <c r="G115" s="195"/>
      <c r="H115" s="201"/>
      <c r="I115" s="195"/>
      <c r="J115" s="25"/>
      <c r="K115" s="28"/>
      <c r="L115" s="27"/>
    </row>
    <row r="116" spans="2:12" ht="15" customHeight="1" collapsed="1" x14ac:dyDescent="0.25">
      <c r="B116" s="23"/>
      <c r="C116" s="25"/>
      <c r="D116" s="67"/>
      <c r="E116" s="25"/>
      <c r="F116" s="25"/>
      <c r="G116" s="25"/>
      <c r="H116" s="29"/>
      <c r="I116" s="95"/>
      <c r="J116" s="25"/>
      <c r="K116" s="25"/>
      <c r="L116" s="27"/>
    </row>
    <row r="117" spans="2:12" ht="17.100000000000001" customHeight="1" x14ac:dyDescent="0.25">
      <c r="B117" s="23"/>
      <c r="C117" s="168" t="s">
        <v>53</v>
      </c>
      <c r="D117" s="68"/>
      <c r="E117" s="9"/>
      <c r="F117" s="9"/>
      <c r="G117" s="9"/>
      <c r="H117" s="9"/>
      <c r="I117" s="10"/>
      <c r="J117" s="25"/>
      <c r="K117" s="72"/>
      <c r="L117" s="27"/>
    </row>
    <row r="118" spans="2:12" ht="15" customHeight="1" x14ac:dyDescent="0.25">
      <c r="B118" s="23"/>
      <c r="C118" s="11" t="s">
        <v>11</v>
      </c>
      <c r="D118" s="64" t="s">
        <v>12</v>
      </c>
      <c r="E118" s="11" t="s">
        <v>50</v>
      </c>
      <c r="F118" s="8" t="s">
        <v>51</v>
      </c>
      <c r="G118" s="11" t="s">
        <v>52</v>
      </c>
      <c r="H118" s="7" t="s">
        <v>4</v>
      </c>
      <c r="I118" s="10"/>
      <c r="J118" s="25"/>
      <c r="K118" s="32"/>
      <c r="L118" s="27"/>
    </row>
    <row r="119" spans="2:12" ht="15" customHeight="1" x14ac:dyDescent="0.25">
      <c r="B119" s="23"/>
      <c r="C119" s="44">
        <v>1</v>
      </c>
      <c r="D119" s="66" t="s">
        <v>86</v>
      </c>
      <c r="E119" s="45">
        <v>44937</v>
      </c>
      <c r="F119" s="45">
        <v>44954</v>
      </c>
      <c r="G119" s="94">
        <f ca="1">IF(ISBLANK($F119),"",IF($H119=Calc!$C$12,"―",$F119-Calc!$S$2))</f>
        <v>3</v>
      </c>
      <c r="H119" s="36" t="s">
        <v>7</v>
      </c>
      <c r="I119" s="94">
        <f>IF(ISBLANK($H119),"",IF($H119=Calc!$C$12,2,IF($H119=Calc!$C$11,1,0)))</f>
        <v>1</v>
      </c>
      <c r="J119" s="25"/>
      <c r="K119" s="32"/>
      <c r="L119" s="27"/>
    </row>
    <row r="120" spans="2:12" ht="15" customHeight="1" x14ac:dyDescent="0.25">
      <c r="B120" s="23"/>
      <c r="C120" s="44">
        <v>2</v>
      </c>
      <c r="D120" s="66" t="s">
        <v>92</v>
      </c>
      <c r="E120" s="45">
        <v>44937</v>
      </c>
      <c r="F120" s="45">
        <v>44955</v>
      </c>
      <c r="G120" s="94" t="str">
        <f>IF(ISBLANK($F120),"",IF($H120=Calc!$C$12,"―",$F120-Calc!$S$2))</f>
        <v>―</v>
      </c>
      <c r="H120" s="36" t="s">
        <v>5</v>
      </c>
      <c r="I120" s="94">
        <f>IF(ISBLANK($H120),"",IF($H120=Calc!$C$12,2,IF($H120=Calc!$C$11,1,0)))</f>
        <v>2</v>
      </c>
      <c r="J120" s="25"/>
      <c r="K120" s="32"/>
      <c r="L120" s="27"/>
    </row>
    <row r="121" spans="2:12" ht="15" customHeight="1" x14ac:dyDescent="0.25">
      <c r="B121" s="23"/>
      <c r="C121" s="44">
        <v>3</v>
      </c>
      <c r="D121" s="66" t="s">
        <v>93</v>
      </c>
      <c r="E121" s="45">
        <v>44937</v>
      </c>
      <c r="F121" s="45">
        <v>44956</v>
      </c>
      <c r="G121" s="94" t="str">
        <f>IF(ISBLANK($F121),"",IF($H121=Calc!$C$12,"―",$F121-Calc!$S$2))</f>
        <v>―</v>
      </c>
      <c r="H121" s="36" t="s">
        <v>5</v>
      </c>
      <c r="I121" s="94">
        <f>IF(ISBLANK($H121),"",IF($H121=Calc!$C$12,2,IF($H121=Calc!$C$11,1,0)))</f>
        <v>2</v>
      </c>
      <c r="J121" s="25"/>
      <c r="K121" s="32"/>
      <c r="L121" s="27"/>
    </row>
    <row r="122" spans="2:12" ht="15" customHeight="1" x14ac:dyDescent="0.25">
      <c r="B122" s="23"/>
      <c r="C122" s="44">
        <v>4</v>
      </c>
      <c r="D122" s="66" t="s">
        <v>94</v>
      </c>
      <c r="E122" s="45">
        <v>44937</v>
      </c>
      <c r="F122" s="45">
        <v>44957</v>
      </c>
      <c r="G122" s="94">
        <f ca="1">IF(ISBLANK($F122),"",IF($H122=Calc!$C$12,"―",$F122-Calc!$S$2))</f>
        <v>6</v>
      </c>
      <c r="H122" s="36" t="s">
        <v>7</v>
      </c>
      <c r="I122" s="94">
        <f>IF(ISBLANK($H122),"",IF($H122=Calc!$C$12,2,IF($H122=Calc!$C$11,1,0)))</f>
        <v>1</v>
      </c>
      <c r="J122" s="25"/>
      <c r="K122" s="32"/>
      <c r="L122" s="27"/>
    </row>
    <row r="123" spans="2:12" ht="15" customHeight="1" x14ac:dyDescent="0.25">
      <c r="B123" s="23"/>
      <c r="C123" s="44">
        <v>5</v>
      </c>
      <c r="D123" s="66"/>
      <c r="E123" s="45"/>
      <c r="F123" s="45"/>
      <c r="G123" s="94" t="str">
        <f>IF(ISBLANK($F123),"",IF($H123=Calc!$C$12,"―",$F123-Calc!$S$2))</f>
        <v/>
      </c>
      <c r="H123" s="36"/>
      <c r="I123" s="94" t="str">
        <f>IF(ISBLANK($H123),"",IF($H123=Calc!$C$12,2,IF($H123=Calc!$C$11,1,0)))</f>
        <v/>
      </c>
      <c r="J123" s="25"/>
      <c r="K123" s="32"/>
      <c r="L123" s="27"/>
    </row>
    <row r="124" spans="2:12" ht="15" customHeight="1" x14ac:dyDescent="0.25">
      <c r="B124" s="23"/>
      <c r="C124" s="199">
        <v>6</v>
      </c>
      <c r="D124" s="204"/>
      <c r="E124" s="205"/>
      <c r="F124" s="205"/>
      <c r="G124" s="195"/>
      <c r="H124" s="201"/>
      <c r="I124" s="195"/>
      <c r="J124" s="25"/>
      <c r="K124" s="32"/>
      <c r="L124" s="27"/>
    </row>
    <row r="125" spans="2:12" ht="15" customHeight="1" x14ac:dyDescent="0.25">
      <c r="B125" s="23"/>
      <c r="C125" s="199">
        <v>7</v>
      </c>
      <c r="D125" s="204"/>
      <c r="E125" s="205"/>
      <c r="F125" s="205"/>
      <c r="G125" s="195"/>
      <c r="H125" s="201"/>
      <c r="I125" s="195"/>
      <c r="J125" s="25"/>
      <c r="K125" s="32"/>
      <c r="L125" s="27"/>
    </row>
    <row r="126" spans="2:12" ht="15" customHeight="1" x14ac:dyDescent="0.25">
      <c r="B126" s="23"/>
      <c r="C126" s="199">
        <v>8</v>
      </c>
      <c r="D126" s="204"/>
      <c r="E126" s="205"/>
      <c r="F126" s="205"/>
      <c r="G126" s="195"/>
      <c r="H126" s="201"/>
      <c r="I126" s="195"/>
      <c r="J126" s="25"/>
      <c r="K126" s="32"/>
      <c r="L126" s="27"/>
    </row>
    <row r="127" spans="2:12" ht="15" customHeight="1" x14ac:dyDescent="0.25">
      <c r="B127" s="23"/>
      <c r="C127" s="199">
        <v>9</v>
      </c>
      <c r="D127" s="204"/>
      <c r="E127" s="205"/>
      <c r="F127" s="205"/>
      <c r="G127" s="195"/>
      <c r="H127" s="201"/>
      <c r="I127" s="195"/>
      <c r="J127" s="25"/>
      <c r="K127" s="32"/>
      <c r="L127" s="27"/>
    </row>
    <row r="128" spans="2:12" ht="15" customHeight="1" x14ac:dyDescent="0.25">
      <c r="B128" s="23"/>
      <c r="C128" s="199">
        <v>10</v>
      </c>
      <c r="D128" s="204"/>
      <c r="E128" s="205"/>
      <c r="F128" s="205"/>
      <c r="G128" s="195"/>
      <c r="H128" s="201"/>
      <c r="I128" s="195"/>
      <c r="J128" s="25"/>
      <c r="K128" s="33"/>
      <c r="L128" s="27"/>
    </row>
    <row r="129" spans="2:12" ht="15" hidden="1" customHeight="1" outlineLevel="1" x14ac:dyDescent="0.25">
      <c r="B129" s="23"/>
      <c r="C129" s="199">
        <v>11</v>
      </c>
      <c r="D129" s="204"/>
      <c r="E129" s="205"/>
      <c r="F129" s="205"/>
      <c r="G129" s="195"/>
      <c r="H129" s="201"/>
      <c r="I129" s="195"/>
      <c r="J129" s="25"/>
      <c r="K129" s="28"/>
      <c r="L129" s="27"/>
    </row>
    <row r="130" spans="2:12" ht="15" hidden="1" customHeight="1" outlineLevel="1" x14ac:dyDescent="0.25">
      <c r="B130" s="23"/>
      <c r="C130" s="199">
        <v>12</v>
      </c>
      <c r="D130" s="204"/>
      <c r="E130" s="205"/>
      <c r="F130" s="205"/>
      <c r="G130" s="195"/>
      <c r="H130" s="201"/>
      <c r="I130" s="195"/>
      <c r="J130" s="25"/>
      <c r="K130" s="28"/>
      <c r="L130" s="27"/>
    </row>
    <row r="131" spans="2:12" ht="15" hidden="1" customHeight="1" outlineLevel="1" x14ac:dyDescent="0.25">
      <c r="B131" s="23"/>
      <c r="C131" s="199">
        <v>13</v>
      </c>
      <c r="D131" s="204"/>
      <c r="E131" s="205"/>
      <c r="F131" s="205"/>
      <c r="G131" s="195"/>
      <c r="H131" s="201"/>
      <c r="I131" s="195"/>
      <c r="J131" s="25"/>
      <c r="K131" s="28"/>
      <c r="L131" s="27"/>
    </row>
    <row r="132" spans="2:12" ht="15" hidden="1" customHeight="1" outlineLevel="1" x14ac:dyDescent="0.25">
      <c r="B132" s="23"/>
      <c r="C132" s="199">
        <v>14</v>
      </c>
      <c r="D132" s="204"/>
      <c r="E132" s="205"/>
      <c r="F132" s="205"/>
      <c r="G132" s="195"/>
      <c r="H132" s="201"/>
      <c r="I132" s="195"/>
      <c r="J132" s="25"/>
      <c r="K132" s="28"/>
      <c r="L132" s="27"/>
    </row>
    <row r="133" spans="2:12" ht="15" hidden="1" customHeight="1" outlineLevel="1" x14ac:dyDescent="0.25">
      <c r="B133" s="23"/>
      <c r="C133" s="199">
        <v>15</v>
      </c>
      <c r="D133" s="204"/>
      <c r="E133" s="205"/>
      <c r="F133" s="205"/>
      <c r="G133" s="195"/>
      <c r="H133" s="201"/>
      <c r="I133" s="195"/>
      <c r="J133" s="25"/>
      <c r="K133" s="28"/>
      <c r="L133" s="27"/>
    </row>
    <row r="134" spans="2:12" ht="15" hidden="1" customHeight="1" outlineLevel="1" x14ac:dyDescent="0.25">
      <c r="B134" s="23"/>
      <c r="C134" s="199">
        <v>16</v>
      </c>
      <c r="D134" s="204"/>
      <c r="E134" s="205"/>
      <c r="F134" s="205"/>
      <c r="G134" s="195"/>
      <c r="H134" s="201"/>
      <c r="I134" s="195"/>
      <c r="J134" s="25"/>
      <c r="K134" s="28"/>
      <c r="L134" s="27"/>
    </row>
    <row r="135" spans="2:12" ht="15" hidden="1" customHeight="1" outlineLevel="1" x14ac:dyDescent="0.25">
      <c r="B135" s="23"/>
      <c r="C135" s="199">
        <v>17</v>
      </c>
      <c r="D135" s="204"/>
      <c r="E135" s="205"/>
      <c r="F135" s="205"/>
      <c r="G135" s="195"/>
      <c r="H135" s="201"/>
      <c r="I135" s="195"/>
      <c r="J135" s="25"/>
      <c r="K135" s="28"/>
      <c r="L135" s="27"/>
    </row>
    <row r="136" spans="2:12" ht="15" hidden="1" customHeight="1" outlineLevel="1" x14ac:dyDescent="0.25">
      <c r="B136" s="23"/>
      <c r="C136" s="199">
        <v>18</v>
      </c>
      <c r="D136" s="204"/>
      <c r="E136" s="205"/>
      <c r="F136" s="205"/>
      <c r="G136" s="195"/>
      <c r="H136" s="201"/>
      <c r="I136" s="195"/>
      <c r="J136" s="25"/>
      <c r="K136" s="28"/>
      <c r="L136" s="27"/>
    </row>
    <row r="137" spans="2:12" ht="15" hidden="1" customHeight="1" outlineLevel="1" x14ac:dyDescent="0.25">
      <c r="B137" s="23"/>
      <c r="C137" s="199">
        <v>19</v>
      </c>
      <c r="D137" s="204"/>
      <c r="E137" s="205"/>
      <c r="F137" s="205"/>
      <c r="G137" s="195"/>
      <c r="H137" s="201"/>
      <c r="I137" s="195"/>
      <c r="J137" s="25"/>
      <c r="K137" s="28"/>
      <c r="L137" s="27"/>
    </row>
    <row r="138" spans="2:12" ht="15" hidden="1" customHeight="1" outlineLevel="1" x14ac:dyDescent="0.25">
      <c r="B138" s="23"/>
      <c r="C138" s="199">
        <v>20</v>
      </c>
      <c r="D138" s="204"/>
      <c r="E138" s="205"/>
      <c r="F138" s="205"/>
      <c r="G138" s="195"/>
      <c r="H138" s="201"/>
      <c r="I138" s="195"/>
      <c r="J138" s="25"/>
      <c r="K138" s="28"/>
      <c r="L138" s="27"/>
    </row>
    <row r="139" spans="2:12" ht="15" hidden="1" customHeight="1" outlineLevel="1" x14ac:dyDescent="0.25">
      <c r="B139" s="23"/>
      <c r="C139" s="199">
        <v>21</v>
      </c>
      <c r="D139" s="204"/>
      <c r="E139" s="205"/>
      <c r="F139" s="205"/>
      <c r="G139" s="195"/>
      <c r="H139" s="201"/>
      <c r="I139" s="195"/>
      <c r="J139" s="25"/>
      <c r="K139" s="28"/>
      <c r="L139" s="27"/>
    </row>
    <row r="140" spans="2:12" ht="15" hidden="1" customHeight="1" outlineLevel="1" x14ac:dyDescent="0.25">
      <c r="B140" s="23"/>
      <c r="C140" s="199">
        <v>22</v>
      </c>
      <c r="D140" s="204"/>
      <c r="E140" s="205"/>
      <c r="F140" s="205"/>
      <c r="G140" s="195"/>
      <c r="H140" s="201"/>
      <c r="I140" s="195"/>
      <c r="J140" s="25"/>
      <c r="K140" s="28"/>
      <c r="L140" s="27"/>
    </row>
    <row r="141" spans="2:12" ht="15" hidden="1" customHeight="1" outlineLevel="1" x14ac:dyDescent="0.25">
      <c r="B141" s="23"/>
      <c r="C141" s="199">
        <v>23</v>
      </c>
      <c r="D141" s="204"/>
      <c r="E141" s="205"/>
      <c r="F141" s="205"/>
      <c r="G141" s="195"/>
      <c r="H141" s="201"/>
      <c r="I141" s="195"/>
      <c r="J141" s="25"/>
      <c r="K141" s="28"/>
      <c r="L141" s="27"/>
    </row>
    <row r="142" spans="2:12" ht="15" hidden="1" customHeight="1" outlineLevel="1" x14ac:dyDescent="0.25">
      <c r="B142" s="23"/>
      <c r="C142" s="199">
        <v>24</v>
      </c>
      <c r="D142" s="204"/>
      <c r="E142" s="205"/>
      <c r="F142" s="205"/>
      <c r="G142" s="195"/>
      <c r="H142" s="201"/>
      <c r="I142" s="195"/>
      <c r="J142" s="25"/>
      <c r="K142" s="28"/>
      <c r="L142" s="27"/>
    </row>
    <row r="143" spans="2:12" ht="15" hidden="1" customHeight="1" outlineLevel="1" x14ac:dyDescent="0.25">
      <c r="B143" s="23"/>
      <c r="C143" s="199">
        <v>25</v>
      </c>
      <c r="D143" s="204"/>
      <c r="E143" s="205"/>
      <c r="F143" s="205"/>
      <c r="G143" s="195"/>
      <c r="H143" s="201"/>
      <c r="I143" s="195"/>
      <c r="J143" s="25"/>
      <c r="K143" s="28"/>
      <c r="L143" s="27"/>
    </row>
    <row r="144" spans="2:12" ht="15" hidden="1" customHeight="1" outlineLevel="1" x14ac:dyDescent="0.25">
      <c r="B144" s="23"/>
      <c r="C144" s="199">
        <v>26</v>
      </c>
      <c r="D144" s="204"/>
      <c r="E144" s="205"/>
      <c r="F144" s="205"/>
      <c r="G144" s="195"/>
      <c r="H144" s="201"/>
      <c r="I144" s="195"/>
      <c r="J144" s="25"/>
      <c r="K144" s="28"/>
      <c r="L144" s="27"/>
    </row>
    <row r="145" spans="2:12" ht="15" hidden="1" customHeight="1" outlineLevel="1" x14ac:dyDescent="0.25">
      <c r="B145" s="23"/>
      <c r="C145" s="199">
        <v>27</v>
      </c>
      <c r="D145" s="204"/>
      <c r="E145" s="205"/>
      <c r="F145" s="205"/>
      <c r="G145" s="195"/>
      <c r="H145" s="201"/>
      <c r="I145" s="195"/>
      <c r="J145" s="25"/>
      <c r="K145" s="28"/>
      <c r="L145" s="27"/>
    </row>
    <row r="146" spans="2:12" ht="15" hidden="1" customHeight="1" outlineLevel="1" x14ac:dyDescent="0.25">
      <c r="B146" s="23"/>
      <c r="C146" s="199">
        <v>28</v>
      </c>
      <c r="D146" s="204"/>
      <c r="E146" s="205"/>
      <c r="F146" s="205"/>
      <c r="G146" s="195"/>
      <c r="H146" s="201"/>
      <c r="I146" s="195"/>
      <c r="J146" s="25"/>
      <c r="K146" s="28"/>
      <c r="L146" s="27"/>
    </row>
    <row r="147" spans="2:12" ht="15" hidden="1" customHeight="1" outlineLevel="1" x14ac:dyDescent="0.25">
      <c r="B147" s="23"/>
      <c r="C147" s="199">
        <v>29</v>
      </c>
      <c r="D147" s="204"/>
      <c r="E147" s="205"/>
      <c r="F147" s="205"/>
      <c r="G147" s="195"/>
      <c r="H147" s="201"/>
      <c r="I147" s="195"/>
      <c r="J147" s="25"/>
      <c r="K147" s="28"/>
      <c r="L147" s="27"/>
    </row>
    <row r="148" spans="2:12" ht="15" hidden="1" customHeight="1" outlineLevel="1" x14ac:dyDescent="0.25">
      <c r="B148" s="23"/>
      <c r="C148" s="199">
        <v>30</v>
      </c>
      <c r="D148" s="204"/>
      <c r="E148" s="205"/>
      <c r="F148" s="205"/>
      <c r="G148" s="195"/>
      <c r="H148" s="201"/>
      <c r="I148" s="195"/>
      <c r="J148" s="25"/>
      <c r="K148" s="28"/>
      <c r="L148" s="27"/>
    </row>
    <row r="149" spans="2:12" ht="15" hidden="1" customHeight="1" outlineLevel="1" x14ac:dyDescent="0.25">
      <c r="B149" s="23"/>
      <c r="C149" s="199">
        <v>31</v>
      </c>
      <c r="D149" s="204"/>
      <c r="E149" s="205"/>
      <c r="F149" s="205"/>
      <c r="G149" s="195"/>
      <c r="H149" s="201"/>
      <c r="I149" s="195"/>
      <c r="J149" s="25"/>
      <c r="K149" s="28"/>
      <c r="L149" s="27"/>
    </row>
    <row r="150" spans="2:12" ht="15" hidden="1" customHeight="1" outlineLevel="1" x14ac:dyDescent="0.25">
      <c r="B150" s="23"/>
      <c r="C150" s="199">
        <v>32</v>
      </c>
      <c r="D150" s="204"/>
      <c r="E150" s="205"/>
      <c r="F150" s="205"/>
      <c r="G150" s="195"/>
      <c r="H150" s="201"/>
      <c r="I150" s="195"/>
      <c r="J150" s="25"/>
      <c r="K150" s="28"/>
      <c r="L150" s="27"/>
    </row>
    <row r="151" spans="2:12" ht="15" hidden="1" customHeight="1" outlineLevel="1" x14ac:dyDescent="0.25">
      <c r="B151" s="23"/>
      <c r="C151" s="199">
        <v>33</v>
      </c>
      <c r="D151" s="204"/>
      <c r="E151" s="205"/>
      <c r="F151" s="205"/>
      <c r="G151" s="195"/>
      <c r="H151" s="201"/>
      <c r="I151" s="195"/>
      <c r="J151" s="25"/>
      <c r="K151" s="28"/>
      <c r="L151" s="27"/>
    </row>
    <row r="152" spans="2:12" ht="15" hidden="1" customHeight="1" outlineLevel="1" x14ac:dyDescent="0.25">
      <c r="B152" s="23"/>
      <c r="C152" s="199">
        <v>34</v>
      </c>
      <c r="D152" s="204"/>
      <c r="E152" s="205"/>
      <c r="F152" s="205"/>
      <c r="G152" s="195"/>
      <c r="H152" s="201"/>
      <c r="I152" s="195"/>
      <c r="J152" s="25"/>
      <c r="K152" s="28"/>
      <c r="L152" s="27"/>
    </row>
    <row r="153" spans="2:12" ht="15" hidden="1" customHeight="1" outlineLevel="1" x14ac:dyDescent="0.25">
      <c r="B153" s="23"/>
      <c r="C153" s="199">
        <v>35</v>
      </c>
      <c r="D153" s="204"/>
      <c r="E153" s="205"/>
      <c r="F153" s="205"/>
      <c r="G153" s="195"/>
      <c r="H153" s="201"/>
      <c r="I153" s="195"/>
      <c r="J153" s="25"/>
      <c r="K153" s="28"/>
      <c r="L153" s="27"/>
    </row>
    <row r="154" spans="2:12" ht="15" hidden="1" customHeight="1" outlineLevel="1" x14ac:dyDescent="0.25">
      <c r="B154" s="23"/>
      <c r="C154" s="199">
        <v>36</v>
      </c>
      <c r="D154" s="204"/>
      <c r="E154" s="205"/>
      <c r="F154" s="205"/>
      <c r="G154" s="195"/>
      <c r="H154" s="201"/>
      <c r="I154" s="195"/>
      <c r="J154" s="25"/>
      <c r="K154" s="28"/>
      <c r="L154" s="27"/>
    </row>
    <row r="155" spans="2:12" ht="15" hidden="1" customHeight="1" outlineLevel="1" x14ac:dyDescent="0.25">
      <c r="B155" s="23"/>
      <c r="C155" s="199">
        <v>37</v>
      </c>
      <c r="D155" s="204"/>
      <c r="E155" s="205"/>
      <c r="F155" s="205"/>
      <c r="G155" s="195"/>
      <c r="H155" s="201"/>
      <c r="I155" s="195"/>
      <c r="J155" s="25"/>
      <c r="K155" s="28"/>
      <c r="L155" s="27"/>
    </row>
    <row r="156" spans="2:12" ht="15" hidden="1" customHeight="1" outlineLevel="1" x14ac:dyDescent="0.25">
      <c r="B156" s="23"/>
      <c r="C156" s="199">
        <v>38</v>
      </c>
      <c r="D156" s="204"/>
      <c r="E156" s="205"/>
      <c r="F156" s="205"/>
      <c r="G156" s="195"/>
      <c r="H156" s="201"/>
      <c r="I156" s="195"/>
      <c r="J156" s="25"/>
      <c r="K156" s="28"/>
      <c r="L156" s="27"/>
    </row>
    <row r="157" spans="2:12" ht="15" hidden="1" customHeight="1" outlineLevel="1" x14ac:dyDescent="0.25">
      <c r="B157" s="23"/>
      <c r="C157" s="199">
        <v>39</v>
      </c>
      <c r="D157" s="204"/>
      <c r="E157" s="205"/>
      <c r="F157" s="205"/>
      <c r="G157" s="195"/>
      <c r="H157" s="201"/>
      <c r="I157" s="195"/>
      <c r="J157" s="25"/>
      <c r="K157" s="28"/>
      <c r="L157" s="27"/>
    </row>
    <row r="158" spans="2:12" ht="15" hidden="1" customHeight="1" outlineLevel="1" x14ac:dyDescent="0.25">
      <c r="B158" s="23"/>
      <c r="C158" s="199">
        <v>40</v>
      </c>
      <c r="D158" s="204"/>
      <c r="E158" s="205"/>
      <c r="F158" s="205"/>
      <c r="G158" s="195"/>
      <c r="H158" s="201"/>
      <c r="I158" s="195"/>
      <c r="J158" s="25"/>
      <c r="K158" s="28"/>
      <c r="L158" s="27"/>
    </row>
    <row r="159" spans="2:12" ht="15" hidden="1" customHeight="1" outlineLevel="1" collapsed="1" x14ac:dyDescent="0.25">
      <c r="B159" s="23"/>
      <c r="C159" s="199">
        <v>41</v>
      </c>
      <c r="D159" s="204"/>
      <c r="E159" s="205"/>
      <c r="F159" s="205"/>
      <c r="G159" s="195"/>
      <c r="H159" s="201"/>
      <c r="I159" s="195"/>
      <c r="J159" s="25"/>
      <c r="K159" s="28"/>
      <c r="L159" s="27"/>
    </row>
    <row r="160" spans="2:12" ht="15" hidden="1" customHeight="1" outlineLevel="1" x14ac:dyDescent="0.25">
      <c r="B160" s="23"/>
      <c r="C160" s="199">
        <v>42</v>
      </c>
      <c r="D160" s="204"/>
      <c r="E160" s="205"/>
      <c r="F160" s="205"/>
      <c r="G160" s="195"/>
      <c r="H160" s="201"/>
      <c r="I160" s="195"/>
      <c r="J160" s="25"/>
      <c r="K160" s="28"/>
      <c r="L160" s="27"/>
    </row>
    <row r="161" spans="1:13" ht="15" hidden="1" customHeight="1" outlineLevel="1" x14ac:dyDescent="0.25">
      <c r="B161" s="23"/>
      <c r="C161" s="199">
        <v>43</v>
      </c>
      <c r="D161" s="204"/>
      <c r="E161" s="205"/>
      <c r="F161" s="205"/>
      <c r="G161" s="195"/>
      <c r="H161" s="201"/>
      <c r="I161" s="195"/>
      <c r="J161" s="25"/>
      <c r="K161" s="28"/>
      <c r="L161" s="27"/>
    </row>
    <row r="162" spans="1:13" ht="15" hidden="1" customHeight="1" outlineLevel="1" x14ac:dyDescent="0.25">
      <c r="B162" s="23"/>
      <c r="C162" s="199">
        <v>44</v>
      </c>
      <c r="D162" s="204"/>
      <c r="E162" s="205"/>
      <c r="F162" s="205"/>
      <c r="G162" s="195"/>
      <c r="H162" s="201"/>
      <c r="I162" s="195"/>
      <c r="J162" s="25"/>
      <c r="K162" s="28"/>
      <c r="L162" s="27"/>
    </row>
    <row r="163" spans="1:13" ht="15" hidden="1" customHeight="1" outlineLevel="1" x14ac:dyDescent="0.25">
      <c r="B163" s="23"/>
      <c r="C163" s="199">
        <v>45</v>
      </c>
      <c r="D163" s="204"/>
      <c r="E163" s="205"/>
      <c r="F163" s="205"/>
      <c r="G163" s="195"/>
      <c r="H163" s="201"/>
      <c r="I163" s="195"/>
      <c r="J163" s="25"/>
      <c r="K163" s="28"/>
      <c r="L163" s="27"/>
    </row>
    <row r="164" spans="1:13" ht="15" hidden="1" customHeight="1" outlineLevel="1" x14ac:dyDescent="0.25">
      <c r="B164" s="23"/>
      <c r="C164" s="199">
        <v>46</v>
      </c>
      <c r="D164" s="204"/>
      <c r="E164" s="205"/>
      <c r="F164" s="205"/>
      <c r="G164" s="195"/>
      <c r="H164" s="201"/>
      <c r="I164" s="195"/>
      <c r="J164" s="25"/>
      <c r="K164" s="28"/>
      <c r="L164" s="27"/>
    </row>
    <row r="165" spans="1:13" ht="15" hidden="1" customHeight="1" outlineLevel="1" x14ac:dyDescent="0.25">
      <c r="B165" s="23"/>
      <c r="C165" s="199">
        <v>47</v>
      </c>
      <c r="D165" s="204"/>
      <c r="E165" s="205"/>
      <c r="F165" s="205"/>
      <c r="G165" s="195"/>
      <c r="H165" s="201"/>
      <c r="I165" s="195"/>
      <c r="J165" s="25"/>
      <c r="K165" s="28"/>
      <c r="L165" s="27"/>
    </row>
    <row r="166" spans="1:13" ht="15" hidden="1" customHeight="1" outlineLevel="1" x14ac:dyDescent="0.25">
      <c r="B166" s="23"/>
      <c r="C166" s="199">
        <v>48</v>
      </c>
      <c r="D166" s="204"/>
      <c r="E166" s="205"/>
      <c r="F166" s="205"/>
      <c r="G166" s="195"/>
      <c r="H166" s="201"/>
      <c r="I166" s="195"/>
      <c r="J166" s="25"/>
      <c r="K166" s="28"/>
      <c r="L166" s="27"/>
    </row>
    <row r="167" spans="1:13" ht="15" hidden="1" customHeight="1" outlineLevel="1" x14ac:dyDescent="0.25">
      <c r="B167" s="23"/>
      <c r="C167" s="199">
        <v>49</v>
      </c>
      <c r="D167" s="204"/>
      <c r="E167" s="205"/>
      <c r="F167" s="205"/>
      <c r="G167" s="195"/>
      <c r="H167" s="201"/>
      <c r="I167" s="195"/>
      <c r="J167" s="25"/>
      <c r="K167" s="28"/>
      <c r="L167" s="27"/>
    </row>
    <row r="168" spans="1:13" ht="15" hidden="1" customHeight="1" outlineLevel="1" x14ac:dyDescent="0.25">
      <c r="A168" s="4"/>
      <c r="B168" s="23"/>
      <c r="C168" s="199">
        <v>50</v>
      </c>
      <c r="D168" s="204"/>
      <c r="E168" s="205"/>
      <c r="F168" s="205"/>
      <c r="G168" s="195"/>
      <c r="H168" s="201"/>
      <c r="I168" s="195"/>
      <c r="J168" s="25"/>
      <c r="K168" s="28"/>
      <c r="L168" s="27"/>
      <c r="M168" s="2"/>
    </row>
    <row r="169" spans="1:13" ht="15" hidden="1" customHeight="1" outlineLevel="1" x14ac:dyDescent="0.25">
      <c r="B169" s="23"/>
      <c r="C169" s="199">
        <v>51</v>
      </c>
      <c r="D169" s="204"/>
      <c r="E169" s="205"/>
      <c r="F169" s="205"/>
      <c r="G169" s="195"/>
      <c r="H169" s="201"/>
      <c r="I169" s="195"/>
      <c r="J169" s="25"/>
      <c r="K169" s="28"/>
      <c r="L169" s="27"/>
    </row>
    <row r="170" spans="1:13" ht="15" hidden="1" customHeight="1" outlineLevel="1" x14ac:dyDescent="0.25">
      <c r="B170" s="23"/>
      <c r="C170" s="199">
        <v>52</v>
      </c>
      <c r="D170" s="204"/>
      <c r="E170" s="205"/>
      <c r="F170" s="205"/>
      <c r="G170" s="195"/>
      <c r="H170" s="201"/>
      <c r="I170" s="195"/>
      <c r="J170" s="25"/>
      <c r="K170" s="28"/>
      <c r="L170" s="27"/>
    </row>
    <row r="171" spans="1:13" ht="15" hidden="1" customHeight="1" outlineLevel="1" x14ac:dyDescent="0.25">
      <c r="B171" s="23"/>
      <c r="C171" s="199">
        <v>53</v>
      </c>
      <c r="D171" s="204"/>
      <c r="E171" s="205"/>
      <c r="F171" s="205"/>
      <c r="G171" s="195"/>
      <c r="H171" s="201"/>
      <c r="I171" s="195"/>
      <c r="J171" s="25"/>
      <c r="K171" s="28"/>
      <c r="L171" s="27"/>
    </row>
    <row r="172" spans="1:13" ht="15" hidden="1" customHeight="1" outlineLevel="1" x14ac:dyDescent="0.25">
      <c r="B172" s="23"/>
      <c r="C172" s="199">
        <v>54</v>
      </c>
      <c r="D172" s="204"/>
      <c r="E172" s="205"/>
      <c r="F172" s="205"/>
      <c r="G172" s="195"/>
      <c r="H172" s="201"/>
      <c r="I172" s="195"/>
      <c r="J172" s="25"/>
      <c r="K172" s="28"/>
      <c r="L172" s="27"/>
    </row>
    <row r="173" spans="1:13" ht="15" hidden="1" customHeight="1" outlineLevel="1" x14ac:dyDescent="0.25">
      <c r="B173" s="23"/>
      <c r="C173" s="199">
        <v>55</v>
      </c>
      <c r="D173" s="204"/>
      <c r="E173" s="205"/>
      <c r="F173" s="205"/>
      <c r="G173" s="195"/>
      <c r="H173" s="201"/>
      <c r="I173" s="195"/>
      <c r="J173" s="25"/>
      <c r="K173" s="28"/>
      <c r="L173" s="27"/>
    </row>
    <row r="174" spans="1:13" ht="15" hidden="1" customHeight="1" outlineLevel="1" x14ac:dyDescent="0.25">
      <c r="B174" s="23"/>
      <c r="C174" s="199">
        <v>56</v>
      </c>
      <c r="D174" s="204"/>
      <c r="E174" s="205"/>
      <c r="F174" s="205"/>
      <c r="G174" s="195"/>
      <c r="H174" s="201"/>
      <c r="I174" s="195"/>
      <c r="J174" s="25"/>
      <c r="K174" s="28"/>
      <c r="L174" s="27"/>
    </row>
    <row r="175" spans="1:13" ht="15" hidden="1" customHeight="1" outlineLevel="1" x14ac:dyDescent="0.25">
      <c r="B175" s="23"/>
      <c r="C175" s="199">
        <v>57</v>
      </c>
      <c r="D175" s="204"/>
      <c r="E175" s="205"/>
      <c r="F175" s="205"/>
      <c r="G175" s="195"/>
      <c r="H175" s="201"/>
      <c r="I175" s="195"/>
      <c r="J175" s="25"/>
      <c r="K175" s="28"/>
      <c r="L175" s="27"/>
    </row>
    <row r="176" spans="1:13" ht="15" hidden="1" customHeight="1" outlineLevel="1" x14ac:dyDescent="0.25">
      <c r="B176" s="23"/>
      <c r="C176" s="199">
        <v>58</v>
      </c>
      <c r="D176" s="204"/>
      <c r="E176" s="205"/>
      <c r="F176" s="205"/>
      <c r="G176" s="195"/>
      <c r="H176" s="201"/>
      <c r="I176" s="195"/>
      <c r="J176" s="25"/>
      <c r="K176" s="28"/>
      <c r="L176" s="27"/>
    </row>
    <row r="177" spans="2:12" ht="15" hidden="1" customHeight="1" outlineLevel="1" x14ac:dyDescent="0.25">
      <c r="B177" s="23"/>
      <c r="C177" s="199">
        <v>59</v>
      </c>
      <c r="D177" s="204"/>
      <c r="E177" s="205"/>
      <c r="F177" s="205"/>
      <c r="G177" s="195"/>
      <c r="H177" s="201"/>
      <c r="I177" s="195"/>
      <c r="J177" s="25"/>
      <c r="K177" s="28"/>
      <c r="L177" s="27"/>
    </row>
    <row r="178" spans="2:12" ht="15" hidden="1" customHeight="1" outlineLevel="1" x14ac:dyDescent="0.25">
      <c r="B178" s="23"/>
      <c r="C178" s="199">
        <v>60</v>
      </c>
      <c r="D178" s="204"/>
      <c r="E178" s="205"/>
      <c r="F178" s="205"/>
      <c r="G178" s="195"/>
      <c r="H178" s="201"/>
      <c r="I178" s="195"/>
      <c r="J178" s="25"/>
      <c r="K178" s="28"/>
      <c r="L178" s="27"/>
    </row>
    <row r="179" spans="2:12" ht="15" hidden="1" customHeight="1" outlineLevel="1" x14ac:dyDescent="0.25">
      <c r="B179" s="23"/>
      <c r="C179" s="199">
        <v>61</v>
      </c>
      <c r="D179" s="204"/>
      <c r="E179" s="205"/>
      <c r="F179" s="205"/>
      <c r="G179" s="195"/>
      <c r="H179" s="201"/>
      <c r="I179" s="195"/>
      <c r="J179" s="25"/>
      <c r="K179" s="28"/>
      <c r="L179" s="27"/>
    </row>
    <row r="180" spans="2:12" ht="15" hidden="1" customHeight="1" outlineLevel="1" x14ac:dyDescent="0.25">
      <c r="B180" s="23"/>
      <c r="C180" s="199">
        <v>62</v>
      </c>
      <c r="D180" s="204"/>
      <c r="E180" s="205"/>
      <c r="F180" s="205"/>
      <c r="G180" s="195"/>
      <c r="H180" s="201"/>
      <c r="I180" s="195"/>
      <c r="J180" s="25"/>
      <c r="K180" s="28"/>
      <c r="L180" s="27"/>
    </row>
    <row r="181" spans="2:12" ht="15" hidden="1" customHeight="1" outlineLevel="1" x14ac:dyDescent="0.25">
      <c r="B181" s="23"/>
      <c r="C181" s="199">
        <v>63</v>
      </c>
      <c r="D181" s="204"/>
      <c r="E181" s="205"/>
      <c r="F181" s="205"/>
      <c r="G181" s="195"/>
      <c r="H181" s="201"/>
      <c r="I181" s="195"/>
      <c r="J181" s="25"/>
      <c r="K181" s="28"/>
      <c r="L181" s="27"/>
    </row>
    <row r="182" spans="2:12" ht="15" hidden="1" customHeight="1" outlineLevel="1" x14ac:dyDescent="0.25">
      <c r="B182" s="23"/>
      <c r="C182" s="199">
        <v>64</v>
      </c>
      <c r="D182" s="204"/>
      <c r="E182" s="205"/>
      <c r="F182" s="205"/>
      <c r="G182" s="195"/>
      <c r="H182" s="201"/>
      <c r="I182" s="195"/>
      <c r="J182" s="25"/>
      <c r="K182" s="28"/>
      <c r="L182" s="27"/>
    </row>
    <row r="183" spans="2:12" ht="15" hidden="1" customHeight="1" outlineLevel="1" x14ac:dyDescent="0.25">
      <c r="B183" s="23"/>
      <c r="C183" s="199">
        <v>65</v>
      </c>
      <c r="D183" s="204"/>
      <c r="E183" s="205"/>
      <c r="F183" s="205"/>
      <c r="G183" s="195"/>
      <c r="H183" s="201"/>
      <c r="I183" s="195"/>
      <c r="J183" s="25"/>
      <c r="K183" s="28"/>
      <c r="L183" s="27"/>
    </row>
    <row r="184" spans="2:12" ht="15" hidden="1" customHeight="1" outlineLevel="1" x14ac:dyDescent="0.25">
      <c r="B184" s="23"/>
      <c r="C184" s="199">
        <v>66</v>
      </c>
      <c r="D184" s="204"/>
      <c r="E184" s="205"/>
      <c r="F184" s="205"/>
      <c r="G184" s="195"/>
      <c r="H184" s="201"/>
      <c r="I184" s="195"/>
      <c r="J184" s="25"/>
      <c r="K184" s="28"/>
      <c r="L184" s="27"/>
    </row>
    <row r="185" spans="2:12" ht="15" hidden="1" customHeight="1" outlineLevel="1" x14ac:dyDescent="0.25">
      <c r="B185" s="23"/>
      <c r="C185" s="199">
        <v>67</v>
      </c>
      <c r="D185" s="204"/>
      <c r="E185" s="205"/>
      <c r="F185" s="205"/>
      <c r="G185" s="195"/>
      <c r="H185" s="201"/>
      <c r="I185" s="195"/>
      <c r="J185" s="25"/>
      <c r="K185" s="28"/>
      <c r="L185" s="27"/>
    </row>
    <row r="186" spans="2:12" ht="15" hidden="1" customHeight="1" outlineLevel="1" x14ac:dyDescent="0.25">
      <c r="B186" s="23"/>
      <c r="C186" s="199">
        <v>68</v>
      </c>
      <c r="D186" s="204"/>
      <c r="E186" s="205"/>
      <c r="F186" s="205"/>
      <c r="G186" s="195"/>
      <c r="H186" s="201"/>
      <c r="I186" s="195"/>
      <c r="J186" s="25"/>
      <c r="K186" s="28"/>
      <c r="L186" s="27"/>
    </row>
    <row r="187" spans="2:12" ht="15" hidden="1" customHeight="1" outlineLevel="1" x14ac:dyDescent="0.25">
      <c r="B187" s="23"/>
      <c r="C187" s="199">
        <v>69</v>
      </c>
      <c r="D187" s="204"/>
      <c r="E187" s="205"/>
      <c r="F187" s="205"/>
      <c r="G187" s="195"/>
      <c r="H187" s="201"/>
      <c r="I187" s="195"/>
      <c r="J187" s="25"/>
      <c r="K187" s="28"/>
      <c r="L187" s="27"/>
    </row>
    <row r="188" spans="2:12" ht="15" hidden="1" customHeight="1" outlineLevel="1" x14ac:dyDescent="0.25">
      <c r="B188" s="23"/>
      <c r="C188" s="199">
        <v>70</v>
      </c>
      <c r="D188" s="204"/>
      <c r="E188" s="205"/>
      <c r="F188" s="205"/>
      <c r="G188" s="195"/>
      <c r="H188" s="201"/>
      <c r="I188" s="195"/>
      <c r="J188" s="25"/>
      <c r="K188" s="28"/>
      <c r="L188" s="27"/>
    </row>
    <row r="189" spans="2:12" ht="15" hidden="1" customHeight="1" outlineLevel="1" x14ac:dyDescent="0.25">
      <c r="B189" s="23"/>
      <c r="C189" s="199">
        <v>71</v>
      </c>
      <c r="D189" s="204"/>
      <c r="E189" s="205"/>
      <c r="F189" s="205"/>
      <c r="G189" s="195"/>
      <c r="H189" s="201"/>
      <c r="I189" s="195"/>
      <c r="J189" s="25"/>
      <c r="K189" s="28"/>
      <c r="L189" s="27"/>
    </row>
    <row r="190" spans="2:12" ht="15" hidden="1" customHeight="1" outlineLevel="1" x14ac:dyDescent="0.25">
      <c r="B190" s="23"/>
      <c r="C190" s="199">
        <v>72</v>
      </c>
      <c r="D190" s="204"/>
      <c r="E190" s="205"/>
      <c r="F190" s="205"/>
      <c r="G190" s="195"/>
      <c r="H190" s="201"/>
      <c r="I190" s="195"/>
      <c r="J190" s="25"/>
      <c r="K190" s="28"/>
      <c r="L190" s="27"/>
    </row>
    <row r="191" spans="2:12" ht="15" hidden="1" customHeight="1" outlineLevel="1" x14ac:dyDescent="0.25">
      <c r="B191" s="23"/>
      <c r="C191" s="199">
        <v>73</v>
      </c>
      <c r="D191" s="204"/>
      <c r="E191" s="205"/>
      <c r="F191" s="205"/>
      <c r="G191" s="195"/>
      <c r="H191" s="201"/>
      <c r="I191" s="195"/>
      <c r="J191" s="25"/>
      <c r="K191" s="28"/>
      <c r="L191" s="27"/>
    </row>
    <row r="192" spans="2:12" ht="15" hidden="1" customHeight="1" outlineLevel="1" x14ac:dyDescent="0.25">
      <c r="B192" s="23"/>
      <c r="C192" s="199">
        <v>74</v>
      </c>
      <c r="D192" s="204"/>
      <c r="E192" s="205"/>
      <c r="F192" s="205"/>
      <c r="G192" s="195"/>
      <c r="H192" s="201"/>
      <c r="I192" s="195"/>
      <c r="J192" s="25"/>
      <c r="K192" s="28"/>
      <c r="L192" s="27"/>
    </row>
    <row r="193" spans="2:12" ht="15" hidden="1" customHeight="1" outlineLevel="1" x14ac:dyDescent="0.25">
      <c r="B193" s="23"/>
      <c r="C193" s="199">
        <v>75</v>
      </c>
      <c r="D193" s="204"/>
      <c r="E193" s="205"/>
      <c r="F193" s="205"/>
      <c r="G193" s="195"/>
      <c r="H193" s="201"/>
      <c r="I193" s="195"/>
      <c r="J193" s="25"/>
      <c r="K193" s="28"/>
      <c r="L193" s="27"/>
    </row>
    <row r="194" spans="2:12" ht="15" hidden="1" customHeight="1" outlineLevel="1" x14ac:dyDescent="0.25">
      <c r="B194" s="23"/>
      <c r="C194" s="199">
        <v>76</v>
      </c>
      <c r="D194" s="204"/>
      <c r="E194" s="205"/>
      <c r="F194" s="205"/>
      <c r="G194" s="195"/>
      <c r="H194" s="201"/>
      <c r="I194" s="195"/>
      <c r="J194" s="25"/>
      <c r="K194" s="28"/>
      <c r="L194" s="27"/>
    </row>
    <row r="195" spans="2:12" ht="15" hidden="1" customHeight="1" outlineLevel="1" x14ac:dyDescent="0.25">
      <c r="B195" s="23"/>
      <c r="C195" s="199">
        <v>77</v>
      </c>
      <c r="D195" s="204"/>
      <c r="E195" s="205"/>
      <c r="F195" s="205"/>
      <c r="G195" s="195"/>
      <c r="H195" s="201"/>
      <c r="I195" s="195"/>
      <c r="J195" s="25"/>
      <c r="K195" s="28"/>
      <c r="L195" s="27"/>
    </row>
    <row r="196" spans="2:12" ht="15" hidden="1" customHeight="1" outlineLevel="1" x14ac:dyDescent="0.25">
      <c r="B196" s="23"/>
      <c r="C196" s="199">
        <v>78</v>
      </c>
      <c r="D196" s="204"/>
      <c r="E196" s="205"/>
      <c r="F196" s="205"/>
      <c r="G196" s="195"/>
      <c r="H196" s="201"/>
      <c r="I196" s="195"/>
      <c r="J196" s="25"/>
      <c r="K196" s="28"/>
      <c r="L196" s="27"/>
    </row>
    <row r="197" spans="2:12" ht="15" hidden="1" customHeight="1" outlineLevel="1" x14ac:dyDescent="0.25">
      <c r="B197" s="23"/>
      <c r="C197" s="199">
        <v>79</v>
      </c>
      <c r="D197" s="204"/>
      <c r="E197" s="205"/>
      <c r="F197" s="205"/>
      <c r="G197" s="195"/>
      <c r="H197" s="201"/>
      <c r="I197" s="195"/>
      <c r="J197" s="25"/>
      <c r="K197" s="28"/>
      <c r="L197" s="27"/>
    </row>
    <row r="198" spans="2:12" ht="15" hidden="1" customHeight="1" outlineLevel="1" x14ac:dyDescent="0.25">
      <c r="B198" s="23"/>
      <c r="C198" s="199">
        <v>80</v>
      </c>
      <c r="D198" s="204"/>
      <c r="E198" s="205"/>
      <c r="F198" s="205"/>
      <c r="G198" s="195"/>
      <c r="H198" s="201"/>
      <c r="I198" s="195"/>
      <c r="J198" s="25"/>
      <c r="K198" s="28"/>
      <c r="L198" s="27"/>
    </row>
    <row r="199" spans="2:12" ht="15" hidden="1" customHeight="1" outlineLevel="1" x14ac:dyDescent="0.25">
      <c r="B199" s="23"/>
      <c r="C199" s="199">
        <v>81</v>
      </c>
      <c r="D199" s="204"/>
      <c r="E199" s="205"/>
      <c r="F199" s="205"/>
      <c r="G199" s="195"/>
      <c r="H199" s="201"/>
      <c r="I199" s="195"/>
      <c r="J199" s="25"/>
      <c r="K199" s="28"/>
      <c r="L199" s="27"/>
    </row>
    <row r="200" spans="2:12" ht="15" hidden="1" customHeight="1" outlineLevel="1" x14ac:dyDescent="0.25">
      <c r="B200" s="23"/>
      <c r="C200" s="199">
        <v>82</v>
      </c>
      <c r="D200" s="204"/>
      <c r="E200" s="205"/>
      <c r="F200" s="205"/>
      <c r="G200" s="195"/>
      <c r="H200" s="201"/>
      <c r="I200" s="195"/>
      <c r="J200" s="25"/>
      <c r="K200" s="28"/>
      <c r="L200" s="27"/>
    </row>
    <row r="201" spans="2:12" ht="15" hidden="1" customHeight="1" outlineLevel="1" x14ac:dyDescent="0.25">
      <c r="B201" s="23"/>
      <c r="C201" s="199">
        <v>83</v>
      </c>
      <c r="D201" s="204"/>
      <c r="E201" s="205"/>
      <c r="F201" s="205"/>
      <c r="G201" s="195"/>
      <c r="H201" s="201"/>
      <c r="I201" s="195"/>
      <c r="J201" s="25"/>
      <c r="K201" s="28"/>
      <c r="L201" s="27"/>
    </row>
    <row r="202" spans="2:12" ht="15" hidden="1" customHeight="1" outlineLevel="1" x14ac:dyDescent="0.25">
      <c r="B202" s="23"/>
      <c r="C202" s="199">
        <v>84</v>
      </c>
      <c r="D202" s="204"/>
      <c r="E202" s="205"/>
      <c r="F202" s="205"/>
      <c r="G202" s="195"/>
      <c r="H202" s="201"/>
      <c r="I202" s="195"/>
      <c r="J202" s="25"/>
      <c r="K202" s="28"/>
      <c r="L202" s="27"/>
    </row>
    <row r="203" spans="2:12" ht="15" hidden="1" customHeight="1" outlineLevel="1" x14ac:dyDescent="0.25">
      <c r="B203" s="23"/>
      <c r="C203" s="199">
        <v>85</v>
      </c>
      <c r="D203" s="204"/>
      <c r="E203" s="205"/>
      <c r="F203" s="205"/>
      <c r="G203" s="195"/>
      <c r="H203" s="201"/>
      <c r="I203" s="195"/>
      <c r="J203" s="25"/>
      <c r="K203" s="28"/>
      <c r="L203" s="27"/>
    </row>
    <row r="204" spans="2:12" ht="15" hidden="1" customHeight="1" outlineLevel="1" x14ac:dyDescent="0.25">
      <c r="B204" s="23"/>
      <c r="C204" s="199">
        <v>86</v>
      </c>
      <c r="D204" s="204"/>
      <c r="E204" s="205"/>
      <c r="F204" s="205"/>
      <c r="G204" s="195"/>
      <c r="H204" s="201"/>
      <c r="I204" s="195"/>
      <c r="J204" s="25"/>
      <c r="K204" s="28"/>
      <c r="L204" s="27"/>
    </row>
    <row r="205" spans="2:12" ht="15" hidden="1" customHeight="1" outlineLevel="1" x14ac:dyDescent="0.25">
      <c r="B205" s="23"/>
      <c r="C205" s="199">
        <v>87</v>
      </c>
      <c r="D205" s="204"/>
      <c r="E205" s="205"/>
      <c r="F205" s="205"/>
      <c r="G205" s="195"/>
      <c r="H205" s="201"/>
      <c r="I205" s="195"/>
      <c r="J205" s="25"/>
      <c r="K205" s="28"/>
      <c r="L205" s="27"/>
    </row>
    <row r="206" spans="2:12" ht="15" hidden="1" customHeight="1" outlineLevel="1" x14ac:dyDescent="0.25">
      <c r="B206" s="23"/>
      <c r="C206" s="199">
        <v>88</v>
      </c>
      <c r="D206" s="204"/>
      <c r="E206" s="205"/>
      <c r="F206" s="205"/>
      <c r="G206" s="195"/>
      <c r="H206" s="201"/>
      <c r="I206" s="195"/>
      <c r="J206" s="25"/>
      <c r="K206" s="28"/>
      <c r="L206" s="27"/>
    </row>
    <row r="207" spans="2:12" ht="15" hidden="1" customHeight="1" outlineLevel="1" x14ac:dyDescent="0.25">
      <c r="B207" s="23"/>
      <c r="C207" s="199">
        <v>89</v>
      </c>
      <c r="D207" s="204"/>
      <c r="E207" s="205"/>
      <c r="F207" s="205"/>
      <c r="G207" s="195"/>
      <c r="H207" s="201"/>
      <c r="I207" s="195"/>
      <c r="J207" s="25"/>
      <c r="K207" s="28"/>
      <c r="L207" s="27"/>
    </row>
    <row r="208" spans="2:12" ht="15" hidden="1" customHeight="1" outlineLevel="1" x14ac:dyDescent="0.25">
      <c r="B208" s="23"/>
      <c r="C208" s="199">
        <v>90</v>
      </c>
      <c r="D208" s="204"/>
      <c r="E208" s="205"/>
      <c r="F208" s="205"/>
      <c r="G208" s="195"/>
      <c r="H208" s="201"/>
      <c r="I208" s="195"/>
      <c r="J208" s="25"/>
      <c r="K208" s="28"/>
      <c r="L208" s="27"/>
    </row>
    <row r="209" spans="2:12" ht="15" hidden="1" customHeight="1" outlineLevel="1" x14ac:dyDescent="0.25">
      <c r="B209" s="23"/>
      <c r="C209" s="199">
        <v>91</v>
      </c>
      <c r="D209" s="204"/>
      <c r="E209" s="205"/>
      <c r="F209" s="205"/>
      <c r="G209" s="195"/>
      <c r="H209" s="201"/>
      <c r="I209" s="195"/>
      <c r="J209" s="25"/>
      <c r="K209" s="28"/>
      <c r="L209" s="27"/>
    </row>
    <row r="210" spans="2:12" ht="15" hidden="1" customHeight="1" outlineLevel="1" x14ac:dyDescent="0.25">
      <c r="B210" s="23"/>
      <c r="C210" s="199">
        <v>92</v>
      </c>
      <c r="D210" s="204"/>
      <c r="E210" s="205"/>
      <c r="F210" s="205"/>
      <c r="G210" s="195"/>
      <c r="H210" s="201"/>
      <c r="I210" s="195"/>
      <c r="J210" s="25"/>
      <c r="K210" s="28"/>
      <c r="L210" s="27"/>
    </row>
    <row r="211" spans="2:12" ht="15" hidden="1" customHeight="1" outlineLevel="1" x14ac:dyDescent="0.25">
      <c r="B211" s="23"/>
      <c r="C211" s="199">
        <v>93</v>
      </c>
      <c r="D211" s="204"/>
      <c r="E211" s="205"/>
      <c r="F211" s="205"/>
      <c r="G211" s="195"/>
      <c r="H211" s="201"/>
      <c r="I211" s="195"/>
      <c r="J211" s="25"/>
      <c r="K211" s="28"/>
      <c r="L211" s="27"/>
    </row>
    <row r="212" spans="2:12" ht="15" hidden="1" customHeight="1" outlineLevel="1" x14ac:dyDescent="0.25">
      <c r="B212" s="23"/>
      <c r="C212" s="199">
        <v>94</v>
      </c>
      <c r="D212" s="204"/>
      <c r="E212" s="205"/>
      <c r="F212" s="205"/>
      <c r="G212" s="195"/>
      <c r="H212" s="201"/>
      <c r="I212" s="195"/>
      <c r="J212" s="25"/>
      <c r="K212" s="28"/>
      <c r="L212" s="27"/>
    </row>
    <row r="213" spans="2:12" ht="15" hidden="1" customHeight="1" outlineLevel="1" x14ac:dyDescent="0.25">
      <c r="B213" s="23"/>
      <c r="C213" s="199">
        <v>95</v>
      </c>
      <c r="D213" s="204"/>
      <c r="E213" s="205"/>
      <c r="F213" s="205"/>
      <c r="G213" s="195"/>
      <c r="H213" s="201"/>
      <c r="I213" s="195"/>
      <c r="J213" s="25"/>
      <c r="K213" s="28"/>
      <c r="L213" s="27"/>
    </row>
    <row r="214" spans="2:12" ht="15" hidden="1" customHeight="1" outlineLevel="1" x14ac:dyDescent="0.25">
      <c r="B214" s="23"/>
      <c r="C214" s="199">
        <v>96</v>
      </c>
      <c r="D214" s="204"/>
      <c r="E214" s="205"/>
      <c r="F214" s="205"/>
      <c r="G214" s="195"/>
      <c r="H214" s="201"/>
      <c r="I214" s="195"/>
      <c r="J214" s="25"/>
      <c r="K214" s="28"/>
      <c r="L214" s="27"/>
    </row>
    <row r="215" spans="2:12" ht="15" hidden="1" customHeight="1" outlineLevel="1" x14ac:dyDescent="0.25">
      <c r="B215" s="23"/>
      <c r="C215" s="199">
        <v>97</v>
      </c>
      <c r="D215" s="204"/>
      <c r="E215" s="205"/>
      <c r="F215" s="205"/>
      <c r="G215" s="195"/>
      <c r="H215" s="201"/>
      <c r="I215" s="195"/>
      <c r="J215" s="25"/>
      <c r="K215" s="28"/>
      <c r="L215" s="27"/>
    </row>
    <row r="216" spans="2:12" ht="15" hidden="1" customHeight="1" outlineLevel="1" x14ac:dyDescent="0.25">
      <c r="B216" s="23"/>
      <c r="C216" s="199">
        <v>98</v>
      </c>
      <c r="D216" s="204"/>
      <c r="E216" s="205"/>
      <c r="F216" s="205"/>
      <c r="G216" s="195"/>
      <c r="H216" s="201"/>
      <c r="I216" s="195"/>
      <c r="J216" s="25"/>
      <c r="K216" s="28"/>
      <c r="L216" s="27"/>
    </row>
    <row r="217" spans="2:12" ht="15" hidden="1" customHeight="1" outlineLevel="1" x14ac:dyDescent="0.25">
      <c r="B217" s="23"/>
      <c r="C217" s="199">
        <v>99</v>
      </c>
      <c r="D217" s="204"/>
      <c r="E217" s="205"/>
      <c r="F217" s="205"/>
      <c r="G217" s="195"/>
      <c r="H217" s="201"/>
      <c r="I217" s="195"/>
      <c r="J217" s="25"/>
      <c r="K217" s="28"/>
      <c r="L217" s="27"/>
    </row>
    <row r="218" spans="2:12" ht="15" hidden="1" customHeight="1" outlineLevel="1" x14ac:dyDescent="0.25">
      <c r="B218" s="23"/>
      <c r="C218" s="199">
        <v>100</v>
      </c>
      <c r="D218" s="204"/>
      <c r="E218" s="205"/>
      <c r="F218" s="205"/>
      <c r="G218" s="195"/>
      <c r="H218" s="201"/>
      <c r="I218" s="195"/>
      <c r="J218" s="25"/>
      <c r="K218" s="28"/>
      <c r="L218" s="27"/>
    </row>
    <row r="219" spans="2:12" ht="15" customHeight="1" collapsed="1" x14ac:dyDescent="0.25">
      <c r="B219" s="23"/>
      <c r="C219"/>
      <c r="D219" s="69"/>
      <c r="E219"/>
      <c r="F219"/>
      <c r="G219"/>
      <c r="H219" s="30"/>
      <c r="I219"/>
      <c r="J219"/>
      <c r="K219"/>
      <c r="L219" s="31"/>
    </row>
    <row r="220" spans="2:12" ht="17.100000000000001" customHeight="1" x14ac:dyDescent="0.25">
      <c r="B220" s="23"/>
      <c r="C220" s="169" t="s">
        <v>54</v>
      </c>
      <c r="D220" s="70"/>
      <c r="E220" s="14"/>
      <c r="F220" s="14"/>
      <c r="G220" s="14"/>
      <c r="H220" s="14"/>
      <c r="I220" s="15"/>
      <c r="J220" s="25"/>
      <c r="K220" s="72"/>
      <c r="L220" s="27"/>
    </row>
    <row r="221" spans="2:12" ht="15" customHeight="1" x14ac:dyDescent="0.25">
      <c r="B221" s="23"/>
      <c r="C221" s="16" t="s">
        <v>11</v>
      </c>
      <c r="D221" s="71" t="s">
        <v>12</v>
      </c>
      <c r="E221" s="16" t="s">
        <v>50</v>
      </c>
      <c r="F221" s="13" t="s">
        <v>51</v>
      </c>
      <c r="G221" s="16" t="s">
        <v>52</v>
      </c>
      <c r="H221" s="12" t="s">
        <v>4</v>
      </c>
      <c r="I221" s="15"/>
      <c r="J221" s="25"/>
      <c r="K221" s="32"/>
      <c r="L221" s="27"/>
    </row>
    <row r="222" spans="2:12" ht="15" customHeight="1" x14ac:dyDescent="0.25">
      <c r="B222" s="23"/>
      <c r="C222" s="44">
        <v>1</v>
      </c>
      <c r="D222" s="66" t="s">
        <v>111</v>
      </c>
      <c r="E222" s="45">
        <v>44937</v>
      </c>
      <c r="F222" s="45">
        <v>44954</v>
      </c>
      <c r="G222" s="94" t="str">
        <f>IF(ISBLANK($F222),"",IF($H222=Calc!$C$12,"―",$F222-Calc!$S$2))</f>
        <v>―</v>
      </c>
      <c r="H222" s="36" t="s">
        <v>5</v>
      </c>
      <c r="I222" s="94">
        <f>IF(ISBLANK($H222),"",IF($H222=Calc!$C$12,2,IF($H222=Calc!$C$11,1,0)))</f>
        <v>2</v>
      </c>
      <c r="J222" s="25"/>
      <c r="K222" s="32"/>
      <c r="L222" s="27"/>
    </row>
    <row r="223" spans="2:12" ht="15" customHeight="1" x14ac:dyDescent="0.25">
      <c r="B223" s="23"/>
      <c r="C223" s="44">
        <v>2</v>
      </c>
      <c r="D223" s="66" t="s">
        <v>112</v>
      </c>
      <c r="E223" s="45">
        <v>44937</v>
      </c>
      <c r="F223" s="45">
        <v>44955</v>
      </c>
      <c r="G223" s="94">
        <f ca="1">IF(ISBLANK($F223),"",IF($H223=Calc!$C$12,"―",$F223-Calc!$S$2))</f>
        <v>4</v>
      </c>
      <c r="H223" s="36" t="s">
        <v>7</v>
      </c>
      <c r="I223" s="94">
        <f>IF(ISBLANK($H223),"",IF($H223=Calc!$C$12,2,IF($H223=Calc!$C$11,1,0)))</f>
        <v>1</v>
      </c>
      <c r="J223" s="25"/>
      <c r="K223" s="32"/>
      <c r="L223" s="27"/>
    </row>
    <row r="224" spans="2:12" ht="15" customHeight="1" x14ac:dyDescent="0.25">
      <c r="B224" s="23"/>
      <c r="C224" s="44">
        <v>3</v>
      </c>
      <c r="D224" s="66" t="s">
        <v>113</v>
      </c>
      <c r="E224" s="45">
        <v>44937</v>
      </c>
      <c r="F224" s="45">
        <v>44956</v>
      </c>
      <c r="G224" s="94">
        <f ca="1">IF(ISBLANK($F224),"",IF($H224=Calc!$C$12,"―",$F224-Calc!$S$2))</f>
        <v>5</v>
      </c>
      <c r="H224" s="36" t="s">
        <v>7</v>
      </c>
      <c r="I224" s="94">
        <f>IF(ISBLANK($H224),"",IF($H224=Calc!$C$12,2,IF($H224=Calc!$C$11,1,0)))</f>
        <v>1</v>
      </c>
      <c r="J224" s="25"/>
      <c r="K224" s="32"/>
      <c r="L224" s="27"/>
    </row>
    <row r="225" spans="2:12" ht="15" customHeight="1" x14ac:dyDescent="0.25">
      <c r="B225" s="23"/>
      <c r="C225" s="44">
        <v>4</v>
      </c>
      <c r="D225" s="66" t="s">
        <v>114</v>
      </c>
      <c r="E225" s="45">
        <v>44937</v>
      </c>
      <c r="F225" s="45">
        <v>44957</v>
      </c>
      <c r="G225" s="94">
        <f ca="1">IF(ISBLANK($F225),"",IF($H225=Calc!$C$12,"―",$F225-Calc!$S$2))</f>
        <v>6</v>
      </c>
      <c r="H225" s="36" t="s">
        <v>6</v>
      </c>
      <c r="I225" s="94">
        <f>IF(ISBLANK($H225),"",IF($H225=Calc!$C$12,2,IF($H225=Calc!$C$11,1,0)))</f>
        <v>0</v>
      </c>
      <c r="J225" s="25"/>
      <c r="K225" s="32"/>
      <c r="L225" s="27"/>
    </row>
    <row r="226" spans="2:12" ht="15" customHeight="1" x14ac:dyDescent="0.25">
      <c r="B226" s="23"/>
      <c r="C226" s="44">
        <v>5</v>
      </c>
      <c r="D226" s="66"/>
      <c r="E226" s="45"/>
      <c r="F226" s="45"/>
      <c r="G226" s="94" t="str">
        <f>IF(ISBLANK($F226),"",IF($H226=Calc!$C$12,"―",$F226-Calc!$S$2))</f>
        <v/>
      </c>
      <c r="H226" s="36"/>
      <c r="I226" s="94" t="str">
        <f>IF(ISBLANK($H226),"",IF($H226=Calc!$C$12,2,IF($H226=Calc!$C$11,1,0)))</f>
        <v/>
      </c>
      <c r="J226" s="25"/>
      <c r="K226" s="32"/>
      <c r="L226" s="27"/>
    </row>
    <row r="227" spans="2:12" ht="15" customHeight="1" x14ac:dyDescent="0.25">
      <c r="B227" s="23"/>
      <c r="C227" s="199">
        <v>6</v>
      </c>
      <c r="D227" s="204"/>
      <c r="E227" s="205"/>
      <c r="F227" s="205"/>
      <c r="G227" s="195"/>
      <c r="H227" s="201"/>
      <c r="I227" s="195"/>
      <c r="J227" s="25"/>
      <c r="K227" s="32"/>
      <c r="L227" s="27"/>
    </row>
    <row r="228" spans="2:12" ht="15" customHeight="1" x14ac:dyDescent="0.25">
      <c r="B228" s="23"/>
      <c r="C228" s="199">
        <v>7</v>
      </c>
      <c r="D228" s="204"/>
      <c r="E228" s="205"/>
      <c r="F228" s="205"/>
      <c r="G228" s="195"/>
      <c r="H228" s="201"/>
      <c r="I228" s="195"/>
      <c r="J228" s="25"/>
      <c r="K228" s="32"/>
      <c r="L228" s="27"/>
    </row>
    <row r="229" spans="2:12" ht="15" customHeight="1" x14ac:dyDescent="0.25">
      <c r="B229" s="23"/>
      <c r="C229" s="199">
        <v>8</v>
      </c>
      <c r="D229" s="204"/>
      <c r="E229" s="205"/>
      <c r="F229" s="205"/>
      <c r="G229" s="195"/>
      <c r="H229" s="201"/>
      <c r="I229" s="195"/>
      <c r="J229" s="25"/>
      <c r="K229" s="32"/>
      <c r="L229" s="27"/>
    </row>
    <row r="230" spans="2:12" ht="15" customHeight="1" x14ac:dyDescent="0.25">
      <c r="B230" s="23"/>
      <c r="C230" s="199">
        <v>9</v>
      </c>
      <c r="D230" s="204"/>
      <c r="E230" s="205"/>
      <c r="F230" s="205"/>
      <c r="G230" s="195"/>
      <c r="H230" s="201"/>
      <c r="I230" s="195"/>
      <c r="J230" s="25"/>
      <c r="K230" s="32"/>
      <c r="L230" s="27"/>
    </row>
    <row r="231" spans="2:12" ht="15" customHeight="1" x14ac:dyDescent="0.25">
      <c r="B231" s="23"/>
      <c r="C231" s="199">
        <v>10</v>
      </c>
      <c r="D231" s="204"/>
      <c r="E231" s="205"/>
      <c r="F231" s="205"/>
      <c r="G231" s="195"/>
      <c r="H231" s="201"/>
      <c r="I231" s="195"/>
      <c r="J231" s="25"/>
      <c r="K231" s="33"/>
      <c r="L231" s="27"/>
    </row>
    <row r="232" spans="2:12" ht="15" hidden="1" customHeight="1" outlineLevel="1" x14ac:dyDescent="0.25">
      <c r="B232" s="23"/>
      <c r="C232" s="199">
        <v>11</v>
      </c>
      <c r="D232" s="204"/>
      <c r="E232" s="205"/>
      <c r="F232" s="205"/>
      <c r="G232" s="195"/>
      <c r="H232" s="201"/>
      <c r="I232" s="195"/>
      <c r="J232" s="25"/>
      <c r="K232" s="28"/>
      <c r="L232" s="27"/>
    </row>
    <row r="233" spans="2:12" ht="15" hidden="1" customHeight="1" outlineLevel="1" x14ac:dyDescent="0.25">
      <c r="B233" s="23"/>
      <c r="C233" s="199">
        <v>12</v>
      </c>
      <c r="D233" s="204"/>
      <c r="E233" s="205"/>
      <c r="F233" s="205"/>
      <c r="G233" s="195"/>
      <c r="H233" s="201"/>
      <c r="I233" s="195"/>
      <c r="J233" s="25"/>
      <c r="K233" s="28"/>
      <c r="L233" s="27"/>
    </row>
    <row r="234" spans="2:12" ht="15" hidden="1" customHeight="1" outlineLevel="1" x14ac:dyDescent="0.25">
      <c r="B234" s="23"/>
      <c r="C234" s="199">
        <v>13</v>
      </c>
      <c r="D234" s="204"/>
      <c r="E234" s="205"/>
      <c r="F234" s="205"/>
      <c r="G234" s="195"/>
      <c r="H234" s="201"/>
      <c r="I234" s="195"/>
      <c r="J234" s="25"/>
      <c r="K234" s="28"/>
      <c r="L234" s="27"/>
    </row>
    <row r="235" spans="2:12" ht="15" hidden="1" customHeight="1" outlineLevel="1" x14ac:dyDescent="0.25">
      <c r="B235" s="23"/>
      <c r="C235" s="199">
        <v>14</v>
      </c>
      <c r="D235" s="204"/>
      <c r="E235" s="205"/>
      <c r="F235" s="205"/>
      <c r="G235" s="195"/>
      <c r="H235" s="201"/>
      <c r="I235" s="195"/>
      <c r="J235" s="25"/>
      <c r="K235" s="28"/>
      <c r="L235" s="27"/>
    </row>
    <row r="236" spans="2:12" ht="15" hidden="1" customHeight="1" outlineLevel="1" x14ac:dyDescent="0.25">
      <c r="B236" s="23"/>
      <c r="C236" s="199">
        <v>15</v>
      </c>
      <c r="D236" s="204"/>
      <c r="E236" s="205"/>
      <c r="F236" s="205"/>
      <c r="G236" s="195"/>
      <c r="H236" s="201"/>
      <c r="I236" s="195"/>
      <c r="J236" s="25"/>
      <c r="K236" s="28"/>
      <c r="L236" s="27"/>
    </row>
    <row r="237" spans="2:12" ht="15" hidden="1" customHeight="1" outlineLevel="1" x14ac:dyDescent="0.25">
      <c r="B237" s="23"/>
      <c r="C237" s="199">
        <v>16</v>
      </c>
      <c r="D237" s="204"/>
      <c r="E237" s="205"/>
      <c r="F237" s="205"/>
      <c r="G237" s="195"/>
      <c r="H237" s="201"/>
      <c r="I237" s="195"/>
      <c r="J237" s="25"/>
      <c r="K237" s="28"/>
      <c r="L237" s="27"/>
    </row>
    <row r="238" spans="2:12" ht="15" hidden="1" customHeight="1" outlineLevel="1" x14ac:dyDescent="0.25">
      <c r="B238" s="23"/>
      <c r="C238" s="199">
        <v>17</v>
      </c>
      <c r="D238" s="204"/>
      <c r="E238" s="205"/>
      <c r="F238" s="205"/>
      <c r="G238" s="195"/>
      <c r="H238" s="201"/>
      <c r="I238" s="195"/>
      <c r="J238" s="25"/>
      <c r="K238" s="28"/>
      <c r="L238" s="27"/>
    </row>
    <row r="239" spans="2:12" ht="15" hidden="1" customHeight="1" outlineLevel="1" x14ac:dyDescent="0.25">
      <c r="B239" s="23"/>
      <c r="C239" s="199">
        <v>18</v>
      </c>
      <c r="D239" s="204"/>
      <c r="E239" s="205"/>
      <c r="F239" s="205"/>
      <c r="G239" s="195"/>
      <c r="H239" s="201"/>
      <c r="I239" s="195"/>
      <c r="J239" s="25"/>
      <c r="K239" s="28"/>
      <c r="L239" s="27"/>
    </row>
    <row r="240" spans="2:12" ht="15" hidden="1" customHeight="1" outlineLevel="1" x14ac:dyDescent="0.25">
      <c r="B240" s="23"/>
      <c r="C240" s="199">
        <v>19</v>
      </c>
      <c r="D240" s="204"/>
      <c r="E240" s="205"/>
      <c r="F240" s="205"/>
      <c r="G240" s="195"/>
      <c r="H240" s="201"/>
      <c r="I240" s="195"/>
      <c r="J240" s="25"/>
      <c r="K240" s="28"/>
      <c r="L240" s="27"/>
    </row>
    <row r="241" spans="2:12" ht="15" hidden="1" customHeight="1" outlineLevel="1" x14ac:dyDescent="0.25">
      <c r="B241" s="23"/>
      <c r="C241" s="199">
        <v>20</v>
      </c>
      <c r="D241" s="204"/>
      <c r="E241" s="205"/>
      <c r="F241" s="205"/>
      <c r="G241" s="195"/>
      <c r="H241" s="201"/>
      <c r="I241" s="195"/>
      <c r="J241" s="25"/>
      <c r="K241" s="28"/>
      <c r="L241" s="27"/>
    </row>
    <row r="242" spans="2:12" ht="15" hidden="1" customHeight="1" outlineLevel="1" x14ac:dyDescent="0.25">
      <c r="B242" s="23"/>
      <c r="C242" s="199">
        <v>21</v>
      </c>
      <c r="D242" s="204"/>
      <c r="E242" s="205"/>
      <c r="F242" s="205"/>
      <c r="G242" s="195"/>
      <c r="H242" s="201"/>
      <c r="I242" s="195"/>
      <c r="J242" s="25"/>
      <c r="K242" s="28"/>
      <c r="L242" s="27"/>
    </row>
    <row r="243" spans="2:12" ht="15" hidden="1" customHeight="1" outlineLevel="1" x14ac:dyDescent="0.25">
      <c r="B243" s="23"/>
      <c r="C243" s="199">
        <v>22</v>
      </c>
      <c r="D243" s="204"/>
      <c r="E243" s="205"/>
      <c r="F243" s="205"/>
      <c r="G243" s="195"/>
      <c r="H243" s="201"/>
      <c r="I243" s="195"/>
      <c r="J243" s="25"/>
      <c r="K243" s="28"/>
      <c r="L243" s="27"/>
    </row>
    <row r="244" spans="2:12" ht="15" hidden="1" customHeight="1" outlineLevel="1" x14ac:dyDescent="0.25">
      <c r="B244" s="23"/>
      <c r="C244" s="199">
        <v>23</v>
      </c>
      <c r="D244" s="204"/>
      <c r="E244" s="205"/>
      <c r="F244" s="205"/>
      <c r="G244" s="195"/>
      <c r="H244" s="201"/>
      <c r="I244" s="195"/>
      <c r="J244" s="25"/>
      <c r="K244" s="28"/>
      <c r="L244" s="27"/>
    </row>
    <row r="245" spans="2:12" ht="15" hidden="1" customHeight="1" outlineLevel="1" x14ac:dyDescent="0.25">
      <c r="B245" s="23"/>
      <c r="C245" s="199">
        <v>24</v>
      </c>
      <c r="D245" s="204"/>
      <c r="E245" s="205"/>
      <c r="F245" s="205"/>
      <c r="G245" s="195"/>
      <c r="H245" s="201"/>
      <c r="I245" s="195"/>
      <c r="J245" s="25"/>
      <c r="K245" s="28"/>
      <c r="L245" s="27"/>
    </row>
    <row r="246" spans="2:12" ht="15" hidden="1" customHeight="1" outlineLevel="1" x14ac:dyDescent="0.25">
      <c r="B246" s="23"/>
      <c r="C246" s="199">
        <v>25</v>
      </c>
      <c r="D246" s="204"/>
      <c r="E246" s="205"/>
      <c r="F246" s="205"/>
      <c r="G246" s="195"/>
      <c r="H246" s="201"/>
      <c r="I246" s="195"/>
      <c r="J246" s="25"/>
      <c r="K246" s="28"/>
      <c r="L246" s="27"/>
    </row>
    <row r="247" spans="2:12" ht="15" hidden="1" customHeight="1" outlineLevel="1" x14ac:dyDescent="0.25">
      <c r="B247" s="23"/>
      <c r="C247" s="199">
        <v>26</v>
      </c>
      <c r="D247" s="204"/>
      <c r="E247" s="205"/>
      <c r="F247" s="205"/>
      <c r="G247" s="195"/>
      <c r="H247" s="201"/>
      <c r="I247" s="195"/>
      <c r="J247" s="25"/>
      <c r="K247" s="28"/>
      <c r="L247" s="27"/>
    </row>
    <row r="248" spans="2:12" ht="15" hidden="1" customHeight="1" outlineLevel="1" x14ac:dyDescent="0.25">
      <c r="B248" s="23"/>
      <c r="C248" s="199">
        <v>27</v>
      </c>
      <c r="D248" s="204"/>
      <c r="E248" s="205"/>
      <c r="F248" s="205"/>
      <c r="G248" s="195"/>
      <c r="H248" s="201"/>
      <c r="I248" s="195"/>
      <c r="J248" s="25"/>
      <c r="K248" s="28"/>
      <c r="L248" s="27"/>
    </row>
    <row r="249" spans="2:12" ht="15" hidden="1" customHeight="1" outlineLevel="1" x14ac:dyDescent="0.25">
      <c r="B249" s="23"/>
      <c r="C249" s="199">
        <v>28</v>
      </c>
      <c r="D249" s="204"/>
      <c r="E249" s="205"/>
      <c r="F249" s="205"/>
      <c r="G249" s="195"/>
      <c r="H249" s="201"/>
      <c r="I249" s="195"/>
      <c r="J249" s="25"/>
      <c r="K249" s="28"/>
      <c r="L249" s="27"/>
    </row>
    <row r="250" spans="2:12" ht="15" hidden="1" customHeight="1" outlineLevel="1" x14ac:dyDescent="0.25">
      <c r="B250" s="23"/>
      <c r="C250" s="199">
        <v>29</v>
      </c>
      <c r="D250" s="204"/>
      <c r="E250" s="205"/>
      <c r="F250" s="205"/>
      <c r="G250" s="195"/>
      <c r="H250" s="201"/>
      <c r="I250" s="195"/>
      <c r="J250" s="25"/>
      <c r="K250" s="28"/>
      <c r="L250" s="27"/>
    </row>
    <row r="251" spans="2:12" ht="15" hidden="1" customHeight="1" outlineLevel="1" x14ac:dyDescent="0.25">
      <c r="B251" s="23"/>
      <c r="C251" s="199">
        <v>30</v>
      </c>
      <c r="D251" s="204"/>
      <c r="E251" s="205"/>
      <c r="F251" s="205"/>
      <c r="G251" s="195"/>
      <c r="H251" s="201"/>
      <c r="I251" s="195"/>
      <c r="J251" s="25"/>
      <c r="K251" s="28"/>
      <c r="L251" s="27"/>
    </row>
    <row r="252" spans="2:12" ht="15" hidden="1" customHeight="1" outlineLevel="1" x14ac:dyDescent="0.25">
      <c r="B252" s="23"/>
      <c r="C252" s="199">
        <v>31</v>
      </c>
      <c r="D252" s="204"/>
      <c r="E252" s="205"/>
      <c r="F252" s="205"/>
      <c r="G252" s="195"/>
      <c r="H252" s="201"/>
      <c r="I252" s="195"/>
      <c r="J252" s="25"/>
      <c r="K252" s="28"/>
      <c r="L252" s="27"/>
    </row>
    <row r="253" spans="2:12" ht="15" hidden="1" customHeight="1" outlineLevel="1" x14ac:dyDescent="0.25">
      <c r="B253" s="23"/>
      <c r="C253" s="199">
        <v>32</v>
      </c>
      <c r="D253" s="204"/>
      <c r="E253" s="205"/>
      <c r="F253" s="205"/>
      <c r="G253" s="195"/>
      <c r="H253" s="201"/>
      <c r="I253" s="195"/>
      <c r="J253" s="25"/>
      <c r="K253" s="28"/>
      <c r="L253" s="27"/>
    </row>
    <row r="254" spans="2:12" ht="15" hidden="1" customHeight="1" outlineLevel="1" x14ac:dyDescent="0.25">
      <c r="B254" s="23"/>
      <c r="C254" s="199">
        <v>33</v>
      </c>
      <c r="D254" s="204"/>
      <c r="E254" s="205"/>
      <c r="F254" s="205"/>
      <c r="G254" s="195"/>
      <c r="H254" s="201"/>
      <c r="I254" s="195"/>
      <c r="J254" s="25"/>
      <c r="K254" s="28"/>
      <c r="L254" s="27"/>
    </row>
    <row r="255" spans="2:12" ht="15" hidden="1" customHeight="1" outlineLevel="1" x14ac:dyDescent="0.25">
      <c r="B255" s="23"/>
      <c r="C255" s="199">
        <v>34</v>
      </c>
      <c r="D255" s="204"/>
      <c r="E255" s="205"/>
      <c r="F255" s="205"/>
      <c r="G255" s="195"/>
      <c r="H255" s="201"/>
      <c r="I255" s="195"/>
      <c r="J255" s="25"/>
      <c r="K255" s="28"/>
      <c r="L255" s="27"/>
    </row>
    <row r="256" spans="2:12" ht="15" hidden="1" customHeight="1" outlineLevel="1" x14ac:dyDescent="0.25">
      <c r="B256" s="23"/>
      <c r="C256" s="199">
        <v>35</v>
      </c>
      <c r="D256" s="204"/>
      <c r="E256" s="205"/>
      <c r="F256" s="205"/>
      <c r="G256" s="195"/>
      <c r="H256" s="201"/>
      <c r="I256" s="195"/>
      <c r="J256" s="25"/>
      <c r="K256" s="28"/>
      <c r="L256" s="27"/>
    </row>
    <row r="257" spans="2:12" ht="15" hidden="1" customHeight="1" outlineLevel="1" x14ac:dyDescent="0.25">
      <c r="B257" s="23"/>
      <c r="C257" s="199">
        <v>36</v>
      </c>
      <c r="D257" s="204"/>
      <c r="E257" s="205"/>
      <c r="F257" s="205"/>
      <c r="G257" s="195"/>
      <c r="H257" s="201"/>
      <c r="I257" s="195"/>
      <c r="J257" s="25"/>
      <c r="K257" s="28"/>
      <c r="L257" s="27"/>
    </row>
    <row r="258" spans="2:12" ht="15" hidden="1" customHeight="1" outlineLevel="1" x14ac:dyDescent="0.25">
      <c r="B258" s="23"/>
      <c r="C258" s="199">
        <v>37</v>
      </c>
      <c r="D258" s="204"/>
      <c r="E258" s="205"/>
      <c r="F258" s="205"/>
      <c r="G258" s="195"/>
      <c r="H258" s="201"/>
      <c r="I258" s="195"/>
      <c r="J258" s="25"/>
      <c r="K258" s="28"/>
      <c r="L258" s="27"/>
    </row>
    <row r="259" spans="2:12" ht="15" hidden="1" customHeight="1" outlineLevel="1" x14ac:dyDescent="0.25">
      <c r="B259" s="23"/>
      <c r="C259" s="199">
        <v>38</v>
      </c>
      <c r="D259" s="204"/>
      <c r="E259" s="205"/>
      <c r="F259" s="205"/>
      <c r="G259" s="195"/>
      <c r="H259" s="201"/>
      <c r="I259" s="195"/>
      <c r="J259" s="25"/>
      <c r="K259" s="28"/>
      <c r="L259" s="27"/>
    </row>
    <row r="260" spans="2:12" ht="15" hidden="1" customHeight="1" outlineLevel="1" x14ac:dyDescent="0.25">
      <c r="B260" s="23"/>
      <c r="C260" s="199">
        <v>39</v>
      </c>
      <c r="D260" s="204"/>
      <c r="E260" s="205"/>
      <c r="F260" s="205"/>
      <c r="G260" s="195"/>
      <c r="H260" s="201"/>
      <c r="I260" s="195"/>
      <c r="J260" s="25"/>
      <c r="K260" s="28"/>
      <c r="L260" s="27"/>
    </row>
    <row r="261" spans="2:12" ht="15" hidden="1" customHeight="1" outlineLevel="1" x14ac:dyDescent="0.25">
      <c r="B261" s="23"/>
      <c r="C261" s="199">
        <v>40</v>
      </c>
      <c r="D261" s="204"/>
      <c r="E261" s="205"/>
      <c r="F261" s="205"/>
      <c r="G261" s="195"/>
      <c r="H261" s="201"/>
      <c r="I261" s="195"/>
      <c r="J261" s="25"/>
      <c r="K261" s="28"/>
      <c r="L261" s="27"/>
    </row>
    <row r="262" spans="2:12" ht="15" hidden="1" customHeight="1" outlineLevel="1" collapsed="1" x14ac:dyDescent="0.25">
      <c r="B262" s="23"/>
      <c r="C262" s="199">
        <v>41</v>
      </c>
      <c r="D262" s="204"/>
      <c r="E262" s="205"/>
      <c r="F262" s="205"/>
      <c r="G262" s="195"/>
      <c r="H262" s="201"/>
      <c r="I262" s="195"/>
      <c r="J262" s="25"/>
      <c r="K262" s="28"/>
      <c r="L262" s="27"/>
    </row>
    <row r="263" spans="2:12" ht="15" hidden="1" customHeight="1" outlineLevel="1" x14ac:dyDescent="0.25">
      <c r="B263" s="23"/>
      <c r="C263" s="199">
        <v>42</v>
      </c>
      <c r="D263" s="204"/>
      <c r="E263" s="205"/>
      <c r="F263" s="205"/>
      <c r="G263" s="195"/>
      <c r="H263" s="201"/>
      <c r="I263" s="195"/>
      <c r="J263" s="25"/>
      <c r="K263" s="28"/>
      <c r="L263" s="27"/>
    </row>
    <row r="264" spans="2:12" ht="15" hidden="1" customHeight="1" outlineLevel="1" x14ac:dyDescent="0.25">
      <c r="B264" s="23"/>
      <c r="C264" s="199">
        <v>43</v>
      </c>
      <c r="D264" s="204"/>
      <c r="E264" s="205"/>
      <c r="F264" s="205"/>
      <c r="G264" s="195"/>
      <c r="H264" s="201"/>
      <c r="I264" s="195"/>
      <c r="J264" s="25"/>
      <c r="K264" s="28"/>
      <c r="L264" s="27"/>
    </row>
    <row r="265" spans="2:12" ht="15" hidden="1" customHeight="1" outlineLevel="1" x14ac:dyDescent="0.25">
      <c r="B265" s="23"/>
      <c r="C265" s="199">
        <v>44</v>
      </c>
      <c r="D265" s="204"/>
      <c r="E265" s="205"/>
      <c r="F265" s="205"/>
      <c r="G265" s="195"/>
      <c r="H265" s="201"/>
      <c r="I265" s="195"/>
      <c r="J265" s="25"/>
      <c r="K265" s="28"/>
      <c r="L265" s="27"/>
    </row>
    <row r="266" spans="2:12" ht="15" hidden="1" customHeight="1" outlineLevel="1" x14ac:dyDescent="0.25">
      <c r="B266" s="23"/>
      <c r="C266" s="199">
        <v>45</v>
      </c>
      <c r="D266" s="204"/>
      <c r="E266" s="205"/>
      <c r="F266" s="205"/>
      <c r="G266" s="195"/>
      <c r="H266" s="201"/>
      <c r="I266" s="195"/>
      <c r="J266" s="25"/>
      <c r="K266" s="28"/>
      <c r="L266" s="27"/>
    </row>
    <row r="267" spans="2:12" ht="15" hidden="1" customHeight="1" outlineLevel="1" x14ac:dyDescent="0.25">
      <c r="B267" s="23"/>
      <c r="C267" s="199">
        <v>46</v>
      </c>
      <c r="D267" s="204"/>
      <c r="E267" s="205"/>
      <c r="F267" s="205"/>
      <c r="G267" s="195"/>
      <c r="H267" s="201"/>
      <c r="I267" s="195"/>
      <c r="J267" s="25"/>
      <c r="K267" s="28"/>
      <c r="L267" s="27"/>
    </row>
    <row r="268" spans="2:12" ht="15" hidden="1" customHeight="1" outlineLevel="1" x14ac:dyDescent="0.25">
      <c r="B268" s="23"/>
      <c r="C268" s="199">
        <v>47</v>
      </c>
      <c r="D268" s="204"/>
      <c r="E268" s="205"/>
      <c r="F268" s="205"/>
      <c r="G268" s="195"/>
      <c r="H268" s="201"/>
      <c r="I268" s="195"/>
      <c r="J268" s="25"/>
      <c r="K268" s="28"/>
      <c r="L268" s="27"/>
    </row>
    <row r="269" spans="2:12" ht="15" hidden="1" customHeight="1" outlineLevel="1" x14ac:dyDescent="0.25">
      <c r="B269" s="23"/>
      <c r="C269" s="199">
        <v>48</v>
      </c>
      <c r="D269" s="204"/>
      <c r="E269" s="205"/>
      <c r="F269" s="205"/>
      <c r="G269" s="195"/>
      <c r="H269" s="201"/>
      <c r="I269" s="195"/>
      <c r="J269" s="25"/>
      <c r="K269" s="28"/>
      <c r="L269" s="27"/>
    </row>
    <row r="270" spans="2:12" ht="15" hidden="1" customHeight="1" outlineLevel="1" x14ac:dyDescent="0.25">
      <c r="B270" s="23"/>
      <c r="C270" s="199">
        <v>49</v>
      </c>
      <c r="D270" s="204"/>
      <c r="E270" s="205"/>
      <c r="F270" s="205"/>
      <c r="G270" s="195"/>
      <c r="H270" s="201"/>
      <c r="I270" s="195"/>
      <c r="J270" s="25"/>
      <c r="K270" s="28"/>
      <c r="L270" s="27"/>
    </row>
    <row r="271" spans="2:12" ht="15" hidden="1" customHeight="1" outlineLevel="1" x14ac:dyDescent="0.25">
      <c r="B271" s="23"/>
      <c r="C271" s="199">
        <v>50</v>
      </c>
      <c r="D271" s="204"/>
      <c r="E271" s="205"/>
      <c r="F271" s="205"/>
      <c r="G271" s="195"/>
      <c r="H271" s="201"/>
      <c r="I271" s="195"/>
      <c r="J271" s="25"/>
      <c r="K271" s="28"/>
      <c r="L271" s="27"/>
    </row>
    <row r="272" spans="2:12" ht="15" hidden="1" customHeight="1" outlineLevel="1" x14ac:dyDescent="0.25">
      <c r="B272" s="23"/>
      <c r="C272" s="199">
        <v>51</v>
      </c>
      <c r="D272" s="204"/>
      <c r="E272" s="205"/>
      <c r="F272" s="205"/>
      <c r="G272" s="195"/>
      <c r="H272" s="201"/>
      <c r="I272" s="195"/>
      <c r="J272" s="25"/>
      <c r="K272" s="28"/>
      <c r="L272" s="27"/>
    </row>
    <row r="273" spans="2:12" ht="15" hidden="1" customHeight="1" outlineLevel="1" x14ac:dyDescent="0.25">
      <c r="B273" s="23"/>
      <c r="C273" s="199">
        <v>52</v>
      </c>
      <c r="D273" s="204"/>
      <c r="E273" s="205"/>
      <c r="F273" s="205"/>
      <c r="G273" s="195"/>
      <c r="H273" s="201"/>
      <c r="I273" s="195"/>
      <c r="J273" s="25"/>
      <c r="K273" s="28"/>
      <c r="L273" s="27"/>
    </row>
    <row r="274" spans="2:12" ht="15" hidden="1" customHeight="1" outlineLevel="1" x14ac:dyDescent="0.25">
      <c r="B274" s="23"/>
      <c r="C274" s="199">
        <v>53</v>
      </c>
      <c r="D274" s="204"/>
      <c r="E274" s="205"/>
      <c r="F274" s="205"/>
      <c r="G274" s="195"/>
      <c r="H274" s="201"/>
      <c r="I274" s="195"/>
      <c r="J274" s="25"/>
      <c r="K274" s="28"/>
      <c r="L274" s="27"/>
    </row>
    <row r="275" spans="2:12" ht="15" hidden="1" customHeight="1" outlineLevel="1" x14ac:dyDescent="0.25">
      <c r="B275" s="23"/>
      <c r="C275" s="199">
        <v>54</v>
      </c>
      <c r="D275" s="204"/>
      <c r="E275" s="205"/>
      <c r="F275" s="205"/>
      <c r="G275" s="195"/>
      <c r="H275" s="201"/>
      <c r="I275" s="195"/>
      <c r="J275" s="25"/>
      <c r="K275" s="28"/>
      <c r="L275" s="27"/>
    </row>
    <row r="276" spans="2:12" ht="15" hidden="1" customHeight="1" outlineLevel="1" x14ac:dyDescent="0.25">
      <c r="B276" s="23"/>
      <c r="C276" s="199">
        <v>55</v>
      </c>
      <c r="D276" s="204"/>
      <c r="E276" s="205"/>
      <c r="F276" s="205"/>
      <c r="G276" s="195"/>
      <c r="H276" s="201"/>
      <c r="I276" s="195"/>
      <c r="J276" s="25"/>
      <c r="K276" s="28"/>
      <c r="L276" s="27"/>
    </row>
    <row r="277" spans="2:12" ht="15" hidden="1" customHeight="1" outlineLevel="1" x14ac:dyDescent="0.25">
      <c r="B277" s="23"/>
      <c r="C277" s="199">
        <v>56</v>
      </c>
      <c r="D277" s="204"/>
      <c r="E277" s="205"/>
      <c r="F277" s="205"/>
      <c r="G277" s="195"/>
      <c r="H277" s="201"/>
      <c r="I277" s="195"/>
      <c r="J277" s="25"/>
      <c r="K277" s="28"/>
      <c r="L277" s="27"/>
    </row>
    <row r="278" spans="2:12" ht="15" hidden="1" customHeight="1" outlineLevel="1" x14ac:dyDescent="0.25">
      <c r="B278" s="23"/>
      <c r="C278" s="199">
        <v>57</v>
      </c>
      <c r="D278" s="204"/>
      <c r="E278" s="205"/>
      <c r="F278" s="205"/>
      <c r="G278" s="195"/>
      <c r="H278" s="201"/>
      <c r="I278" s="195"/>
      <c r="J278" s="25"/>
      <c r="K278" s="28"/>
      <c r="L278" s="27"/>
    </row>
    <row r="279" spans="2:12" ht="15" hidden="1" customHeight="1" outlineLevel="1" x14ac:dyDescent="0.25">
      <c r="B279" s="23"/>
      <c r="C279" s="199">
        <v>58</v>
      </c>
      <c r="D279" s="204"/>
      <c r="E279" s="205"/>
      <c r="F279" s="205"/>
      <c r="G279" s="195"/>
      <c r="H279" s="201"/>
      <c r="I279" s="195"/>
      <c r="J279" s="25"/>
      <c r="K279" s="28"/>
      <c r="L279" s="27"/>
    </row>
    <row r="280" spans="2:12" ht="15" hidden="1" customHeight="1" outlineLevel="1" x14ac:dyDescent="0.25">
      <c r="B280" s="23"/>
      <c r="C280" s="199">
        <v>59</v>
      </c>
      <c r="D280" s="204"/>
      <c r="E280" s="205"/>
      <c r="F280" s="205"/>
      <c r="G280" s="195"/>
      <c r="H280" s="201"/>
      <c r="I280" s="195"/>
      <c r="J280" s="25"/>
      <c r="K280" s="28"/>
      <c r="L280" s="27"/>
    </row>
    <row r="281" spans="2:12" ht="15" hidden="1" customHeight="1" outlineLevel="1" x14ac:dyDescent="0.25">
      <c r="B281" s="23"/>
      <c r="C281" s="199">
        <v>60</v>
      </c>
      <c r="D281" s="204"/>
      <c r="E281" s="205"/>
      <c r="F281" s="205"/>
      <c r="G281" s="195"/>
      <c r="H281" s="201"/>
      <c r="I281" s="195"/>
      <c r="J281" s="25"/>
      <c r="K281" s="28"/>
      <c r="L281" s="27"/>
    </row>
    <row r="282" spans="2:12" ht="15" hidden="1" customHeight="1" outlineLevel="1" x14ac:dyDescent="0.25">
      <c r="B282" s="23"/>
      <c r="C282" s="199">
        <v>61</v>
      </c>
      <c r="D282" s="204"/>
      <c r="E282" s="205"/>
      <c r="F282" s="205"/>
      <c r="G282" s="195"/>
      <c r="H282" s="201"/>
      <c r="I282" s="195"/>
      <c r="J282" s="25"/>
      <c r="K282" s="28"/>
      <c r="L282" s="27"/>
    </row>
    <row r="283" spans="2:12" ht="15" hidden="1" customHeight="1" outlineLevel="1" x14ac:dyDescent="0.25">
      <c r="B283" s="23"/>
      <c r="C283" s="199">
        <v>62</v>
      </c>
      <c r="D283" s="204"/>
      <c r="E283" s="205"/>
      <c r="F283" s="205"/>
      <c r="G283" s="195"/>
      <c r="H283" s="201"/>
      <c r="I283" s="195"/>
      <c r="J283" s="25"/>
      <c r="K283" s="28"/>
      <c r="L283" s="27"/>
    </row>
    <row r="284" spans="2:12" ht="15" hidden="1" customHeight="1" outlineLevel="1" x14ac:dyDescent="0.25">
      <c r="B284" s="23"/>
      <c r="C284" s="199">
        <v>63</v>
      </c>
      <c r="D284" s="204"/>
      <c r="E284" s="205"/>
      <c r="F284" s="205"/>
      <c r="G284" s="195"/>
      <c r="H284" s="201"/>
      <c r="I284" s="195"/>
      <c r="J284" s="25"/>
      <c r="K284" s="28"/>
      <c r="L284" s="27"/>
    </row>
    <row r="285" spans="2:12" ht="15" hidden="1" customHeight="1" outlineLevel="1" x14ac:dyDescent="0.25">
      <c r="B285" s="23"/>
      <c r="C285" s="199">
        <v>64</v>
      </c>
      <c r="D285" s="204"/>
      <c r="E285" s="205"/>
      <c r="F285" s="205"/>
      <c r="G285" s="195"/>
      <c r="H285" s="201"/>
      <c r="I285" s="195"/>
      <c r="J285" s="25"/>
      <c r="K285" s="28"/>
      <c r="L285" s="27"/>
    </row>
    <row r="286" spans="2:12" ht="15" hidden="1" customHeight="1" outlineLevel="1" x14ac:dyDescent="0.25">
      <c r="B286" s="23"/>
      <c r="C286" s="199">
        <v>65</v>
      </c>
      <c r="D286" s="204"/>
      <c r="E286" s="205"/>
      <c r="F286" s="205"/>
      <c r="G286" s="195"/>
      <c r="H286" s="201"/>
      <c r="I286" s="195"/>
      <c r="J286" s="25"/>
      <c r="K286" s="28"/>
      <c r="L286" s="27"/>
    </row>
    <row r="287" spans="2:12" ht="15" hidden="1" customHeight="1" outlineLevel="1" x14ac:dyDescent="0.25">
      <c r="B287" s="23"/>
      <c r="C287" s="199">
        <v>66</v>
      </c>
      <c r="D287" s="204"/>
      <c r="E287" s="205"/>
      <c r="F287" s="205"/>
      <c r="G287" s="195"/>
      <c r="H287" s="201"/>
      <c r="I287" s="195"/>
      <c r="J287" s="25"/>
      <c r="K287" s="28"/>
      <c r="L287" s="27"/>
    </row>
    <row r="288" spans="2:12" ht="15" hidden="1" customHeight="1" outlineLevel="1" x14ac:dyDescent="0.25">
      <c r="B288" s="23"/>
      <c r="C288" s="199">
        <v>67</v>
      </c>
      <c r="D288" s="204"/>
      <c r="E288" s="205"/>
      <c r="F288" s="205"/>
      <c r="G288" s="195"/>
      <c r="H288" s="201"/>
      <c r="I288" s="195"/>
      <c r="J288" s="25"/>
      <c r="K288" s="28"/>
      <c r="L288" s="27"/>
    </row>
    <row r="289" spans="2:12" ht="15" hidden="1" customHeight="1" outlineLevel="1" x14ac:dyDescent="0.25">
      <c r="B289" s="23"/>
      <c r="C289" s="199">
        <v>68</v>
      </c>
      <c r="D289" s="204"/>
      <c r="E289" s="205"/>
      <c r="F289" s="205"/>
      <c r="G289" s="195"/>
      <c r="H289" s="201"/>
      <c r="I289" s="195"/>
      <c r="J289" s="25"/>
      <c r="K289" s="28"/>
      <c r="L289" s="27"/>
    </row>
    <row r="290" spans="2:12" ht="15" hidden="1" customHeight="1" outlineLevel="1" x14ac:dyDescent="0.25">
      <c r="B290" s="23"/>
      <c r="C290" s="199">
        <v>69</v>
      </c>
      <c r="D290" s="204"/>
      <c r="E290" s="205"/>
      <c r="F290" s="205"/>
      <c r="G290" s="195"/>
      <c r="H290" s="201"/>
      <c r="I290" s="195"/>
      <c r="J290" s="25"/>
      <c r="K290" s="28"/>
      <c r="L290" s="27"/>
    </row>
    <row r="291" spans="2:12" ht="15" hidden="1" customHeight="1" outlineLevel="1" x14ac:dyDescent="0.25">
      <c r="B291" s="23"/>
      <c r="C291" s="199">
        <v>70</v>
      </c>
      <c r="D291" s="204"/>
      <c r="E291" s="205"/>
      <c r="F291" s="205"/>
      <c r="G291" s="195"/>
      <c r="H291" s="201"/>
      <c r="I291" s="195"/>
      <c r="J291" s="25"/>
      <c r="K291" s="28"/>
      <c r="L291" s="27"/>
    </row>
    <row r="292" spans="2:12" ht="15" hidden="1" customHeight="1" outlineLevel="1" x14ac:dyDescent="0.25">
      <c r="B292" s="23"/>
      <c r="C292" s="199">
        <v>71</v>
      </c>
      <c r="D292" s="204"/>
      <c r="E292" s="205"/>
      <c r="F292" s="205"/>
      <c r="G292" s="195"/>
      <c r="H292" s="201"/>
      <c r="I292" s="195"/>
      <c r="J292" s="25"/>
      <c r="K292" s="28"/>
      <c r="L292" s="27"/>
    </row>
    <row r="293" spans="2:12" ht="15" hidden="1" customHeight="1" outlineLevel="1" x14ac:dyDescent="0.25">
      <c r="B293" s="23"/>
      <c r="C293" s="199">
        <v>72</v>
      </c>
      <c r="D293" s="204"/>
      <c r="E293" s="205"/>
      <c r="F293" s="205"/>
      <c r="G293" s="195"/>
      <c r="H293" s="201"/>
      <c r="I293" s="195"/>
      <c r="J293" s="25"/>
      <c r="K293" s="28"/>
      <c r="L293" s="27"/>
    </row>
    <row r="294" spans="2:12" ht="15" hidden="1" customHeight="1" outlineLevel="1" x14ac:dyDescent="0.25">
      <c r="B294" s="23"/>
      <c r="C294" s="199">
        <v>73</v>
      </c>
      <c r="D294" s="204"/>
      <c r="E294" s="205"/>
      <c r="F294" s="205"/>
      <c r="G294" s="195"/>
      <c r="H294" s="201"/>
      <c r="I294" s="195"/>
      <c r="J294" s="25"/>
      <c r="K294" s="28"/>
      <c r="L294" s="27"/>
    </row>
    <row r="295" spans="2:12" ht="15" hidden="1" customHeight="1" outlineLevel="1" x14ac:dyDescent="0.25">
      <c r="B295" s="23"/>
      <c r="C295" s="199">
        <v>74</v>
      </c>
      <c r="D295" s="204"/>
      <c r="E295" s="205"/>
      <c r="F295" s="205"/>
      <c r="G295" s="195"/>
      <c r="H295" s="201"/>
      <c r="I295" s="195"/>
      <c r="J295" s="25"/>
      <c r="K295" s="28"/>
      <c r="L295" s="27"/>
    </row>
    <row r="296" spans="2:12" ht="15" hidden="1" customHeight="1" outlineLevel="1" x14ac:dyDescent="0.25">
      <c r="B296" s="23"/>
      <c r="C296" s="199">
        <v>75</v>
      </c>
      <c r="D296" s="204"/>
      <c r="E296" s="205"/>
      <c r="F296" s="205"/>
      <c r="G296" s="195"/>
      <c r="H296" s="201"/>
      <c r="I296" s="195"/>
      <c r="J296" s="25"/>
      <c r="K296" s="28"/>
      <c r="L296" s="27"/>
    </row>
    <row r="297" spans="2:12" ht="15" hidden="1" customHeight="1" outlineLevel="1" x14ac:dyDescent="0.25">
      <c r="B297" s="23"/>
      <c r="C297" s="199">
        <v>76</v>
      </c>
      <c r="D297" s="204"/>
      <c r="E297" s="205"/>
      <c r="F297" s="205"/>
      <c r="G297" s="195"/>
      <c r="H297" s="201"/>
      <c r="I297" s="195"/>
      <c r="J297" s="25"/>
      <c r="K297" s="28"/>
      <c r="L297" s="27"/>
    </row>
    <row r="298" spans="2:12" ht="15" hidden="1" customHeight="1" outlineLevel="1" x14ac:dyDescent="0.25">
      <c r="B298" s="23"/>
      <c r="C298" s="199">
        <v>77</v>
      </c>
      <c r="D298" s="204"/>
      <c r="E298" s="205"/>
      <c r="F298" s="205"/>
      <c r="G298" s="195"/>
      <c r="H298" s="201"/>
      <c r="I298" s="195"/>
      <c r="J298" s="25"/>
      <c r="K298" s="28"/>
      <c r="L298" s="27"/>
    </row>
    <row r="299" spans="2:12" ht="15" hidden="1" customHeight="1" outlineLevel="1" x14ac:dyDescent="0.25">
      <c r="B299" s="23"/>
      <c r="C299" s="199">
        <v>78</v>
      </c>
      <c r="D299" s="204"/>
      <c r="E299" s="205"/>
      <c r="F299" s="205"/>
      <c r="G299" s="195"/>
      <c r="H299" s="201"/>
      <c r="I299" s="195"/>
      <c r="J299" s="25"/>
      <c r="K299" s="28"/>
      <c r="L299" s="27"/>
    </row>
    <row r="300" spans="2:12" ht="15" hidden="1" customHeight="1" outlineLevel="1" x14ac:dyDescent="0.25">
      <c r="B300" s="23"/>
      <c r="C300" s="199">
        <v>79</v>
      </c>
      <c r="D300" s="204"/>
      <c r="E300" s="205"/>
      <c r="F300" s="205"/>
      <c r="G300" s="195"/>
      <c r="H300" s="201"/>
      <c r="I300" s="195"/>
      <c r="J300" s="25"/>
      <c r="K300" s="28"/>
      <c r="L300" s="27"/>
    </row>
    <row r="301" spans="2:12" ht="15" hidden="1" customHeight="1" outlineLevel="1" x14ac:dyDescent="0.25">
      <c r="B301" s="23"/>
      <c r="C301" s="199">
        <v>80</v>
      </c>
      <c r="D301" s="204"/>
      <c r="E301" s="205"/>
      <c r="F301" s="205"/>
      <c r="G301" s="195"/>
      <c r="H301" s="201"/>
      <c r="I301" s="195"/>
      <c r="J301" s="25"/>
      <c r="K301" s="28"/>
      <c r="L301" s="27"/>
    </row>
    <row r="302" spans="2:12" ht="15" hidden="1" customHeight="1" outlineLevel="1" x14ac:dyDescent="0.25">
      <c r="B302" s="23"/>
      <c r="C302" s="199">
        <v>81</v>
      </c>
      <c r="D302" s="204"/>
      <c r="E302" s="205"/>
      <c r="F302" s="205"/>
      <c r="G302" s="195"/>
      <c r="H302" s="201"/>
      <c r="I302" s="195"/>
      <c r="J302" s="25"/>
      <c r="K302" s="28"/>
      <c r="L302" s="27"/>
    </row>
    <row r="303" spans="2:12" ht="15" hidden="1" customHeight="1" outlineLevel="1" x14ac:dyDescent="0.25">
      <c r="B303" s="23"/>
      <c r="C303" s="199">
        <v>82</v>
      </c>
      <c r="D303" s="204"/>
      <c r="E303" s="205"/>
      <c r="F303" s="205"/>
      <c r="G303" s="195"/>
      <c r="H303" s="201"/>
      <c r="I303" s="195"/>
      <c r="J303" s="25"/>
      <c r="K303" s="28"/>
      <c r="L303" s="27"/>
    </row>
    <row r="304" spans="2:12" ht="15" hidden="1" customHeight="1" outlineLevel="1" x14ac:dyDescent="0.25">
      <c r="B304" s="23"/>
      <c r="C304" s="199">
        <v>83</v>
      </c>
      <c r="D304" s="204"/>
      <c r="E304" s="205"/>
      <c r="F304" s="205"/>
      <c r="G304" s="195"/>
      <c r="H304" s="201"/>
      <c r="I304" s="195"/>
      <c r="J304" s="25"/>
      <c r="K304" s="28"/>
      <c r="L304" s="27"/>
    </row>
    <row r="305" spans="2:12" ht="15" hidden="1" customHeight="1" outlineLevel="1" x14ac:dyDescent="0.25">
      <c r="B305" s="23"/>
      <c r="C305" s="199">
        <v>84</v>
      </c>
      <c r="D305" s="204"/>
      <c r="E305" s="205"/>
      <c r="F305" s="205"/>
      <c r="G305" s="195"/>
      <c r="H305" s="201"/>
      <c r="I305" s="195"/>
      <c r="J305" s="25"/>
      <c r="K305" s="28"/>
      <c r="L305" s="27"/>
    </row>
    <row r="306" spans="2:12" ht="15" hidden="1" customHeight="1" outlineLevel="1" x14ac:dyDescent="0.25">
      <c r="B306" s="23"/>
      <c r="C306" s="199">
        <v>85</v>
      </c>
      <c r="D306" s="204"/>
      <c r="E306" s="205"/>
      <c r="F306" s="205"/>
      <c r="G306" s="195"/>
      <c r="H306" s="201"/>
      <c r="I306" s="195"/>
      <c r="J306" s="25"/>
      <c r="K306" s="28"/>
      <c r="L306" s="27"/>
    </row>
    <row r="307" spans="2:12" ht="15" hidden="1" customHeight="1" outlineLevel="1" x14ac:dyDescent="0.25">
      <c r="B307" s="23"/>
      <c r="C307" s="199">
        <v>86</v>
      </c>
      <c r="D307" s="204"/>
      <c r="E307" s="205"/>
      <c r="F307" s="205"/>
      <c r="G307" s="195"/>
      <c r="H307" s="201"/>
      <c r="I307" s="195"/>
      <c r="J307" s="25"/>
      <c r="K307" s="28"/>
      <c r="L307" s="27"/>
    </row>
    <row r="308" spans="2:12" ht="15" hidden="1" customHeight="1" outlineLevel="1" x14ac:dyDescent="0.25">
      <c r="B308" s="23"/>
      <c r="C308" s="199">
        <v>87</v>
      </c>
      <c r="D308" s="204"/>
      <c r="E308" s="205"/>
      <c r="F308" s="205"/>
      <c r="G308" s="195"/>
      <c r="H308" s="201"/>
      <c r="I308" s="195"/>
      <c r="J308" s="25"/>
      <c r="K308" s="28"/>
      <c r="L308" s="27"/>
    </row>
    <row r="309" spans="2:12" ht="15" hidden="1" customHeight="1" outlineLevel="1" x14ac:dyDescent="0.25">
      <c r="B309" s="23"/>
      <c r="C309" s="199">
        <v>88</v>
      </c>
      <c r="D309" s="204"/>
      <c r="E309" s="205"/>
      <c r="F309" s="205"/>
      <c r="G309" s="195"/>
      <c r="H309" s="201"/>
      <c r="I309" s="195"/>
      <c r="J309" s="25"/>
      <c r="K309" s="28"/>
      <c r="L309" s="27"/>
    </row>
    <row r="310" spans="2:12" ht="15" hidden="1" customHeight="1" outlineLevel="1" x14ac:dyDescent="0.25">
      <c r="B310" s="23"/>
      <c r="C310" s="199">
        <v>89</v>
      </c>
      <c r="D310" s="204"/>
      <c r="E310" s="205"/>
      <c r="F310" s="205"/>
      <c r="G310" s="195"/>
      <c r="H310" s="201"/>
      <c r="I310" s="195"/>
      <c r="J310" s="25"/>
      <c r="K310" s="28"/>
      <c r="L310" s="27"/>
    </row>
    <row r="311" spans="2:12" ht="15" hidden="1" customHeight="1" outlineLevel="1" x14ac:dyDescent="0.25">
      <c r="B311" s="23"/>
      <c r="C311" s="199">
        <v>90</v>
      </c>
      <c r="D311" s="204"/>
      <c r="E311" s="205"/>
      <c r="F311" s="205"/>
      <c r="G311" s="195"/>
      <c r="H311" s="201"/>
      <c r="I311" s="195"/>
      <c r="J311" s="25"/>
      <c r="K311" s="28"/>
      <c r="L311" s="27"/>
    </row>
    <row r="312" spans="2:12" ht="15" hidden="1" customHeight="1" outlineLevel="1" x14ac:dyDescent="0.25">
      <c r="B312" s="23"/>
      <c r="C312" s="199">
        <v>91</v>
      </c>
      <c r="D312" s="204"/>
      <c r="E312" s="205"/>
      <c r="F312" s="205"/>
      <c r="G312" s="195"/>
      <c r="H312" s="201"/>
      <c r="I312" s="195"/>
      <c r="J312" s="25"/>
      <c r="K312" s="28"/>
      <c r="L312" s="27"/>
    </row>
    <row r="313" spans="2:12" ht="15" hidden="1" customHeight="1" outlineLevel="1" x14ac:dyDescent="0.25">
      <c r="B313" s="23"/>
      <c r="C313" s="199">
        <v>92</v>
      </c>
      <c r="D313" s="204"/>
      <c r="E313" s="205"/>
      <c r="F313" s="205"/>
      <c r="G313" s="195"/>
      <c r="H313" s="201"/>
      <c r="I313" s="195"/>
      <c r="J313" s="25"/>
      <c r="K313" s="28"/>
      <c r="L313" s="27"/>
    </row>
    <row r="314" spans="2:12" ht="15" hidden="1" customHeight="1" outlineLevel="1" x14ac:dyDescent="0.25">
      <c r="B314" s="23"/>
      <c r="C314" s="199">
        <v>93</v>
      </c>
      <c r="D314" s="204"/>
      <c r="E314" s="205"/>
      <c r="F314" s="205"/>
      <c r="G314" s="195"/>
      <c r="H314" s="201"/>
      <c r="I314" s="195"/>
      <c r="J314" s="25"/>
      <c r="K314" s="28"/>
      <c r="L314" s="27"/>
    </row>
    <row r="315" spans="2:12" ht="15" hidden="1" customHeight="1" outlineLevel="1" x14ac:dyDescent="0.25">
      <c r="B315" s="23"/>
      <c r="C315" s="199">
        <v>94</v>
      </c>
      <c r="D315" s="204"/>
      <c r="E315" s="205"/>
      <c r="F315" s="205"/>
      <c r="G315" s="195"/>
      <c r="H315" s="201"/>
      <c r="I315" s="195"/>
      <c r="J315" s="25"/>
      <c r="K315" s="28"/>
      <c r="L315" s="27"/>
    </row>
    <row r="316" spans="2:12" ht="15" hidden="1" customHeight="1" outlineLevel="1" x14ac:dyDescent="0.25">
      <c r="B316" s="23"/>
      <c r="C316" s="199">
        <v>95</v>
      </c>
      <c r="D316" s="204"/>
      <c r="E316" s="205"/>
      <c r="F316" s="205"/>
      <c r="G316" s="195"/>
      <c r="H316" s="201"/>
      <c r="I316" s="195"/>
      <c r="J316" s="25"/>
      <c r="K316" s="28"/>
      <c r="L316" s="27"/>
    </row>
    <row r="317" spans="2:12" ht="15" hidden="1" customHeight="1" outlineLevel="1" x14ac:dyDescent="0.25">
      <c r="B317" s="23"/>
      <c r="C317" s="199">
        <v>96</v>
      </c>
      <c r="D317" s="204"/>
      <c r="E317" s="205"/>
      <c r="F317" s="205"/>
      <c r="G317" s="195"/>
      <c r="H317" s="201"/>
      <c r="I317" s="195"/>
      <c r="J317" s="25"/>
      <c r="K317" s="28"/>
      <c r="L317" s="27"/>
    </row>
    <row r="318" spans="2:12" ht="15" hidden="1" customHeight="1" outlineLevel="1" x14ac:dyDescent="0.25">
      <c r="B318" s="23"/>
      <c r="C318" s="199">
        <v>97</v>
      </c>
      <c r="D318" s="204"/>
      <c r="E318" s="205"/>
      <c r="F318" s="205"/>
      <c r="G318" s="195"/>
      <c r="H318" s="201"/>
      <c r="I318" s="195"/>
      <c r="J318" s="25"/>
      <c r="K318" s="28"/>
      <c r="L318" s="27"/>
    </row>
    <row r="319" spans="2:12" ht="15" hidden="1" customHeight="1" outlineLevel="1" x14ac:dyDescent="0.25">
      <c r="B319" s="23"/>
      <c r="C319" s="199">
        <v>98</v>
      </c>
      <c r="D319" s="204"/>
      <c r="E319" s="205"/>
      <c r="F319" s="205"/>
      <c r="G319" s="195"/>
      <c r="H319" s="201"/>
      <c r="I319" s="195"/>
      <c r="J319" s="25"/>
      <c r="K319" s="28"/>
      <c r="L319" s="27"/>
    </row>
    <row r="320" spans="2:12" ht="15" hidden="1" customHeight="1" outlineLevel="1" x14ac:dyDescent="0.25">
      <c r="B320" s="23"/>
      <c r="C320" s="199">
        <v>99</v>
      </c>
      <c r="D320" s="204"/>
      <c r="E320" s="205"/>
      <c r="F320" s="205"/>
      <c r="G320" s="195"/>
      <c r="H320" s="201"/>
      <c r="I320" s="195"/>
      <c r="J320" s="25"/>
      <c r="K320" s="28"/>
      <c r="L320" s="27"/>
    </row>
    <row r="321" spans="2:12" ht="15" hidden="1" customHeight="1" outlineLevel="1" x14ac:dyDescent="0.25">
      <c r="B321" s="23"/>
      <c r="C321" s="199">
        <v>100</v>
      </c>
      <c r="D321" s="204"/>
      <c r="E321" s="205"/>
      <c r="F321" s="205"/>
      <c r="G321" s="195"/>
      <c r="H321" s="201"/>
      <c r="I321" s="195"/>
      <c r="J321" s="25"/>
      <c r="K321" s="28"/>
      <c r="L321" s="27"/>
    </row>
    <row r="322" spans="2:12" ht="15" customHeight="1" collapsed="1" x14ac:dyDescent="0.25">
      <c r="B322" s="23"/>
      <c r="C322"/>
      <c r="D322" s="69"/>
      <c r="E322"/>
      <c r="F322"/>
      <c r="G322"/>
      <c r="H322" s="30"/>
      <c r="I322"/>
      <c r="J322"/>
      <c r="K322"/>
      <c r="L322" s="31"/>
    </row>
    <row r="323" spans="2:12" ht="17.100000000000001" customHeight="1" x14ac:dyDescent="0.25">
      <c r="B323" s="23"/>
      <c r="C323" s="168" t="s">
        <v>55</v>
      </c>
      <c r="D323" s="68"/>
      <c r="E323" s="9"/>
      <c r="F323" s="9"/>
      <c r="G323" s="9"/>
      <c r="H323" s="9"/>
      <c r="I323" s="10"/>
      <c r="J323" s="25"/>
      <c r="K323" s="72"/>
      <c r="L323" s="27"/>
    </row>
    <row r="324" spans="2:12" ht="15" customHeight="1" x14ac:dyDescent="0.25">
      <c r="B324" s="23"/>
      <c r="C324" s="11" t="s">
        <v>11</v>
      </c>
      <c r="D324" s="64" t="s">
        <v>12</v>
      </c>
      <c r="E324" s="11" t="s">
        <v>50</v>
      </c>
      <c r="F324" s="8" t="s">
        <v>51</v>
      </c>
      <c r="G324" s="11" t="s">
        <v>52</v>
      </c>
      <c r="H324" s="7" t="s">
        <v>4</v>
      </c>
      <c r="I324" s="10"/>
      <c r="J324" s="25"/>
      <c r="K324" s="32"/>
      <c r="L324" s="27"/>
    </row>
    <row r="325" spans="2:12" ht="15" customHeight="1" x14ac:dyDescent="0.25">
      <c r="B325" s="23"/>
      <c r="C325" s="44">
        <v>1</v>
      </c>
      <c r="D325" s="66" t="s">
        <v>118</v>
      </c>
      <c r="E325" s="45">
        <v>44937</v>
      </c>
      <c r="F325" s="45">
        <v>44954</v>
      </c>
      <c r="G325" s="94" t="str">
        <f>IF(ISBLANK($F325),"",IF($H325=Calc!$C$12,"―",$F325-Calc!$S$2))</f>
        <v>―</v>
      </c>
      <c r="H325" s="36" t="s">
        <v>5</v>
      </c>
      <c r="I325" s="94">
        <f>IF(ISBLANK($H325),"",IF($H325=Calc!$C$12,2,IF($H325=Calc!$C$11,1,0)))</f>
        <v>2</v>
      </c>
      <c r="J325" s="25"/>
      <c r="K325" s="32"/>
      <c r="L325" s="27"/>
    </row>
    <row r="326" spans="2:12" ht="15" customHeight="1" x14ac:dyDescent="0.25">
      <c r="B326" s="23"/>
      <c r="C326" s="44">
        <v>2</v>
      </c>
      <c r="D326" s="66" t="s">
        <v>115</v>
      </c>
      <c r="E326" s="45">
        <v>44937</v>
      </c>
      <c r="F326" s="45">
        <v>44955</v>
      </c>
      <c r="G326" s="94">
        <f ca="1">IF(ISBLANK($F326),"",IF($H326=Calc!$C$12,"―",$F326-Calc!$S$2))</f>
        <v>4</v>
      </c>
      <c r="H326" s="36" t="s">
        <v>7</v>
      </c>
      <c r="I326" s="94">
        <f>IF(ISBLANK($H326),"",IF($H326=Calc!$C$12,2,IF($H326=Calc!$C$11,1,0)))</f>
        <v>1</v>
      </c>
      <c r="J326" s="25"/>
      <c r="K326" s="32"/>
      <c r="L326" s="27"/>
    </row>
    <row r="327" spans="2:12" ht="15" customHeight="1" x14ac:dyDescent="0.25">
      <c r="B327" s="23"/>
      <c r="C327" s="44">
        <v>3</v>
      </c>
      <c r="D327" s="66" t="s">
        <v>116</v>
      </c>
      <c r="E327" s="45">
        <v>44937</v>
      </c>
      <c r="F327" s="45">
        <v>44956</v>
      </c>
      <c r="G327" s="94" t="str">
        <f>IF(ISBLANK($F327),"",IF($H327=Calc!$C$12,"―",$F327-Calc!$S$2))</f>
        <v>―</v>
      </c>
      <c r="H327" s="36" t="s">
        <v>5</v>
      </c>
      <c r="I327" s="94">
        <f>IF(ISBLANK($H327),"",IF($H327=Calc!$C$12,2,IF($H327=Calc!$C$11,1,0)))</f>
        <v>2</v>
      </c>
      <c r="J327" s="25"/>
      <c r="K327" s="32"/>
      <c r="L327" s="27"/>
    </row>
    <row r="328" spans="2:12" ht="15" customHeight="1" x14ac:dyDescent="0.25">
      <c r="B328" s="23"/>
      <c r="C328" s="44">
        <v>4</v>
      </c>
      <c r="D328" s="66" t="s">
        <v>117</v>
      </c>
      <c r="E328" s="45">
        <v>44937</v>
      </c>
      <c r="F328" s="45">
        <v>44957</v>
      </c>
      <c r="G328" s="94" t="str">
        <f>IF(ISBLANK($F328),"",IF($H328=Calc!$C$12,"―",$F328-Calc!$S$2))</f>
        <v>―</v>
      </c>
      <c r="H328" s="36" t="s">
        <v>5</v>
      </c>
      <c r="I328" s="94">
        <f>IF(ISBLANK($H328),"",IF($H328=Calc!$C$12,2,IF($H328=Calc!$C$11,1,0)))</f>
        <v>2</v>
      </c>
      <c r="J328" s="25"/>
      <c r="K328" s="32"/>
      <c r="L328" s="27"/>
    </row>
    <row r="329" spans="2:12" ht="15" customHeight="1" x14ac:dyDescent="0.25">
      <c r="B329" s="23"/>
      <c r="C329" s="44">
        <v>5</v>
      </c>
      <c r="D329" s="66"/>
      <c r="E329" s="45"/>
      <c r="F329" s="45"/>
      <c r="G329" s="94" t="str">
        <f>IF(ISBLANK($F329),"",IF($H329=Calc!$C$12,"―",$F329-Calc!$S$2))</f>
        <v/>
      </c>
      <c r="H329" s="36"/>
      <c r="I329" s="94" t="str">
        <f>IF(ISBLANK($H329),"",IF($H329=Calc!$C$12,2,IF($H329=Calc!$C$11,1,0)))</f>
        <v/>
      </c>
      <c r="J329" s="25"/>
      <c r="K329" s="32"/>
      <c r="L329" s="27"/>
    </row>
    <row r="330" spans="2:12" ht="15" customHeight="1" x14ac:dyDescent="0.25">
      <c r="B330" s="23"/>
      <c r="C330" s="199">
        <v>6</v>
      </c>
      <c r="D330" s="204"/>
      <c r="E330" s="205"/>
      <c r="F330" s="205"/>
      <c r="G330" s="195"/>
      <c r="H330" s="201"/>
      <c r="I330" s="195"/>
      <c r="J330" s="25"/>
      <c r="K330" s="32"/>
      <c r="L330" s="27"/>
    </row>
    <row r="331" spans="2:12" ht="15" customHeight="1" x14ac:dyDescent="0.25">
      <c r="B331" s="23"/>
      <c r="C331" s="199">
        <v>7</v>
      </c>
      <c r="D331" s="204"/>
      <c r="E331" s="205"/>
      <c r="F331" s="205"/>
      <c r="G331" s="195"/>
      <c r="H331" s="201"/>
      <c r="I331" s="195"/>
      <c r="J331" s="25"/>
      <c r="K331" s="32"/>
      <c r="L331" s="27"/>
    </row>
    <row r="332" spans="2:12" ht="15" customHeight="1" x14ac:dyDescent="0.25">
      <c r="B332" s="23"/>
      <c r="C332" s="199">
        <v>8</v>
      </c>
      <c r="D332" s="204"/>
      <c r="E332" s="205"/>
      <c r="F332" s="205"/>
      <c r="G332" s="195"/>
      <c r="H332" s="201"/>
      <c r="I332" s="195"/>
      <c r="J332" s="25"/>
      <c r="K332" s="32"/>
      <c r="L332" s="27"/>
    </row>
    <row r="333" spans="2:12" ht="15" customHeight="1" x14ac:dyDescent="0.25">
      <c r="B333" s="23"/>
      <c r="C333" s="199">
        <v>9</v>
      </c>
      <c r="D333" s="204"/>
      <c r="E333" s="205"/>
      <c r="F333" s="205"/>
      <c r="G333" s="195"/>
      <c r="H333" s="201"/>
      <c r="I333" s="195"/>
      <c r="J333" s="25"/>
      <c r="K333" s="32"/>
      <c r="L333" s="27"/>
    </row>
    <row r="334" spans="2:12" ht="15" customHeight="1" x14ac:dyDescent="0.25">
      <c r="B334" s="23"/>
      <c r="C334" s="199">
        <v>10</v>
      </c>
      <c r="D334" s="204"/>
      <c r="E334" s="205"/>
      <c r="F334" s="205"/>
      <c r="G334" s="195"/>
      <c r="H334" s="201"/>
      <c r="I334" s="195"/>
      <c r="J334" s="25"/>
      <c r="K334" s="33"/>
      <c r="L334" s="27"/>
    </row>
    <row r="335" spans="2:12" ht="15" hidden="1" customHeight="1" outlineLevel="1" x14ac:dyDescent="0.25">
      <c r="B335" s="23"/>
      <c r="C335" s="199">
        <v>11</v>
      </c>
      <c r="D335" s="204"/>
      <c r="E335" s="205"/>
      <c r="F335" s="205"/>
      <c r="G335" s="195"/>
      <c r="H335" s="201"/>
      <c r="I335" s="195"/>
      <c r="J335" s="25"/>
      <c r="K335" s="28"/>
      <c r="L335" s="27"/>
    </row>
    <row r="336" spans="2:12" ht="15" hidden="1" customHeight="1" outlineLevel="1" x14ac:dyDescent="0.25">
      <c r="B336" s="23"/>
      <c r="C336" s="199">
        <v>12</v>
      </c>
      <c r="D336" s="204"/>
      <c r="E336" s="205"/>
      <c r="F336" s="205"/>
      <c r="G336" s="195"/>
      <c r="H336" s="201"/>
      <c r="I336" s="195"/>
      <c r="J336" s="25"/>
      <c r="K336" s="28"/>
      <c r="L336" s="27"/>
    </row>
    <row r="337" spans="2:12" ht="15" hidden="1" customHeight="1" outlineLevel="1" x14ac:dyDescent="0.25">
      <c r="B337" s="23"/>
      <c r="C337" s="199">
        <v>13</v>
      </c>
      <c r="D337" s="204"/>
      <c r="E337" s="205"/>
      <c r="F337" s="205"/>
      <c r="G337" s="195"/>
      <c r="H337" s="201"/>
      <c r="I337" s="195"/>
      <c r="J337" s="25"/>
      <c r="K337" s="28"/>
      <c r="L337" s="27"/>
    </row>
    <row r="338" spans="2:12" ht="15" hidden="1" customHeight="1" outlineLevel="1" x14ac:dyDescent="0.25">
      <c r="B338" s="23"/>
      <c r="C338" s="199">
        <v>14</v>
      </c>
      <c r="D338" s="204"/>
      <c r="E338" s="205"/>
      <c r="F338" s="205"/>
      <c r="G338" s="195"/>
      <c r="H338" s="201"/>
      <c r="I338" s="195"/>
      <c r="J338" s="25"/>
      <c r="K338" s="28"/>
      <c r="L338" s="27"/>
    </row>
    <row r="339" spans="2:12" ht="15" hidden="1" customHeight="1" outlineLevel="1" x14ac:dyDescent="0.25">
      <c r="B339" s="23"/>
      <c r="C339" s="199">
        <v>15</v>
      </c>
      <c r="D339" s="204"/>
      <c r="E339" s="205"/>
      <c r="F339" s="205"/>
      <c r="G339" s="195"/>
      <c r="H339" s="201"/>
      <c r="I339" s="195"/>
      <c r="J339" s="25"/>
      <c r="K339" s="28"/>
      <c r="L339" s="27"/>
    </row>
    <row r="340" spans="2:12" ht="15" hidden="1" customHeight="1" outlineLevel="1" x14ac:dyDescent="0.25">
      <c r="B340" s="23"/>
      <c r="C340" s="199">
        <v>16</v>
      </c>
      <c r="D340" s="204"/>
      <c r="E340" s="205"/>
      <c r="F340" s="205"/>
      <c r="G340" s="195"/>
      <c r="H340" s="201"/>
      <c r="I340" s="195"/>
      <c r="J340" s="25"/>
      <c r="K340" s="28"/>
      <c r="L340" s="27"/>
    </row>
    <row r="341" spans="2:12" ht="15" hidden="1" customHeight="1" outlineLevel="1" x14ac:dyDescent="0.25">
      <c r="B341" s="23"/>
      <c r="C341" s="199">
        <v>17</v>
      </c>
      <c r="D341" s="204"/>
      <c r="E341" s="205"/>
      <c r="F341" s="205"/>
      <c r="G341" s="195"/>
      <c r="H341" s="201"/>
      <c r="I341" s="195"/>
      <c r="J341" s="25"/>
      <c r="K341" s="28"/>
      <c r="L341" s="27"/>
    </row>
    <row r="342" spans="2:12" ht="15" hidden="1" customHeight="1" outlineLevel="1" x14ac:dyDescent="0.25">
      <c r="B342" s="23"/>
      <c r="C342" s="199">
        <v>18</v>
      </c>
      <c r="D342" s="204"/>
      <c r="E342" s="205"/>
      <c r="F342" s="205"/>
      <c r="G342" s="195"/>
      <c r="H342" s="201"/>
      <c r="I342" s="195"/>
      <c r="J342" s="25"/>
      <c r="K342" s="28"/>
      <c r="L342" s="27"/>
    </row>
    <row r="343" spans="2:12" ht="15" hidden="1" customHeight="1" outlineLevel="1" x14ac:dyDescent="0.25">
      <c r="B343" s="23"/>
      <c r="C343" s="199">
        <v>19</v>
      </c>
      <c r="D343" s="204"/>
      <c r="E343" s="205"/>
      <c r="F343" s="205"/>
      <c r="G343" s="195"/>
      <c r="H343" s="201"/>
      <c r="I343" s="195"/>
      <c r="J343" s="25"/>
      <c r="K343" s="28"/>
      <c r="L343" s="27"/>
    </row>
    <row r="344" spans="2:12" ht="15" hidden="1" customHeight="1" outlineLevel="1" x14ac:dyDescent="0.25">
      <c r="B344" s="23"/>
      <c r="C344" s="199">
        <v>20</v>
      </c>
      <c r="D344" s="204"/>
      <c r="E344" s="205"/>
      <c r="F344" s="205"/>
      <c r="G344" s="195"/>
      <c r="H344" s="201"/>
      <c r="I344" s="195"/>
      <c r="J344" s="25"/>
      <c r="K344" s="28"/>
      <c r="L344" s="27"/>
    </row>
    <row r="345" spans="2:12" ht="15" hidden="1" customHeight="1" outlineLevel="1" x14ac:dyDescent="0.25">
      <c r="B345" s="23"/>
      <c r="C345" s="199">
        <v>21</v>
      </c>
      <c r="D345" s="204"/>
      <c r="E345" s="205"/>
      <c r="F345" s="205"/>
      <c r="G345" s="195"/>
      <c r="H345" s="201"/>
      <c r="I345" s="195"/>
      <c r="J345" s="25"/>
      <c r="K345" s="28"/>
      <c r="L345" s="27"/>
    </row>
    <row r="346" spans="2:12" ht="15" hidden="1" customHeight="1" outlineLevel="1" x14ac:dyDescent="0.25">
      <c r="B346" s="23"/>
      <c r="C346" s="199">
        <v>22</v>
      </c>
      <c r="D346" s="204"/>
      <c r="E346" s="205"/>
      <c r="F346" s="205"/>
      <c r="G346" s="195"/>
      <c r="H346" s="201"/>
      <c r="I346" s="195"/>
      <c r="J346" s="25"/>
      <c r="K346" s="28"/>
      <c r="L346" s="27"/>
    </row>
    <row r="347" spans="2:12" ht="15" hidden="1" customHeight="1" outlineLevel="1" x14ac:dyDescent="0.25">
      <c r="B347" s="23"/>
      <c r="C347" s="199">
        <v>23</v>
      </c>
      <c r="D347" s="204"/>
      <c r="E347" s="205"/>
      <c r="F347" s="205"/>
      <c r="G347" s="195"/>
      <c r="H347" s="201"/>
      <c r="I347" s="195"/>
      <c r="J347" s="25"/>
      <c r="K347" s="28"/>
      <c r="L347" s="27"/>
    </row>
    <row r="348" spans="2:12" ht="15" hidden="1" customHeight="1" outlineLevel="1" x14ac:dyDescent="0.25">
      <c r="B348" s="23"/>
      <c r="C348" s="199">
        <v>24</v>
      </c>
      <c r="D348" s="204"/>
      <c r="E348" s="205"/>
      <c r="F348" s="205"/>
      <c r="G348" s="195"/>
      <c r="H348" s="201"/>
      <c r="I348" s="195"/>
      <c r="J348" s="25"/>
      <c r="K348" s="28"/>
      <c r="L348" s="27"/>
    </row>
    <row r="349" spans="2:12" ht="15" hidden="1" customHeight="1" outlineLevel="1" x14ac:dyDescent="0.25">
      <c r="B349" s="23"/>
      <c r="C349" s="199">
        <v>25</v>
      </c>
      <c r="D349" s="204"/>
      <c r="E349" s="205"/>
      <c r="F349" s="205"/>
      <c r="G349" s="195"/>
      <c r="H349" s="201"/>
      <c r="I349" s="195"/>
      <c r="J349" s="25"/>
      <c r="K349" s="28"/>
      <c r="L349" s="27"/>
    </row>
    <row r="350" spans="2:12" ht="15" hidden="1" customHeight="1" outlineLevel="1" x14ac:dyDescent="0.25">
      <c r="B350" s="23"/>
      <c r="C350" s="199">
        <v>26</v>
      </c>
      <c r="D350" s="204"/>
      <c r="E350" s="205"/>
      <c r="F350" s="205"/>
      <c r="G350" s="195"/>
      <c r="H350" s="201"/>
      <c r="I350" s="195"/>
      <c r="J350" s="25"/>
      <c r="K350" s="28"/>
      <c r="L350" s="27"/>
    </row>
    <row r="351" spans="2:12" ht="15" hidden="1" customHeight="1" outlineLevel="1" x14ac:dyDescent="0.25">
      <c r="B351" s="23"/>
      <c r="C351" s="199">
        <v>27</v>
      </c>
      <c r="D351" s="204"/>
      <c r="E351" s="205"/>
      <c r="F351" s="205"/>
      <c r="G351" s="195"/>
      <c r="H351" s="201"/>
      <c r="I351" s="195"/>
      <c r="J351" s="25"/>
      <c r="K351" s="28"/>
      <c r="L351" s="27"/>
    </row>
    <row r="352" spans="2:12" ht="15" hidden="1" customHeight="1" outlineLevel="1" x14ac:dyDescent="0.25">
      <c r="B352" s="23"/>
      <c r="C352" s="199">
        <v>28</v>
      </c>
      <c r="D352" s="204"/>
      <c r="E352" s="205"/>
      <c r="F352" s="205"/>
      <c r="G352" s="195"/>
      <c r="H352" s="201"/>
      <c r="I352" s="195"/>
      <c r="J352" s="25"/>
      <c r="K352" s="28"/>
      <c r="L352" s="27"/>
    </row>
    <row r="353" spans="2:12" ht="15" hidden="1" customHeight="1" outlineLevel="1" x14ac:dyDescent="0.25">
      <c r="B353" s="23"/>
      <c r="C353" s="199">
        <v>29</v>
      </c>
      <c r="D353" s="204"/>
      <c r="E353" s="205"/>
      <c r="F353" s="205"/>
      <c r="G353" s="195"/>
      <c r="H353" s="201"/>
      <c r="I353" s="195"/>
      <c r="J353" s="25"/>
      <c r="K353" s="28"/>
      <c r="L353" s="27"/>
    </row>
    <row r="354" spans="2:12" ht="15" hidden="1" customHeight="1" outlineLevel="1" x14ac:dyDescent="0.25">
      <c r="B354" s="23"/>
      <c r="C354" s="199">
        <v>30</v>
      </c>
      <c r="D354" s="204"/>
      <c r="E354" s="205"/>
      <c r="F354" s="205"/>
      <c r="G354" s="195"/>
      <c r="H354" s="201"/>
      <c r="I354" s="195"/>
      <c r="J354" s="25"/>
      <c r="K354" s="28"/>
      <c r="L354" s="27"/>
    </row>
    <row r="355" spans="2:12" ht="15" hidden="1" customHeight="1" outlineLevel="1" x14ac:dyDescent="0.25">
      <c r="B355" s="23"/>
      <c r="C355" s="199">
        <v>31</v>
      </c>
      <c r="D355" s="204"/>
      <c r="E355" s="205"/>
      <c r="F355" s="205"/>
      <c r="G355" s="195"/>
      <c r="H355" s="201"/>
      <c r="I355" s="195"/>
      <c r="J355" s="25"/>
      <c r="K355" s="28"/>
      <c r="L355" s="27"/>
    </row>
    <row r="356" spans="2:12" ht="15" hidden="1" customHeight="1" outlineLevel="1" x14ac:dyDescent="0.25">
      <c r="B356" s="23"/>
      <c r="C356" s="199">
        <v>32</v>
      </c>
      <c r="D356" s="204"/>
      <c r="E356" s="205"/>
      <c r="F356" s="205"/>
      <c r="G356" s="195"/>
      <c r="H356" s="201"/>
      <c r="I356" s="195"/>
      <c r="J356" s="25"/>
      <c r="K356" s="28"/>
      <c r="L356" s="27"/>
    </row>
    <row r="357" spans="2:12" ht="15" hidden="1" customHeight="1" outlineLevel="1" x14ac:dyDescent="0.25">
      <c r="B357" s="23"/>
      <c r="C357" s="199">
        <v>33</v>
      </c>
      <c r="D357" s="204"/>
      <c r="E357" s="205"/>
      <c r="F357" s="205"/>
      <c r="G357" s="195"/>
      <c r="H357" s="201"/>
      <c r="I357" s="195"/>
      <c r="J357" s="25"/>
      <c r="K357" s="28"/>
      <c r="L357" s="27"/>
    </row>
    <row r="358" spans="2:12" ht="15" hidden="1" customHeight="1" outlineLevel="1" x14ac:dyDescent="0.25">
      <c r="B358" s="23"/>
      <c r="C358" s="199">
        <v>34</v>
      </c>
      <c r="D358" s="204"/>
      <c r="E358" s="205"/>
      <c r="F358" s="205"/>
      <c r="G358" s="195"/>
      <c r="H358" s="201"/>
      <c r="I358" s="195"/>
      <c r="J358" s="25"/>
      <c r="K358" s="28"/>
      <c r="L358" s="27"/>
    </row>
    <row r="359" spans="2:12" ht="15" hidden="1" customHeight="1" outlineLevel="1" x14ac:dyDescent="0.25">
      <c r="B359" s="23"/>
      <c r="C359" s="199">
        <v>35</v>
      </c>
      <c r="D359" s="204"/>
      <c r="E359" s="205"/>
      <c r="F359" s="205"/>
      <c r="G359" s="195"/>
      <c r="H359" s="201"/>
      <c r="I359" s="195"/>
      <c r="J359" s="25"/>
      <c r="K359" s="28"/>
      <c r="L359" s="27"/>
    </row>
    <row r="360" spans="2:12" ht="15" hidden="1" customHeight="1" outlineLevel="1" x14ac:dyDescent="0.25">
      <c r="B360" s="23"/>
      <c r="C360" s="199">
        <v>36</v>
      </c>
      <c r="D360" s="204"/>
      <c r="E360" s="205"/>
      <c r="F360" s="205"/>
      <c r="G360" s="195"/>
      <c r="H360" s="201"/>
      <c r="I360" s="195"/>
      <c r="J360" s="25"/>
      <c r="K360" s="28"/>
      <c r="L360" s="27"/>
    </row>
    <row r="361" spans="2:12" ht="15" hidden="1" customHeight="1" outlineLevel="1" x14ac:dyDescent="0.25">
      <c r="B361" s="23"/>
      <c r="C361" s="199">
        <v>37</v>
      </c>
      <c r="D361" s="204"/>
      <c r="E361" s="205"/>
      <c r="F361" s="205"/>
      <c r="G361" s="195"/>
      <c r="H361" s="201"/>
      <c r="I361" s="195"/>
      <c r="J361" s="25"/>
      <c r="K361" s="28"/>
      <c r="L361" s="27"/>
    </row>
    <row r="362" spans="2:12" ht="15" hidden="1" customHeight="1" outlineLevel="1" x14ac:dyDescent="0.25">
      <c r="B362" s="23"/>
      <c r="C362" s="199">
        <v>38</v>
      </c>
      <c r="D362" s="204"/>
      <c r="E362" s="205"/>
      <c r="F362" s="205"/>
      <c r="G362" s="195"/>
      <c r="H362" s="201"/>
      <c r="I362" s="195"/>
      <c r="J362" s="25"/>
      <c r="K362" s="28"/>
      <c r="L362" s="27"/>
    </row>
    <row r="363" spans="2:12" ht="15" hidden="1" customHeight="1" outlineLevel="1" x14ac:dyDescent="0.25">
      <c r="B363" s="23"/>
      <c r="C363" s="199">
        <v>39</v>
      </c>
      <c r="D363" s="204"/>
      <c r="E363" s="205"/>
      <c r="F363" s="205"/>
      <c r="G363" s="195"/>
      <c r="H363" s="201"/>
      <c r="I363" s="195"/>
      <c r="J363" s="25"/>
      <c r="K363" s="28"/>
      <c r="L363" s="27"/>
    </row>
    <row r="364" spans="2:12" ht="15" hidden="1" customHeight="1" outlineLevel="1" x14ac:dyDescent="0.25">
      <c r="B364" s="23"/>
      <c r="C364" s="199">
        <v>40</v>
      </c>
      <c r="D364" s="204"/>
      <c r="E364" s="205"/>
      <c r="F364" s="205"/>
      <c r="G364" s="195"/>
      <c r="H364" s="201"/>
      <c r="I364" s="195"/>
      <c r="J364" s="25"/>
      <c r="K364" s="28"/>
      <c r="L364" s="27"/>
    </row>
    <row r="365" spans="2:12" ht="15" hidden="1" customHeight="1" outlineLevel="1" collapsed="1" x14ac:dyDescent="0.25">
      <c r="B365" s="23"/>
      <c r="C365" s="199">
        <v>41</v>
      </c>
      <c r="D365" s="204"/>
      <c r="E365" s="205"/>
      <c r="F365" s="205"/>
      <c r="G365" s="195"/>
      <c r="H365" s="201"/>
      <c r="I365" s="195"/>
      <c r="J365" s="25"/>
      <c r="K365" s="28"/>
      <c r="L365" s="27"/>
    </row>
    <row r="366" spans="2:12" ht="15" hidden="1" customHeight="1" outlineLevel="1" x14ac:dyDescent="0.25">
      <c r="B366" s="23"/>
      <c r="C366" s="199">
        <v>42</v>
      </c>
      <c r="D366" s="204"/>
      <c r="E366" s="205"/>
      <c r="F366" s="205"/>
      <c r="G366" s="195"/>
      <c r="H366" s="201"/>
      <c r="I366" s="195"/>
      <c r="J366" s="25"/>
      <c r="K366" s="28"/>
      <c r="L366" s="27"/>
    </row>
    <row r="367" spans="2:12" ht="15" hidden="1" customHeight="1" outlineLevel="1" x14ac:dyDescent="0.25">
      <c r="B367" s="23"/>
      <c r="C367" s="199">
        <v>43</v>
      </c>
      <c r="D367" s="204"/>
      <c r="E367" s="205"/>
      <c r="F367" s="205"/>
      <c r="G367" s="195"/>
      <c r="H367" s="201"/>
      <c r="I367" s="195"/>
      <c r="J367" s="25"/>
      <c r="K367" s="28"/>
      <c r="L367" s="27"/>
    </row>
    <row r="368" spans="2:12" ht="15" hidden="1" customHeight="1" outlineLevel="1" x14ac:dyDescent="0.25">
      <c r="B368" s="23"/>
      <c r="C368" s="199">
        <v>44</v>
      </c>
      <c r="D368" s="204"/>
      <c r="E368" s="205"/>
      <c r="F368" s="205"/>
      <c r="G368" s="195"/>
      <c r="H368" s="201"/>
      <c r="I368" s="195"/>
      <c r="J368" s="25"/>
      <c r="K368" s="28"/>
      <c r="L368" s="27"/>
    </row>
    <row r="369" spans="2:12" ht="15" hidden="1" customHeight="1" outlineLevel="1" x14ac:dyDescent="0.25">
      <c r="B369" s="23"/>
      <c r="C369" s="199">
        <v>45</v>
      </c>
      <c r="D369" s="204"/>
      <c r="E369" s="205"/>
      <c r="F369" s="205"/>
      <c r="G369" s="195"/>
      <c r="H369" s="201"/>
      <c r="I369" s="195"/>
      <c r="J369" s="25"/>
      <c r="K369" s="28"/>
      <c r="L369" s="27"/>
    </row>
    <row r="370" spans="2:12" ht="15" hidden="1" customHeight="1" outlineLevel="1" x14ac:dyDescent="0.25">
      <c r="B370" s="23"/>
      <c r="C370" s="199">
        <v>46</v>
      </c>
      <c r="D370" s="204"/>
      <c r="E370" s="205"/>
      <c r="F370" s="205"/>
      <c r="G370" s="195"/>
      <c r="H370" s="201"/>
      <c r="I370" s="195"/>
      <c r="J370" s="25"/>
      <c r="K370" s="28"/>
      <c r="L370" s="27"/>
    </row>
    <row r="371" spans="2:12" ht="15" hidden="1" customHeight="1" outlineLevel="1" x14ac:dyDescent="0.25">
      <c r="B371" s="23"/>
      <c r="C371" s="199">
        <v>47</v>
      </c>
      <c r="D371" s="204"/>
      <c r="E371" s="205"/>
      <c r="F371" s="205"/>
      <c r="G371" s="195"/>
      <c r="H371" s="201"/>
      <c r="I371" s="195"/>
      <c r="J371" s="25"/>
      <c r="K371" s="28"/>
      <c r="L371" s="27"/>
    </row>
    <row r="372" spans="2:12" ht="15" hidden="1" customHeight="1" outlineLevel="1" x14ac:dyDescent="0.25">
      <c r="B372" s="23"/>
      <c r="C372" s="199">
        <v>48</v>
      </c>
      <c r="D372" s="204"/>
      <c r="E372" s="205"/>
      <c r="F372" s="205"/>
      <c r="G372" s="195"/>
      <c r="H372" s="201"/>
      <c r="I372" s="195"/>
      <c r="J372" s="25"/>
      <c r="K372" s="28"/>
      <c r="L372" s="27"/>
    </row>
    <row r="373" spans="2:12" ht="15" hidden="1" customHeight="1" outlineLevel="1" x14ac:dyDescent="0.25">
      <c r="B373" s="23"/>
      <c r="C373" s="199">
        <v>49</v>
      </c>
      <c r="D373" s="204"/>
      <c r="E373" s="205"/>
      <c r="F373" s="205"/>
      <c r="G373" s="195"/>
      <c r="H373" s="201"/>
      <c r="I373" s="195"/>
      <c r="J373" s="25"/>
      <c r="K373" s="28"/>
      <c r="L373" s="27"/>
    </row>
    <row r="374" spans="2:12" ht="15" hidden="1" customHeight="1" outlineLevel="1" x14ac:dyDescent="0.25">
      <c r="B374" s="23"/>
      <c r="C374" s="199">
        <v>50</v>
      </c>
      <c r="D374" s="204"/>
      <c r="E374" s="205"/>
      <c r="F374" s="205"/>
      <c r="G374" s="195"/>
      <c r="H374" s="201"/>
      <c r="I374" s="195"/>
      <c r="J374" s="25"/>
      <c r="K374" s="28"/>
      <c r="L374" s="27"/>
    </row>
    <row r="375" spans="2:12" ht="15" hidden="1" customHeight="1" outlineLevel="1" x14ac:dyDescent="0.25">
      <c r="B375" s="23"/>
      <c r="C375" s="199">
        <v>51</v>
      </c>
      <c r="D375" s="204"/>
      <c r="E375" s="205"/>
      <c r="F375" s="205"/>
      <c r="G375" s="195"/>
      <c r="H375" s="201"/>
      <c r="I375" s="195"/>
      <c r="J375" s="25"/>
      <c r="K375" s="28"/>
      <c r="L375" s="27"/>
    </row>
    <row r="376" spans="2:12" ht="15" hidden="1" customHeight="1" outlineLevel="1" x14ac:dyDescent="0.25">
      <c r="B376" s="23"/>
      <c r="C376" s="199">
        <v>52</v>
      </c>
      <c r="D376" s="204"/>
      <c r="E376" s="205"/>
      <c r="F376" s="205"/>
      <c r="G376" s="195"/>
      <c r="H376" s="201"/>
      <c r="I376" s="195"/>
      <c r="J376" s="25"/>
      <c r="K376" s="28"/>
      <c r="L376" s="27"/>
    </row>
    <row r="377" spans="2:12" ht="15" hidden="1" customHeight="1" outlineLevel="1" x14ac:dyDescent="0.25">
      <c r="B377" s="23"/>
      <c r="C377" s="199">
        <v>53</v>
      </c>
      <c r="D377" s="204"/>
      <c r="E377" s="205"/>
      <c r="F377" s="205"/>
      <c r="G377" s="195"/>
      <c r="H377" s="201"/>
      <c r="I377" s="195"/>
      <c r="J377" s="25"/>
      <c r="K377" s="28"/>
      <c r="L377" s="27"/>
    </row>
    <row r="378" spans="2:12" ht="15" hidden="1" customHeight="1" outlineLevel="1" x14ac:dyDescent="0.25">
      <c r="B378" s="23"/>
      <c r="C378" s="199">
        <v>54</v>
      </c>
      <c r="D378" s="204"/>
      <c r="E378" s="205"/>
      <c r="F378" s="205"/>
      <c r="G378" s="195"/>
      <c r="H378" s="201"/>
      <c r="I378" s="195"/>
      <c r="J378" s="25"/>
      <c r="K378" s="28"/>
      <c r="L378" s="27"/>
    </row>
    <row r="379" spans="2:12" ht="15" hidden="1" customHeight="1" outlineLevel="1" x14ac:dyDescent="0.25">
      <c r="B379" s="23"/>
      <c r="C379" s="199">
        <v>55</v>
      </c>
      <c r="D379" s="204"/>
      <c r="E379" s="205"/>
      <c r="F379" s="205"/>
      <c r="G379" s="195"/>
      <c r="H379" s="201"/>
      <c r="I379" s="195"/>
      <c r="J379" s="25"/>
      <c r="K379" s="28"/>
      <c r="L379" s="27"/>
    </row>
    <row r="380" spans="2:12" ht="15" hidden="1" customHeight="1" outlineLevel="1" x14ac:dyDescent="0.25">
      <c r="B380" s="23"/>
      <c r="C380" s="199">
        <v>56</v>
      </c>
      <c r="D380" s="204"/>
      <c r="E380" s="205"/>
      <c r="F380" s="205"/>
      <c r="G380" s="195"/>
      <c r="H380" s="201"/>
      <c r="I380" s="195"/>
      <c r="J380" s="25"/>
      <c r="K380" s="28"/>
      <c r="L380" s="27"/>
    </row>
    <row r="381" spans="2:12" ht="15" hidden="1" customHeight="1" outlineLevel="1" x14ac:dyDescent="0.25">
      <c r="B381" s="23"/>
      <c r="C381" s="199">
        <v>57</v>
      </c>
      <c r="D381" s="204"/>
      <c r="E381" s="205"/>
      <c r="F381" s="205"/>
      <c r="G381" s="195"/>
      <c r="H381" s="201"/>
      <c r="I381" s="195"/>
      <c r="J381" s="25"/>
      <c r="K381" s="28"/>
      <c r="L381" s="27"/>
    </row>
    <row r="382" spans="2:12" ht="15" hidden="1" customHeight="1" outlineLevel="1" x14ac:dyDescent="0.25">
      <c r="B382" s="23"/>
      <c r="C382" s="199">
        <v>58</v>
      </c>
      <c r="D382" s="204"/>
      <c r="E382" s="205"/>
      <c r="F382" s="205"/>
      <c r="G382" s="195"/>
      <c r="H382" s="201"/>
      <c r="I382" s="195"/>
      <c r="J382" s="25"/>
      <c r="K382" s="28"/>
      <c r="L382" s="27"/>
    </row>
    <row r="383" spans="2:12" ht="15" hidden="1" customHeight="1" outlineLevel="1" x14ac:dyDescent="0.25">
      <c r="B383" s="23"/>
      <c r="C383" s="199">
        <v>59</v>
      </c>
      <c r="D383" s="204"/>
      <c r="E383" s="205"/>
      <c r="F383" s="205"/>
      <c r="G383" s="195"/>
      <c r="H383" s="201"/>
      <c r="I383" s="195"/>
      <c r="J383" s="25"/>
      <c r="K383" s="28"/>
      <c r="L383" s="27"/>
    </row>
    <row r="384" spans="2:12" ht="15" hidden="1" customHeight="1" outlineLevel="1" x14ac:dyDescent="0.25">
      <c r="B384" s="23"/>
      <c r="C384" s="199">
        <v>60</v>
      </c>
      <c r="D384" s="204"/>
      <c r="E384" s="205"/>
      <c r="F384" s="205"/>
      <c r="G384" s="195"/>
      <c r="H384" s="201"/>
      <c r="I384" s="195"/>
      <c r="J384" s="25"/>
      <c r="K384" s="28"/>
      <c r="L384" s="27"/>
    </row>
    <row r="385" spans="2:12" ht="15" hidden="1" customHeight="1" outlineLevel="1" x14ac:dyDescent="0.25">
      <c r="B385" s="23"/>
      <c r="C385" s="199">
        <v>61</v>
      </c>
      <c r="D385" s="204"/>
      <c r="E385" s="205"/>
      <c r="F385" s="205"/>
      <c r="G385" s="195"/>
      <c r="H385" s="201"/>
      <c r="I385" s="195"/>
      <c r="J385" s="25"/>
      <c r="K385" s="28"/>
      <c r="L385" s="27"/>
    </row>
    <row r="386" spans="2:12" ht="15" hidden="1" customHeight="1" outlineLevel="1" x14ac:dyDescent="0.25">
      <c r="B386" s="23"/>
      <c r="C386" s="199">
        <v>62</v>
      </c>
      <c r="D386" s="204"/>
      <c r="E386" s="205"/>
      <c r="F386" s="205"/>
      <c r="G386" s="195"/>
      <c r="H386" s="201"/>
      <c r="I386" s="195"/>
      <c r="J386" s="25"/>
      <c r="K386" s="28"/>
      <c r="L386" s="27"/>
    </row>
    <row r="387" spans="2:12" ht="15" hidden="1" customHeight="1" outlineLevel="1" x14ac:dyDescent="0.25">
      <c r="B387" s="23"/>
      <c r="C387" s="199">
        <v>63</v>
      </c>
      <c r="D387" s="204"/>
      <c r="E387" s="205"/>
      <c r="F387" s="205"/>
      <c r="G387" s="195"/>
      <c r="H387" s="201"/>
      <c r="I387" s="195"/>
      <c r="J387" s="25"/>
      <c r="K387" s="28"/>
      <c r="L387" s="27"/>
    </row>
    <row r="388" spans="2:12" ht="15" hidden="1" customHeight="1" outlineLevel="1" x14ac:dyDescent="0.25">
      <c r="B388" s="23"/>
      <c r="C388" s="199">
        <v>64</v>
      </c>
      <c r="D388" s="204"/>
      <c r="E388" s="205"/>
      <c r="F388" s="205"/>
      <c r="G388" s="195"/>
      <c r="H388" s="201"/>
      <c r="I388" s="195"/>
      <c r="J388" s="25"/>
      <c r="K388" s="28"/>
      <c r="L388" s="27"/>
    </row>
    <row r="389" spans="2:12" ht="15" hidden="1" customHeight="1" outlineLevel="1" x14ac:dyDescent="0.25">
      <c r="B389" s="23"/>
      <c r="C389" s="199">
        <v>65</v>
      </c>
      <c r="D389" s="204"/>
      <c r="E389" s="205"/>
      <c r="F389" s="205"/>
      <c r="G389" s="195"/>
      <c r="H389" s="201"/>
      <c r="I389" s="195"/>
      <c r="J389" s="25"/>
      <c r="K389" s="28"/>
      <c r="L389" s="27"/>
    </row>
    <row r="390" spans="2:12" ht="15" hidden="1" customHeight="1" outlineLevel="1" x14ac:dyDescent="0.25">
      <c r="B390" s="23"/>
      <c r="C390" s="199">
        <v>66</v>
      </c>
      <c r="D390" s="204"/>
      <c r="E390" s="205"/>
      <c r="F390" s="205"/>
      <c r="G390" s="195"/>
      <c r="H390" s="201"/>
      <c r="I390" s="195"/>
      <c r="J390" s="25"/>
      <c r="K390" s="28"/>
      <c r="L390" s="27"/>
    </row>
    <row r="391" spans="2:12" ht="15" hidden="1" customHeight="1" outlineLevel="1" x14ac:dyDescent="0.25">
      <c r="B391" s="23"/>
      <c r="C391" s="199">
        <v>67</v>
      </c>
      <c r="D391" s="204"/>
      <c r="E391" s="205"/>
      <c r="F391" s="205"/>
      <c r="G391" s="195"/>
      <c r="H391" s="201"/>
      <c r="I391" s="195"/>
      <c r="J391" s="25"/>
      <c r="K391" s="28"/>
      <c r="L391" s="27"/>
    </row>
    <row r="392" spans="2:12" ht="15" hidden="1" customHeight="1" outlineLevel="1" x14ac:dyDescent="0.25">
      <c r="B392" s="23"/>
      <c r="C392" s="199">
        <v>68</v>
      </c>
      <c r="D392" s="204"/>
      <c r="E392" s="205"/>
      <c r="F392" s="205"/>
      <c r="G392" s="195"/>
      <c r="H392" s="201"/>
      <c r="I392" s="195"/>
      <c r="J392" s="25"/>
      <c r="K392" s="28"/>
      <c r="L392" s="27"/>
    </row>
    <row r="393" spans="2:12" ht="15" hidden="1" customHeight="1" outlineLevel="1" x14ac:dyDescent="0.25">
      <c r="B393" s="23"/>
      <c r="C393" s="199">
        <v>69</v>
      </c>
      <c r="D393" s="204"/>
      <c r="E393" s="205"/>
      <c r="F393" s="205"/>
      <c r="G393" s="195"/>
      <c r="H393" s="201"/>
      <c r="I393" s="195"/>
      <c r="J393" s="25"/>
      <c r="K393" s="28"/>
      <c r="L393" s="27"/>
    </row>
    <row r="394" spans="2:12" ht="15" hidden="1" customHeight="1" outlineLevel="1" x14ac:dyDescent="0.25">
      <c r="B394" s="23"/>
      <c r="C394" s="199">
        <v>70</v>
      </c>
      <c r="D394" s="204"/>
      <c r="E394" s="205"/>
      <c r="F394" s="205"/>
      <c r="G394" s="195"/>
      <c r="H394" s="201"/>
      <c r="I394" s="195"/>
      <c r="J394" s="25"/>
      <c r="K394" s="28"/>
      <c r="L394" s="27"/>
    </row>
    <row r="395" spans="2:12" ht="15" hidden="1" customHeight="1" outlineLevel="1" x14ac:dyDescent="0.25">
      <c r="B395" s="23"/>
      <c r="C395" s="199">
        <v>71</v>
      </c>
      <c r="D395" s="204"/>
      <c r="E395" s="205"/>
      <c r="F395" s="205"/>
      <c r="G395" s="195"/>
      <c r="H395" s="201"/>
      <c r="I395" s="195"/>
      <c r="J395" s="25"/>
      <c r="K395" s="28"/>
      <c r="L395" s="27"/>
    </row>
    <row r="396" spans="2:12" ht="15" hidden="1" customHeight="1" outlineLevel="1" x14ac:dyDescent="0.25">
      <c r="B396" s="23"/>
      <c r="C396" s="199">
        <v>72</v>
      </c>
      <c r="D396" s="204"/>
      <c r="E396" s="205"/>
      <c r="F396" s="205"/>
      <c r="G396" s="195"/>
      <c r="H396" s="201"/>
      <c r="I396" s="195"/>
      <c r="J396" s="25"/>
      <c r="K396" s="28"/>
      <c r="L396" s="27"/>
    </row>
    <row r="397" spans="2:12" ht="15" hidden="1" customHeight="1" outlineLevel="1" x14ac:dyDescent="0.25">
      <c r="B397" s="23"/>
      <c r="C397" s="199">
        <v>73</v>
      </c>
      <c r="D397" s="204"/>
      <c r="E397" s="205"/>
      <c r="F397" s="205"/>
      <c r="G397" s="195"/>
      <c r="H397" s="201"/>
      <c r="I397" s="195"/>
      <c r="J397" s="25"/>
      <c r="K397" s="28"/>
      <c r="L397" s="27"/>
    </row>
    <row r="398" spans="2:12" ht="15" hidden="1" customHeight="1" outlineLevel="1" x14ac:dyDescent="0.25">
      <c r="B398" s="23"/>
      <c r="C398" s="199">
        <v>74</v>
      </c>
      <c r="D398" s="204"/>
      <c r="E398" s="205"/>
      <c r="F398" s="205"/>
      <c r="G398" s="195"/>
      <c r="H398" s="201"/>
      <c r="I398" s="195"/>
      <c r="J398" s="25"/>
      <c r="K398" s="28"/>
      <c r="L398" s="27"/>
    </row>
    <row r="399" spans="2:12" ht="15" hidden="1" customHeight="1" outlineLevel="1" x14ac:dyDescent="0.25">
      <c r="B399" s="23"/>
      <c r="C399" s="199">
        <v>75</v>
      </c>
      <c r="D399" s="204"/>
      <c r="E399" s="205"/>
      <c r="F399" s="205"/>
      <c r="G399" s="195"/>
      <c r="H399" s="201"/>
      <c r="I399" s="195"/>
      <c r="J399" s="25"/>
      <c r="K399" s="28"/>
      <c r="L399" s="27"/>
    </row>
    <row r="400" spans="2:12" ht="15" hidden="1" customHeight="1" outlineLevel="1" x14ac:dyDescent="0.25">
      <c r="B400" s="23"/>
      <c r="C400" s="199">
        <v>76</v>
      </c>
      <c r="D400" s="204"/>
      <c r="E400" s="205"/>
      <c r="F400" s="205"/>
      <c r="G400" s="195"/>
      <c r="H400" s="201"/>
      <c r="I400" s="195"/>
      <c r="J400" s="25"/>
      <c r="K400" s="28"/>
      <c r="L400" s="27"/>
    </row>
    <row r="401" spans="2:12" ht="15" hidden="1" customHeight="1" outlineLevel="1" x14ac:dyDescent="0.25">
      <c r="B401" s="23"/>
      <c r="C401" s="199">
        <v>77</v>
      </c>
      <c r="D401" s="204"/>
      <c r="E401" s="205"/>
      <c r="F401" s="205"/>
      <c r="G401" s="195"/>
      <c r="H401" s="201"/>
      <c r="I401" s="195"/>
      <c r="J401" s="25"/>
      <c r="K401" s="28"/>
      <c r="L401" s="27"/>
    </row>
    <row r="402" spans="2:12" ht="15" hidden="1" customHeight="1" outlineLevel="1" x14ac:dyDescent="0.25">
      <c r="B402" s="23"/>
      <c r="C402" s="199">
        <v>78</v>
      </c>
      <c r="D402" s="204"/>
      <c r="E402" s="205"/>
      <c r="F402" s="205"/>
      <c r="G402" s="195"/>
      <c r="H402" s="201"/>
      <c r="I402" s="195"/>
      <c r="J402" s="25"/>
      <c r="K402" s="28"/>
      <c r="L402" s="27"/>
    </row>
    <row r="403" spans="2:12" ht="15" hidden="1" customHeight="1" outlineLevel="1" x14ac:dyDescent="0.25">
      <c r="B403" s="23"/>
      <c r="C403" s="199">
        <v>79</v>
      </c>
      <c r="D403" s="204"/>
      <c r="E403" s="205"/>
      <c r="F403" s="205"/>
      <c r="G403" s="195"/>
      <c r="H403" s="201"/>
      <c r="I403" s="195"/>
      <c r="J403" s="25"/>
      <c r="K403" s="28"/>
      <c r="L403" s="27"/>
    </row>
    <row r="404" spans="2:12" ht="15" hidden="1" customHeight="1" outlineLevel="1" x14ac:dyDescent="0.25">
      <c r="B404" s="23"/>
      <c r="C404" s="199">
        <v>80</v>
      </c>
      <c r="D404" s="204"/>
      <c r="E404" s="205"/>
      <c r="F404" s="205"/>
      <c r="G404" s="195"/>
      <c r="H404" s="201"/>
      <c r="I404" s="195"/>
      <c r="J404" s="25"/>
      <c r="K404" s="28"/>
      <c r="L404" s="27"/>
    </row>
    <row r="405" spans="2:12" ht="15" hidden="1" customHeight="1" outlineLevel="1" x14ac:dyDescent="0.25">
      <c r="B405" s="23"/>
      <c r="C405" s="199">
        <v>81</v>
      </c>
      <c r="D405" s="204"/>
      <c r="E405" s="205"/>
      <c r="F405" s="205"/>
      <c r="G405" s="195"/>
      <c r="H405" s="201"/>
      <c r="I405" s="195"/>
      <c r="J405" s="25"/>
      <c r="K405" s="28"/>
      <c r="L405" s="27"/>
    </row>
    <row r="406" spans="2:12" ht="15" hidden="1" customHeight="1" outlineLevel="1" x14ac:dyDescent="0.25">
      <c r="B406" s="23"/>
      <c r="C406" s="199">
        <v>82</v>
      </c>
      <c r="D406" s="204"/>
      <c r="E406" s="205"/>
      <c r="F406" s="205"/>
      <c r="G406" s="195"/>
      <c r="H406" s="201"/>
      <c r="I406" s="195"/>
      <c r="J406" s="25"/>
      <c r="K406" s="28"/>
      <c r="L406" s="27"/>
    </row>
    <row r="407" spans="2:12" ht="15" hidden="1" customHeight="1" outlineLevel="1" x14ac:dyDescent="0.25">
      <c r="B407" s="23"/>
      <c r="C407" s="199">
        <v>83</v>
      </c>
      <c r="D407" s="204"/>
      <c r="E407" s="205"/>
      <c r="F407" s="205"/>
      <c r="G407" s="195"/>
      <c r="H407" s="201"/>
      <c r="I407" s="195"/>
      <c r="J407" s="25"/>
      <c r="K407" s="28"/>
      <c r="L407" s="27"/>
    </row>
    <row r="408" spans="2:12" ht="15" hidden="1" customHeight="1" outlineLevel="1" x14ac:dyDescent="0.25">
      <c r="B408" s="23"/>
      <c r="C408" s="199">
        <v>84</v>
      </c>
      <c r="D408" s="204"/>
      <c r="E408" s="205"/>
      <c r="F408" s="205"/>
      <c r="G408" s="195"/>
      <c r="H408" s="201"/>
      <c r="I408" s="195"/>
      <c r="J408" s="25"/>
      <c r="K408" s="28"/>
      <c r="L408" s="27"/>
    </row>
    <row r="409" spans="2:12" ht="15" hidden="1" customHeight="1" outlineLevel="1" x14ac:dyDescent="0.25">
      <c r="B409" s="23"/>
      <c r="C409" s="199">
        <v>85</v>
      </c>
      <c r="D409" s="204"/>
      <c r="E409" s="205"/>
      <c r="F409" s="205"/>
      <c r="G409" s="195"/>
      <c r="H409" s="201"/>
      <c r="I409" s="195"/>
      <c r="J409" s="25"/>
      <c r="K409" s="28"/>
      <c r="L409" s="27"/>
    </row>
    <row r="410" spans="2:12" ht="15" hidden="1" customHeight="1" outlineLevel="1" x14ac:dyDescent="0.25">
      <c r="B410" s="23"/>
      <c r="C410" s="199">
        <v>86</v>
      </c>
      <c r="D410" s="204"/>
      <c r="E410" s="205"/>
      <c r="F410" s="205"/>
      <c r="G410" s="195"/>
      <c r="H410" s="201"/>
      <c r="I410" s="195"/>
      <c r="J410" s="25"/>
      <c r="K410" s="28"/>
      <c r="L410" s="27"/>
    </row>
    <row r="411" spans="2:12" ht="15" hidden="1" customHeight="1" outlineLevel="1" x14ac:dyDescent="0.25">
      <c r="B411" s="23"/>
      <c r="C411" s="199">
        <v>87</v>
      </c>
      <c r="D411" s="204"/>
      <c r="E411" s="205"/>
      <c r="F411" s="205"/>
      <c r="G411" s="195"/>
      <c r="H411" s="201"/>
      <c r="I411" s="195"/>
      <c r="J411" s="25"/>
      <c r="K411" s="28"/>
      <c r="L411" s="27"/>
    </row>
    <row r="412" spans="2:12" ht="15" hidden="1" customHeight="1" outlineLevel="1" x14ac:dyDescent="0.25">
      <c r="B412" s="23"/>
      <c r="C412" s="199">
        <v>88</v>
      </c>
      <c r="D412" s="204"/>
      <c r="E412" s="205"/>
      <c r="F412" s="205"/>
      <c r="G412" s="195"/>
      <c r="H412" s="201"/>
      <c r="I412" s="195"/>
      <c r="J412" s="25"/>
      <c r="K412" s="28"/>
      <c r="L412" s="27"/>
    </row>
    <row r="413" spans="2:12" ht="15" hidden="1" customHeight="1" outlineLevel="1" x14ac:dyDescent="0.25">
      <c r="B413" s="23"/>
      <c r="C413" s="199">
        <v>89</v>
      </c>
      <c r="D413" s="204"/>
      <c r="E413" s="205"/>
      <c r="F413" s="205"/>
      <c r="G413" s="195"/>
      <c r="H413" s="201"/>
      <c r="I413" s="195"/>
      <c r="J413" s="25"/>
      <c r="K413" s="28"/>
      <c r="L413" s="27"/>
    </row>
    <row r="414" spans="2:12" ht="15" hidden="1" customHeight="1" outlineLevel="1" x14ac:dyDescent="0.25">
      <c r="B414" s="23"/>
      <c r="C414" s="199">
        <v>90</v>
      </c>
      <c r="D414" s="204"/>
      <c r="E414" s="205"/>
      <c r="F414" s="205"/>
      <c r="G414" s="195"/>
      <c r="H414" s="201"/>
      <c r="I414" s="195"/>
      <c r="J414" s="25"/>
      <c r="K414" s="28"/>
      <c r="L414" s="27"/>
    </row>
    <row r="415" spans="2:12" ht="15" hidden="1" customHeight="1" outlineLevel="1" x14ac:dyDescent="0.25">
      <c r="B415" s="23"/>
      <c r="C415" s="199">
        <v>91</v>
      </c>
      <c r="D415" s="204"/>
      <c r="E415" s="205"/>
      <c r="F415" s="205"/>
      <c r="G415" s="195"/>
      <c r="H415" s="201"/>
      <c r="I415" s="195"/>
      <c r="J415" s="25"/>
      <c r="K415" s="28"/>
      <c r="L415" s="27"/>
    </row>
    <row r="416" spans="2:12" ht="15" hidden="1" customHeight="1" outlineLevel="1" x14ac:dyDescent="0.25">
      <c r="B416" s="23"/>
      <c r="C416" s="199">
        <v>92</v>
      </c>
      <c r="D416" s="204"/>
      <c r="E416" s="205"/>
      <c r="F416" s="205"/>
      <c r="G416" s="195"/>
      <c r="H416" s="201"/>
      <c r="I416" s="195"/>
      <c r="J416" s="25"/>
      <c r="K416" s="28"/>
      <c r="L416" s="27"/>
    </row>
    <row r="417" spans="2:12" ht="15" hidden="1" customHeight="1" outlineLevel="1" x14ac:dyDescent="0.25">
      <c r="B417" s="23"/>
      <c r="C417" s="199">
        <v>93</v>
      </c>
      <c r="D417" s="204"/>
      <c r="E417" s="205"/>
      <c r="F417" s="205"/>
      <c r="G417" s="195"/>
      <c r="H417" s="201"/>
      <c r="I417" s="195"/>
      <c r="J417" s="25"/>
      <c r="K417" s="28"/>
      <c r="L417" s="27"/>
    </row>
    <row r="418" spans="2:12" ht="15" hidden="1" customHeight="1" outlineLevel="1" x14ac:dyDescent="0.25">
      <c r="B418" s="23"/>
      <c r="C418" s="199">
        <v>94</v>
      </c>
      <c r="D418" s="204"/>
      <c r="E418" s="205"/>
      <c r="F418" s="205"/>
      <c r="G418" s="195"/>
      <c r="H418" s="201"/>
      <c r="I418" s="195"/>
      <c r="J418" s="25"/>
      <c r="K418" s="28"/>
      <c r="L418" s="27"/>
    </row>
    <row r="419" spans="2:12" ht="15" hidden="1" customHeight="1" outlineLevel="1" x14ac:dyDescent="0.25">
      <c r="B419" s="23"/>
      <c r="C419" s="199">
        <v>95</v>
      </c>
      <c r="D419" s="204"/>
      <c r="E419" s="205"/>
      <c r="F419" s="205"/>
      <c r="G419" s="195"/>
      <c r="H419" s="201"/>
      <c r="I419" s="195"/>
      <c r="J419" s="25"/>
      <c r="K419" s="28"/>
      <c r="L419" s="27"/>
    </row>
    <row r="420" spans="2:12" ht="15" hidden="1" customHeight="1" outlineLevel="1" x14ac:dyDescent="0.25">
      <c r="B420" s="23"/>
      <c r="C420" s="199">
        <v>96</v>
      </c>
      <c r="D420" s="204"/>
      <c r="E420" s="205"/>
      <c r="F420" s="205"/>
      <c r="G420" s="195"/>
      <c r="H420" s="201"/>
      <c r="I420" s="195"/>
      <c r="J420" s="25"/>
      <c r="K420" s="28"/>
      <c r="L420" s="27"/>
    </row>
    <row r="421" spans="2:12" ht="15" hidden="1" customHeight="1" outlineLevel="1" x14ac:dyDescent="0.25">
      <c r="B421" s="23"/>
      <c r="C421" s="199">
        <v>97</v>
      </c>
      <c r="D421" s="204"/>
      <c r="E421" s="205"/>
      <c r="F421" s="205"/>
      <c r="G421" s="195"/>
      <c r="H421" s="201"/>
      <c r="I421" s="195"/>
      <c r="J421" s="25"/>
      <c r="K421" s="28"/>
      <c r="L421" s="27"/>
    </row>
    <row r="422" spans="2:12" ht="15" hidden="1" customHeight="1" outlineLevel="1" x14ac:dyDescent="0.25">
      <c r="B422" s="23"/>
      <c r="C422" s="199">
        <v>98</v>
      </c>
      <c r="D422" s="204"/>
      <c r="E422" s="205"/>
      <c r="F422" s="205"/>
      <c r="G422" s="195"/>
      <c r="H422" s="201"/>
      <c r="I422" s="195"/>
      <c r="J422" s="25"/>
      <c r="K422" s="28"/>
      <c r="L422" s="27"/>
    </row>
    <row r="423" spans="2:12" ht="15" hidden="1" customHeight="1" outlineLevel="1" x14ac:dyDescent="0.25">
      <c r="B423" s="23"/>
      <c r="C423" s="199">
        <v>99</v>
      </c>
      <c r="D423" s="204"/>
      <c r="E423" s="205"/>
      <c r="F423" s="205"/>
      <c r="G423" s="195"/>
      <c r="H423" s="201"/>
      <c r="I423" s="195"/>
      <c r="J423" s="25"/>
      <c r="K423" s="28"/>
      <c r="L423" s="27"/>
    </row>
    <row r="424" spans="2:12" ht="15" hidden="1" customHeight="1" outlineLevel="1" x14ac:dyDescent="0.25">
      <c r="B424" s="23"/>
      <c r="C424" s="199">
        <v>100</v>
      </c>
      <c r="D424" s="204"/>
      <c r="E424" s="205"/>
      <c r="F424" s="205"/>
      <c r="G424" s="195"/>
      <c r="H424" s="201"/>
      <c r="I424" s="195"/>
      <c r="J424" s="25"/>
      <c r="K424" s="28"/>
      <c r="L424" s="27"/>
    </row>
    <row r="425" spans="2:12" ht="15" customHeight="1" collapsed="1" x14ac:dyDescent="0.25">
      <c r="B425" s="23"/>
      <c r="C425"/>
      <c r="D425" s="69"/>
      <c r="E425"/>
      <c r="F425"/>
      <c r="G425"/>
      <c r="H425" s="30"/>
      <c r="I425"/>
      <c r="J425"/>
      <c r="K425"/>
      <c r="L425" s="31"/>
    </row>
    <row r="426" spans="2:12" ht="17.100000000000001" customHeight="1" x14ac:dyDescent="0.25">
      <c r="B426" s="23"/>
      <c r="C426" s="169" t="s">
        <v>56</v>
      </c>
      <c r="D426" s="70"/>
      <c r="E426" s="14"/>
      <c r="F426" s="14"/>
      <c r="G426" s="14"/>
      <c r="H426" s="14"/>
      <c r="I426" s="15"/>
      <c r="J426" s="25"/>
      <c r="K426" s="72"/>
      <c r="L426" s="27"/>
    </row>
    <row r="427" spans="2:12" ht="15" customHeight="1" x14ac:dyDescent="0.25">
      <c r="B427" s="23"/>
      <c r="C427" s="16" t="s">
        <v>11</v>
      </c>
      <c r="D427" s="71" t="s">
        <v>12</v>
      </c>
      <c r="E427" s="16" t="s">
        <v>50</v>
      </c>
      <c r="F427" s="13" t="s">
        <v>51</v>
      </c>
      <c r="G427" s="16" t="s">
        <v>52</v>
      </c>
      <c r="H427" s="12" t="s">
        <v>4</v>
      </c>
      <c r="I427" s="15"/>
      <c r="J427" s="25"/>
      <c r="K427" s="32"/>
      <c r="L427" s="27"/>
    </row>
    <row r="428" spans="2:12" ht="15" customHeight="1" x14ac:dyDescent="0.25">
      <c r="B428" s="23"/>
      <c r="C428" s="44">
        <v>1</v>
      </c>
      <c r="D428" s="66" t="s">
        <v>121</v>
      </c>
      <c r="E428" s="45">
        <v>44937</v>
      </c>
      <c r="F428" s="45">
        <v>44954</v>
      </c>
      <c r="G428" s="94" t="str">
        <f>IF(ISBLANK($F428),"",IF($H428=Calc!$C$12,"―",$F428-Calc!$S$2))</f>
        <v>―</v>
      </c>
      <c r="H428" s="36" t="s">
        <v>5</v>
      </c>
      <c r="I428" s="94">
        <f>IF(ISBLANK($H428),"",IF($H428=Calc!$C$12,2,IF($H428=Calc!$C$11,1,0)))</f>
        <v>2</v>
      </c>
      <c r="J428" s="25"/>
      <c r="K428" s="32"/>
      <c r="L428" s="27"/>
    </row>
    <row r="429" spans="2:12" ht="15" customHeight="1" x14ac:dyDescent="0.25">
      <c r="B429" s="23"/>
      <c r="C429" s="44">
        <v>2</v>
      </c>
      <c r="D429" s="66" t="s">
        <v>119</v>
      </c>
      <c r="E429" s="45">
        <v>44937</v>
      </c>
      <c r="F429" s="45">
        <v>44955</v>
      </c>
      <c r="G429" s="94">
        <f ca="1">IF(ISBLANK($F429),"",IF($H429=Calc!$C$12,"―",$F429-Calc!$S$2))</f>
        <v>4</v>
      </c>
      <c r="H429" s="36" t="s">
        <v>7</v>
      </c>
      <c r="I429" s="94">
        <f>IF(ISBLANK($H429),"",IF($H429=Calc!$C$12,2,IF($H429=Calc!$C$11,1,0)))</f>
        <v>1</v>
      </c>
      <c r="J429" s="25"/>
      <c r="K429" s="32"/>
      <c r="L429" s="27"/>
    </row>
    <row r="430" spans="2:12" ht="15" customHeight="1" x14ac:dyDescent="0.25">
      <c r="B430" s="23"/>
      <c r="C430" s="44">
        <v>3</v>
      </c>
      <c r="D430" s="66" t="s">
        <v>120</v>
      </c>
      <c r="E430" s="45">
        <v>44937</v>
      </c>
      <c r="F430" s="45">
        <v>44956</v>
      </c>
      <c r="G430" s="94">
        <f ca="1">IF(ISBLANK($F430),"",IF($H430=Calc!$C$12,"―",$F430-Calc!$S$2))</f>
        <v>5</v>
      </c>
      <c r="H430" s="36" t="s">
        <v>6</v>
      </c>
      <c r="I430" s="94">
        <f>IF(ISBLANK($H430),"",IF($H430=Calc!$C$12,2,IF($H430=Calc!$C$11,1,0)))</f>
        <v>0</v>
      </c>
      <c r="J430" s="25"/>
      <c r="K430" s="32"/>
      <c r="L430" s="27"/>
    </row>
    <row r="431" spans="2:12" ht="15" customHeight="1" x14ac:dyDescent="0.25">
      <c r="B431" s="23"/>
      <c r="C431" s="44">
        <v>4</v>
      </c>
      <c r="D431" s="66" t="s">
        <v>122</v>
      </c>
      <c r="E431" s="45">
        <v>44937</v>
      </c>
      <c r="F431" s="45">
        <v>44957</v>
      </c>
      <c r="G431" s="94">
        <f ca="1">IF(ISBLANK($F431),"",IF($H431=Calc!$C$12,"―",$F431-Calc!$S$2))</f>
        <v>6</v>
      </c>
      <c r="H431" s="36" t="s">
        <v>7</v>
      </c>
      <c r="I431" s="94">
        <f>IF(ISBLANK($H431),"",IF($H431=Calc!$C$12,2,IF($H431=Calc!$C$11,1,0)))</f>
        <v>1</v>
      </c>
      <c r="J431" s="25"/>
      <c r="K431" s="32"/>
      <c r="L431" s="27"/>
    </row>
    <row r="432" spans="2:12" ht="15" customHeight="1" x14ac:dyDescent="0.25">
      <c r="B432" s="23"/>
      <c r="C432" s="44">
        <v>5</v>
      </c>
      <c r="D432" s="66"/>
      <c r="E432" s="45"/>
      <c r="F432" s="45"/>
      <c r="G432" s="94" t="str">
        <f>IF(ISBLANK($F432),"",IF($H432=Calc!$C$12,"―",$F432-Calc!$S$2))</f>
        <v/>
      </c>
      <c r="H432" s="36"/>
      <c r="I432" s="94" t="str">
        <f>IF(ISBLANK($H432),"",IF($H432=Calc!$C$12,2,IF($H432=Calc!$C$11,1,0)))</f>
        <v/>
      </c>
      <c r="J432" s="25"/>
      <c r="K432" s="32"/>
      <c r="L432" s="27"/>
    </row>
    <row r="433" spans="2:12" ht="15" customHeight="1" x14ac:dyDescent="0.25">
      <c r="B433" s="23"/>
      <c r="C433" s="199">
        <v>6</v>
      </c>
      <c r="D433" s="204"/>
      <c r="E433" s="205"/>
      <c r="F433" s="205"/>
      <c r="G433" s="195"/>
      <c r="H433" s="201"/>
      <c r="I433" s="195"/>
      <c r="J433" s="25"/>
      <c r="K433" s="32"/>
      <c r="L433" s="27"/>
    </row>
    <row r="434" spans="2:12" ht="15" customHeight="1" x14ac:dyDescent="0.25">
      <c r="B434" s="23"/>
      <c r="C434" s="199">
        <v>7</v>
      </c>
      <c r="D434" s="204"/>
      <c r="E434" s="205"/>
      <c r="F434" s="205"/>
      <c r="G434" s="195"/>
      <c r="H434" s="201"/>
      <c r="I434" s="195"/>
      <c r="J434" s="25"/>
      <c r="K434" s="32"/>
      <c r="L434" s="27"/>
    </row>
    <row r="435" spans="2:12" ht="15" customHeight="1" x14ac:dyDescent="0.25">
      <c r="B435" s="23"/>
      <c r="C435" s="199">
        <v>8</v>
      </c>
      <c r="D435" s="204"/>
      <c r="E435" s="205"/>
      <c r="F435" s="205"/>
      <c r="G435" s="195"/>
      <c r="H435" s="201"/>
      <c r="I435" s="195"/>
      <c r="J435" s="25"/>
      <c r="K435" s="32"/>
      <c r="L435" s="27"/>
    </row>
    <row r="436" spans="2:12" ht="15" customHeight="1" x14ac:dyDescent="0.25">
      <c r="B436" s="23"/>
      <c r="C436" s="199">
        <v>9</v>
      </c>
      <c r="D436" s="204"/>
      <c r="E436" s="205"/>
      <c r="F436" s="205"/>
      <c r="G436" s="195"/>
      <c r="H436" s="201"/>
      <c r="I436" s="195"/>
      <c r="J436" s="25"/>
      <c r="K436" s="32"/>
      <c r="L436" s="27"/>
    </row>
    <row r="437" spans="2:12" ht="15" customHeight="1" x14ac:dyDescent="0.25">
      <c r="B437" s="23"/>
      <c r="C437" s="199">
        <v>10</v>
      </c>
      <c r="D437" s="204"/>
      <c r="E437" s="205"/>
      <c r="F437" s="205"/>
      <c r="G437" s="195"/>
      <c r="H437" s="201"/>
      <c r="I437" s="195"/>
      <c r="J437" s="25"/>
      <c r="K437" s="33"/>
      <c r="L437" s="27"/>
    </row>
    <row r="438" spans="2:12" ht="15" hidden="1" customHeight="1" outlineLevel="1" x14ac:dyDescent="0.25">
      <c r="B438" s="23"/>
      <c r="C438" s="199">
        <v>11</v>
      </c>
      <c r="D438" s="204"/>
      <c r="E438" s="205"/>
      <c r="F438" s="205"/>
      <c r="G438" s="195"/>
      <c r="H438" s="201"/>
      <c r="I438" s="195"/>
      <c r="J438" s="25"/>
      <c r="K438" s="28"/>
      <c r="L438" s="27"/>
    </row>
    <row r="439" spans="2:12" ht="15" hidden="1" customHeight="1" outlineLevel="1" x14ac:dyDescent="0.25">
      <c r="B439" s="23"/>
      <c r="C439" s="199">
        <v>12</v>
      </c>
      <c r="D439" s="204"/>
      <c r="E439" s="205"/>
      <c r="F439" s="205"/>
      <c r="G439" s="195"/>
      <c r="H439" s="201"/>
      <c r="I439" s="195"/>
      <c r="J439" s="25"/>
      <c r="K439" s="28"/>
      <c r="L439" s="27"/>
    </row>
    <row r="440" spans="2:12" ht="15" hidden="1" customHeight="1" outlineLevel="1" x14ac:dyDescent="0.25">
      <c r="B440" s="23"/>
      <c r="C440" s="199">
        <v>13</v>
      </c>
      <c r="D440" s="204"/>
      <c r="E440" s="205"/>
      <c r="F440" s="205"/>
      <c r="G440" s="195"/>
      <c r="H440" s="201"/>
      <c r="I440" s="195"/>
      <c r="J440" s="25"/>
      <c r="K440" s="28"/>
      <c r="L440" s="27"/>
    </row>
    <row r="441" spans="2:12" ht="15" hidden="1" customHeight="1" outlineLevel="1" x14ac:dyDescent="0.25">
      <c r="B441" s="23"/>
      <c r="C441" s="199">
        <v>14</v>
      </c>
      <c r="D441" s="204"/>
      <c r="E441" s="205"/>
      <c r="F441" s="205"/>
      <c r="G441" s="195"/>
      <c r="H441" s="201"/>
      <c r="I441" s="195"/>
      <c r="J441" s="25"/>
      <c r="K441" s="28"/>
      <c r="L441" s="27"/>
    </row>
    <row r="442" spans="2:12" ht="15" hidden="1" customHeight="1" outlineLevel="1" x14ac:dyDescent="0.25">
      <c r="B442" s="23"/>
      <c r="C442" s="199">
        <v>15</v>
      </c>
      <c r="D442" s="204"/>
      <c r="E442" s="205"/>
      <c r="F442" s="205"/>
      <c r="G442" s="195"/>
      <c r="H442" s="201"/>
      <c r="I442" s="195"/>
      <c r="J442" s="25"/>
      <c r="K442" s="28"/>
      <c r="L442" s="27"/>
    </row>
    <row r="443" spans="2:12" ht="15" hidden="1" customHeight="1" outlineLevel="1" x14ac:dyDescent="0.25">
      <c r="B443" s="23"/>
      <c r="C443" s="199">
        <v>16</v>
      </c>
      <c r="D443" s="204"/>
      <c r="E443" s="205"/>
      <c r="F443" s="205"/>
      <c r="G443" s="195"/>
      <c r="H443" s="201"/>
      <c r="I443" s="195"/>
      <c r="J443" s="25"/>
      <c r="K443" s="28"/>
      <c r="L443" s="27"/>
    </row>
    <row r="444" spans="2:12" ht="15" hidden="1" customHeight="1" outlineLevel="1" x14ac:dyDescent="0.25">
      <c r="B444" s="23"/>
      <c r="C444" s="199">
        <v>17</v>
      </c>
      <c r="D444" s="204"/>
      <c r="E444" s="205"/>
      <c r="F444" s="205"/>
      <c r="G444" s="195"/>
      <c r="H444" s="201"/>
      <c r="I444" s="195"/>
      <c r="J444" s="25"/>
      <c r="K444" s="28"/>
      <c r="L444" s="27"/>
    </row>
    <row r="445" spans="2:12" ht="15" hidden="1" customHeight="1" outlineLevel="1" x14ac:dyDescent="0.25">
      <c r="B445" s="23"/>
      <c r="C445" s="199">
        <v>18</v>
      </c>
      <c r="D445" s="204"/>
      <c r="E445" s="205"/>
      <c r="F445" s="205"/>
      <c r="G445" s="195"/>
      <c r="H445" s="201"/>
      <c r="I445" s="195"/>
      <c r="J445" s="25"/>
      <c r="K445" s="28"/>
      <c r="L445" s="27"/>
    </row>
    <row r="446" spans="2:12" ht="15" hidden="1" customHeight="1" outlineLevel="1" x14ac:dyDescent="0.25">
      <c r="B446" s="23"/>
      <c r="C446" s="199">
        <v>19</v>
      </c>
      <c r="D446" s="204"/>
      <c r="E446" s="205"/>
      <c r="F446" s="205"/>
      <c r="G446" s="195"/>
      <c r="H446" s="201"/>
      <c r="I446" s="195"/>
      <c r="J446" s="25"/>
      <c r="K446" s="28"/>
      <c r="L446" s="27"/>
    </row>
    <row r="447" spans="2:12" ht="15" hidden="1" customHeight="1" outlineLevel="1" x14ac:dyDescent="0.25">
      <c r="B447" s="23"/>
      <c r="C447" s="199">
        <v>20</v>
      </c>
      <c r="D447" s="204"/>
      <c r="E447" s="205"/>
      <c r="F447" s="205"/>
      <c r="G447" s="195"/>
      <c r="H447" s="201"/>
      <c r="I447" s="195"/>
      <c r="J447" s="25"/>
      <c r="K447" s="28"/>
      <c r="L447" s="27"/>
    </row>
    <row r="448" spans="2:12" ht="15" hidden="1" customHeight="1" outlineLevel="1" x14ac:dyDescent="0.25">
      <c r="B448" s="23"/>
      <c r="C448" s="199">
        <v>21</v>
      </c>
      <c r="D448" s="204"/>
      <c r="E448" s="205"/>
      <c r="F448" s="205"/>
      <c r="G448" s="195"/>
      <c r="H448" s="201"/>
      <c r="I448" s="195"/>
      <c r="J448" s="25"/>
      <c r="K448" s="28"/>
      <c r="L448" s="27"/>
    </row>
    <row r="449" spans="2:12" ht="15" hidden="1" customHeight="1" outlineLevel="1" x14ac:dyDescent="0.25">
      <c r="B449" s="23"/>
      <c r="C449" s="199">
        <v>22</v>
      </c>
      <c r="D449" s="204"/>
      <c r="E449" s="205"/>
      <c r="F449" s="205"/>
      <c r="G449" s="195"/>
      <c r="H449" s="201"/>
      <c r="I449" s="195"/>
      <c r="J449" s="25"/>
      <c r="K449" s="28"/>
      <c r="L449" s="27"/>
    </row>
    <row r="450" spans="2:12" ht="15" hidden="1" customHeight="1" outlineLevel="1" x14ac:dyDescent="0.25">
      <c r="B450" s="23"/>
      <c r="C450" s="199">
        <v>23</v>
      </c>
      <c r="D450" s="204"/>
      <c r="E450" s="205"/>
      <c r="F450" s="205"/>
      <c r="G450" s="195"/>
      <c r="H450" s="201"/>
      <c r="I450" s="195"/>
      <c r="J450" s="25"/>
      <c r="K450" s="28"/>
      <c r="L450" s="27"/>
    </row>
    <row r="451" spans="2:12" ht="15" hidden="1" customHeight="1" outlineLevel="1" x14ac:dyDescent="0.25">
      <c r="B451" s="23"/>
      <c r="C451" s="199">
        <v>24</v>
      </c>
      <c r="D451" s="204"/>
      <c r="E451" s="205"/>
      <c r="F451" s="205"/>
      <c r="G451" s="195"/>
      <c r="H451" s="201"/>
      <c r="I451" s="195"/>
      <c r="J451" s="25"/>
      <c r="K451" s="28"/>
      <c r="L451" s="27"/>
    </row>
    <row r="452" spans="2:12" ht="15" hidden="1" customHeight="1" outlineLevel="1" x14ac:dyDescent="0.25">
      <c r="B452" s="23"/>
      <c r="C452" s="199">
        <v>25</v>
      </c>
      <c r="D452" s="204"/>
      <c r="E452" s="205"/>
      <c r="F452" s="205"/>
      <c r="G452" s="195"/>
      <c r="H452" s="201"/>
      <c r="I452" s="195"/>
      <c r="J452" s="25"/>
      <c r="K452" s="28"/>
      <c r="L452" s="27"/>
    </row>
    <row r="453" spans="2:12" ht="15" hidden="1" customHeight="1" outlineLevel="1" x14ac:dyDescent="0.25">
      <c r="B453" s="23"/>
      <c r="C453" s="199">
        <v>26</v>
      </c>
      <c r="D453" s="204"/>
      <c r="E453" s="205"/>
      <c r="F453" s="205"/>
      <c r="G453" s="195"/>
      <c r="H453" s="201"/>
      <c r="I453" s="195"/>
      <c r="J453" s="25"/>
      <c r="K453" s="28"/>
      <c r="L453" s="27"/>
    </row>
    <row r="454" spans="2:12" ht="15" hidden="1" customHeight="1" outlineLevel="1" x14ac:dyDescent="0.25">
      <c r="B454" s="23"/>
      <c r="C454" s="199">
        <v>27</v>
      </c>
      <c r="D454" s="204"/>
      <c r="E454" s="205"/>
      <c r="F454" s="205"/>
      <c r="G454" s="195"/>
      <c r="H454" s="201"/>
      <c r="I454" s="195"/>
      <c r="J454" s="25"/>
      <c r="K454" s="28"/>
      <c r="L454" s="27"/>
    </row>
    <row r="455" spans="2:12" ht="15" hidden="1" customHeight="1" outlineLevel="1" x14ac:dyDescent="0.25">
      <c r="B455" s="23"/>
      <c r="C455" s="199">
        <v>28</v>
      </c>
      <c r="D455" s="204"/>
      <c r="E455" s="205"/>
      <c r="F455" s="205"/>
      <c r="G455" s="195"/>
      <c r="H455" s="201"/>
      <c r="I455" s="195"/>
      <c r="J455" s="25"/>
      <c r="K455" s="28"/>
      <c r="L455" s="27"/>
    </row>
    <row r="456" spans="2:12" ht="15" hidden="1" customHeight="1" outlineLevel="1" x14ac:dyDescent="0.25">
      <c r="B456" s="23"/>
      <c r="C456" s="199">
        <v>29</v>
      </c>
      <c r="D456" s="204"/>
      <c r="E456" s="205"/>
      <c r="F456" s="205"/>
      <c r="G456" s="195"/>
      <c r="H456" s="201"/>
      <c r="I456" s="195"/>
      <c r="J456" s="25"/>
      <c r="K456" s="28"/>
      <c r="L456" s="27"/>
    </row>
    <row r="457" spans="2:12" ht="15" hidden="1" customHeight="1" outlineLevel="1" x14ac:dyDescent="0.25">
      <c r="B457" s="23"/>
      <c r="C457" s="199">
        <v>30</v>
      </c>
      <c r="D457" s="204"/>
      <c r="E457" s="205"/>
      <c r="F457" s="205"/>
      <c r="G457" s="195"/>
      <c r="H457" s="201"/>
      <c r="I457" s="195"/>
      <c r="J457" s="25"/>
      <c r="K457" s="28"/>
      <c r="L457" s="27"/>
    </row>
    <row r="458" spans="2:12" ht="15" hidden="1" customHeight="1" outlineLevel="1" x14ac:dyDescent="0.25">
      <c r="B458" s="23"/>
      <c r="C458" s="199">
        <v>31</v>
      </c>
      <c r="D458" s="204"/>
      <c r="E458" s="205"/>
      <c r="F458" s="205"/>
      <c r="G458" s="195"/>
      <c r="H458" s="201"/>
      <c r="I458" s="195"/>
      <c r="J458" s="25"/>
      <c r="K458" s="28"/>
      <c r="L458" s="27"/>
    </row>
    <row r="459" spans="2:12" ht="15" hidden="1" customHeight="1" outlineLevel="1" x14ac:dyDescent="0.25">
      <c r="B459" s="23"/>
      <c r="C459" s="199">
        <v>32</v>
      </c>
      <c r="D459" s="204"/>
      <c r="E459" s="205"/>
      <c r="F459" s="205"/>
      <c r="G459" s="195"/>
      <c r="H459" s="201"/>
      <c r="I459" s="195"/>
      <c r="J459" s="25"/>
      <c r="K459" s="28"/>
      <c r="L459" s="27"/>
    </row>
    <row r="460" spans="2:12" ht="15" hidden="1" customHeight="1" outlineLevel="1" x14ac:dyDescent="0.25">
      <c r="B460" s="23"/>
      <c r="C460" s="199">
        <v>33</v>
      </c>
      <c r="D460" s="204"/>
      <c r="E460" s="205"/>
      <c r="F460" s="205"/>
      <c r="G460" s="195"/>
      <c r="H460" s="201"/>
      <c r="I460" s="195"/>
      <c r="J460" s="25"/>
      <c r="K460" s="28"/>
      <c r="L460" s="27"/>
    </row>
    <row r="461" spans="2:12" ht="15" hidden="1" customHeight="1" outlineLevel="1" x14ac:dyDescent="0.25">
      <c r="B461" s="23"/>
      <c r="C461" s="199">
        <v>34</v>
      </c>
      <c r="D461" s="204"/>
      <c r="E461" s="205"/>
      <c r="F461" s="205"/>
      <c r="G461" s="195"/>
      <c r="H461" s="201"/>
      <c r="I461" s="195"/>
      <c r="J461" s="25"/>
      <c r="K461" s="28"/>
      <c r="L461" s="27"/>
    </row>
    <row r="462" spans="2:12" ht="15" hidden="1" customHeight="1" outlineLevel="1" x14ac:dyDescent="0.25">
      <c r="B462" s="23"/>
      <c r="C462" s="199">
        <v>35</v>
      </c>
      <c r="D462" s="204"/>
      <c r="E462" s="205"/>
      <c r="F462" s="205"/>
      <c r="G462" s="195"/>
      <c r="H462" s="201"/>
      <c r="I462" s="195"/>
      <c r="J462" s="25"/>
      <c r="K462" s="28"/>
      <c r="L462" s="27"/>
    </row>
    <row r="463" spans="2:12" ht="15" hidden="1" customHeight="1" outlineLevel="1" x14ac:dyDescent="0.25">
      <c r="B463" s="23"/>
      <c r="C463" s="199">
        <v>36</v>
      </c>
      <c r="D463" s="204"/>
      <c r="E463" s="205"/>
      <c r="F463" s="205"/>
      <c r="G463" s="195"/>
      <c r="H463" s="201"/>
      <c r="I463" s="195"/>
      <c r="J463" s="25"/>
      <c r="K463" s="28"/>
      <c r="L463" s="27"/>
    </row>
    <row r="464" spans="2:12" ht="15" hidden="1" customHeight="1" outlineLevel="1" x14ac:dyDescent="0.25">
      <c r="B464" s="23"/>
      <c r="C464" s="199">
        <v>37</v>
      </c>
      <c r="D464" s="204"/>
      <c r="E464" s="205"/>
      <c r="F464" s="205"/>
      <c r="G464" s="195"/>
      <c r="H464" s="201"/>
      <c r="I464" s="195"/>
      <c r="J464" s="25"/>
      <c r="K464" s="28"/>
      <c r="L464" s="27"/>
    </row>
    <row r="465" spans="2:12" ht="15" hidden="1" customHeight="1" outlineLevel="1" x14ac:dyDescent="0.25">
      <c r="B465" s="23"/>
      <c r="C465" s="199">
        <v>38</v>
      </c>
      <c r="D465" s="204"/>
      <c r="E465" s="205"/>
      <c r="F465" s="205"/>
      <c r="G465" s="195"/>
      <c r="H465" s="201"/>
      <c r="I465" s="195"/>
      <c r="J465" s="25"/>
      <c r="K465" s="28"/>
      <c r="L465" s="27"/>
    </row>
    <row r="466" spans="2:12" ht="15" hidden="1" customHeight="1" outlineLevel="1" x14ac:dyDescent="0.25">
      <c r="B466" s="23"/>
      <c r="C466" s="199">
        <v>39</v>
      </c>
      <c r="D466" s="204"/>
      <c r="E466" s="205"/>
      <c r="F466" s="205"/>
      <c r="G466" s="195"/>
      <c r="H466" s="201"/>
      <c r="I466" s="195"/>
      <c r="J466" s="25"/>
      <c r="K466" s="28"/>
      <c r="L466" s="27"/>
    </row>
    <row r="467" spans="2:12" ht="15" hidden="1" customHeight="1" outlineLevel="1" x14ac:dyDescent="0.25">
      <c r="B467" s="23"/>
      <c r="C467" s="199">
        <v>40</v>
      </c>
      <c r="D467" s="204"/>
      <c r="E467" s="205"/>
      <c r="F467" s="205"/>
      <c r="G467" s="195"/>
      <c r="H467" s="201"/>
      <c r="I467" s="195"/>
      <c r="J467" s="25"/>
      <c r="K467" s="28"/>
      <c r="L467" s="27"/>
    </row>
    <row r="468" spans="2:12" ht="15" hidden="1" customHeight="1" outlineLevel="1" collapsed="1" x14ac:dyDescent="0.25">
      <c r="B468" s="23"/>
      <c r="C468" s="199">
        <v>41</v>
      </c>
      <c r="D468" s="204"/>
      <c r="E468" s="205"/>
      <c r="F468" s="205"/>
      <c r="G468" s="195"/>
      <c r="H468" s="201"/>
      <c r="I468" s="195"/>
      <c r="J468" s="25"/>
      <c r="K468" s="28"/>
      <c r="L468" s="27"/>
    </row>
    <row r="469" spans="2:12" ht="15" hidden="1" customHeight="1" outlineLevel="1" x14ac:dyDescent="0.25">
      <c r="B469" s="23"/>
      <c r="C469" s="199">
        <v>42</v>
      </c>
      <c r="D469" s="204"/>
      <c r="E469" s="205"/>
      <c r="F469" s="205"/>
      <c r="G469" s="195"/>
      <c r="H469" s="201"/>
      <c r="I469" s="195"/>
      <c r="J469" s="25"/>
      <c r="K469" s="28"/>
      <c r="L469" s="27"/>
    </row>
    <row r="470" spans="2:12" ht="15" hidden="1" customHeight="1" outlineLevel="1" x14ac:dyDescent="0.25">
      <c r="B470" s="23"/>
      <c r="C470" s="199">
        <v>43</v>
      </c>
      <c r="D470" s="204"/>
      <c r="E470" s="205"/>
      <c r="F470" s="205"/>
      <c r="G470" s="195"/>
      <c r="H470" s="201"/>
      <c r="I470" s="195"/>
      <c r="J470" s="25"/>
      <c r="K470" s="28"/>
      <c r="L470" s="27"/>
    </row>
    <row r="471" spans="2:12" ht="15" hidden="1" customHeight="1" outlineLevel="1" x14ac:dyDescent="0.25">
      <c r="B471" s="23"/>
      <c r="C471" s="199">
        <v>44</v>
      </c>
      <c r="D471" s="204"/>
      <c r="E471" s="205"/>
      <c r="F471" s="205"/>
      <c r="G471" s="195"/>
      <c r="H471" s="201"/>
      <c r="I471" s="195"/>
      <c r="J471" s="25"/>
      <c r="K471" s="28"/>
      <c r="L471" s="27"/>
    </row>
    <row r="472" spans="2:12" ht="15" hidden="1" customHeight="1" outlineLevel="1" x14ac:dyDescent="0.25">
      <c r="B472" s="23"/>
      <c r="C472" s="199">
        <v>45</v>
      </c>
      <c r="D472" s="204"/>
      <c r="E472" s="205"/>
      <c r="F472" s="205"/>
      <c r="G472" s="195"/>
      <c r="H472" s="201"/>
      <c r="I472" s="195"/>
      <c r="J472" s="25"/>
      <c r="K472" s="28"/>
      <c r="L472" s="27"/>
    </row>
    <row r="473" spans="2:12" ht="15" hidden="1" customHeight="1" outlineLevel="1" x14ac:dyDescent="0.25">
      <c r="B473" s="23"/>
      <c r="C473" s="199">
        <v>46</v>
      </c>
      <c r="D473" s="204"/>
      <c r="E473" s="205"/>
      <c r="F473" s="205"/>
      <c r="G473" s="195"/>
      <c r="H473" s="201"/>
      <c r="I473" s="195"/>
      <c r="J473" s="25"/>
      <c r="K473" s="28"/>
      <c r="L473" s="27"/>
    </row>
    <row r="474" spans="2:12" ht="15" hidden="1" customHeight="1" outlineLevel="1" x14ac:dyDescent="0.25">
      <c r="B474" s="23"/>
      <c r="C474" s="199">
        <v>47</v>
      </c>
      <c r="D474" s="204"/>
      <c r="E474" s="205"/>
      <c r="F474" s="205"/>
      <c r="G474" s="195"/>
      <c r="H474" s="201"/>
      <c r="I474" s="195"/>
      <c r="J474" s="25"/>
      <c r="K474" s="28"/>
      <c r="L474" s="27"/>
    </row>
    <row r="475" spans="2:12" ht="15" hidden="1" customHeight="1" outlineLevel="1" x14ac:dyDescent="0.25">
      <c r="B475" s="23"/>
      <c r="C475" s="199">
        <v>48</v>
      </c>
      <c r="D475" s="204"/>
      <c r="E475" s="205"/>
      <c r="F475" s="205"/>
      <c r="G475" s="195"/>
      <c r="H475" s="201"/>
      <c r="I475" s="195"/>
      <c r="J475" s="25"/>
      <c r="K475" s="28"/>
      <c r="L475" s="27"/>
    </row>
    <row r="476" spans="2:12" ht="15" hidden="1" customHeight="1" outlineLevel="1" x14ac:dyDescent="0.25">
      <c r="B476" s="23"/>
      <c r="C476" s="199">
        <v>49</v>
      </c>
      <c r="D476" s="204"/>
      <c r="E476" s="205"/>
      <c r="F476" s="205"/>
      <c r="G476" s="195"/>
      <c r="H476" s="201"/>
      <c r="I476" s="195"/>
      <c r="J476" s="25"/>
      <c r="K476" s="28"/>
      <c r="L476" s="27"/>
    </row>
    <row r="477" spans="2:12" ht="15" hidden="1" customHeight="1" outlineLevel="1" x14ac:dyDescent="0.25">
      <c r="B477" s="23"/>
      <c r="C477" s="199">
        <v>50</v>
      </c>
      <c r="D477" s="204"/>
      <c r="E477" s="205"/>
      <c r="F477" s="205"/>
      <c r="G477" s="195"/>
      <c r="H477" s="201"/>
      <c r="I477" s="195"/>
      <c r="J477" s="25"/>
      <c r="K477" s="28"/>
      <c r="L477" s="27"/>
    </row>
    <row r="478" spans="2:12" ht="15" hidden="1" customHeight="1" outlineLevel="1" x14ac:dyDescent="0.25">
      <c r="B478" s="23"/>
      <c r="C478" s="199">
        <v>51</v>
      </c>
      <c r="D478" s="204"/>
      <c r="E478" s="205"/>
      <c r="F478" s="205"/>
      <c r="G478" s="195"/>
      <c r="H478" s="201"/>
      <c r="I478" s="195"/>
      <c r="J478" s="25"/>
      <c r="K478" s="28"/>
      <c r="L478" s="27"/>
    </row>
    <row r="479" spans="2:12" ht="15" hidden="1" customHeight="1" outlineLevel="1" x14ac:dyDescent="0.25">
      <c r="B479" s="23"/>
      <c r="C479" s="199">
        <v>52</v>
      </c>
      <c r="D479" s="204"/>
      <c r="E479" s="205"/>
      <c r="F479" s="205"/>
      <c r="G479" s="195"/>
      <c r="H479" s="201"/>
      <c r="I479" s="195"/>
      <c r="J479" s="25"/>
      <c r="K479" s="28"/>
      <c r="L479" s="27"/>
    </row>
    <row r="480" spans="2:12" ht="15" hidden="1" customHeight="1" outlineLevel="1" x14ac:dyDescent="0.25">
      <c r="B480" s="23"/>
      <c r="C480" s="199">
        <v>53</v>
      </c>
      <c r="D480" s="204"/>
      <c r="E480" s="205"/>
      <c r="F480" s="205"/>
      <c r="G480" s="195"/>
      <c r="H480" s="201"/>
      <c r="I480" s="195"/>
      <c r="J480" s="25"/>
      <c r="K480" s="28"/>
      <c r="L480" s="27"/>
    </row>
    <row r="481" spans="2:12" ht="15" hidden="1" customHeight="1" outlineLevel="1" x14ac:dyDescent="0.25">
      <c r="B481" s="23"/>
      <c r="C481" s="199">
        <v>54</v>
      </c>
      <c r="D481" s="204"/>
      <c r="E481" s="205"/>
      <c r="F481" s="205"/>
      <c r="G481" s="195"/>
      <c r="H481" s="201"/>
      <c r="I481" s="195"/>
      <c r="J481" s="25"/>
      <c r="K481" s="28"/>
      <c r="L481" s="27"/>
    </row>
    <row r="482" spans="2:12" ht="15" hidden="1" customHeight="1" outlineLevel="1" x14ac:dyDescent="0.25">
      <c r="B482" s="23"/>
      <c r="C482" s="199">
        <v>55</v>
      </c>
      <c r="D482" s="204"/>
      <c r="E482" s="205"/>
      <c r="F482" s="205"/>
      <c r="G482" s="195"/>
      <c r="H482" s="201"/>
      <c r="I482" s="195"/>
      <c r="J482" s="25"/>
      <c r="K482" s="28"/>
      <c r="L482" s="27"/>
    </row>
    <row r="483" spans="2:12" ht="15" hidden="1" customHeight="1" outlineLevel="1" x14ac:dyDescent="0.25">
      <c r="B483" s="23"/>
      <c r="C483" s="199">
        <v>56</v>
      </c>
      <c r="D483" s="204"/>
      <c r="E483" s="205"/>
      <c r="F483" s="205"/>
      <c r="G483" s="195"/>
      <c r="H483" s="201"/>
      <c r="I483" s="195"/>
      <c r="J483" s="25"/>
      <c r="K483" s="28"/>
      <c r="L483" s="27"/>
    </row>
    <row r="484" spans="2:12" ht="15" hidden="1" customHeight="1" outlineLevel="1" x14ac:dyDescent="0.25">
      <c r="B484" s="23"/>
      <c r="C484" s="199">
        <v>57</v>
      </c>
      <c r="D484" s="204"/>
      <c r="E484" s="205"/>
      <c r="F484" s="205"/>
      <c r="G484" s="195"/>
      <c r="H484" s="201"/>
      <c r="I484" s="195"/>
      <c r="J484" s="25"/>
      <c r="K484" s="28"/>
      <c r="L484" s="27"/>
    </row>
    <row r="485" spans="2:12" ht="15" hidden="1" customHeight="1" outlineLevel="1" x14ac:dyDescent="0.25">
      <c r="B485" s="23"/>
      <c r="C485" s="199">
        <v>58</v>
      </c>
      <c r="D485" s="204"/>
      <c r="E485" s="205"/>
      <c r="F485" s="205"/>
      <c r="G485" s="195"/>
      <c r="H485" s="201"/>
      <c r="I485" s="195"/>
      <c r="J485" s="25"/>
      <c r="K485" s="28"/>
      <c r="L485" s="27"/>
    </row>
    <row r="486" spans="2:12" ht="15" hidden="1" customHeight="1" outlineLevel="1" x14ac:dyDescent="0.25">
      <c r="B486" s="23"/>
      <c r="C486" s="199">
        <v>59</v>
      </c>
      <c r="D486" s="204"/>
      <c r="E486" s="205"/>
      <c r="F486" s="205"/>
      <c r="G486" s="195"/>
      <c r="H486" s="201"/>
      <c r="I486" s="195"/>
      <c r="J486" s="25"/>
      <c r="K486" s="28"/>
      <c r="L486" s="27"/>
    </row>
    <row r="487" spans="2:12" ht="15" hidden="1" customHeight="1" outlineLevel="1" x14ac:dyDescent="0.25">
      <c r="B487" s="23"/>
      <c r="C487" s="199">
        <v>60</v>
      </c>
      <c r="D487" s="204"/>
      <c r="E487" s="205"/>
      <c r="F487" s="205"/>
      <c r="G487" s="195"/>
      <c r="H487" s="201"/>
      <c r="I487" s="195"/>
      <c r="J487" s="25"/>
      <c r="K487" s="28"/>
      <c r="L487" s="27"/>
    </row>
    <row r="488" spans="2:12" ht="15" hidden="1" customHeight="1" outlineLevel="1" x14ac:dyDescent="0.25">
      <c r="B488" s="23"/>
      <c r="C488" s="199">
        <v>61</v>
      </c>
      <c r="D488" s="204"/>
      <c r="E488" s="205"/>
      <c r="F488" s="205"/>
      <c r="G488" s="195"/>
      <c r="H488" s="201"/>
      <c r="I488" s="195"/>
      <c r="J488" s="25"/>
      <c r="K488" s="28"/>
      <c r="L488" s="27"/>
    </row>
    <row r="489" spans="2:12" ht="15" hidden="1" customHeight="1" outlineLevel="1" x14ac:dyDescent="0.25">
      <c r="B489" s="23"/>
      <c r="C489" s="199">
        <v>62</v>
      </c>
      <c r="D489" s="204"/>
      <c r="E489" s="205"/>
      <c r="F489" s="205"/>
      <c r="G489" s="195"/>
      <c r="H489" s="201"/>
      <c r="I489" s="195"/>
      <c r="J489" s="25"/>
      <c r="K489" s="28"/>
      <c r="L489" s="27"/>
    </row>
    <row r="490" spans="2:12" ht="15" hidden="1" customHeight="1" outlineLevel="1" x14ac:dyDescent="0.25">
      <c r="B490" s="23"/>
      <c r="C490" s="199">
        <v>63</v>
      </c>
      <c r="D490" s="204"/>
      <c r="E490" s="205"/>
      <c r="F490" s="205"/>
      <c r="G490" s="195"/>
      <c r="H490" s="201"/>
      <c r="I490" s="195"/>
      <c r="J490" s="25"/>
      <c r="K490" s="28"/>
      <c r="L490" s="27"/>
    </row>
    <row r="491" spans="2:12" ht="15" hidden="1" customHeight="1" outlineLevel="1" x14ac:dyDescent="0.25">
      <c r="B491" s="23"/>
      <c r="C491" s="199">
        <v>64</v>
      </c>
      <c r="D491" s="204"/>
      <c r="E491" s="205"/>
      <c r="F491" s="205"/>
      <c r="G491" s="195"/>
      <c r="H491" s="201"/>
      <c r="I491" s="195"/>
      <c r="J491" s="25"/>
      <c r="K491" s="28"/>
      <c r="L491" s="27"/>
    </row>
    <row r="492" spans="2:12" ht="15" hidden="1" customHeight="1" outlineLevel="1" x14ac:dyDescent="0.25">
      <c r="B492" s="23"/>
      <c r="C492" s="199">
        <v>65</v>
      </c>
      <c r="D492" s="204"/>
      <c r="E492" s="205"/>
      <c r="F492" s="205"/>
      <c r="G492" s="195"/>
      <c r="H492" s="201"/>
      <c r="I492" s="195"/>
      <c r="J492" s="25"/>
      <c r="K492" s="28"/>
      <c r="L492" s="27"/>
    </row>
    <row r="493" spans="2:12" ht="15" hidden="1" customHeight="1" outlineLevel="1" x14ac:dyDescent="0.25">
      <c r="B493" s="23"/>
      <c r="C493" s="199">
        <v>66</v>
      </c>
      <c r="D493" s="204"/>
      <c r="E493" s="205"/>
      <c r="F493" s="205"/>
      <c r="G493" s="195"/>
      <c r="H493" s="201"/>
      <c r="I493" s="195"/>
      <c r="J493" s="25"/>
      <c r="K493" s="28"/>
      <c r="L493" s="27"/>
    </row>
    <row r="494" spans="2:12" ht="15" hidden="1" customHeight="1" outlineLevel="1" x14ac:dyDescent="0.25">
      <c r="B494" s="23"/>
      <c r="C494" s="199">
        <v>67</v>
      </c>
      <c r="D494" s="204"/>
      <c r="E494" s="205"/>
      <c r="F494" s="205"/>
      <c r="G494" s="195"/>
      <c r="H494" s="201"/>
      <c r="I494" s="195"/>
      <c r="J494" s="25"/>
      <c r="K494" s="28"/>
      <c r="L494" s="27"/>
    </row>
    <row r="495" spans="2:12" ht="15" hidden="1" customHeight="1" outlineLevel="1" x14ac:dyDescent="0.25">
      <c r="B495" s="23"/>
      <c r="C495" s="199">
        <v>68</v>
      </c>
      <c r="D495" s="204"/>
      <c r="E495" s="205"/>
      <c r="F495" s="205"/>
      <c r="G495" s="195"/>
      <c r="H495" s="201"/>
      <c r="I495" s="195"/>
      <c r="J495" s="25"/>
      <c r="K495" s="28"/>
      <c r="L495" s="27"/>
    </row>
    <row r="496" spans="2:12" ht="15" hidden="1" customHeight="1" outlineLevel="1" x14ac:dyDescent="0.25">
      <c r="B496" s="23"/>
      <c r="C496" s="199">
        <v>69</v>
      </c>
      <c r="D496" s="204"/>
      <c r="E496" s="205"/>
      <c r="F496" s="205"/>
      <c r="G496" s="195"/>
      <c r="H496" s="201"/>
      <c r="I496" s="195"/>
      <c r="J496" s="25"/>
      <c r="K496" s="28"/>
      <c r="L496" s="27"/>
    </row>
    <row r="497" spans="2:12" ht="15" hidden="1" customHeight="1" outlineLevel="1" x14ac:dyDescent="0.25">
      <c r="B497" s="23"/>
      <c r="C497" s="199">
        <v>70</v>
      </c>
      <c r="D497" s="204"/>
      <c r="E497" s="205"/>
      <c r="F497" s="205"/>
      <c r="G497" s="195"/>
      <c r="H497" s="201"/>
      <c r="I497" s="195"/>
      <c r="J497" s="25"/>
      <c r="K497" s="28"/>
      <c r="L497" s="27"/>
    </row>
    <row r="498" spans="2:12" ht="15" hidden="1" customHeight="1" outlineLevel="1" x14ac:dyDescent="0.25">
      <c r="B498" s="23"/>
      <c r="C498" s="199">
        <v>71</v>
      </c>
      <c r="D498" s="204"/>
      <c r="E498" s="205"/>
      <c r="F498" s="205"/>
      <c r="G498" s="195"/>
      <c r="H498" s="201"/>
      <c r="I498" s="195"/>
      <c r="J498" s="25"/>
      <c r="K498" s="28"/>
      <c r="L498" s="27"/>
    </row>
    <row r="499" spans="2:12" ht="15" hidden="1" customHeight="1" outlineLevel="1" x14ac:dyDescent="0.25">
      <c r="B499" s="23"/>
      <c r="C499" s="199">
        <v>72</v>
      </c>
      <c r="D499" s="204"/>
      <c r="E499" s="205"/>
      <c r="F499" s="205"/>
      <c r="G499" s="195"/>
      <c r="H499" s="201"/>
      <c r="I499" s="195"/>
      <c r="J499" s="25"/>
      <c r="K499" s="28"/>
      <c r="L499" s="27"/>
    </row>
    <row r="500" spans="2:12" ht="15" hidden="1" customHeight="1" outlineLevel="1" x14ac:dyDescent="0.25">
      <c r="B500" s="23"/>
      <c r="C500" s="199">
        <v>73</v>
      </c>
      <c r="D500" s="204"/>
      <c r="E500" s="205"/>
      <c r="F500" s="205"/>
      <c r="G500" s="195"/>
      <c r="H500" s="201"/>
      <c r="I500" s="195"/>
      <c r="J500" s="25"/>
      <c r="K500" s="28"/>
      <c r="L500" s="27"/>
    </row>
    <row r="501" spans="2:12" ht="15" hidden="1" customHeight="1" outlineLevel="1" x14ac:dyDescent="0.25">
      <c r="B501" s="23"/>
      <c r="C501" s="199">
        <v>74</v>
      </c>
      <c r="D501" s="204"/>
      <c r="E501" s="205"/>
      <c r="F501" s="205"/>
      <c r="G501" s="195"/>
      <c r="H501" s="201"/>
      <c r="I501" s="195"/>
      <c r="J501" s="25"/>
      <c r="K501" s="28"/>
      <c r="L501" s="27"/>
    </row>
    <row r="502" spans="2:12" ht="15" hidden="1" customHeight="1" outlineLevel="1" x14ac:dyDescent="0.25">
      <c r="B502" s="23"/>
      <c r="C502" s="199">
        <v>75</v>
      </c>
      <c r="D502" s="204"/>
      <c r="E502" s="205"/>
      <c r="F502" s="205"/>
      <c r="G502" s="195"/>
      <c r="H502" s="201"/>
      <c r="I502" s="195"/>
      <c r="J502" s="25"/>
      <c r="K502" s="28"/>
      <c r="L502" s="27"/>
    </row>
    <row r="503" spans="2:12" ht="15" hidden="1" customHeight="1" outlineLevel="1" x14ac:dyDescent="0.25">
      <c r="B503" s="23"/>
      <c r="C503" s="199">
        <v>76</v>
      </c>
      <c r="D503" s="204"/>
      <c r="E503" s="205"/>
      <c r="F503" s="205"/>
      <c r="G503" s="195"/>
      <c r="H503" s="201"/>
      <c r="I503" s="195"/>
      <c r="J503" s="25"/>
      <c r="K503" s="28"/>
      <c r="L503" s="27"/>
    </row>
    <row r="504" spans="2:12" ht="15" hidden="1" customHeight="1" outlineLevel="1" x14ac:dyDescent="0.25">
      <c r="B504" s="23"/>
      <c r="C504" s="199">
        <v>77</v>
      </c>
      <c r="D504" s="204"/>
      <c r="E504" s="205"/>
      <c r="F504" s="205"/>
      <c r="G504" s="195"/>
      <c r="H504" s="201"/>
      <c r="I504" s="195"/>
      <c r="J504" s="25"/>
      <c r="K504" s="28"/>
      <c r="L504" s="27"/>
    </row>
    <row r="505" spans="2:12" ht="15" hidden="1" customHeight="1" outlineLevel="1" x14ac:dyDescent="0.25">
      <c r="B505" s="23"/>
      <c r="C505" s="199">
        <v>78</v>
      </c>
      <c r="D505" s="204"/>
      <c r="E505" s="205"/>
      <c r="F505" s="205"/>
      <c r="G505" s="195"/>
      <c r="H505" s="201"/>
      <c r="I505" s="195"/>
      <c r="J505" s="25"/>
      <c r="K505" s="28"/>
      <c r="L505" s="27"/>
    </row>
    <row r="506" spans="2:12" ht="15" hidden="1" customHeight="1" outlineLevel="1" x14ac:dyDescent="0.25">
      <c r="B506" s="23"/>
      <c r="C506" s="199">
        <v>79</v>
      </c>
      <c r="D506" s="204"/>
      <c r="E506" s="205"/>
      <c r="F506" s="205"/>
      <c r="G506" s="195"/>
      <c r="H506" s="201"/>
      <c r="I506" s="195"/>
      <c r="J506" s="25"/>
      <c r="K506" s="28"/>
      <c r="L506" s="27"/>
    </row>
    <row r="507" spans="2:12" ht="15" hidden="1" customHeight="1" outlineLevel="1" x14ac:dyDescent="0.25">
      <c r="B507" s="23"/>
      <c r="C507" s="199">
        <v>80</v>
      </c>
      <c r="D507" s="204"/>
      <c r="E507" s="205"/>
      <c r="F507" s="205"/>
      <c r="G507" s="195"/>
      <c r="H507" s="201"/>
      <c r="I507" s="195"/>
      <c r="J507" s="25"/>
      <c r="K507" s="28"/>
      <c r="L507" s="27"/>
    </row>
    <row r="508" spans="2:12" ht="15" hidden="1" customHeight="1" outlineLevel="1" x14ac:dyDescent="0.25">
      <c r="B508" s="23"/>
      <c r="C508" s="199">
        <v>81</v>
      </c>
      <c r="D508" s="204"/>
      <c r="E508" s="205"/>
      <c r="F508" s="205"/>
      <c r="G508" s="195"/>
      <c r="H508" s="201"/>
      <c r="I508" s="195"/>
      <c r="J508" s="25"/>
      <c r="K508" s="28"/>
      <c r="L508" s="27"/>
    </row>
    <row r="509" spans="2:12" ht="15" hidden="1" customHeight="1" outlineLevel="1" x14ac:dyDescent="0.25">
      <c r="B509" s="23"/>
      <c r="C509" s="199">
        <v>82</v>
      </c>
      <c r="D509" s="204"/>
      <c r="E509" s="205"/>
      <c r="F509" s="205"/>
      <c r="G509" s="195"/>
      <c r="H509" s="201"/>
      <c r="I509" s="195"/>
      <c r="J509" s="25"/>
      <c r="K509" s="28"/>
      <c r="L509" s="27"/>
    </row>
    <row r="510" spans="2:12" ht="15" hidden="1" customHeight="1" outlineLevel="1" x14ac:dyDescent="0.25">
      <c r="B510" s="23"/>
      <c r="C510" s="199">
        <v>83</v>
      </c>
      <c r="D510" s="204"/>
      <c r="E510" s="205"/>
      <c r="F510" s="205"/>
      <c r="G510" s="195"/>
      <c r="H510" s="201"/>
      <c r="I510" s="195"/>
      <c r="J510" s="25"/>
      <c r="K510" s="28"/>
      <c r="L510" s="27"/>
    </row>
    <row r="511" spans="2:12" ht="15" hidden="1" customHeight="1" outlineLevel="1" x14ac:dyDescent="0.25">
      <c r="B511" s="23"/>
      <c r="C511" s="199">
        <v>84</v>
      </c>
      <c r="D511" s="204"/>
      <c r="E511" s="205"/>
      <c r="F511" s="205"/>
      <c r="G511" s="195"/>
      <c r="H511" s="201"/>
      <c r="I511" s="195"/>
      <c r="J511" s="25"/>
      <c r="K511" s="28"/>
      <c r="L511" s="27"/>
    </row>
    <row r="512" spans="2:12" ht="15" hidden="1" customHeight="1" outlineLevel="1" x14ac:dyDescent="0.25">
      <c r="B512" s="23"/>
      <c r="C512" s="199">
        <v>85</v>
      </c>
      <c r="D512" s="204"/>
      <c r="E512" s="205"/>
      <c r="F512" s="205"/>
      <c r="G512" s="195"/>
      <c r="H512" s="201"/>
      <c r="I512" s="195"/>
      <c r="J512" s="25"/>
      <c r="K512" s="28"/>
      <c r="L512" s="27"/>
    </row>
    <row r="513" spans="2:12" ht="15" hidden="1" customHeight="1" outlineLevel="1" x14ac:dyDescent="0.25">
      <c r="B513" s="23"/>
      <c r="C513" s="199">
        <v>86</v>
      </c>
      <c r="D513" s="204"/>
      <c r="E513" s="205"/>
      <c r="F513" s="205"/>
      <c r="G513" s="195"/>
      <c r="H513" s="201"/>
      <c r="I513" s="195"/>
      <c r="J513" s="25"/>
      <c r="K513" s="28"/>
      <c r="L513" s="27"/>
    </row>
    <row r="514" spans="2:12" ht="15" hidden="1" customHeight="1" outlineLevel="1" x14ac:dyDescent="0.25">
      <c r="B514" s="23"/>
      <c r="C514" s="199">
        <v>87</v>
      </c>
      <c r="D514" s="204"/>
      <c r="E514" s="205"/>
      <c r="F514" s="205"/>
      <c r="G514" s="195"/>
      <c r="H514" s="201"/>
      <c r="I514" s="195"/>
      <c r="J514" s="25"/>
      <c r="K514" s="28"/>
      <c r="L514" s="27"/>
    </row>
    <row r="515" spans="2:12" ht="15" hidden="1" customHeight="1" outlineLevel="1" x14ac:dyDescent="0.25">
      <c r="B515" s="23"/>
      <c r="C515" s="199">
        <v>88</v>
      </c>
      <c r="D515" s="204"/>
      <c r="E515" s="205"/>
      <c r="F515" s="205"/>
      <c r="G515" s="195"/>
      <c r="H515" s="201"/>
      <c r="I515" s="195"/>
      <c r="J515" s="25"/>
      <c r="K515" s="28"/>
      <c r="L515" s="27"/>
    </row>
    <row r="516" spans="2:12" ht="15" hidden="1" customHeight="1" outlineLevel="1" x14ac:dyDescent="0.25">
      <c r="B516" s="23"/>
      <c r="C516" s="199">
        <v>89</v>
      </c>
      <c r="D516" s="204"/>
      <c r="E516" s="205"/>
      <c r="F516" s="205"/>
      <c r="G516" s="195"/>
      <c r="H516" s="201"/>
      <c r="I516" s="195"/>
      <c r="J516" s="25"/>
      <c r="K516" s="28"/>
      <c r="L516" s="27"/>
    </row>
    <row r="517" spans="2:12" ht="15" hidden="1" customHeight="1" outlineLevel="1" x14ac:dyDescent="0.25">
      <c r="B517" s="23"/>
      <c r="C517" s="199">
        <v>90</v>
      </c>
      <c r="D517" s="204"/>
      <c r="E517" s="205"/>
      <c r="F517" s="205"/>
      <c r="G517" s="195"/>
      <c r="H517" s="201"/>
      <c r="I517" s="195"/>
      <c r="J517" s="25"/>
      <c r="K517" s="28"/>
      <c r="L517" s="27"/>
    </row>
    <row r="518" spans="2:12" ht="15" hidden="1" customHeight="1" outlineLevel="1" x14ac:dyDescent="0.25">
      <c r="B518" s="23"/>
      <c r="C518" s="199">
        <v>91</v>
      </c>
      <c r="D518" s="204"/>
      <c r="E518" s="205"/>
      <c r="F518" s="205"/>
      <c r="G518" s="195"/>
      <c r="H518" s="201"/>
      <c r="I518" s="195"/>
      <c r="J518" s="25"/>
      <c r="K518" s="28"/>
      <c r="L518" s="27"/>
    </row>
    <row r="519" spans="2:12" ht="15" hidden="1" customHeight="1" outlineLevel="1" x14ac:dyDescent="0.25">
      <c r="B519" s="23"/>
      <c r="C519" s="199">
        <v>92</v>
      </c>
      <c r="D519" s="204"/>
      <c r="E519" s="205"/>
      <c r="F519" s="205"/>
      <c r="G519" s="195"/>
      <c r="H519" s="201"/>
      <c r="I519" s="195"/>
      <c r="J519" s="25"/>
      <c r="K519" s="28"/>
      <c r="L519" s="27"/>
    </row>
    <row r="520" spans="2:12" ht="15" hidden="1" customHeight="1" outlineLevel="1" x14ac:dyDescent="0.25">
      <c r="B520" s="23"/>
      <c r="C520" s="199">
        <v>93</v>
      </c>
      <c r="D520" s="204"/>
      <c r="E520" s="205"/>
      <c r="F520" s="205"/>
      <c r="G520" s="195"/>
      <c r="H520" s="201"/>
      <c r="I520" s="195"/>
      <c r="J520" s="25"/>
      <c r="K520" s="28"/>
      <c r="L520" s="27"/>
    </row>
    <row r="521" spans="2:12" ht="15" hidden="1" customHeight="1" outlineLevel="1" x14ac:dyDescent="0.25">
      <c r="B521" s="23"/>
      <c r="C521" s="199">
        <v>94</v>
      </c>
      <c r="D521" s="204"/>
      <c r="E521" s="205"/>
      <c r="F521" s="205"/>
      <c r="G521" s="195"/>
      <c r="H521" s="201"/>
      <c r="I521" s="195"/>
      <c r="J521" s="25"/>
      <c r="K521" s="28"/>
      <c r="L521" s="27"/>
    </row>
    <row r="522" spans="2:12" ht="15" hidden="1" customHeight="1" outlineLevel="1" x14ac:dyDescent="0.25">
      <c r="B522" s="23"/>
      <c r="C522" s="199">
        <v>95</v>
      </c>
      <c r="D522" s="204"/>
      <c r="E522" s="205"/>
      <c r="F522" s="205"/>
      <c r="G522" s="195"/>
      <c r="H522" s="201"/>
      <c r="I522" s="195"/>
      <c r="J522" s="25"/>
      <c r="K522" s="28"/>
      <c r="L522" s="27"/>
    </row>
    <row r="523" spans="2:12" ht="15" hidden="1" customHeight="1" outlineLevel="1" x14ac:dyDescent="0.25">
      <c r="B523" s="23"/>
      <c r="C523" s="199">
        <v>96</v>
      </c>
      <c r="D523" s="204"/>
      <c r="E523" s="205"/>
      <c r="F523" s="205"/>
      <c r="G523" s="195"/>
      <c r="H523" s="201"/>
      <c r="I523" s="195"/>
      <c r="J523" s="25"/>
      <c r="K523" s="28"/>
      <c r="L523" s="27"/>
    </row>
    <row r="524" spans="2:12" ht="15" hidden="1" customHeight="1" outlineLevel="1" x14ac:dyDescent="0.25">
      <c r="B524" s="23"/>
      <c r="C524" s="199">
        <v>97</v>
      </c>
      <c r="D524" s="204"/>
      <c r="E524" s="205"/>
      <c r="F524" s="205"/>
      <c r="G524" s="195"/>
      <c r="H524" s="201"/>
      <c r="I524" s="195"/>
      <c r="J524" s="25"/>
      <c r="K524" s="28"/>
      <c r="L524" s="27"/>
    </row>
    <row r="525" spans="2:12" ht="15" hidden="1" customHeight="1" outlineLevel="1" x14ac:dyDescent="0.25">
      <c r="B525" s="23"/>
      <c r="C525" s="199">
        <v>98</v>
      </c>
      <c r="D525" s="204"/>
      <c r="E525" s="205"/>
      <c r="F525" s="205"/>
      <c r="G525" s="195"/>
      <c r="H525" s="201"/>
      <c r="I525" s="195"/>
      <c r="J525" s="25"/>
      <c r="K525" s="28"/>
      <c r="L525" s="27"/>
    </row>
    <row r="526" spans="2:12" ht="15" hidden="1" customHeight="1" outlineLevel="1" x14ac:dyDescent="0.25">
      <c r="B526" s="23"/>
      <c r="C526" s="199">
        <v>99</v>
      </c>
      <c r="D526" s="204"/>
      <c r="E526" s="205"/>
      <c r="F526" s="205"/>
      <c r="G526" s="195"/>
      <c r="H526" s="201"/>
      <c r="I526" s="195"/>
      <c r="J526" s="25"/>
      <c r="K526" s="28"/>
      <c r="L526" s="27"/>
    </row>
    <row r="527" spans="2:12" ht="15" hidden="1" customHeight="1" outlineLevel="1" x14ac:dyDescent="0.25">
      <c r="B527" s="23"/>
      <c r="C527" s="199">
        <v>100</v>
      </c>
      <c r="D527" s="204"/>
      <c r="E527" s="205"/>
      <c r="F527" s="205"/>
      <c r="G527" s="195"/>
      <c r="H527" s="201"/>
      <c r="I527" s="195"/>
      <c r="J527" s="25"/>
      <c r="K527" s="28"/>
      <c r="L527" s="27"/>
    </row>
    <row r="528" spans="2:12" ht="15" customHeight="1" collapsed="1" x14ac:dyDescent="0.25">
      <c r="B528" s="23"/>
      <c r="C528"/>
      <c r="D528" s="69"/>
      <c r="E528"/>
      <c r="F528"/>
      <c r="G528"/>
      <c r="H528" s="30"/>
      <c r="I528"/>
      <c r="J528"/>
      <c r="K528"/>
      <c r="L528" s="31"/>
    </row>
    <row r="529" spans="2:12" ht="17.100000000000001" customHeight="1" x14ac:dyDescent="0.25">
      <c r="B529" s="23"/>
      <c r="C529" s="168" t="s">
        <v>57</v>
      </c>
      <c r="D529" s="68"/>
      <c r="E529" s="9"/>
      <c r="F529" s="9"/>
      <c r="G529" s="9"/>
      <c r="H529" s="9"/>
      <c r="I529" s="10"/>
      <c r="J529" s="25"/>
      <c r="K529" s="72"/>
      <c r="L529" s="27"/>
    </row>
    <row r="530" spans="2:12" ht="15" customHeight="1" x14ac:dyDescent="0.25">
      <c r="B530" s="23"/>
      <c r="C530" s="11" t="s">
        <v>11</v>
      </c>
      <c r="D530" s="64" t="s">
        <v>12</v>
      </c>
      <c r="E530" s="11" t="s">
        <v>50</v>
      </c>
      <c r="F530" s="8" t="s">
        <v>51</v>
      </c>
      <c r="G530" s="11" t="s">
        <v>52</v>
      </c>
      <c r="H530" s="7" t="s">
        <v>4</v>
      </c>
      <c r="I530" s="10"/>
      <c r="J530" s="25"/>
      <c r="K530" s="32"/>
      <c r="L530" s="27"/>
    </row>
    <row r="531" spans="2:12" ht="15" customHeight="1" x14ac:dyDescent="0.25">
      <c r="B531" s="23"/>
      <c r="C531" s="44">
        <v>1</v>
      </c>
      <c r="D531" s="66" t="s">
        <v>125</v>
      </c>
      <c r="E531" s="45">
        <v>44937</v>
      </c>
      <c r="F531" s="45">
        <v>44954</v>
      </c>
      <c r="G531" s="94" t="str">
        <f>IF(ISBLANK($F531),"",IF($H531=Calc!$C$12,"―",$F531-Calc!$S$2))</f>
        <v>―</v>
      </c>
      <c r="H531" s="36" t="s">
        <v>5</v>
      </c>
      <c r="I531" s="94">
        <f>IF(ISBLANK($H531),"",IF($H531=Calc!$C$12,2,IF($H531=Calc!$C$11,1,0)))</f>
        <v>2</v>
      </c>
      <c r="J531" s="25"/>
      <c r="K531" s="32"/>
      <c r="L531" s="27"/>
    </row>
    <row r="532" spans="2:12" ht="15" customHeight="1" x14ac:dyDescent="0.25">
      <c r="B532" s="23"/>
      <c r="C532" s="44">
        <v>2</v>
      </c>
      <c r="D532" s="66" t="s">
        <v>123</v>
      </c>
      <c r="E532" s="45">
        <v>44937</v>
      </c>
      <c r="F532" s="45">
        <v>44955</v>
      </c>
      <c r="G532" s="94" t="str">
        <f>IF(ISBLANK($F532),"",IF($H532=Calc!$C$12,"―",$F532-Calc!$S$2))</f>
        <v>―</v>
      </c>
      <c r="H532" s="36" t="s">
        <v>5</v>
      </c>
      <c r="I532" s="94">
        <f>IF(ISBLANK($H532),"",IF($H532=Calc!$C$12,2,IF($H532=Calc!$C$11,1,0)))</f>
        <v>2</v>
      </c>
      <c r="J532" s="25"/>
      <c r="K532" s="32"/>
      <c r="L532" s="27"/>
    </row>
    <row r="533" spans="2:12" ht="15" customHeight="1" x14ac:dyDescent="0.25">
      <c r="B533" s="23"/>
      <c r="C533" s="44">
        <v>3</v>
      </c>
      <c r="D533" s="66" t="s">
        <v>124</v>
      </c>
      <c r="E533" s="45">
        <v>44937</v>
      </c>
      <c r="F533" s="45">
        <v>44956</v>
      </c>
      <c r="G533" s="94" t="str">
        <f>IF(ISBLANK($F533),"",IF($H533=Calc!$C$12,"―",$F533-Calc!$S$2))</f>
        <v>―</v>
      </c>
      <c r="H533" s="36" t="s">
        <v>5</v>
      </c>
      <c r="I533" s="94">
        <f>IF(ISBLANK($H533),"",IF($H533=Calc!$C$12,2,IF($H533=Calc!$C$11,1,0)))</f>
        <v>2</v>
      </c>
      <c r="J533" s="25"/>
      <c r="K533" s="32"/>
      <c r="L533" s="27"/>
    </row>
    <row r="534" spans="2:12" ht="15" customHeight="1" x14ac:dyDescent="0.25">
      <c r="B534" s="23"/>
      <c r="C534" s="44">
        <v>4</v>
      </c>
      <c r="D534" s="66" t="s">
        <v>126</v>
      </c>
      <c r="E534" s="45">
        <v>44937</v>
      </c>
      <c r="F534" s="45">
        <v>44957</v>
      </c>
      <c r="G534" s="94">
        <f ca="1">IF(ISBLANK($F534),"",IF($H534=Calc!$C$12,"―",$F534-Calc!$S$2))</f>
        <v>6</v>
      </c>
      <c r="H534" s="36" t="s">
        <v>6</v>
      </c>
      <c r="I534" s="94">
        <f>IF(ISBLANK($H534),"",IF($H534=Calc!$C$12,2,IF($H534=Calc!$C$11,1,0)))</f>
        <v>0</v>
      </c>
      <c r="J534" s="25"/>
      <c r="K534" s="32"/>
      <c r="L534" s="27"/>
    </row>
    <row r="535" spans="2:12" ht="15" customHeight="1" x14ac:dyDescent="0.25">
      <c r="B535" s="23"/>
      <c r="C535" s="44">
        <v>5</v>
      </c>
      <c r="D535" s="66"/>
      <c r="E535" s="45"/>
      <c r="F535" s="45"/>
      <c r="G535" s="94" t="str">
        <f>IF(ISBLANK($F535),"",IF($H535=Calc!$C$12,"―",$F535-Calc!$S$2))</f>
        <v/>
      </c>
      <c r="H535" s="36"/>
      <c r="I535" s="94" t="str">
        <f>IF(ISBLANK($H535),"",IF($H535=Calc!$C$12,2,IF($H535=Calc!$C$11,1,0)))</f>
        <v/>
      </c>
      <c r="J535" s="25"/>
      <c r="K535" s="32"/>
      <c r="L535" s="27"/>
    </row>
    <row r="536" spans="2:12" ht="15" customHeight="1" x14ac:dyDescent="0.25">
      <c r="B536" s="23"/>
      <c r="C536" s="199">
        <v>6</v>
      </c>
      <c r="D536" s="204"/>
      <c r="E536" s="205"/>
      <c r="F536" s="205"/>
      <c r="G536" s="195"/>
      <c r="H536" s="201"/>
      <c r="I536" s="195"/>
      <c r="J536" s="25"/>
      <c r="K536" s="32"/>
      <c r="L536" s="27"/>
    </row>
    <row r="537" spans="2:12" ht="15" customHeight="1" x14ac:dyDescent="0.25">
      <c r="B537" s="23"/>
      <c r="C537" s="199">
        <v>7</v>
      </c>
      <c r="D537" s="204"/>
      <c r="E537" s="205"/>
      <c r="F537" s="205"/>
      <c r="G537" s="195"/>
      <c r="H537" s="201"/>
      <c r="I537" s="195"/>
      <c r="J537" s="25"/>
      <c r="K537" s="32"/>
      <c r="L537" s="27"/>
    </row>
    <row r="538" spans="2:12" ht="15" customHeight="1" x14ac:dyDescent="0.25">
      <c r="B538" s="23"/>
      <c r="C538" s="199">
        <v>8</v>
      </c>
      <c r="D538" s="204"/>
      <c r="E538" s="205"/>
      <c r="F538" s="205"/>
      <c r="G538" s="195"/>
      <c r="H538" s="201"/>
      <c r="I538" s="195"/>
      <c r="J538" s="25"/>
      <c r="K538" s="32"/>
      <c r="L538" s="27"/>
    </row>
    <row r="539" spans="2:12" ht="15" customHeight="1" x14ac:dyDescent="0.25">
      <c r="B539" s="23"/>
      <c r="C539" s="199">
        <v>9</v>
      </c>
      <c r="D539" s="204"/>
      <c r="E539" s="205"/>
      <c r="F539" s="205"/>
      <c r="G539" s="195"/>
      <c r="H539" s="201"/>
      <c r="I539" s="195"/>
      <c r="J539" s="25"/>
      <c r="K539" s="32"/>
      <c r="L539" s="27"/>
    </row>
    <row r="540" spans="2:12" ht="15" customHeight="1" x14ac:dyDescent="0.25">
      <c r="B540" s="23"/>
      <c r="C540" s="199">
        <v>10</v>
      </c>
      <c r="D540" s="204"/>
      <c r="E540" s="205"/>
      <c r="F540" s="205"/>
      <c r="G540" s="195"/>
      <c r="H540" s="201"/>
      <c r="I540" s="195"/>
      <c r="J540" s="25"/>
      <c r="K540" s="33"/>
      <c r="L540" s="27"/>
    </row>
    <row r="541" spans="2:12" ht="15" hidden="1" customHeight="1" outlineLevel="1" x14ac:dyDescent="0.25">
      <c r="B541" s="23"/>
      <c r="C541" s="199">
        <v>11</v>
      </c>
      <c r="D541" s="204"/>
      <c r="E541" s="205"/>
      <c r="F541" s="205"/>
      <c r="G541" s="195"/>
      <c r="H541" s="201"/>
      <c r="I541" s="195"/>
      <c r="J541" s="25"/>
      <c r="K541" s="28"/>
      <c r="L541" s="27"/>
    </row>
    <row r="542" spans="2:12" ht="15" hidden="1" customHeight="1" outlineLevel="1" x14ac:dyDescent="0.25">
      <c r="B542" s="23"/>
      <c r="C542" s="199">
        <v>12</v>
      </c>
      <c r="D542" s="204"/>
      <c r="E542" s="205"/>
      <c r="F542" s="205"/>
      <c r="G542" s="195"/>
      <c r="H542" s="201"/>
      <c r="I542" s="195"/>
      <c r="J542" s="25"/>
      <c r="K542" s="28"/>
      <c r="L542" s="27"/>
    </row>
    <row r="543" spans="2:12" ht="15" hidden="1" customHeight="1" outlineLevel="1" x14ac:dyDescent="0.25">
      <c r="B543" s="23"/>
      <c r="C543" s="199">
        <v>13</v>
      </c>
      <c r="D543" s="204"/>
      <c r="E543" s="205"/>
      <c r="F543" s="205"/>
      <c r="G543" s="195"/>
      <c r="H543" s="201"/>
      <c r="I543" s="195"/>
      <c r="J543" s="25"/>
      <c r="K543" s="28"/>
      <c r="L543" s="27"/>
    </row>
    <row r="544" spans="2:12" ht="15" hidden="1" customHeight="1" outlineLevel="1" x14ac:dyDescent="0.25">
      <c r="B544" s="23"/>
      <c r="C544" s="199">
        <v>14</v>
      </c>
      <c r="D544" s="204"/>
      <c r="E544" s="205"/>
      <c r="F544" s="205"/>
      <c r="G544" s="195"/>
      <c r="H544" s="201"/>
      <c r="I544" s="195"/>
      <c r="J544" s="25"/>
      <c r="K544" s="28"/>
      <c r="L544" s="27"/>
    </row>
    <row r="545" spans="2:12" ht="15" hidden="1" customHeight="1" outlineLevel="1" x14ac:dyDescent="0.25">
      <c r="B545" s="23"/>
      <c r="C545" s="199">
        <v>15</v>
      </c>
      <c r="D545" s="204"/>
      <c r="E545" s="205"/>
      <c r="F545" s="205"/>
      <c r="G545" s="195"/>
      <c r="H545" s="201"/>
      <c r="I545" s="195"/>
      <c r="J545" s="25"/>
      <c r="K545" s="28"/>
      <c r="L545" s="27"/>
    </row>
    <row r="546" spans="2:12" ht="15" hidden="1" customHeight="1" outlineLevel="1" x14ac:dyDescent="0.25">
      <c r="B546" s="23"/>
      <c r="C546" s="199">
        <v>16</v>
      </c>
      <c r="D546" s="204"/>
      <c r="E546" s="205"/>
      <c r="F546" s="205"/>
      <c r="G546" s="195"/>
      <c r="H546" s="201"/>
      <c r="I546" s="195"/>
      <c r="J546" s="25"/>
      <c r="K546" s="28"/>
      <c r="L546" s="27"/>
    </row>
    <row r="547" spans="2:12" ht="15" hidden="1" customHeight="1" outlineLevel="1" x14ac:dyDescent="0.25">
      <c r="B547" s="23"/>
      <c r="C547" s="199">
        <v>17</v>
      </c>
      <c r="D547" s="204"/>
      <c r="E547" s="205"/>
      <c r="F547" s="205"/>
      <c r="G547" s="195"/>
      <c r="H547" s="201"/>
      <c r="I547" s="195"/>
      <c r="J547" s="25"/>
      <c r="K547" s="28"/>
      <c r="L547" s="27"/>
    </row>
    <row r="548" spans="2:12" ht="15" hidden="1" customHeight="1" outlineLevel="1" x14ac:dyDescent="0.25">
      <c r="B548" s="23"/>
      <c r="C548" s="199">
        <v>18</v>
      </c>
      <c r="D548" s="204"/>
      <c r="E548" s="205"/>
      <c r="F548" s="205"/>
      <c r="G548" s="195"/>
      <c r="H548" s="201"/>
      <c r="I548" s="195"/>
      <c r="J548" s="25"/>
      <c r="K548" s="28"/>
      <c r="L548" s="27"/>
    </row>
    <row r="549" spans="2:12" ht="15" hidden="1" customHeight="1" outlineLevel="1" x14ac:dyDescent="0.25">
      <c r="B549" s="23"/>
      <c r="C549" s="199">
        <v>19</v>
      </c>
      <c r="D549" s="204"/>
      <c r="E549" s="205"/>
      <c r="F549" s="205"/>
      <c r="G549" s="195"/>
      <c r="H549" s="201"/>
      <c r="I549" s="195"/>
      <c r="J549" s="25"/>
      <c r="K549" s="28"/>
      <c r="L549" s="27"/>
    </row>
    <row r="550" spans="2:12" ht="15" hidden="1" customHeight="1" outlineLevel="1" x14ac:dyDescent="0.25">
      <c r="B550" s="23"/>
      <c r="C550" s="199">
        <v>20</v>
      </c>
      <c r="D550" s="204"/>
      <c r="E550" s="205"/>
      <c r="F550" s="205"/>
      <c r="G550" s="195"/>
      <c r="H550" s="201"/>
      <c r="I550" s="195"/>
      <c r="J550" s="25"/>
      <c r="K550" s="28"/>
      <c r="L550" s="27"/>
    </row>
    <row r="551" spans="2:12" ht="15" hidden="1" customHeight="1" outlineLevel="1" x14ac:dyDescent="0.25">
      <c r="B551" s="23"/>
      <c r="C551" s="199">
        <v>21</v>
      </c>
      <c r="D551" s="204"/>
      <c r="E551" s="205"/>
      <c r="F551" s="205"/>
      <c r="G551" s="195"/>
      <c r="H551" s="201"/>
      <c r="I551" s="195"/>
      <c r="J551" s="25"/>
      <c r="K551" s="28"/>
      <c r="L551" s="27"/>
    </row>
    <row r="552" spans="2:12" ht="15" hidden="1" customHeight="1" outlineLevel="1" x14ac:dyDescent="0.25">
      <c r="B552" s="23"/>
      <c r="C552" s="199">
        <v>22</v>
      </c>
      <c r="D552" s="204"/>
      <c r="E552" s="205"/>
      <c r="F552" s="205"/>
      <c r="G552" s="195"/>
      <c r="H552" s="201"/>
      <c r="I552" s="195"/>
      <c r="J552" s="25"/>
      <c r="K552" s="28"/>
      <c r="L552" s="27"/>
    </row>
    <row r="553" spans="2:12" ht="15" hidden="1" customHeight="1" outlineLevel="1" x14ac:dyDescent="0.25">
      <c r="B553" s="23"/>
      <c r="C553" s="199">
        <v>23</v>
      </c>
      <c r="D553" s="204"/>
      <c r="E553" s="205"/>
      <c r="F553" s="205"/>
      <c r="G553" s="195"/>
      <c r="H553" s="201"/>
      <c r="I553" s="195"/>
      <c r="J553" s="25"/>
      <c r="K553" s="28"/>
      <c r="L553" s="27"/>
    </row>
    <row r="554" spans="2:12" ht="15" hidden="1" customHeight="1" outlineLevel="1" x14ac:dyDescent="0.25">
      <c r="B554" s="23"/>
      <c r="C554" s="199">
        <v>24</v>
      </c>
      <c r="D554" s="204"/>
      <c r="E554" s="205"/>
      <c r="F554" s="205"/>
      <c r="G554" s="195"/>
      <c r="H554" s="201"/>
      <c r="I554" s="195"/>
      <c r="J554" s="25"/>
      <c r="K554" s="28"/>
      <c r="L554" s="27"/>
    </row>
    <row r="555" spans="2:12" ht="15" hidden="1" customHeight="1" outlineLevel="1" x14ac:dyDescent="0.25">
      <c r="B555" s="23"/>
      <c r="C555" s="199">
        <v>25</v>
      </c>
      <c r="D555" s="204"/>
      <c r="E555" s="205"/>
      <c r="F555" s="205"/>
      <c r="G555" s="195"/>
      <c r="H555" s="201"/>
      <c r="I555" s="195"/>
      <c r="J555" s="25"/>
      <c r="K555" s="28"/>
      <c r="L555" s="27"/>
    </row>
    <row r="556" spans="2:12" ht="15" hidden="1" customHeight="1" outlineLevel="1" x14ac:dyDescent="0.25">
      <c r="B556" s="23"/>
      <c r="C556" s="199">
        <v>26</v>
      </c>
      <c r="D556" s="204"/>
      <c r="E556" s="205"/>
      <c r="F556" s="205"/>
      <c r="G556" s="195"/>
      <c r="H556" s="201"/>
      <c r="I556" s="195"/>
      <c r="J556" s="25"/>
      <c r="K556" s="28"/>
      <c r="L556" s="27"/>
    </row>
    <row r="557" spans="2:12" ht="15" hidden="1" customHeight="1" outlineLevel="1" x14ac:dyDescent="0.25">
      <c r="B557" s="23"/>
      <c r="C557" s="199">
        <v>27</v>
      </c>
      <c r="D557" s="204"/>
      <c r="E557" s="205"/>
      <c r="F557" s="205"/>
      <c r="G557" s="195"/>
      <c r="H557" s="201"/>
      <c r="I557" s="195"/>
      <c r="J557" s="25"/>
      <c r="K557" s="28"/>
      <c r="L557" s="27"/>
    </row>
    <row r="558" spans="2:12" ht="15" hidden="1" customHeight="1" outlineLevel="1" x14ac:dyDescent="0.25">
      <c r="B558" s="23"/>
      <c r="C558" s="199">
        <v>28</v>
      </c>
      <c r="D558" s="204"/>
      <c r="E558" s="205"/>
      <c r="F558" s="205"/>
      <c r="G558" s="195"/>
      <c r="H558" s="201"/>
      <c r="I558" s="195"/>
      <c r="J558" s="25"/>
      <c r="K558" s="28"/>
      <c r="L558" s="27"/>
    </row>
    <row r="559" spans="2:12" ht="15" hidden="1" customHeight="1" outlineLevel="1" x14ac:dyDescent="0.25">
      <c r="B559" s="23"/>
      <c r="C559" s="199">
        <v>29</v>
      </c>
      <c r="D559" s="204"/>
      <c r="E559" s="205"/>
      <c r="F559" s="205"/>
      <c r="G559" s="195"/>
      <c r="H559" s="201"/>
      <c r="I559" s="195"/>
      <c r="J559" s="25"/>
      <c r="K559" s="28"/>
      <c r="L559" s="27"/>
    </row>
    <row r="560" spans="2:12" ht="15" hidden="1" customHeight="1" outlineLevel="1" x14ac:dyDescent="0.25">
      <c r="B560" s="23"/>
      <c r="C560" s="199">
        <v>30</v>
      </c>
      <c r="D560" s="204"/>
      <c r="E560" s="205"/>
      <c r="F560" s="205"/>
      <c r="G560" s="195"/>
      <c r="H560" s="201"/>
      <c r="I560" s="195"/>
      <c r="J560" s="25"/>
      <c r="K560" s="28"/>
      <c r="L560" s="27"/>
    </row>
    <row r="561" spans="2:12" ht="15" hidden="1" customHeight="1" outlineLevel="1" x14ac:dyDescent="0.25">
      <c r="B561" s="23"/>
      <c r="C561" s="199">
        <v>31</v>
      </c>
      <c r="D561" s="204"/>
      <c r="E561" s="205"/>
      <c r="F561" s="205"/>
      <c r="G561" s="195"/>
      <c r="H561" s="201"/>
      <c r="I561" s="195"/>
      <c r="J561" s="25"/>
      <c r="K561" s="28"/>
      <c r="L561" s="27"/>
    </row>
    <row r="562" spans="2:12" ht="15" hidden="1" customHeight="1" outlineLevel="1" x14ac:dyDescent="0.25">
      <c r="B562" s="23"/>
      <c r="C562" s="199">
        <v>32</v>
      </c>
      <c r="D562" s="204"/>
      <c r="E562" s="205"/>
      <c r="F562" s="205"/>
      <c r="G562" s="195"/>
      <c r="H562" s="201"/>
      <c r="I562" s="195"/>
      <c r="J562" s="25"/>
      <c r="K562" s="28"/>
      <c r="L562" s="27"/>
    </row>
    <row r="563" spans="2:12" ht="15" hidden="1" customHeight="1" outlineLevel="1" x14ac:dyDescent="0.25">
      <c r="B563" s="23"/>
      <c r="C563" s="199">
        <v>33</v>
      </c>
      <c r="D563" s="204"/>
      <c r="E563" s="205"/>
      <c r="F563" s="205"/>
      <c r="G563" s="195"/>
      <c r="H563" s="201"/>
      <c r="I563" s="195"/>
      <c r="J563" s="25"/>
      <c r="K563" s="28"/>
      <c r="L563" s="27"/>
    </row>
    <row r="564" spans="2:12" ht="15" hidden="1" customHeight="1" outlineLevel="1" x14ac:dyDescent="0.25">
      <c r="B564" s="23"/>
      <c r="C564" s="199">
        <v>34</v>
      </c>
      <c r="D564" s="204"/>
      <c r="E564" s="205"/>
      <c r="F564" s="205"/>
      <c r="G564" s="195"/>
      <c r="H564" s="201"/>
      <c r="I564" s="195"/>
      <c r="J564" s="25"/>
      <c r="K564" s="28"/>
      <c r="L564" s="27"/>
    </row>
    <row r="565" spans="2:12" ht="15" hidden="1" customHeight="1" outlineLevel="1" x14ac:dyDescent="0.25">
      <c r="B565" s="23"/>
      <c r="C565" s="199">
        <v>35</v>
      </c>
      <c r="D565" s="204"/>
      <c r="E565" s="205"/>
      <c r="F565" s="205"/>
      <c r="G565" s="195"/>
      <c r="H565" s="201"/>
      <c r="I565" s="195"/>
      <c r="J565" s="25"/>
      <c r="K565" s="28"/>
      <c r="L565" s="27"/>
    </row>
    <row r="566" spans="2:12" ht="15" hidden="1" customHeight="1" outlineLevel="1" x14ac:dyDescent="0.25">
      <c r="B566" s="23"/>
      <c r="C566" s="199">
        <v>36</v>
      </c>
      <c r="D566" s="204"/>
      <c r="E566" s="205"/>
      <c r="F566" s="205"/>
      <c r="G566" s="195"/>
      <c r="H566" s="201"/>
      <c r="I566" s="195"/>
      <c r="J566" s="25"/>
      <c r="K566" s="28"/>
      <c r="L566" s="27"/>
    </row>
    <row r="567" spans="2:12" ht="15" hidden="1" customHeight="1" outlineLevel="1" x14ac:dyDescent="0.25">
      <c r="B567" s="23"/>
      <c r="C567" s="199">
        <v>37</v>
      </c>
      <c r="D567" s="204"/>
      <c r="E567" s="205"/>
      <c r="F567" s="205"/>
      <c r="G567" s="195"/>
      <c r="H567" s="201"/>
      <c r="I567" s="195"/>
      <c r="J567" s="25"/>
      <c r="K567" s="28"/>
      <c r="L567" s="27"/>
    </row>
    <row r="568" spans="2:12" ht="15" hidden="1" customHeight="1" outlineLevel="1" x14ac:dyDescent="0.25">
      <c r="B568" s="23"/>
      <c r="C568" s="199">
        <v>38</v>
      </c>
      <c r="D568" s="204"/>
      <c r="E568" s="205"/>
      <c r="F568" s="205"/>
      <c r="G568" s="195"/>
      <c r="H568" s="201"/>
      <c r="I568" s="195"/>
      <c r="J568" s="25"/>
      <c r="K568" s="28"/>
      <c r="L568" s="27"/>
    </row>
    <row r="569" spans="2:12" ht="15" hidden="1" customHeight="1" outlineLevel="1" x14ac:dyDescent="0.25">
      <c r="B569" s="23"/>
      <c r="C569" s="199">
        <v>39</v>
      </c>
      <c r="D569" s="204"/>
      <c r="E569" s="205"/>
      <c r="F569" s="205"/>
      <c r="G569" s="195"/>
      <c r="H569" s="201"/>
      <c r="I569" s="195"/>
      <c r="J569" s="25"/>
      <c r="K569" s="28"/>
      <c r="L569" s="27"/>
    </row>
    <row r="570" spans="2:12" ht="15" hidden="1" customHeight="1" outlineLevel="1" x14ac:dyDescent="0.25">
      <c r="B570" s="23"/>
      <c r="C570" s="199">
        <v>40</v>
      </c>
      <c r="D570" s="204"/>
      <c r="E570" s="205"/>
      <c r="F570" s="205"/>
      <c r="G570" s="195"/>
      <c r="H570" s="201"/>
      <c r="I570" s="195"/>
      <c r="J570" s="25"/>
      <c r="K570" s="28"/>
      <c r="L570" s="27"/>
    </row>
    <row r="571" spans="2:12" ht="15" hidden="1" customHeight="1" outlineLevel="1" collapsed="1" x14ac:dyDescent="0.25">
      <c r="B571" s="23"/>
      <c r="C571" s="199">
        <v>41</v>
      </c>
      <c r="D571" s="204"/>
      <c r="E571" s="205"/>
      <c r="F571" s="205"/>
      <c r="G571" s="195"/>
      <c r="H571" s="201"/>
      <c r="I571" s="195"/>
      <c r="J571" s="25"/>
      <c r="K571" s="28"/>
      <c r="L571" s="27"/>
    </row>
    <row r="572" spans="2:12" ht="15" hidden="1" customHeight="1" outlineLevel="1" x14ac:dyDescent="0.25">
      <c r="B572" s="23"/>
      <c r="C572" s="199">
        <v>42</v>
      </c>
      <c r="D572" s="204"/>
      <c r="E572" s="205"/>
      <c r="F572" s="205"/>
      <c r="G572" s="195"/>
      <c r="H572" s="201"/>
      <c r="I572" s="195"/>
      <c r="J572" s="25"/>
      <c r="K572" s="28"/>
      <c r="L572" s="27"/>
    </row>
    <row r="573" spans="2:12" ht="15" hidden="1" customHeight="1" outlineLevel="1" x14ac:dyDescent="0.25">
      <c r="B573" s="23"/>
      <c r="C573" s="199">
        <v>43</v>
      </c>
      <c r="D573" s="204"/>
      <c r="E573" s="205"/>
      <c r="F573" s="205"/>
      <c r="G573" s="195"/>
      <c r="H573" s="201"/>
      <c r="I573" s="195"/>
      <c r="J573" s="25"/>
      <c r="K573" s="28"/>
      <c r="L573" s="27"/>
    </row>
    <row r="574" spans="2:12" ht="15" hidden="1" customHeight="1" outlineLevel="1" x14ac:dyDescent="0.25">
      <c r="B574" s="23"/>
      <c r="C574" s="199">
        <v>44</v>
      </c>
      <c r="D574" s="204"/>
      <c r="E574" s="205"/>
      <c r="F574" s="205"/>
      <c r="G574" s="195"/>
      <c r="H574" s="201"/>
      <c r="I574" s="195"/>
      <c r="J574" s="25"/>
      <c r="K574" s="28"/>
      <c r="L574" s="27"/>
    </row>
    <row r="575" spans="2:12" ht="15" hidden="1" customHeight="1" outlineLevel="1" x14ac:dyDescent="0.25">
      <c r="B575" s="23"/>
      <c r="C575" s="199">
        <v>45</v>
      </c>
      <c r="D575" s="204"/>
      <c r="E575" s="205"/>
      <c r="F575" s="205"/>
      <c r="G575" s="195"/>
      <c r="H575" s="201"/>
      <c r="I575" s="195"/>
      <c r="J575" s="25"/>
      <c r="K575" s="28"/>
      <c r="L575" s="27"/>
    </row>
    <row r="576" spans="2:12" ht="15" hidden="1" customHeight="1" outlineLevel="1" x14ac:dyDescent="0.25">
      <c r="B576" s="23"/>
      <c r="C576" s="199">
        <v>46</v>
      </c>
      <c r="D576" s="204"/>
      <c r="E576" s="205"/>
      <c r="F576" s="205"/>
      <c r="G576" s="195"/>
      <c r="H576" s="201"/>
      <c r="I576" s="195"/>
      <c r="J576" s="25"/>
      <c r="K576" s="28"/>
      <c r="L576" s="27"/>
    </row>
    <row r="577" spans="2:12" ht="15" hidden="1" customHeight="1" outlineLevel="1" x14ac:dyDescent="0.25">
      <c r="B577" s="23"/>
      <c r="C577" s="199">
        <v>47</v>
      </c>
      <c r="D577" s="204"/>
      <c r="E577" s="205"/>
      <c r="F577" s="205"/>
      <c r="G577" s="195"/>
      <c r="H577" s="201"/>
      <c r="I577" s="195"/>
      <c r="J577" s="25"/>
      <c r="K577" s="28"/>
      <c r="L577" s="27"/>
    </row>
    <row r="578" spans="2:12" ht="15" hidden="1" customHeight="1" outlineLevel="1" x14ac:dyDescent="0.25">
      <c r="B578" s="23"/>
      <c r="C578" s="199">
        <v>48</v>
      </c>
      <c r="D578" s="204"/>
      <c r="E578" s="205"/>
      <c r="F578" s="205"/>
      <c r="G578" s="195"/>
      <c r="H578" s="201"/>
      <c r="I578" s="195"/>
      <c r="J578" s="25"/>
      <c r="K578" s="28"/>
      <c r="L578" s="27"/>
    </row>
    <row r="579" spans="2:12" ht="15" hidden="1" customHeight="1" outlineLevel="1" x14ac:dyDescent="0.25">
      <c r="B579" s="23"/>
      <c r="C579" s="199">
        <v>49</v>
      </c>
      <c r="D579" s="204"/>
      <c r="E579" s="205"/>
      <c r="F579" s="205"/>
      <c r="G579" s="195"/>
      <c r="H579" s="201"/>
      <c r="I579" s="195"/>
      <c r="J579" s="25"/>
      <c r="K579" s="28"/>
      <c r="L579" s="27"/>
    </row>
    <row r="580" spans="2:12" ht="15" hidden="1" customHeight="1" outlineLevel="1" x14ac:dyDescent="0.25">
      <c r="B580" s="23"/>
      <c r="C580" s="199">
        <v>50</v>
      </c>
      <c r="D580" s="204"/>
      <c r="E580" s="205"/>
      <c r="F580" s="205"/>
      <c r="G580" s="195"/>
      <c r="H580" s="201"/>
      <c r="I580" s="195"/>
      <c r="J580" s="25"/>
      <c r="K580" s="28"/>
      <c r="L580" s="27"/>
    </row>
    <row r="581" spans="2:12" ht="15" hidden="1" customHeight="1" outlineLevel="1" x14ac:dyDescent="0.25">
      <c r="B581" s="23"/>
      <c r="C581" s="199">
        <v>51</v>
      </c>
      <c r="D581" s="204"/>
      <c r="E581" s="205"/>
      <c r="F581" s="205"/>
      <c r="G581" s="195"/>
      <c r="H581" s="201"/>
      <c r="I581" s="195"/>
      <c r="J581" s="25"/>
      <c r="K581" s="28"/>
      <c r="L581" s="27"/>
    </row>
    <row r="582" spans="2:12" ht="15" hidden="1" customHeight="1" outlineLevel="1" x14ac:dyDescent="0.25">
      <c r="B582" s="23"/>
      <c r="C582" s="199">
        <v>52</v>
      </c>
      <c r="D582" s="204"/>
      <c r="E582" s="205"/>
      <c r="F582" s="205"/>
      <c r="G582" s="195"/>
      <c r="H582" s="201"/>
      <c r="I582" s="195"/>
      <c r="J582" s="25"/>
      <c r="K582" s="28"/>
      <c r="L582" s="27"/>
    </row>
    <row r="583" spans="2:12" ht="15" hidden="1" customHeight="1" outlineLevel="1" x14ac:dyDescent="0.25">
      <c r="B583" s="23"/>
      <c r="C583" s="199">
        <v>53</v>
      </c>
      <c r="D583" s="204"/>
      <c r="E583" s="205"/>
      <c r="F583" s="205"/>
      <c r="G583" s="195"/>
      <c r="H583" s="201"/>
      <c r="I583" s="195"/>
      <c r="J583" s="25"/>
      <c r="K583" s="28"/>
      <c r="L583" s="27"/>
    </row>
    <row r="584" spans="2:12" ht="15" hidden="1" customHeight="1" outlineLevel="1" x14ac:dyDescent="0.25">
      <c r="B584" s="23"/>
      <c r="C584" s="199">
        <v>54</v>
      </c>
      <c r="D584" s="204"/>
      <c r="E584" s="205"/>
      <c r="F584" s="205"/>
      <c r="G584" s="195"/>
      <c r="H584" s="201"/>
      <c r="I584" s="195"/>
      <c r="J584" s="25"/>
      <c r="K584" s="28"/>
      <c r="L584" s="27"/>
    </row>
    <row r="585" spans="2:12" ht="15" hidden="1" customHeight="1" outlineLevel="1" x14ac:dyDescent="0.25">
      <c r="B585" s="23"/>
      <c r="C585" s="199">
        <v>55</v>
      </c>
      <c r="D585" s="204"/>
      <c r="E585" s="205"/>
      <c r="F585" s="205"/>
      <c r="G585" s="195"/>
      <c r="H585" s="201"/>
      <c r="I585" s="195"/>
      <c r="J585" s="25"/>
      <c r="K585" s="28"/>
      <c r="L585" s="27"/>
    </row>
    <row r="586" spans="2:12" ht="15" hidden="1" customHeight="1" outlineLevel="1" x14ac:dyDescent="0.25">
      <c r="B586" s="23"/>
      <c r="C586" s="199">
        <v>56</v>
      </c>
      <c r="D586" s="204"/>
      <c r="E586" s="205"/>
      <c r="F586" s="205"/>
      <c r="G586" s="195"/>
      <c r="H586" s="201"/>
      <c r="I586" s="195"/>
      <c r="J586" s="25"/>
      <c r="K586" s="28"/>
      <c r="L586" s="27"/>
    </row>
    <row r="587" spans="2:12" ht="15" hidden="1" customHeight="1" outlineLevel="1" x14ac:dyDescent="0.25">
      <c r="B587" s="23"/>
      <c r="C587" s="199">
        <v>57</v>
      </c>
      <c r="D587" s="204"/>
      <c r="E587" s="205"/>
      <c r="F587" s="205"/>
      <c r="G587" s="195"/>
      <c r="H587" s="201"/>
      <c r="I587" s="195"/>
      <c r="J587" s="25"/>
      <c r="K587" s="28"/>
      <c r="L587" s="27"/>
    </row>
    <row r="588" spans="2:12" ht="15" hidden="1" customHeight="1" outlineLevel="1" x14ac:dyDescent="0.25">
      <c r="B588" s="23"/>
      <c r="C588" s="199">
        <v>58</v>
      </c>
      <c r="D588" s="204"/>
      <c r="E588" s="205"/>
      <c r="F588" s="205"/>
      <c r="G588" s="195"/>
      <c r="H588" s="201"/>
      <c r="I588" s="195"/>
      <c r="J588" s="25"/>
      <c r="K588" s="28"/>
      <c r="L588" s="27"/>
    </row>
    <row r="589" spans="2:12" ht="15" hidden="1" customHeight="1" outlineLevel="1" x14ac:dyDescent="0.25">
      <c r="B589" s="23"/>
      <c r="C589" s="199">
        <v>59</v>
      </c>
      <c r="D589" s="204"/>
      <c r="E589" s="205"/>
      <c r="F589" s="205"/>
      <c r="G589" s="195"/>
      <c r="H589" s="201"/>
      <c r="I589" s="195"/>
      <c r="J589" s="25"/>
      <c r="K589" s="28"/>
      <c r="L589" s="27"/>
    </row>
    <row r="590" spans="2:12" ht="15" hidden="1" customHeight="1" outlineLevel="1" x14ac:dyDescent="0.25">
      <c r="B590" s="23"/>
      <c r="C590" s="199">
        <v>60</v>
      </c>
      <c r="D590" s="204"/>
      <c r="E590" s="205"/>
      <c r="F590" s="205"/>
      <c r="G590" s="195"/>
      <c r="H590" s="201"/>
      <c r="I590" s="195"/>
      <c r="J590" s="25"/>
      <c r="K590" s="28"/>
      <c r="L590" s="27"/>
    </row>
    <row r="591" spans="2:12" ht="15" hidden="1" customHeight="1" outlineLevel="1" x14ac:dyDescent="0.25">
      <c r="B591" s="23"/>
      <c r="C591" s="199">
        <v>61</v>
      </c>
      <c r="D591" s="204"/>
      <c r="E591" s="205"/>
      <c r="F591" s="205"/>
      <c r="G591" s="195"/>
      <c r="H591" s="201"/>
      <c r="I591" s="195"/>
      <c r="J591" s="25"/>
      <c r="K591" s="28"/>
      <c r="L591" s="27"/>
    </row>
    <row r="592" spans="2:12" ht="15" hidden="1" customHeight="1" outlineLevel="1" x14ac:dyDescent="0.25">
      <c r="B592" s="23"/>
      <c r="C592" s="199">
        <v>62</v>
      </c>
      <c r="D592" s="204"/>
      <c r="E592" s="205"/>
      <c r="F592" s="205"/>
      <c r="G592" s="195"/>
      <c r="H592" s="201"/>
      <c r="I592" s="195"/>
      <c r="J592" s="25"/>
      <c r="K592" s="28"/>
      <c r="L592" s="27"/>
    </row>
    <row r="593" spans="2:12" ht="15" hidden="1" customHeight="1" outlineLevel="1" x14ac:dyDescent="0.25">
      <c r="B593" s="23"/>
      <c r="C593" s="199">
        <v>63</v>
      </c>
      <c r="D593" s="204"/>
      <c r="E593" s="205"/>
      <c r="F593" s="205"/>
      <c r="G593" s="195"/>
      <c r="H593" s="201"/>
      <c r="I593" s="195"/>
      <c r="J593" s="25"/>
      <c r="K593" s="28"/>
      <c r="L593" s="27"/>
    </row>
    <row r="594" spans="2:12" ht="15" hidden="1" customHeight="1" outlineLevel="1" x14ac:dyDescent="0.25">
      <c r="B594" s="23"/>
      <c r="C594" s="199">
        <v>64</v>
      </c>
      <c r="D594" s="204"/>
      <c r="E594" s="205"/>
      <c r="F594" s="205"/>
      <c r="G594" s="195"/>
      <c r="H594" s="201"/>
      <c r="I594" s="195"/>
      <c r="J594" s="25"/>
      <c r="K594" s="28"/>
      <c r="L594" s="27"/>
    </row>
    <row r="595" spans="2:12" ht="15" hidden="1" customHeight="1" outlineLevel="1" x14ac:dyDescent="0.25">
      <c r="B595" s="23"/>
      <c r="C595" s="199">
        <v>65</v>
      </c>
      <c r="D595" s="204"/>
      <c r="E595" s="205"/>
      <c r="F595" s="205"/>
      <c r="G595" s="195"/>
      <c r="H595" s="201"/>
      <c r="I595" s="195"/>
      <c r="J595" s="25"/>
      <c r="K595" s="28"/>
      <c r="L595" s="27"/>
    </row>
    <row r="596" spans="2:12" ht="15" hidden="1" customHeight="1" outlineLevel="1" x14ac:dyDescent="0.25">
      <c r="B596" s="23"/>
      <c r="C596" s="199">
        <v>66</v>
      </c>
      <c r="D596" s="204"/>
      <c r="E596" s="205"/>
      <c r="F596" s="205"/>
      <c r="G596" s="195"/>
      <c r="H596" s="201"/>
      <c r="I596" s="195"/>
      <c r="J596" s="25"/>
      <c r="K596" s="28"/>
      <c r="L596" s="27"/>
    </row>
    <row r="597" spans="2:12" ht="15" hidden="1" customHeight="1" outlineLevel="1" x14ac:dyDescent="0.25">
      <c r="B597" s="23"/>
      <c r="C597" s="199">
        <v>67</v>
      </c>
      <c r="D597" s="204"/>
      <c r="E597" s="205"/>
      <c r="F597" s="205"/>
      <c r="G597" s="195"/>
      <c r="H597" s="201"/>
      <c r="I597" s="195"/>
      <c r="J597" s="25"/>
      <c r="K597" s="28"/>
      <c r="L597" s="27"/>
    </row>
    <row r="598" spans="2:12" ht="15" hidden="1" customHeight="1" outlineLevel="1" x14ac:dyDescent="0.25">
      <c r="B598" s="23"/>
      <c r="C598" s="199">
        <v>68</v>
      </c>
      <c r="D598" s="204"/>
      <c r="E598" s="205"/>
      <c r="F598" s="205"/>
      <c r="G598" s="195"/>
      <c r="H598" s="201"/>
      <c r="I598" s="195"/>
      <c r="J598" s="25"/>
      <c r="K598" s="28"/>
      <c r="L598" s="27"/>
    </row>
    <row r="599" spans="2:12" ht="15" hidden="1" customHeight="1" outlineLevel="1" x14ac:dyDescent="0.25">
      <c r="B599" s="23"/>
      <c r="C599" s="199">
        <v>69</v>
      </c>
      <c r="D599" s="204"/>
      <c r="E599" s="205"/>
      <c r="F599" s="205"/>
      <c r="G599" s="195"/>
      <c r="H599" s="201"/>
      <c r="I599" s="195"/>
      <c r="J599" s="25"/>
      <c r="K599" s="28"/>
      <c r="L599" s="27"/>
    </row>
    <row r="600" spans="2:12" ht="15" hidden="1" customHeight="1" outlineLevel="1" x14ac:dyDescent="0.25">
      <c r="B600" s="23"/>
      <c r="C600" s="199">
        <v>70</v>
      </c>
      <c r="D600" s="204"/>
      <c r="E600" s="205"/>
      <c r="F600" s="205"/>
      <c r="G600" s="195"/>
      <c r="H600" s="201"/>
      <c r="I600" s="195"/>
      <c r="J600" s="25"/>
      <c r="K600" s="28"/>
      <c r="L600" s="27"/>
    </row>
    <row r="601" spans="2:12" ht="15" hidden="1" customHeight="1" outlineLevel="1" x14ac:dyDescent="0.25">
      <c r="B601" s="23"/>
      <c r="C601" s="199">
        <v>71</v>
      </c>
      <c r="D601" s="204"/>
      <c r="E601" s="205"/>
      <c r="F601" s="205"/>
      <c r="G601" s="195"/>
      <c r="H601" s="201"/>
      <c r="I601" s="195"/>
      <c r="J601" s="25"/>
      <c r="K601" s="28"/>
      <c r="L601" s="27"/>
    </row>
    <row r="602" spans="2:12" ht="15" hidden="1" customHeight="1" outlineLevel="1" x14ac:dyDescent="0.25">
      <c r="B602" s="23"/>
      <c r="C602" s="199">
        <v>72</v>
      </c>
      <c r="D602" s="204"/>
      <c r="E602" s="205"/>
      <c r="F602" s="205"/>
      <c r="G602" s="195"/>
      <c r="H602" s="201"/>
      <c r="I602" s="195"/>
      <c r="J602" s="25"/>
      <c r="K602" s="28"/>
      <c r="L602" s="27"/>
    </row>
    <row r="603" spans="2:12" ht="15" hidden="1" customHeight="1" outlineLevel="1" x14ac:dyDescent="0.25">
      <c r="B603" s="23"/>
      <c r="C603" s="199">
        <v>73</v>
      </c>
      <c r="D603" s="204"/>
      <c r="E603" s="205"/>
      <c r="F603" s="205"/>
      <c r="G603" s="195"/>
      <c r="H603" s="201"/>
      <c r="I603" s="195"/>
      <c r="J603" s="25"/>
      <c r="K603" s="28"/>
      <c r="L603" s="27"/>
    </row>
    <row r="604" spans="2:12" ht="15" hidden="1" customHeight="1" outlineLevel="1" x14ac:dyDescent="0.25">
      <c r="B604" s="23"/>
      <c r="C604" s="199">
        <v>74</v>
      </c>
      <c r="D604" s="204"/>
      <c r="E604" s="205"/>
      <c r="F604" s="205"/>
      <c r="G604" s="195"/>
      <c r="H604" s="201"/>
      <c r="I604" s="195"/>
      <c r="J604" s="25"/>
      <c r="K604" s="28"/>
      <c r="L604" s="27"/>
    </row>
    <row r="605" spans="2:12" ht="15" hidden="1" customHeight="1" outlineLevel="1" x14ac:dyDescent="0.25">
      <c r="B605" s="23"/>
      <c r="C605" s="199">
        <v>75</v>
      </c>
      <c r="D605" s="204"/>
      <c r="E605" s="205"/>
      <c r="F605" s="205"/>
      <c r="G605" s="195"/>
      <c r="H605" s="201"/>
      <c r="I605" s="195"/>
      <c r="J605" s="25"/>
      <c r="K605" s="28"/>
      <c r="L605" s="27"/>
    </row>
    <row r="606" spans="2:12" ht="15" hidden="1" customHeight="1" outlineLevel="1" x14ac:dyDescent="0.25">
      <c r="B606" s="23"/>
      <c r="C606" s="199">
        <v>76</v>
      </c>
      <c r="D606" s="204"/>
      <c r="E606" s="205"/>
      <c r="F606" s="205"/>
      <c r="G606" s="195"/>
      <c r="H606" s="201"/>
      <c r="I606" s="195"/>
      <c r="J606" s="25"/>
      <c r="K606" s="28"/>
      <c r="L606" s="27"/>
    </row>
    <row r="607" spans="2:12" ht="15" hidden="1" customHeight="1" outlineLevel="1" x14ac:dyDescent="0.25">
      <c r="B607" s="23"/>
      <c r="C607" s="199">
        <v>77</v>
      </c>
      <c r="D607" s="204"/>
      <c r="E607" s="205"/>
      <c r="F607" s="205"/>
      <c r="G607" s="195"/>
      <c r="H607" s="201"/>
      <c r="I607" s="195"/>
      <c r="J607" s="25"/>
      <c r="K607" s="28"/>
      <c r="L607" s="27"/>
    </row>
    <row r="608" spans="2:12" ht="15" hidden="1" customHeight="1" outlineLevel="1" x14ac:dyDescent="0.25">
      <c r="B608" s="23"/>
      <c r="C608" s="199">
        <v>78</v>
      </c>
      <c r="D608" s="204"/>
      <c r="E608" s="205"/>
      <c r="F608" s="205"/>
      <c r="G608" s="195"/>
      <c r="H608" s="201"/>
      <c r="I608" s="195"/>
      <c r="J608" s="25"/>
      <c r="K608" s="28"/>
      <c r="L608" s="27"/>
    </row>
    <row r="609" spans="2:12" ht="15" hidden="1" customHeight="1" outlineLevel="1" x14ac:dyDescent="0.25">
      <c r="B609" s="23"/>
      <c r="C609" s="199">
        <v>79</v>
      </c>
      <c r="D609" s="204"/>
      <c r="E609" s="205"/>
      <c r="F609" s="205"/>
      <c r="G609" s="195"/>
      <c r="H609" s="201"/>
      <c r="I609" s="195"/>
      <c r="J609" s="25"/>
      <c r="K609" s="28"/>
      <c r="L609" s="27"/>
    </row>
    <row r="610" spans="2:12" ht="15" hidden="1" customHeight="1" outlineLevel="1" x14ac:dyDescent="0.25">
      <c r="B610" s="23"/>
      <c r="C610" s="199">
        <v>80</v>
      </c>
      <c r="D610" s="204"/>
      <c r="E610" s="205"/>
      <c r="F610" s="205"/>
      <c r="G610" s="195"/>
      <c r="H610" s="201"/>
      <c r="I610" s="195"/>
      <c r="J610" s="25"/>
      <c r="K610" s="28"/>
      <c r="L610" s="27"/>
    </row>
    <row r="611" spans="2:12" ht="15" hidden="1" customHeight="1" outlineLevel="1" x14ac:dyDescent="0.25">
      <c r="B611" s="23"/>
      <c r="C611" s="199">
        <v>81</v>
      </c>
      <c r="D611" s="204"/>
      <c r="E611" s="205"/>
      <c r="F611" s="205"/>
      <c r="G611" s="195"/>
      <c r="H611" s="201"/>
      <c r="I611" s="195"/>
      <c r="J611" s="25"/>
      <c r="K611" s="28"/>
      <c r="L611" s="27"/>
    </row>
    <row r="612" spans="2:12" ht="15" hidden="1" customHeight="1" outlineLevel="1" x14ac:dyDescent="0.25">
      <c r="B612" s="23"/>
      <c r="C612" s="199">
        <v>82</v>
      </c>
      <c r="D612" s="204"/>
      <c r="E612" s="205"/>
      <c r="F612" s="205"/>
      <c r="G612" s="195"/>
      <c r="H612" s="201"/>
      <c r="I612" s="195"/>
      <c r="J612" s="25"/>
      <c r="K612" s="28"/>
      <c r="L612" s="27"/>
    </row>
    <row r="613" spans="2:12" ht="15" hidden="1" customHeight="1" outlineLevel="1" x14ac:dyDescent="0.25">
      <c r="B613" s="23"/>
      <c r="C613" s="199">
        <v>83</v>
      </c>
      <c r="D613" s="204"/>
      <c r="E613" s="205"/>
      <c r="F613" s="205"/>
      <c r="G613" s="195"/>
      <c r="H613" s="201"/>
      <c r="I613" s="195"/>
      <c r="J613" s="25"/>
      <c r="K613" s="28"/>
      <c r="L613" s="27"/>
    </row>
    <row r="614" spans="2:12" ht="15" hidden="1" customHeight="1" outlineLevel="1" x14ac:dyDescent="0.25">
      <c r="B614" s="23"/>
      <c r="C614" s="199">
        <v>84</v>
      </c>
      <c r="D614" s="204"/>
      <c r="E614" s="205"/>
      <c r="F614" s="205"/>
      <c r="G614" s="195"/>
      <c r="H614" s="201"/>
      <c r="I614" s="195"/>
      <c r="J614" s="25"/>
      <c r="K614" s="28"/>
      <c r="L614" s="27"/>
    </row>
    <row r="615" spans="2:12" ht="15" hidden="1" customHeight="1" outlineLevel="1" x14ac:dyDescent="0.25">
      <c r="B615" s="23"/>
      <c r="C615" s="199">
        <v>85</v>
      </c>
      <c r="D615" s="204"/>
      <c r="E615" s="205"/>
      <c r="F615" s="205"/>
      <c r="G615" s="195"/>
      <c r="H615" s="201"/>
      <c r="I615" s="195"/>
      <c r="J615" s="25"/>
      <c r="K615" s="28"/>
      <c r="L615" s="27"/>
    </row>
    <row r="616" spans="2:12" ht="15" hidden="1" customHeight="1" outlineLevel="1" x14ac:dyDescent="0.25">
      <c r="B616" s="23"/>
      <c r="C616" s="199">
        <v>86</v>
      </c>
      <c r="D616" s="204"/>
      <c r="E616" s="205"/>
      <c r="F616" s="205"/>
      <c r="G616" s="195"/>
      <c r="H616" s="201"/>
      <c r="I616" s="195"/>
      <c r="J616" s="25"/>
      <c r="K616" s="28"/>
      <c r="L616" s="27"/>
    </row>
    <row r="617" spans="2:12" ht="15" hidden="1" customHeight="1" outlineLevel="1" x14ac:dyDescent="0.25">
      <c r="B617" s="23"/>
      <c r="C617" s="199">
        <v>87</v>
      </c>
      <c r="D617" s="204"/>
      <c r="E617" s="205"/>
      <c r="F617" s="205"/>
      <c r="G617" s="195"/>
      <c r="H617" s="201"/>
      <c r="I617" s="195"/>
      <c r="J617" s="25"/>
      <c r="K617" s="28"/>
      <c r="L617" s="27"/>
    </row>
    <row r="618" spans="2:12" ht="15" hidden="1" customHeight="1" outlineLevel="1" x14ac:dyDescent="0.25">
      <c r="B618" s="23"/>
      <c r="C618" s="199">
        <v>88</v>
      </c>
      <c r="D618" s="204"/>
      <c r="E618" s="205"/>
      <c r="F618" s="205"/>
      <c r="G618" s="195"/>
      <c r="H618" s="201"/>
      <c r="I618" s="195"/>
      <c r="J618" s="25"/>
      <c r="K618" s="28"/>
      <c r="L618" s="27"/>
    </row>
    <row r="619" spans="2:12" ht="15" hidden="1" customHeight="1" outlineLevel="1" x14ac:dyDescent="0.25">
      <c r="B619" s="23"/>
      <c r="C619" s="199">
        <v>89</v>
      </c>
      <c r="D619" s="204"/>
      <c r="E619" s="205"/>
      <c r="F619" s="205"/>
      <c r="G619" s="195"/>
      <c r="H619" s="201"/>
      <c r="I619" s="195"/>
      <c r="J619" s="25"/>
      <c r="K619" s="28"/>
      <c r="L619" s="27"/>
    </row>
    <row r="620" spans="2:12" ht="15" hidden="1" customHeight="1" outlineLevel="1" x14ac:dyDescent="0.25">
      <c r="B620" s="23"/>
      <c r="C620" s="199">
        <v>90</v>
      </c>
      <c r="D620" s="204"/>
      <c r="E620" s="205"/>
      <c r="F620" s="205"/>
      <c r="G620" s="195"/>
      <c r="H620" s="201"/>
      <c r="I620" s="195"/>
      <c r="J620" s="25"/>
      <c r="K620" s="28"/>
      <c r="L620" s="27"/>
    </row>
    <row r="621" spans="2:12" ht="15" hidden="1" customHeight="1" outlineLevel="1" x14ac:dyDescent="0.25">
      <c r="B621" s="23"/>
      <c r="C621" s="199">
        <v>91</v>
      </c>
      <c r="D621" s="204"/>
      <c r="E621" s="205"/>
      <c r="F621" s="205"/>
      <c r="G621" s="195"/>
      <c r="H621" s="201"/>
      <c r="I621" s="195"/>
      <c r="J621" s="25"/>
      <c r="K621" s="28"/>
      <c r="L621" s="27"/>
    </row>
    <row r="622" spans="2:12" ht="15" hidden="1" customHeight="1" outlineLevel="1" x14ac:dyDescent="0.25">
      <c r="B622" s="23"/>
      <c r="C622" s="199">
        <v>92</v>
      </c>
      <c r="D622" s="204"/>
      <c r="E622" s="205"/>
      <c r="F622" s="205"/>
      <c r="G622" s="195"/>
      <c r="H622" s="201"/>
      <c r="I622" s="195"/>
      <c r="J622" s="25"/>
      <c r="K622" s="28"/>
      <c r="L622" s="27"/>
    </row>
    <row r="623" spans="2:12" ht="15" hidden="1" customHeight="1" outlineLevel="1" x14ac:dyDescent="0.25">
      <c r="B623" s="23"/>
      <c r="C623" s="199">
        <v>93</v>
      </c>
      <c r="D623" s="204"/>
      <c r="E623" s="205"/>
      <c r="F623" s="205"/>
      <c r="G623" s="195"/>
      <c r="H623" s="201"/>
      <c r="I623" s="195"/>
      <c r="J623" s="25"/>
      <c r="K623" s="28"/>
      <c r="L623" s="27"/>
    </row>
    <row r="624" spans="2:12" ht="15" hidden="1" customHeight="1" outlineLevel="1" x14ac:dyDescent="0.25">
      <c r="B624" s="23"/>
      <c r="C624" s="199">
        <v>94</v>
      </c>
      <c r="D624" s="204"/>
      <c r="E624" s="205"/>
      <c r="F624" s="205"/>
      <c r="G624" s="195"/>
      <c r="H624" s="201"/>
      <c r="I624" s="195"/>
      <c r="J624" s="25"/>
      <c r="K624" s="28"/>
      <c r="L624" s="27"/>
    </row>
    <row r="625" spans="2:12" ht="15" hidden="1" customHeight="1" outlineLevel="1" x14ac:dyDescent="0.25">
      <c r="B625" s="23"/>
      <c r="C625" s="199">
        <v>95</v>
      </c>
      <c r="D625" s="204"/>
      <c r="E625" s="205"/>
      <c r="F625" s="205"/>
      <c r="G625" s="195"/>
      <c r="H625" s="201"/>
      <c r="I625" s="195"/>
      <c r="J625" s="25"/>
      <c r="K625" s="28"/>
      <c r="L625" s="27"/>
    </row>
    <row r="626" spans="2:12" ht="15" hidden="1" customHeight="1" outlineLevel="1" x14ac:dyDescent="0.25">
      <c r="B626" s="23"/>
      <c r="C626" s="199">
        <v>96</v>
      </c>
      <c r="D626" s="204"/>
      <c r="E626" s="205"/>
      <c r="F626" s="205"/>
      <c r="G626" s="195"/>
      <c r="H626" s="201"/>
      <c r="I626" s="195"/>
      <c r="J626" s="25"/>
      <c r="K626" s="28"/>
      <c r="L626" s="27"/>
    </row>
    <row r="627" spans="2:12" ht="15" hidden="1" customHeight="1" outlineLevel="1" x14ac:dyDescent="0.25">
      <c r="B627" s="23"/>
      <c r="C627" s="199">
        <v>97</v>
      </c>
      <c r="D627" s="204"/>
      <c r="E627" s="205"/>
      <c r="F627" s="205"/>
      <c r="G627" s="195"/>
      <c r="H627" s="201"/>
      <c r="I627" s="195"/>
      <c r="J627" s="25"/>
      <c r="K627" s="28"/>
      <c r="L627" s="27"/>
    </row>
    <row r="628" spans="2:12" ht="15" hidden="1" customHeight="1" outlineLevel="1" x14ac:dyDescent="0.25">
      <c r="B628" s="23"/>
      <c r="C628" s="199">
        <v>98</v>
      </c>
      <c r="D628" s="204"/>
      <c r="E628" s="205"/>
      <c r="F628" s="205"/>
      <c r="G628" s="195"/>
      <c r="H628" s="201"/>
      <c r="I628" s="195"/>
      <c r="J628" s="25"/>
      <c r="K628" s="28"/>
      <c r="L628" s="27"/>
    </row>
    <row r="629" spans="2:12" ht="15" hidden="1" customHeight="1" outlineLevel="1" x14ac:dyDescent="0.25">
      <c r="B629" s="23"/>
      <c r="C629" s="199">
        <v>99</v>
      </c>
      <c r="D629" s="204"/>
      <c r="E629" s="205"/>
      <c r="F629" s="205"/>
      <c r="G629" s="195"/>
      <c r="H629" s="201"/>
      <c r="I629" s="195"/>
      <c r="J629" s="25"/>
      <c r="K629" s="28"/>
      <c r="L629" s="27"/>
    </row>
    <row r="630" spans="2:12" ht="15" hidden="1" customHeight="1" outlineLevel="1" x14ac:dyDescent="0.25">
      <c r="B630" s="23"/>
      <c r="C630" s="199">
        <v>100</v>
      </c>
      <c r="D630" s="204"/>
      <c r="E630" s="205"/>
      <c r="F630" s="205"/>
      <c r="G630" s="195"/>
      <c r="H630" s="201"/>
      <c r="I630" s="195"/>
      <c r="J630" s="25"/>
      <c r="K630" s="28"/>
      <c r="L630" s="27"/>
    </row>
    <row r="631" spans="2:12" ht="15" customHeight="1" collapsed="1" x14ac:dyDescent="0.25">
      <c r="B631" s="23"/>
      <c r="C631"/>
      <c r="D631" s="69"/>
      <c r="E631"/>
      <c r="F631"/>
      <c r="G631"/>
      <c r="H631" s="30"/>
      <c r="I631"/>
      <c r="J631"/>
      <c r="K631"/>
      <c r="L631" s="31"/>
    </row>
    <row r="632" spans="2:12" ht="17.100000000000001" customHeight="1" x14ac:dyDescent="0.25">
      <c r="B632" s="23"/>
      <c r="C632" s="169" t="s">
        <v>58</v>
      </c>
      <c r="D632" s="70"/>
      <c r="E632" s="14"/>
      <c r="F632" s="14"/>
      <c r="G632" s="14"/>
      <c r="H632" s="14"/>
      <c r="I632" s="15"/>
      <c r="J632" s="25"/>
      <c r="K632" s="72"/>
      <c r="L632" s="27"/>
    </row>
    <row r="633" spans="2:12" ht="15" customHeight="1" x14ac:dyDescent="0.25">
      <c r="B633" s="23"/>
      <c r="C633" s="16" t="s">
        <v>11</v>
      </c>
      <c r="D633" s="71" t="s">
        <v>12</v>
      </c>
      <c r="E633" s="16" t="s">
        <v>50</v>
      </c>
      <c r="F633" s="13" t="s">
        <v>51</v>
      </c>
      <c r="G633" s="16" t="s">
        <v>52</v>
      </c>
      <c r="H633" s="12" t="s">
        <v>4</v>
      </c>
      <c r="I633" s="15"/>
      <c r="J633" s="25"/>
      <c r="K633" s="32"/>
      <c r="L633" s="27"/>
    </row>
    <row r="634" spans="2:12" ht="15" customHeight="1" x14ac:dyDescent="0.25">
      <c r="B634" s="23"/>
      <c r="C634" s="44">
        <v>1</v>
      </c>
      <c r="D634" s="66" t="s">
        <v>129</v>
      </c>
      <c r="E634" s="45">
        <v>44937</v>
      </c>
      <c r="F634" s="45">
        <v>44954</v>
      </c>
      <c r="G634" s="94">
        <f ca="1">IF(ISBLANK($F634),"",IF($H634=Calc!$C$12,"―",$F634-Calc!$S$2))</f>
        <v>3</v>
      </c>
      <c r="H634" s="36" t="s">
        <v>7</v>
      </c>
      <c r="I634" s="94">
        <f>IF(ISBLANK($H634),"",IF($H634=Calc!$C$12,2,IF($H634=Calc!$C$11,1,0)))</f>
        <v>1</v>
      </c>
      <c r="J634" s="25"/>
      <c r="K634" s="32"/>
      <c r="L634" s="27"/>
    </row>
    <row r="635" spans="2:12" ht="15" customHeight="1" x14ac:dyDescent="0.25">
      <c r="B635" s="23"/>
      <c r="C635" s="44">
        <v>2</v>
      </c>
      <c r="D635" s="66" t="s">
        <v>127</v>
      </c>
      <c r="E635" s="45">
        <v>44937</v>
      </c>
      <c r="F635" s="45">
        <v>44955</v>
      </c>
      <c r="G635" s="94">
        <f ca="1">IF(ISBLANK($F635),"",IF($H635=Calc!$C$12,"―",$F635-Calc!$S$2))</f>
        <v>4</v>
      </c>
      <c r="H635" s="36" t="s">
        <v>6</v>
      </c>
      <c r="I635" s="94">
        <f>IF(ISBLANK($H635),"",IF($H635=Calc!$C$12,2,IF($H635=Calc!$C$11,1,0)))</f>
        <v>0</v>
      </c>
      <c r="J635" s="25"/>
      <c r="K635" s="32"/>
      <c r="L635" s="27"/>
    </row>
    <row r="636" spans="2:12" ht="15" customHeight="1" x14ac:dyDescent="0.25">
      <c r="B636" s="23"/>
      <c r="C636" s="44">
        <v>3</v>
      </c>
      <c r="D636" s="66" t="s">
        <v>128</v>
      </c>
      <c r="E636" s="45">
        <v>44937</v>
      </c>
      <c r="F636" s="45">
        <v>44956</v>
      </c>
      <c r="G636" s="94" t="str">
        <f>IF(ISBLANK($F636),"",IF($H636=Calc!$C$12,"―",$F636-Calc!$S$2))</f>
        <v>―</v>
      </c>
      <c r="H636" s="36" t="s">
        <v>5</v>
      </c>
      <c r="I636" s="94">
        <f>IF(ISBLANK($H636),"",IF($H636=Calc!$C$12,2,IF($H636=Calc!$C$11,1,0)))</f>
        <v>2</v>
      </c>
      <c r="J636" s="25"/>
      <c r="K636" s="32"/>
      <c r="L636" s="27"/>
    </row>
    <row r="637" spans="2:12" ht="15" customHeight="1" x14ac:dyDescent="0.25">
      <c r="B637" s="23"/>
      <c r="C637" s="44">
        <v>4</v>
      </c>
      <c r="D637" s="66" t="s">
        <v>89</v>
      </c>
      <c r="E637" s="45">
        <v>44937</v>
      </c>
      <c r="F637" s="45">
        <v>44957</v>
      </c>
      <c r="G637" s="94">
        <f ca="1">IF(ISBLANK($F637),"",IF($H637=Calc!$C$12,"―",$F637-Calc!$S$2))</f>
        <v>6</v>
      </c>
      <c r="H637" s="36" t="s">
        <v>7</v>
      </c>
      <c r="I637" s="94">
        <f>IF(ISBLANK($H637),"",IF($H637=Calc!$C$12,2,IF($H637=Calc!$C$11,1,0)))</f>
        <v>1</v>
      </c>
      <c r="J637" s="25"/>
      <c r="K637" s="32"/>
      <c r="L637" s="27"/>
    </row>
    <row r="638" spans="2:12" ht="15" customHeight="1" x14ac:dyDescent="0.25">
      <c r="B638" s="23"/>
      <c r="C638" s="44">
        <v>5</v>
      </c>
      <c r="D638" s="66"/>
      <c r="E638" s="45"/>
      <c r="F638" s="45"/>
      <c r="G638" s="94" t="str">
        <f>IF(ISBLANK($F638),"",IF($H638=Calc!$C$12,"―",$F638-Calc!$S$2))</f>
        <v/>
      </c>
      <c r="H638" s="36"/>
      <c r="I638" s="94" t="str">
        <f>IF(ISBLANK($H638),"",IF($H638=Calc!$C$12,2,IF($H638=Calc!$C$11,1,0)))</f>
        <v/>
      </c>
      <c r="J638" s="25"/>
      <c r="K638" s="32"/>
      <c r="L638" s="27"/>
    </row>
    <row r="639" spans="2:12" ht="15" customHeight="1" x14ac:dyDescent="0.25">
      <c r="B639" s="23"/>
      <c r="C639" s="199">
        <v>6</v>
      </c>
      <c r="D639" s="204"/>
      <c r="E639" s="205"/>
      <c r="F639" s="205"/>
      <c r="G639" s="195"/>
      <c r="H639" s="201"/>
      <c r="I639" s="195"/>
      <c r="J639" s="25"/>
      <c r="K639" s="32"/>
      <c r="L639" s="27"/>
    </row>
    <row r="640" spans="2:12" ht="15" customHeight="1" x14ac:dyDescent="0.25">
      <c r="B640" s="23"/>
      <c r="C640" s="199">
        <v>7</v>
      </c>
      <c r="D640" s="204"/>
      <c r="E640" s="205"/>
      <c r="F640" s="205"/>
      <c r="G640" s="195"/>
      <c r="H640" s="201"/>
      <c r="I640" s="195"/>
      <c r="J640" s="25"/>
      <c r="K640" s="32"/>
      <c r="L640" s="27"/>
    </row>
    <row r="641" spans="2:12" ht="15" customHeight="1" x14ac:dyDescent="0.25">
      <c r="B641" s="23"/>
      <c r="C641" s="199">
        <v>8</v>
      </c>
      <c r="D641" s="204"/>
      <c r="E641" s="205"/>
      <c r="F641" s="205"/>
      <c r="G641" s="195"/>
      <c r="H641" s="201"/>
      <c r="I641" s="195"/>
      <c r="J641" s="25"/>
      <c r="K641" s="32"/>
      <c r="L641" s="27"/>
    </row>
    <row r="642" spans="2:12" ht="15" customHeight="1" x14ac:dyDescent="0.25">
      <c r="B642" s="23"/>
      <c r="C642" s="199">
        <v>9</v>
      </c>
      <c r="D642" s="204"/>
      <c r="E642" s="205"/>
      <c r="F642" s="205"/>
      <c r="G642" s="195"/>
      <c r="H642" s="201"/>
      <c r="I642" s="195"/>
      <c r="J642" s="25"/>
      <c r="K642" s="32"/>
      <c r="L642" s="27"/>
    </row>
    <row r="643" spans="2:12" ht="15" customHeight="1" x14ac:dyDescent="0.25">
      <c r="B643" s="23"/>
      <c r="C643" s="199">
        <v>10</v>
      </c>
      <c r="D643" s="204"/>
      <c r="E643" s="205"/>
      <c r="F643" s="205"/>
      <c r="G643" s="195"/>
      <c r="H643" s="201"/>
      <c r="I643" s="195"/>
      <c r="J643" s="25"/>
      <c r="K643" s="33"/>
      <c r="L643" s="27"/>
    </row>
    <row r="644" spans="2:12" ht="15" hidden="1" customHeight="1" outlineLevel="1" x14ac:dyDescent="0.25">
      <c r="B644" s="23"/>
      <c r="C644" s="199">
        <v>11</v>
      </c>
      <c r="D644" s="204"/>
      <c r="E644" s="205"/>
      <c r="F644" s="205"/>
      <c r="G644" s="195"/>
      <c r="H644" s="201"/>
      <c r="I644" s="195"/>
      <c r="J644" s="25"/>
      <c r="K644" s="28"/>
      <c r="L644" s="27"/>
    </row>
    <row r="645" spans="2:12" ht="15" hidden="1" customHeight="1" outlineLevel="1" x14ac:dyDescent="0.25">
      <c r="B645" s="23"/>
      <c r="C645" s="199">
        <v>12</v>
      </c>
      <c r="D645" s="204"/>
      <c r="E645" s="205"/>
      <c r="F645" s="205"/>
      <c r="G645" s="195"/>
      <c r="H645" s="201"/>
      <c r="I645" s="195"/>
      <c r="J645" s="25"/>
      <c r="K645" s="28"/>
      <c r="L645" s="27"/>
    </row>
    <row r="646" spans="2:12" ht="15" hidden="1" customHeight="1" outlineLevel="1" x14ac:dyDescent="0.25">
      <c r="B646" s="23"/>
      <c r="C646" s="199">
        <v>13</v>
      </c>
      <c r="D646" s="204"/>
      <c r="E646" s="205"/>
      <c r="F646" s="205"/>
      <c r="G646" s="195"/>
      <c r="H646" s="201"/>
      <c r="I646" s="195"/>
      <c r="J646" s="25"/>
      <c r="K646" s="28"/>
      <c r="L646" s="27"/>
    </row>
    <row r="647" spans="2:12" ht="15" hidden="1" customHeight="1" outlineLevel="1" x14ac:dyDescent="0.25">
      <c r="B647" s="23"/>
      <c r="C647" s="199">
        <v>14</v>
      </c>
      <c r="D647" s="204"/>
      <c r="E647" s="205"/>
      <c r="F647" s="205"/>
      <c r="G647" s="195"/>
      <c r="H647" s="201"/>
      <c r="I647" s="195"/>
      <c r="J647" s="25"/>
      <c r="K647" s="28"/>
      <c r="L647" s="27"/>
    </row>
    <row r="648" spans="2:12" ht="15" hidden="1" customHeight="1" outlineLevel="1" x14ac:dyDescent="0.25">
      <c r="B648" s="23"/>
      <c r="C648" s="199">
        <v>15</v>
      </c>
      <c r="D648" s="204"/>
      <c r="E648" s="205"/>
      <c r="F648" s="205"/>
      <c r="G648" s="195"/>
      <c r="H648" s="201"/>
      <c r="I648" s="195"/>
      <c r="J648" s="25"/>
      <c r="K648" s="28"/>
      <c r="L648" s="27"/>
    </row>
    <row r="649" spans="2:12" ht="15" hidden="1" customHeight="1" outlineLevel="1" x14ac:dyDescent="0.25">
      <c r="B649" s="23"/>
      <c r="C649" s="199">
        <v>16</v>
      </c>
      <c r="D649" s="204"/>
      <c r="E649" s="205"/>
      <c r="F649" s="205"/>
      <c r="G649" s="195"/>
      <c r="H649" s="201"/>
      <c r="I649" s="195"/>
      <c r="J649" s="25"/>
      <c r="K649" s="28"/>
      <c r="L649" s="27"/>
    </row>
    <row r="650" spans="2:12" ht="15" hidden="1" customHeight="1" outlineLevel="1" x14ac:dyDescent="0.25">
      <c r="B650" s="23"/>
      <c r="C650" s="199">
        <v>17</v>
      </c>
      <c r="D650" s="204"/>
      <c r="E650" s="205"/>
      <c r="F650" s="205"/>
      <c r="G650" s="195"/>
      <c r="H650" s="201"/>
      <c r="I650" s="195"/>
      <c r="J650" s="25"/>
      <c r="K650" s="28"/>
      <c r="L650" s="27"/>
    </row>
    <row r="651" spans="2:12" ht="15" hidden="1" customHeight="1" outlineLevel="1" x14ac:dyDescent="0.25">
      <c r="B651" s="23"/>
      <c r="C651" s="199">
        <v>18</v>
      </c>
      <c r="D651" s="204"/>
      <c r="E651" s="205"/>
      <c r="F651" s="205"/>
      <c r="G651" s="195"/>
      <c r="H651" s="201"/>
      <c r="I651" s="195"/>
      <c r="J651" s="25"/>
      <c r="K651" s="28"/>
      <c r="L651" s="27"/>
    </row>
    <row r="652" spans="2:12" ht="15" hidden="1" customHeight="1" outlineLevel="1" x14ac:dyDescent="0.25">
      <c r="B652" s="23"/>
      <c r="C652" s="199">
        <v>19</v>
      </c>
      <c r="D652" s="204"/>
      <c r="E652" s="205"/>
      <c r="F652" s="205"/>
      <c r="G652" s="195"/>
      <c r="H652" s="201"/>
      <c r="I652" s="195"/>
      <c r="J652" s="25"/>
      <c r="K652" s="28"/>
      <c r="L652" s="27"/>
    </row>
    <row r="653" spans="2:12" ht="15" hidden="1" customHeight="1" outlineLevel="1" x14ac:dyDescent="0.25">
      <c r="B653" s="23"/>
      <c r="C653" s="199">
        <v>20</v>
      </c>
      <c r="D653" s="204"/>
      <c r="E653" s="205"/>
      <c r="F653" s="205"/>
      <c r="G653" s="195"/>
      <c r="H653" s="201"/>
      <c r="I653" s="195"/>
      <c r="J653" s="25"/>
      <c r="K653" s="28"/>
      <c r="L653" s="27"/>
    </row>
    <row r="654" spans="2:12" ht="15" hidden="1" customHeight="1" outlineLevel="1" x14ac:dyDescent="0.25">
      <c r="B654" s="23"/>
      <c r="C654" s="199">
        <v>21</v>
      </c>
      <c r="D654" s="204"/>
      <c r="E654" s="205"/>
      <c r="F654" s="205"/>
      <c r="G654" s="195"/>
      <c r="H654" s="201"/>
      <c r="I654" s="195"/>
      <c r="J654" s="25"/>
      <c r="K654" s="28"/>
      <c r="L654" s="27"/>
    </row>
    <row r="655" spans="2:12" ht="15" hidden="1" customHeight="1" outlineLevel="1" x14ac:dyDescent="0.25">
      <c r="B655" s="23"/>
      <c r="C655" s="199">
        <v>22</v>
      </c>
      <c r="D655" s="204"/>
      <c r="E655" s="205"/>
      <c r="F655" s="205"/>
      <c r="G655" s="195"/>
      <c r="H655" s="201"/>
      <c r="I655" s="195"/>
      <c r="J655" s="25"/>
      <c r="K655" s="28"/>
      <c r="L655" s="27"/>
    </row>
    <row r="656" spans="2:12" ht="15" hidden="1" customHeight="1" outlineLevel="1" x14ac:dyDescent="0.25">
      <c r="B656" s="23"/>
      <c r="C656" s="199">
        <v>23</v>
      </c>
      <c r="D656" s="204"/>
      <c r="E656" s="205"/>
      <c r="F656" s="205"/>
      <c r="G656" s="195"/>
      <c r="H656" s="201"/>
      <c r="I656" s="195"/>
      <c r="J656" s="25"/>
      <c r="K656" s="28"/>
      <c r="L656" s="27"/>
    </row>
    <row r="657" spans="2:12" ht="15" hidden="1" customHeight="1" outlineLevel="1" x14ac:dyDescent="0.25">
      <c r="B657" s="23"/>
      <c r="C657" s="199">
        <v>24</v>
      </c>
      <c r="D657" s="204"/>
      <c r="E657" s="205"/>
      <c r="F657" s="205"/>
      <c r="G657" s="195"/>
      <c r="H657" s="201"/>
      <c r="I657" s="195"/>
      <c r="J657" s="25"/>
      <c r="K657" s="28"/>
      <c r="L657" s="27"/>
    </row>
    <row r="658" spans="2:12" ht="15" hidden="1" customHeight="1" outlineLevel="1" x14ac:dyDescent="0.25">
      <c r="B658" s="23"/>
      <c r="C658" s="199">
        <v>25</v>
      </c>
      <c r="D658" s="204"/>
      <c r="E658" s="205"/>
      <c r="F658" s="205"/>
      <c r="G658" s="195"/>
      <c r="H658" s="201"/>
      <c r="I658" s="195"/>
      <c r="J658" s="25"/>
      <c r="K658" s="28"/>
      <c r="L658" s="27"/>
    </row>
    <row r="659" spans="2:12" ht="15" hidden="1" customHeight="1" outlineLevel="1" x14ac:dyDescent="0.25">
      <c r="B659" s="23"/>
      <c r="C659" s="199">
        <v>26</v>
      </c>
      <c r="D659" s="204"/>
      <c r="E659" s="205"/>
      <c r="F659" s="205"/>
      <c r="G659" s="195"/>
      <c r="H659" s="201"/>
      <c r="I659" s="195"/>
      <c r="J659" s="25"/>
      <c r="K659" s="28"/>
      <c r="L659" s="27"/>
    </row>
    <row r="660" spans="2:12" ht="15" hidden="1" customHeight="1" outlineLevel="1" x14ac:dyDescent="0.25">
      <c r="B660" s="23"/>
      <c r="C660" s="199">
        <v>27</v>
      </c>
      <c r="D660" s="204"/>
      <c r="E660" s="205"/>
      <c r="F660" s="205"/>
      <c r="G660" s="195"/>
      <c r="H660" s="201"/>
      <c r="I660" s="195"/>
      <c r="J660" s="25"/>
      <c r="K660" s="28"/>
      <c r="L660" s="27"/>
    </row>
    <row r="661" spans="2:12" ht="15" hidden="1" customHeight="1" outlineLevel="1" x14ac:dyDescent="0.25">
      <c r="B661" s="23"/>
      <c r="C661" s="199">
        <v>28</v>
      </c>
      <c r="D661" s="204"/>
      <c r="E661" s="205"/>
      <c r="F661" s="205"/>
      <c r="G661" s="195"/>
      <c r="H661" s="201"/>
      <c r="I661" s="195"/>
      <c r="J661" s="25"/>
      <c r="K661" s="28"/>
      <c r="L661" s="27"/>
    </row>
    <row r="662" spans="2:12" ht="15" hidden="1" customHeight="1" outlineLevel="1" x14ac:dyDescent="0.25">
      <c r="B662" s="23"/>
      <c r="C662" s="199">
        <v>29</v>
      </c>
      <c r="D662" s="204"/>
      <c r="E662" s="205"/>
      <c r="F662" s="205"/>
      <c r="G662" s="195"/>
      <c r="H662" s="201"/>
      <c r="I662" s="195"/>
      <c r="J662" s="25"/>
      <c r="K662" s="28"/>
      <c r="L662" s="27"/>
    </row>
    <row r="663" spans="2:12" ht="15" hidden="1" customHeight="1" outlineLevel="1" x14ac:dyDescent="0.25">
      <c r="B663" s="23"/>
      <c r="C663" s="199">
        <v>30</v>
      </c>
      <c r="D663" s="204"/>
      <c r="E663" s="205"/>
      <c r="F663" s="205"/>
      <c r="G663" s="195"/>
      <c r="H663" s="201"/>
      <c r="I663" s="195"/>
      <c r="J663" s="25"/>
      <c r="K663" s="28"/>
      <c r="L663" s="27"/>
    </row>
    <row r="664" spans="2:12" ht="15" hidden="1" customHeight="1" outlineLevel="1" x14ac:dyDescent="0.25">
      <c r="B664" s="23"/>
      <c r="C664" s="199">
        <v>31</v>
      </c>
      <c r="D664" s="204"/>
      <c r="E664" s="205"/>
      <c r="F664" s="205"/>
      <c r="G664" s="195"/>
      <c r="H664" s="201"/>
      <c r="I664" s="195"/>
      <c r="J664" s="25"/>
      <c r="K664" s="28"/>
      <c r="L664" s="27"/>
    </row>
    <row r="665" spans="2:12" ht="15" hidden="1" customHeight="1" outlineLevel="1" x14ac:dyDescent="0.25">
      <c r="B665" s="23"/>
      <c r="C665" s="199">
        <v>32</v>
      </c>
      <c r="D665" s="204"/>
      <c r="E665" s="205"/>
      <c r="F665" s="205"/>
      <c r="G665" s="195"/>
      <c r="H665" s="201"/>
      <c r="I665" s="195"/>
      <c r="J665" s="25"/>
      <c r="K665" s="28"/>
      <c r="L665" s="27"/>
    </row>
    <row r="666" spans="2:12" ht="15" hidden="1" customHeight="1" outlineLevel="1" x14ac:dyDescent="0.25">
      <c r="B666" s="23"/>
      <c r="C666" s="199">
        <v>33</v>
      </c>
      <c r="D666" s="204"/>
      <c r="E666" s="205"/>
      <c r="F666" s="205"/>
      <c r="G666" s="195"/>
      <c r="H666" s="201"/>
      <c r="I666" s="195"/>
      <c r="J666" s="25"/>
      <c r="K666" s="28"/>
      <c r="L666" s="27"/>
    </row>
    <row r="667" spans="2:12" ht="15" hidden="1" customHeight="1" outlineLevel="1" x14ac:dyDescent="0.25">
      <c r="B667" s="23"/>
      <c r="C667" s="199">
        <v>34</v>
      </c>
      <c r="D667" s="204"/>
      <c r="E667" s="205"/>
      <c r="F667" s="205"/>
      <c r="G667" s="195"/>
      <c r="H667" s="201"/>
      <c r="I667" s="195"/>
      <c r="J667" s="25"/>
      <c r="K667" s="28"/>
      <c r="L667" s="27"/>
    </row>
    <row r="668" spans="2:12" ht="15" hidden="1" customHeight="1" outlineLevel="1" x14ac:dyDescent="0.25">
      <c r="B668" s="23"/>
      <c r="C668" s="199">
        <v>35</v>
      </c>
      <c r="D668" s="204"/>
      <c r="E668" s="205"/>
      <c r="F668" s="205"/>
      <c r="G668" s="195"/>
      <c r="H668" s="201"/>
      <c r="I668" s="195"/>
      <c r="J668" s="25"/>
      <c r="K668" s="28"/>
      <c r="L668" s="27"/>
    </row>
    <row r="669" spans="2:12" ht="15" hidden="1" customHeight="1" outlineLevel="1" x14ac:dyDescent="0.25">
      <c r="B669" s="23"/>
      <c r="C669" s="199">
        <v>36</v>
      </c>
      <c r="D669" s="204"/>
      <c r="E669" s="205"/>
      <c r="F669" s="205"/>
      <c r="G669" s="195"/>
      <c r="H669" s="201"/>
      <c r="I669" s="195"/>
      <c r="J669" s="25"/>
      <c r="K669" s="28"/>
      <c r="L669" s="27"/>
    </row>
    <row r="670" spans="2:12" ht="15" hidden="1" customHeight="1" outlineLevel="1" x14ac:dyDescent="0.25">
      <c r="B670" s="23"/>
      <c r="C670" s="199">
        <v>37</v>
      </c>
      <c r="D670" s="204"/>
      <c r="E670" s="205"/>
      <c r="F670" s="205"/>
      <c r="G670" s="195"/>
      <c r="H670" s="201"/>
      <c r="I670" s="195"/>
      <c r="J670" s="25"/>
      <c r="K670" s="28"/>
      <c r="L670" s="27"/>
    </row>
    <row r="671" spans="2:12" ht="15" hidden="1" customHeight="1" outlineLevel="1" x14ac:dyDescent="0.25">
      <c r="B671" s="23"/>
      <c r="C671" s="199">
        <v>38</v>
      </c>
      <c r="D671" s="204"/>
      <c r="E671" s="205"/>
      <c r="F671" s="205"/>
      <c r="G671" s="195"/>
      <c r="H671" s="201"/>
      <c r="I671" s="195"/>
      <c r="J671" s="25"/>
      <c r="K671" s="28"/>
      <c r="L671" s="27"/>
    </row>
    <row r="672" spans="2:12" ht="15" hidden="1" customHeight="1" outlineLevel="1" x14ac:dyDescent="0.25">
      <c r="B672" s="23"/>
      <c r="C672" s="199">
        <v>39</v>
      </c>
      <c r="D672" s="204"/>
      <c r="E672" s="205"/>
      <c r="F672" s="205"/>
      <c r="G672" s="195"/>
      <c r="H672" s="201"/>
      <c r="I672" s="195"/>
      <c r="J672" s="25"/>
      <c r="K672" s="28"/>
      <c r="L672" s="27"/>
    </row>
    <row r="673" spans="2:12" ht="15" hidden="1" customHeight="1" outlineLevel="1" x14ac:dyDescent="0.25">
      <c r="B673" s="23"/>
      <c r="C673" s="199">
        <v>40</v>
      </c>
      <c r="D673" s="204"/>
      <c r="E673" s="205"/>
      <c r="F673" s="205"/>
      <c r="G673" s="195"/>
      <c r="H673" s="201"/>
      <c r="I673" s="195"/>
      <c r="J673" s="25"/>
      <c r="K673" s="28"/>
      <c r="L673" s="27"/>
    </row>
    <row r="674" spans="2:12" ht="15" hidden="1" customHeight="1" outlineLevel="1" collapsed="1" x14ac:dyDescent="0.25">
      <c r="B674" s="23"/>
      <c r="C674" s="199">
        <v>41</v>
      </c>
      <c r="D674" s="204"/>
      <c r="E674" s="205"/>
      <c r="F674" s="205"/>
      <c r="G674" s="195"/>
      <c r="H674" s="201"/>
      <c r="I674" s="195"/>
      <c r="J674" s="25"/>
      <c r="K674" s="28"/>
      <c r="L674" s="27"/>
    </row>
    <row r="675" spans="2:12" ht="15" hidden="1" customHeight="1" outlineLevel="1" x14ac:dyDescent="0.25">
      <c r="B675" s="23"/>
      <c r="C675" s="199">
        <v>42</v>
      </c>
      <c r="D675" s="204"/>
      <c r="E675" s="205"/>
      <c r="F675" s="205"/>
      <c r="G675" s="195"/>
      <c r="H675" s="201"/>
      <c r="I675" s="195"/>
      <c r="J675" s="25"/>
      <c r="K675" s="28"/>
      <c r="L675" s="27"/>
    </row>
    <row r="676" spans="2:12" ht="15" hidden="1" customHeight="1" outlineLevel="1" x14ac:dyDescent="0.25">
      <c r="B676" s="23"/>
      <c r="C676" s="199">
        <v>43</v>
      </c>
      <c r="D676" s="204"/>
      <c r="E676" s="205"/>
      <c r="F676" s="205"/>
      <c r="G676" s="195"/>
      <c r="H676" s="201"/>
      <c r="I676" s="195"/>
      <c r="J676" s="25"/>
      <c r="K676" s="28"/>
      <c r="L676" s="27"/>
    </row>
    <row r="677" spans="2:12" ht="15" hidden="1" customHeight="1" outlineLevel="1" x14ac:dyDescent="0.25">
      <c r="B677" s="23"/>
      <c r="C677" s="199">
        <v>44</v>
      </c>
      <c r="D677" s="204"/>
      <c r="E677" s="205"/>
      <c r="F677" s="205"/>
      <c r="G677" s="195"/>
      <c r="H677" s="201"/>
      <c r="I677" s="195"/>
      <c r="J677" s="25"/>
      <c r="K677" s="28"/>
      <c r="L677" s="27"/>
    </row>
    <row r="678" spans="2:12" ht="15" hidden="1" customHeight="1" outlineLevel="1" x14ac:dyDescent="0.25">
      <c r="B678" s="23"/>
      <c r="C678" s="199">
        <v>45</v>
      </c>
      <c r="D678" s="204"/>
      <c r="E678" s="205"/>
      <c r="F678" s="205"/>
      <c r="G678" s="195"/>
      <c r="H678" s="201"/>
      <c r="I678" s="195"/>
      <c r="J678" s="25"/>
      <c r="K678" s="28"/>
      <c r="L678" s="27"/>
    </row>
    <row r="679" spans="2:12" ht="15" hidden="1" customHeight="1" outlineLevel="1" x14ac:dyDescent="0.25">
      <c r="B679" s="23"/>
      <c r="C679" s="199">
        <v>46</v>
      </c>
      <c r="D679" s="204"/>
      <c r="E679" s="205"/>
      <c r="F679" s="205"/>
      <c r="G679" s="195"/>
      <c r="H679" s="201"/>
      <c r="I679" s="195"/>
      <c r="J679" s="25"/>
      <c r="K679" s="28"/>
      <c r="L679" s="27"/>
    </row>
    <row r="680" spans="2:12" ht="15" hidden="1" customHeight="1" outlineLevel="1" x14ac:dyDescent="0.25">
      <c r="B680" s="23"/>
      <c r="C680" s="199">
        <v>47</v>
      </c>
      <c r="D680" s="204"/>
      <c r="E680" s="205"/>
      <c r="F680" s="205"/>
      <c r="G680" s="195"/>
      <c r="H680" s="201"/>
      <c r="I680" s="195"/>
      <c r="J680" s="25"/>
      <c r="K680" s="28"/>
      <c r="L680" s="27"/>
    </row>
    <row r="681" spans="2:12" ht="15" hidden="1" customHeight="1" outlineLevel="1" x14ac:dyDescent="0.25">
      <c r="B681" s="23"/>
      <c r="C681" s="199">
        <v>48</v>
      </c>
      <c r="D681" s="204"/>
      <c r="E681" s="205"/>
      <c r="F681" s="205"/>
      <c r="G681" s="195"/>
      <c r="H681" s="201"/>
      <c r="I681" s="195"/>
      <c r="J681" s="25"/>
      <c r="K681" s="28"/>
      <c r="L681" s="27"/>
    </row>
    <row r="682" spans="2:12" ht="15" hidden="1" customHeight="1" outlineLevel="1" x14ac:dyDescent="0.25">
      <c r="B682" s="23"/>
      <c r="C682" s="199">
        <v>49</v>
      </c>
      <c r="D682" s="204"/>
      <c r="E682" s="205"/>
      <c r="F682" s="205"/>
      <c r="G682" s="195"/>
      <c r="H682" s="201"/>
      <c r="I682" s="195"/>
      <c r="J682" s="25"/>
      <c r="K682" s="28"/>
      <c r="L682" s="27"/>
    </row>
    <row r="683" spans="2:12" ht="15" hidden="1" customHeight="1" outlineLevel="1" x14ac:dyDescent="0.25">
      <c r="B683" s="23"/>
      <c r="C683" s="199">
        <v>50</v>
      </c>
      <c r="D683" s="204"/>
      <c r="E683" s="205"/>
      <c r="F683" s="205"/>
      <c r="G683" s="195"/>
      <c r="H683" s="201"/>
      <c r="I683" s="195"/>
      <c r="J683" s="25"/>
      <c r="K683" s="28"/>
      <c r="L683" s="27"/>
    </row>
    <row r="684" spans="2:12" ht="15" hidden="1" customHeight="1" outlineLevel="1" x14ac:dyDescent="0.25">
      <c r="B684" s="23"/>
      <c r="C684" s="199">
        <v>51</v>
      </c>
      <c r="D684" s="204"/>
      <c r="E684" s="205"/>
      <c r="F684" s="205"/>
      <c r="G684" s="195"/>
      <c r="H684" s="201"/>
      <c r="I684" s="195"/>
      <c r="J684" s="25"/>
      <c r="K684" s="28"/>
      <c r="L684" s="27"/>
    </row>
    <row r="685" spans="2:12" ht="15" hidden="1" customHeight="1" outlineLevel="1" x14ac:dyDescent="0.25">
      <c r="B685" s="23"/>
      <c r="C685" s="199">
        <v>52</v>
      </c>
      <c r="D685" s="204"/>
      <c r="E685" s="205"/>
      <c r="F685" s="205"/>
      <c r="G685" s="195"/>
      <c r="H685" s="201"/>
      <c r="I685" s="195"/>
      <c r="J685" s="25"/>
      <c r="K685" s="28"/>
      <c r="L685" s="27"/>
    </row>
    <row r="686" spans="2:12" ht="15" hidden="1" customHeight="1" outlineLevel="1" x14ac:dyDescent="0.25">
      <c r="B686" s="23"/>
      <c r="C686" s="199">
        <v>53</v>
      </c>
      <c r="D686" s="204"/>
      <c r="E686" s="205"/>
      <c r="F686" s="205"/>
      <c r="G686" s="195"/>
      <c r="H686" s="201"/>
      <c r="I686" s="195"/>
      <c r="J686" s="25"/>
      <c r="K686" s="28"/>
      <c r="L686" s="27"/>
    </row>
    <row r="687" spans="2:12" ht="15" hidden="1" customHeight="1" outlineLevel="1" x14ac:dyDescent="0.25">
      <c r="B687" s="23"/>
      <c r="C687" s="199">
        <v>54</v>
      </c>
      <c r="D687" s="204"/>
      <c r="E687" s="205"/>
      <c r="F687" s="205"/>
      <c r="G687" s="195"/>
      <c r="H687" s="201"/>
      <c r="I687" s="195"/>
      <c r="J687" s="25"/>
      <c r="K687" s="28"/>
      <c r="L687" s="27"/>
    </row>
    <row r="688" spans="2:12" ht="15" hidden="1" customHeight="1" outlineLevel="1" x14ac:dyDescent="0.25">
      <c r="B688" s="23"/>
      <c r="C688" s="199">
        <v>55</v>
      </c>
      <c r="D688" s="204"/>
      <c r="E688" s="205"/>
      <c r="F688" s="205"/>
      <c r="G688" s="195"/>
      <c r="H688" s="201"/>
      <c r="I688" s="195"/>
      <c r="J688" s="25"/>
      <c r="K688" s="28"/>
      <c r="L688" s="27"/>
    </row>
    <row r="689" spans="2:12" ht="15" hidden="1" customHeight="1" outlineLevel="1" x14ac:dyDescent="0.25">
      <c r="B689" s="23"/>
      <c r="C689" s="199">
        <v>56</v>
      </c>
      <c r="D689" s="204"/>
      <c r="E689" s="205"/>
      <c r="F689" s="205"/>
      <c r="G689" s="195"/>
      <c r="H689" s="201"/>
      <c r="I689" s="195"/>
      <c r="J689" s="25"/>
      <c r="K689" s="28"/>
      <c r="L689" s="27"/>
    </row>
    <row r="690" spans="2:12" ht="15" hidden="1" customHeight="1" outlineLevel="1" x14ac:dyDescent="0.25">
      <c r="B690" s="23"/>
      <c r="C690" s="199">
        <v>57</v>
      </c>
      <c r="D690" s="204"/>
      <c r="E690" s="205"/>
      <c r="F690" s="205"/>
      <c r="G690" s="195"/>
      <c r="H690" s="201"/>
      <c r="I690" s="195"/>
      <c r="J690" s="25"/>
      <c r="K690" s="28"/>
      <c r="L690" s="27"/>
    </row>
    <row r="691" spans="2:12" ht="15" hidden="1" customHeight="1" outlineLevel="1" x14ac:dyDescent="0.25">
      <c r="B691" s="23"/>
      <c r="C691" s="199">
        <v>58</v>
      </c>
      <c r="D691" s="204"/>
      <c r="E691" s="205"/>
      <c r="F691" s="205"/>
      <c r="G691" s="195"/>
      <c r="H691" s="201"/>
      <c r="I691" s="195"/>
      <c r="J691" s="25"/>
      <c r="K691" s="28"/>
      <c r="L691" s="27"/>
    </row>
    <row r="692" spans="2:12" ht="15" hidden="1" customHeight="1" outlineLevel="1" x14ac:dyDescent="0.25">
      <c r="B692" s="23"/>
      <c r="C692" s="199">
        <v>59</v>
      </c>
      <c r="D692" s="204"/>
      <c r="E692" s="205"/>
      <c r="F692" s="205"/>
      <c r="G692" s="195"/>
      <c r="H692" s="201"/>
      <c r="I692" s="195"/>
      <c r="J692" s="25"/>
      <c r="K692" s="28"/>
      <c r="L692" s="27"/>
    </row>
    <row r="693" spans="2:12" ht="15" hidden="1" customHeight="1" outlineLevel="1" x14ac:dyDescent="0.25">
      <c r="B693" s="23"/>
      <c r="C693" s="199">
        <v>60</v>
      </c>
      <c r="D693" s="204"/>
      <c r="E693" s="205"/>
      <c r="F693" s="205"/>
      <c r="G693" s="195"/>
      <c r="H693" s="201"/>
      <c r="I693" s="195"/>
      <c r="J693" s="25"/>
      <c r="K693" s="28"/>
      <c r="L693" s="27"/>
    </row>
    <row r="694" spans="2:12" ht="15" hidden="1" customHeight="1" outlineLevel="1" x14ac:dyDescent="0.25">
      <c r="B694" s="23"/>
      <c r="C694" s="199">
        <v>61</v>
      </c>
      <c r="D694" s="204"/>
      <c r="E694" s="205"/>
      <c r="F694" s="205"/>
      <c r="G694" s="195"/>
      <c r="H694" s="201"/>
      <c r="I694" s="195"/>
      <c r="J694" s="25"/>
      <c r="K694" s="28"/>
      <c r="L694" s="27"/>
    </row>
    <row r="695" spans="2:12" ht="15" hidden="1" customHeight="1" outlineLevel="1" x14ac:dyDescent="0.25">
      <c r="B695" s="23"/>
      <c r="C695" s="199">
        <v>62</v>
      </c>
      <c r="D695" s="204"/>
      <c r="E695" s="205"/>
      <c r="F695" s="205"/>
      <c r="G695" s="195"/>
      <c r="H695" s="201"/>
      <c r="I695" s="195"/>
      <c r="J695" s="25"/>
      <c r="K695" s="28"/>
      <c r="L695" s="27"/>
    </row>
    <row r="696" spans="2:12" ht="15" hidden="1" customHeight="1" outlineLevel="1" x14ac:dyDescent="0.25">
      <c r="B696" s="23"/>
      <c r="C696" s="199">
        <v>63</v>
      </c>
      <c r="D696" s="204"/>
      <c r="E696" s="205"/>
      <c r="F696" s="205"/>
      <c r="G696" s="195"/>
      <c r="H696" s="201"/>
      <c r="I696" s="195"/>
      <c r="J696" s="25"/>
      <c r="K696" s="28"/>
      <c r="L696" s="27"/>
    </row>
    <row r="697" spans="2:12" ht="15" hidden="1" customHeight="1" outlineLevel="1" x14ac:dyDescent="0.25">
      <c r="B697" s="23"/>
      <c r="C697" s="199">
        <v>64</v>
      </c>
      <c r="D697" s="204"/>
      <c r="E697" s="205"/>
      <c r="F697" s="205"/>
      <c r="G697" s="195"/>
      <c r="H697" s="201"/>
      <c r="I697" s="195"/>
      <c r="J697" s="25"/>
      <c r="K697" s="28"/>
      <c r="L697" s="27"/>
    </row>
    <row r="698" spans="2:12" ht="15" hidden="1" customHeight="1" outlineLevel="1" x14ac:dyDescent="0.25">
      <c r="B698" s="23"/>
      <c r="C698" s="199">
        <v>65</v>
      </c>
      <c r="D698" s="204"/>
      <c r="E698" s="205"/>
      <c r="F698" s="205"/>
      <c r="G698" s="195"/>
      <c r="H698" s="201"/>
      <c r="I698" s="195"/>
      <c r="J698" s="25"/>
      <c r="K698" s="28"/>
      <c r="L698" s="27"/>
    </row>
    <row r="699" spans="2:12" ht="15" hidden="1" customHeight="1" outlineLevel="1" x14ac:dyDescent="0.25">
      <c r="B699" s="23"/>
      <c r="C699" s="199">
        <v>66</v>
      </c>
      <c r="D699" s="204"/>
      <c r="E699" s="205"/>
      <c r="F699" s="205"/>
      <c r="G699" s="195"/>
      <c r="H699" s="201"/>
      <c r="I699" s="195"/>
      <c r="J699" s="25"/>
      <c r="K699" s="28"/>
      <c r="L699" s="27"/>
    </row>
    <row r="700" spans="2:12" ht="15" hidden="1" customHeight="1" outlineLevel="1" x14ac:dyDescent="0.25">
      <c r="B700" s="23"/>
      <c r="C700" s="199">
        <v>67</v>
      </c>
      <c r="D700" s="204"/>
      <c r="E700" s="205"/>
      <c r="F700" s="205"/>
      <c r="G700" s="195"/>
      <c r="H700" s="201"/>
      <c r="I700" s="195"/>
      <c r="J700" s="25"/>
      <c r="K700" s="28"/>
      <c r="L700" s="27"/>
    </row>
    <row r="701" spans="2:12" ht="15" hidden="1" customHeight="1" outlineLevel="1" x14ac:dyDescent="0.25">
      <c r="B701" s="23"/>
      <c r="C701" s="199">
        <v>68</v>
      </c>
      <c r="D701" s="204"/>
      <c r="E701" s="205"/>
      <c r="F701" s="205"/>
      <c r="G701" s="195"/>
      <c r="H701" s="201"/>
      <c r="I701" s="195"/>
      <c r="J701" s="25"/>
      <c r="K701" s="28"/>
      <c r="L701" s="27"/>
    </row>
    <row r="702" spans="2:12" ht="15" hidden="1" customHeight="1" outlineLevel="1" x14ac:dyDescent="0.25">
      <c r="B702" s="23"/>
      <c r="C702" s="199">
        <v>69</v>
      </c>
      <c r="D702" s="204"/>
      <c r="E702" s="205"/>
      <c r="F702" s="205"/>
      <c r="G702" s="195"/>
      <c r="H702" s="201"/>
      <c r="I702" s="195"/>
      <c r="J702" s="25"/>
      <c r="K702" s="28"/>
      <c r="L702" s="27"/>
    </row>
    <row r="703" spans="2:12" ht="15" hidden="1" customHeight="1" outlineLevel="1" x14ac:dyDescent="0.25">
      <c r="B703" s="23"/>
      <c r="C703" s="199">
        <v>70</v>
      </c>
      <c r="D703" s="204"/>
      <c r="E703" s="205"/>
      <c r="F703" s="205"/>
      <c r="G703" s="195"/>
      <c r="H703" s="201"/>
      <c r="I703" s="195"/>
      <c r="J703" s="25"/>
      <c r="K703" s="28"/>
      <c r="L703" s="27"/>
    </row>
    <row r="704" spans="2:12" ht="15" hidden="1" customHeight="1" outlineLevel="1" x14ac:dyDescent="0.25">
      <c r="B704" s="23"/>
      <c r="C704" s="199">
        <v>71</v>
      </c>
      <c r="D704" s="204"/>
      <c r="E704" s="205"/>
      <c r="F704" s="205"/>
      <c r="G704" s="195"/>
      <c r="H704" s="201"/>
      <c r="I704" s="195"/>
      <c r="J704" s="25"/>
      <c r="K704" s="28"/>
      <c r="L704" s="27"/>
    </row>
    <row r="705" spans="2:12" ht="15" hidden="1" customHeight="1" outlineLevel="1" x14ac:dyDescent="0.25">
      <c r="B705" s="23"/>
      <c r="C705" s="199">
        <v>72</v>
      </c>
      <c r="D705" s="204"/>
      <c r="E705" s="205"/>
      <c r="F705" s="205"/>
      <c r="G705" s="195"/>
      <c r="H705" s="201"/>
      <c r="I705" s="195"/>
      <c r="J705" s="25"/>
      <c r="K705" s="28"/>
      <c r="L705" s="27"/>
    </row>
    <row r="706" spans="2:12" ht="15" hidden="1" customHeight="1" outlineLevel="1" x14ac:dyDescent="0.25">
      <c r="B706" s="23"/>
      <c r="C706" s="199">
        <v>73</v>
      </c>
      <c r="D706" s="204"/>
      <c r="E706" s="205"/>
      <c r="F706" s="205"/>
      <c r="G706" s="195"/>
      <c r="H706" s="201"/>
      <c r="I706" s="195"/>
      <c r="J706" s="25"/>
      <c r="K706" s="28"/>
      <c r="L706" s="27"/>
    </row>
    <row r="707" spans="2:12" ht="15" hidden="1" customHeight="1" outlineLevel="1" x14ac:dyDescent="0.25">
      <c r="B707" s="23"/>
      <c r="C707" s="199">
        <v>74</v>
      </c>
      <c r="D707" s="204"/>
      <c r="E707" s="205"/>
      <c r="F707" s="205"/>
      <c r="G707" s="195"/>
      <c r="H707" s="201"/>
      <c r="I707" s="195"/>
      <c r="J707" s="25"/>
      <c r="K707" s="28"/>
      <c r="L707" s="27"/>
    </row>
    <row r="708" spans="2:12" ht="15" hidden="1" customHeight="1" outlineLevel="1" x14ac:dyDescent="0.25">
      <c r="B708" s="23"/>
      <c r="C708" s="199">
        <v>75</v>
      </c>
      <c r="D708" s="204"/>
      <c r="E708" s="205"/>
      <c r="F708" s="205"/>
      <c r="G708" s="195"/>
      <c r="H708" s="201"/>
      <c r="I708" s="195"/>
      <c r="J708" s="25"/>
      <c r="K708" s="28"/>
      <c r="L708" s="27"/>
    </row>
    <row r="709" spans="2:12" ht="15" hidden="1" customHeight="1" outlineLevel="1" x14ac:dyDescent="0.25">
      <c r="B709" s="23"/>
      <c r="C709" s="199">
        <v>76</v>
      </c>
      <c r="D709" s="204"/>
      <c r="E709" s="205"/>
      <c r="F709" s="205"/>
      <c r="G709" s="195"/>
      <c r="H709" s="201"/>
      <c r="I709" s="195"/>
      <c r="J709" s="25"/>
      <c r="K709" s="28"/>
      <c r="L709" s="27"/>
    </row>
    <row r="710" spans="2:12" ht="15" hidden="1" customHeight="1" outlineLevel="1" x14ac:dyDescent="0.25">
      <c r="B710" s="23"/>
      <c r="C710" s="199">
        <v>77</v>
      </c>
      <c r="D710" s="204"/>
      <c r="E710" s="205"/>
      <c r="F710" s="205"/>
      <c r="G710" s="195"/>
      <c r="H710" s="201"/>
      <c r="I710" s="195"/>
      <c r="J710" s="25"/>
      <c r="K710" s="28"/>
      <c r="L710" s="27"/>
    </row>
    <row r="711" spans="2:12" ht="15" hidden="1" customHeight="1" outlineLevel="1" x14ac:dyDescent="0.25">
      <c r="B711" s="23"/>
      <c r="C711" s="199">
        <v>78</v>
      </c>
      <c r="D711" s="204"/>
      <c r="E711" s="205"/>
      <c r="F711" s="205"/>
      <c r="G711" s="195"/>
      <c r="H711" s="201"/>
      <c r="I711" s="195"/>
      <c r="J711" s="25"/>
      <c r="K711" s="28"/>
      <c r="L711" s="27"/>
    </row>
    <row r="712" spans="2:12" ht="15" hidden="1" customHeight="1" outlineLevel="1" x14ac:dyDescent="0.25">
      <c r="B712" s="23"/>
      <c r="C712" s="199">
        <v>79</v>
      </c>
      <c r="D712" s="204"/>
      <c r="E712" s="205"/>
      <c r="F712" s="205"/>
      <c r="G712" s="195"/>
      <c r="H712" s="201"/>
      <c r="I712" s="195"/>
      <c r="J712" s="25"/>
      <c r="K712" s="28"/>
      <c r="L712" s="27"/>
    </row>
    <row r="713" spans="2:12" ht="15" hidden="1" customHeight="1" outlineLevel="1" x14ac:dyDescent="0.25">
      <c r="B713" s="23"/>
      <c r="C713" s="199">
        <v>80</v>
      </c>
      <c r="D713" s="204"/>
      <c r="E713" s="205"/>
      <c r="F713" s="205"/>
      <c r="G713" s="195"/>
      <c r="H713" s="201"/>
      <c r="I713" s="195"/>
      <c r="J713" s="25"/>
      <c r="K713" s="28"/>
      <c r="L713" s="27"/>
    </row>
    <row r="714" spans="2:12" ht="15" hidden="1" customHeight="1" outlineLevel="1" x14ac:dyDescent="0.25">
      <c r="B714" s="23"/>
      <c r="C714" s="199">
        <v>81</v>
      </c>
      <c r="D714" s="204"/>
      <c r="E714" s="205"/>
      <c r="F714" s="205"/>
      <c r="G714" s="195"/>
      <c r="H714" s="201"/>
      <c r="I714" s="195"/>
      <c r="J714" s="25"/>
      <c r="K714" s="28"/>
      <c r="L714" s="27"/>
    </row>
    <row r="715" spans="2:12" ht="15" hidden="1" customHeight="1" outlineLevel="1" x14ac:dyDescent="0.25">
      <c r="B715" s="23"/>
      <c r="C715" s="199">
        <v>82</v>
      </c>
      <c r="D715" s="204"/>
      <c r="E715" s="205"/>
      <c r="F715" s="205"/>
      <c r="G715" s="195"/>
      <c r="H715" s="201"/>
      <c r="I715" s="195"/>
      <c r="J715" s="25"/>
      <c r="K715" s="28"/>
      <c r="L715" s="27"/>
    </row>
    <row r="716" spans="2:12" ht="15" hidden="1" customHeight="1" outlineLevel="1" x14ac:dyDescent="0.25">
      <c r="B716" s="23"/>
      <c r="C716" s="199">
        <v>83</v>
      </c>
      <c r="D716" s="204"/>
      <c r="E716" s="205"/>
      <c r="F716" s="205"/>
      <c r="G716" s="195"/>
      <c r="H716" s="201"/>
      <c r="I716" s="195"/>
      <c r="J716" s="25"/>
      <c r="K716" s="28"/>
      <c r="L716" s="27"/>
    </row>
    <row r="717" spans="2:12" ht="15" hidden="1" customHeight="1" outlineLevel="1" x14ac:dyDescent="0.25">
      <c r="B717" s="23"/>
      <c r="C717" s="199">
        <v>84</v>
      </c>
      <c r="D717" s="204"/>
      <c r="E717" s="205"/>
      <c r="F717" s="205"/>
      <c r="G717" s="195"/>
      <c r="H717" s="201"/>
      <c r="I717" s="195"/>
      <c r="J717" s="25"/>
      <c r="K717" s="28"/>
      <c r="L717" s="27"/>
    </row>
    <row r="718" spans="2:12" ht="15" hidden="1" customHeight="1" outlineLevel="1" x14ac:dyDescent="0.25">
      <c r="B718" s="23"/>
      <c r="C718" s="199">
        <v>85</v>
      </c>
      <c r="D718" s="204"/>
      <c r="E718" s="205"/>
      <c r="F718" s="205"/>
      <c r="G718" s="195"/>
      <c r="H718" s="201"/>
      <c r="I718" s="195"/>
      <c r="J718" s="25"/>
      <c r="K718" s="28"/>
      <c r="L718" s="27"/>
    </row>
    <row r="719" spans="2:12" ht="15" hidden="1" customHeight="1" outlineLevel="1" x14ac:dyDescent="0.25">
      <c r="B719" s="23"/>
      <c r="C719" s="199">
        <v>86</v>
      </c>
      <c r="D719" s="204"/>
      <c r="E719" s="205"/>
      <c r="F719" s="205"/>
      <c r="G719" s="195"/>
      <c r="H719" s="201"/>
      <c r="I719" s="195"/>
      <c r="J719" s="25"/>
      <c r="K719" s="28"/>
      <c r="L719" s="27"/>
    </row>
    <row r="720" spans="2:12" ht="15" hidden="1" customHeight="1" outlineLevel="1" x14ac:dyDescent="0.25">
      <c r="B720" s="23"/>
      <c r="C720" s="199">
        <v>87</v>
      </c>
      <c r="D720" s="204"/>
      <c r="E720" s="205"/>
      <c r="F720" s="205"/>
      <c r="G720" s="195"/>
      <c r="H720" s="201"/>
      <c r="I720" s="195"/>
      <c r="J720" s="25"/>
      <c r="K720" s="28"/>
      <c r="L720" s="27"/>
    </row>
    <row r="721" spans="2:12" ht="15" hidden="1" customHeight="1" outlineLevel="1" x14ac:dyDescent="0.25">
      <c r="B721" s="23"/>
      <c r="C721" s="199">
        <v>88</v>
      </c>
      <c r="D721" s="204"/>
      <c r="E721" s="205"/>
      <c r="F721" s="205"/>
      <c r="G721" s="195"/>
      <c r="H721" s="201"/>
      <c r="I721" s="195"/>
      <c r="J721" s="25"/>
      <c r="K721" s="28"/>
      <c r="L721" s="27"/>
    </row>
    <row r="722" spans="2:12" ht="15" hidden="1" customHeight="1" outlineLevel="1" x14ac:dyDescent="0.25">
      <c r="B722" s="23"/>
      <c r="C722" s="199">
        <v>89</v>
      </c>
      <c r="D722" s="204"/>
      <c r="E722" s="205"/>
      <c r="F722" s="205"/>
      <c r="G722" s="195"/>
      <c r="H722" s="201"/>
      <c r="I722" s="195"/>
      <c r="J722" s="25"/>
      <c r="K722" s="28"/>
      <c r="L722" s="27"/>
    </row>
    <row r="723" spans="2:12" ht="15" hidden="1" customHeight="1" outlineLevel="1" x14ac:dyDescent="0.25">
      <c r="B723" s="23"/>
      <c r="C723" s="199">
        <v>90</v>
      </c>
      <c r="D723" s="204"/>
      <c r="E723" s="205"/>
      <c r="F723" s="205"/>
      <c r="G723" s="195"/>
      <c r="H723" s="201"/>
      <c r="I723" s="195"/>
      <c r="J723" s="25"/>
      <c r="K723" s="28"/>
      <c r="L723" s="27"/>
    </row>
    <row r="724" spans="2:12" ht="15" hidden="1" customHeight="1" outlineLevel="1" x14ac:dyDescent="0.25">
      <c r="B724" s="23"/>
      <c r="C724" s="199">
        <v>91</v>
      </c>
      <c r="D724" s="204"/>
      <c r="E724" s="205"/>
      <c r="F724" s="205"/>
      <c r="G724" s="195"/>
      <c r="H724" s="201"/>
      <c r="I724" s="195"/>
      <c r="J724" s="25"/>
      <c r="K724" s="28"/>
      <c r="L724" s="27"/>
    </row>
    <row r="725" spans="2:12" ht="15" hidden="1" customHeight="1" outlineLevel="1" x14ac:dyDescent="0.25">
      <c r="B725" s="23"/>
      <c r="C725" s="199">
        <v>92</v>
      </c>
      <c r="D725" s="204"/>
      <c r="E725" s="205"/>
      <c r="F725" s="205"/>
      <c r="G725" s="195"/>
      <c r="H725" s="201"/>
      <c r="I725" s="195"/>
      <c r="J725" s="25"/>
      <c r="K725" s="28"/>
      <c r="L725" s="27"/>
    </row>
    <row r="726" spans="2:12" ht="15" hidden="1" customHeight="1" outlineLevel="1" x14ac:dyDescent="0.25">
      <c r="B726" s="23"/>
      <c r="C726" s="199">
        <v>93</v>
      </c>
      <c r="D726" s="204"/>
      <c r="E726" s="205"/>
      <c r="F726" s="205"/>
      <c r="G726" s="195"/>
      <c r="H726" s="201"/>
      <c r="I726" s="195"/>
      <c r="J726" s="25"/>
      <c r="K726" s="28"/>
      <c r="L726" s="27"/>
    </row>
    <row r="727" spans="2:12" ht="15" hidden="1" customHeight="1" outlineLevel="1" x14ac:dyDescent="0.25">
      <c r="B727" s="23"/>
      <c r="C727" s="199">
        <v>94</v>
      </c>
      <c r="D727" s="204"/>
      <c r="E727" s="205"/>
      <c r="F727" s="205"/>
      <c r="G727" s="195"/>
      <c r="H727" s="201"/>
      <c r="I727" s="195"/>
      <c r="J727" s="25"/>
      <c r="K727" s="28"/>
      <c r="L727" s="27"/>
    </row>
    <row r="728" spans="2:12" ht="15" hidden="1" customHeight="1" outlineLevel="1" x14ac:dyDescent="0.25">
      <c r="B728" s="23"/>
      <c r="C728" s="199">
        <v>95</v>
      </c>
      <c r="D728" s="204"/>
      <c r="E728" s="205"/>
      <c r="F728" s="205"/>
      <c r="G728" s="195"/>
      <c r="H728" s="201"/>
      <c r="I728" s="195"/>
      <c r="J728" s="25"/>
      <c r="K728" s="28"/>
      <c r="L728" s="27"/>
    </row>
    <row r="729" spans="2:12" ht="15" hidden="1" customHeight="1" outlineLevel="1" x14ac:dyDescent="0.25">
      <c r="B729" s="23"/>
      <c r="C729" s="199">
        <v>96</v>
      </c>
      <c r="D729" s="204"/>
      <c r="E729" s="205"/>
      <c r="F729" s="205"/>
      <c r="G729" s="195"/>
      <c r="H729" s="201"/>
      <c r="I729" s="195"/>
      <c r="J729" s="25"/>
      <c r="K729" s="28"/>
      <c r="L729" s="27"/>
    </row>
    <row r="730" spans="2:12" ht="15" hidden="1" customHeight="1" outlineLevel="1" x14ac:dyDescent="0.25">
      <c r="B730" s="23"/>
      <c r="C730" s="199">
        <v>97</v>
      </c>
      <c r="D730" s="204"/>
      <c r="E730" s="205"/>
      <c r="F730" s="205"/>
      <c r="G730" s="195"/>
      <c r="H730" s="201"/>
      <c r="I730" s="195"/>
      <c r="J730" s="25"/>
      <c r="K730" s="28"/>
      <c r="L730" s="27"/>
    </row>
    <row r="731" spans="2:12" ht="15" hidden="1" customHeight="1" outlineLevel="1" x14ac:dyDescent="0.25">
      <c r="B731" s="23"/>
      <c r="C731" s="199">
        <v>98</v>
      </c>
      <c r="D731" s="204"/>
      <c r="E731" s="205"/>
      <c r="F731" s="205"/>
      <c r="G731" s="195"/>
      <c r="H731" s="201"/>
      <c r="I731" s="195"/>
      <c r="J731" s="25"/>
      <c r="K731" s="28"/>
      <c r="L731" s="27"/>
    </row>
    <row r="732" spans="2:12" ht="15" hidden="1" customHeight="1" outlineLevel="1" x14ac:dyDescent="0.25">
      <c r="B732" s="23"/>
      <c r="C732" s="199">
        <v>99</v>
      </c>
      <c r="D732" s="204"/>
      <c r="E732" s="205"/>
      <c r="F732" s="205"/>
      <c r="G732" s="195"/>
      <c r="H732" s="201"/>
      <c r="I732" s="195"/>
      <c r="J732" s="25"/>
      <c r="K732" s="28"/>
      <c r="L732" s="27"/>
    </row>
    <row r="733" spans="2:12" ht="15" hidden="1" customHeight="1" outlineLevel="1" x14ac:dyDescent="0.25">
      <c r="B733" s="23"/>
      <c r="C733" s="199">
        <v>100</v>
      </c>
      <c r="D733" s="204"/>
      <c r="E733" s="205"/>
      <c r="F733" s="205"/>
      <c r="G733" s="195"/>
      <c r="H733" s="201"/>
      <c r="I733" s="195"/>
      <c r="J733" s="25"/>
      <c r="K733" s="28"/>
      <c r="L733" s="27"/>
    </row>
    <row r="734" spans="2:12" ht="15" customHeight="1" collapsed="1" x14ac:dyDescent="0.25">
      <c r="B734" s="23"/>
      <c r="C734"/>
      <c r="D734" s="69"/>
      <c r="E734"/>
      <c r="F734"/>
      <c r="G734"/>
      <c r="H734" s="30"/>
      <c r="I734"/>
      <c r="J734"/>
      <c r="K734"/>
      <c r="L734" s="31"/>
    </row>
    <row r="735" spans="2:12" ht="17.100000000000001" customHeight="1" x14ac:dyDescent="0.25">
      <c r="B735" s="23"/>
      <c r="C735" s="168" t="s">
        <v>59</v>
      </c>
      <c r="D735" s="68"/>
      <c r="E735" s="9"/>
      <c r="F735" s="9"/>
      <c r="G735" s="9"/>
      <c r="H735" s="9"/>
      <c r="I735" s="10"/>
      <c r="J735" s="25"/>
      <c r="K735" s="72"/>
      <c r="L735" s="27"/>
    </row>
    <row r="736" spans="2:12" ht="15" customHeight="1" x14ac:dyDescent="0.25">
      <c r="B736" s="23"/>
      <c r="C736" s="11" t="s">
        <v>11</v>
      </c>
      <c r="D736" s="64" t="s">
        <v>12</v>
      </c>
      <c r="E736" s="11" t="s">
        <v>50</v>
      </c>
      <c r="F736" s="8" t="s">
        <v>51</v>
      </c>
      <c r="G736" s="11" t="s">
        <v>52</v>
      </c>
      <c r="H736" s="7" t="s">
        <v>4</v>
      </c>
      <c r="I736" s="10"/>
      <c r="J736" s="25"/>
      <c r="K736" s="32"/>
      <c r="L736" s="27"/>
    </row>
    <row r="737" spans="2:12" ht="15" customHeight="1" x14ac:dyDescent="0.25">
      <c r="B737" s="23"/>
      <c r="C737" s="44">
        <v>1</v>
      </c>
      <c r="D737" s="66" t="s">
        <v>130</v>
      </c>
      <c r="E737" s="45">
        <v>44937</v>
      </c>
      <c r="F737" s="45">
        <v>44954</v>
      </c>
      <c r="G737" s="94" t="str">
        <f>IF(ISBLANK($F737),"",IF($H737=Calc!$C$12,"―",$F737-Calc!$S$2))</f>
        <v>―</v>
      </c>
      <c r="H737" s="36" t="s">
        <v>5</v>
      </c>
      <c r="I737" s="94">
        <f>IF(ISBLANK($H737),"",IF($H737=Calc!$C$12,2,IF($H737=Calc!$C$11,1,0)))</f>
        <v>2</v>
      </c>
      <c r="J737" s="25"/>
      <c r="K737" s="32"/>
      <c r="L737" s="27"/>
    </row>
    <row r="738" spans="2:12" ht="15" customHeight="1" x14ac:dyDescent="0.25">
      <c r="B738" s="23"/>
      <c r="C738" s="44">
        <v>2</v>
      </c>
      <c r="D738" s="66" t="s">
        <v>131</v>
      </c>
      <c r="E738" s="45">
        <v>44937</v>
      </c>
      <c r="F738" s="45">
        <v>44955</v>
      </c>
      <c r="G738" s="94" t="str">
        <f>IF(ISBLANK($F738),"",IF($H738=Calc!$C$12,"―",$F738-Calc!$S$2))</f>
        <v>―</v>
      </c>
      <c r="H738" s="36" t="s">
        <v>5</v>
      </c>
      <c r="I738" s="94">
        <f>IF(ISBLANK($H738),"",IF($H738=Calc!$C$12,2,IF($H738=Calc!$C$11,1,0)))</f>
        <v>2</v>
      </c>
      <c r="J738" s="25"/>
      <c r="K738" s="32"/>
      <c r="L738" s="27"/>
    </row>
    <row r="739" spans="2:12" ht="15" customHeight="1" x14ac:dyDescent="0.25">
      <c r="B739" s="23"/>
      <c r="C739" s="44">
        <v>3</v>
      </c>
      <c r="D739" s="66" t="s">
        <v>132</v>
      </c>
      <c r="E739" s="45">
        <v>44937</v>
      </c>
      <c r="F739" s="45">
        <v>44956</v>
      </c>
      <c r="G739" s="94" t="str">
        <f>IF(ISBLANK($F739),"",IF($H739=Calc!$C$12,"―",$F739-Calc!$S$2))</f>
        <v>―</v>
      </c>
      <c r="H739" s="36" t="s">
        <v>5</v>
      </c>
      <c r="I739" s="94">
        <f>IF(ISBLANK($H739),"",IF($H739=Calc!$C$12,2,IF($H739=Calc!$C$11,1,0)))</f>
        <v>2</v>
      </c>
      <c r="J739" s="25"/>
      <c r="K739" s="32"/>
      <c r="L739" s="27"/>
    </row>
    <row r="740" spans="2:12" ht="15" customHeight="1" x14ac:dyDescent="0.25">
      <c r="B740" s="23"/>
      <c r="C740" s="44">
        <v>4</v>
      </c>
      <c r="D740" s="66" t="s">
        <v>133</v>
      </c>
      <c r="E740" s="45">
        <v>44937</v>
      </c>
      <c r="F740" s="45">
        <v>44957</v>
      </c>
      <c r="G740" s="94" t="str">
        <f>IF(ISBLANK($F740),"",IF($H740=Calc!$C$12,"―",$F740-Calc!$S$2))</f>
        <v>―</v>
      </c>
      <c r="H740" s="36" t="s">
        <v>5</v>
      </c>
      <c r="I740" s="94">
        <f>IF(ISBLANK($H740),"",IF($H740=Calc!$C$12,2,IF($H740=Calc!$C$11,1,0)))</f>
        <v>2</v>
      </c>
      <c r="J740" s="25"/>
      <c r="K740" s="32"/>
      <c r="L740" s="27"/>
    </row>
    <row r="741" spans="2:12" ht="15" customHeight="1" x14ac:dyDescent="0.25">
      <c r="B741" s="23"/>
      <c r="C741" s="44">
        <v>5</v>
      </c>
      <c r="D741" s="66"/>
      <c r="E741" s="45"/>
      <c r="F741" s="45"/>
      <c r="G741" s="94" t="str">
        <f>IF(ISBLANK($F741),"",IF($H741=Calc!$C$12,"―",$F741-Calc!$S$2))</f>
        <v/>
      </c>
      <c r="H741" s="36"/>
      <c r="I741" s="94" t="str">
        <f>IF(ISBLANK($H741),"",IF($H741=Calc!$C$12,2,IF($H741=Calc!$C$11,1,0)))</f>
        <v/>
      </c>
      <c r="J741" s="25"/>
      <c r="K741" s="32"/>
      <c r="L741" s="27"/>
    </row>
    <row r="742" spans="2:12" ht="15" customHeight="1" x14ac:dyDescent="0.25">
      <c r="B742" s="23"/>
      <c r="C742" s="199">
        <v>6</v>
      </c>
      <c r="D742" s="204"/>
      <c r="E742" s="205"/>
      <c r="F742" s="205"/>
      <c r="G742" s="195"/>
      <c r="H742" s="201"/>
      <c r="I742" s="195"/>
      <c r="J742" s="25"/>
      <c r="K742" s="32"/>
      <c r="L742" s="27"/>
    </row>
    <row r="743" spans="2:12" ht="15" customHeight="1" x14ac:dyDescent="0.25">
      <c r="B743" s="23"/>
      <c r="C743" s="199">
        <v>7</v>
      </c>
      <c r="D743" s="204"/>
      <c r="E743" s="205"/>
      <c r="F743" s="205"/>
      <c r="G743" s="195"/>
      <c r="H743" s="201"/>
      <c r="I743" s="195"/>
      <c r="J743" s="25"/>
      <c r="K743" s="32"/>
      <c r="L743" s="27"/>
    </row>
    <row r="744" spans="2:12" ht="15" customHeight="1" x14ac:dyDescent="0.25">
      <c r="B744" s="23"/>
      <c r="C744" s="199">
        <v>8</v>
      </c>
      <c r="D744" s="204"/>
      <c r="E744" s="205"/>
      <c r="F744" s="205"/>
      <c r="G744" s="195"/>
      <c r="H744" s="201"/>
      <c r="I744" s="195"/>
      <c r="J744" s="25"/>
      <c r="K744" s="32"/>
      <c r="L744" s="27"/>
    </row>
    <row r="745" spans="2:12" ht="15" customHeight="1" x14ac:dyDescent="0.25">
      <c r="B745" s="23"/>
      <c r="C745" s="199">
        <v>9</v>
      </c>
      <c r="D745" s="204"/>
      <c r="E745" s="205"/>
      <c r="F745" s="205"/>
      <c r="G745" s="195"/>
      <c r="H745" s="201"/>
      <c r="I745" s="195"/>
      <c r="J745" s="25"/>
      <c r="K745" s="32"/>
      <c r="L745" s="27"/>
    </row>
    <row r="746" spans="2:12" ht="15" customHeight="1" x14ac:dyDescent="0.25">
      <c r="B746" s="23"/>
      <c r="C746" s="199">
        <v>10</v>
      </c>
      <c r="D746" s="204"/>
      <c r="E746" s="205"/>
      <c r="F746" s="205"/>
      <c r="G746" s="195"/>
      <c r="H746" s="201"/>
      <c r="I746" s="195"/>
      <c r="J746" s="25"/>
      <c r="K746" s="33"/>
      <c r="L746" s="27"/>
    </row>
    <row r="747" spans="2:12" ht="15" hidden="1" customHeight="1" outlineLevel="1" x14ac:dyDescent="0.25">
      <c r="B747" s="23"/>
      <c r="C747" s="199">
        <v>11</v>
      </c>
      <c r="D747" s="204"/>
      <c r="E747" s="205"/>
      <c r="F747" s="205"/>
      <c r="G747" s="195"/>
      <c r="H747" s="201"/>
      <c r="I747" s="195"/>
      <c r="J747" s="25"/>
      <c r="K747" s="28"/>
      <c r="L747" s="27"/>
    </row>
    <row r="748" spans="2:12" ht="15" hidden="1" customHeight="1" outlineLevel="1" x14ac:dyDescent="0.25">
      <c r="B748" s="23"/>
      <c r="C748" s="199">
        <v>12</v>
      </c>
      <c r="D748" s="204"/>
      <c r="E748" s="205"/>
      <c r="F748" s="205"/>
      <c r="G748" s="195"/>
      <c r="H748" s="201"/>
      <c r="I748" s="195"/>
      <c r="J748" s="25"/>
      <c r="K748" s="28"/>
      <c r="L748" s="27"/>
    </row>
    <row r="749" spans="2:12" ht="15" hidden="1" customHeight="1" outlineLevel="1" x14ac:dyDescent="0.25">
      <c r="B749" s="23"/>
      <c r="C749" s="199">
        <v>13</v>
      </c>
      <c r="D749" s="204"/>
      <c r="E749" s="205"/>
      <c r="F749" s="205"/>
      <c r="G749" s="195"/>
      <c r="H749" s="201"/>
      <c r="I749" s="195"/>
      <c r="J749" s="25"/>
      <c r="K749" s="28"/>
      <c r="L749" s="27"/>
    </row>
    <row r="750" spans="2:12" ht="15" hidden="1" customHeight="1" outlineLevel="1" x14ac:dyDescent="0.25">
      <c r="B750" s="23"/>
      <c r="C750" s="199">
        <v>14</v>
      </c>
      <c r="D750" s="204"/>
      <c r="E750" s="205"/>
      <c r="F750" s="205"/>
      <c r="G750" s="195"/>
      <c r="H750" s="201"/>
      <c r="I750" s="195"/>
      <c r="J750" s="25"/>
      <c r="K750" s="28"/>
      <c r="L750" s="27"/>
    </row>
    <row r="751" spans="2:12" ht="15" hidden="1" customHeight="1" outlineLevel="1" x14ac:dyDescent="0.25">
      <c r="B751" s="23"/>
      <c r="C751" s="199">
        <v>15</v>
      </c>
      <c r="D751" s="204"/>
      <c r="E751" s="205"/>
      <c r="F751" s="205"/>
      <c r="G751" s="195"/>
      <c r="H751" s="201"/>
      <c r="I751" s="195"/>
      <c r="J751" s="25"/>
      <c r="K751" s="28"/>
      <c r="L751" s="27"/>
    </row>
    <row r="752" spans="2:12" ht="15" hidden="1" customHeight="1" outlineLevel="1" x14ac:dyDescent="0.25">
      <c r="B752" s="23"/>
      <c r="C752" s="199">
        <v>16</v>
      </c>
      <c r="D752" s="204"/>
      <c r="E752" s="205"/>
      <c r="F752" s="205"/>
      <c r="G752" s="195"/>
      <c r="H752" s="201"/>
      <c r="I752" s="195"/>
      <c r="J752" s="25"/>
      <c r="K752" s="28"/>
      <c r="L752" s="27"/>
    </row>
    <row r="753" spans="2:12" ht="15" hidden="1" customHeight="1" outlineLevel="1" x14ac:dyDescent="0.25">
      <c r="B753" s="23"/>
      <c r="C753" s="199">
        <v>17</v>
      </c>
      <c r="D753" s="204"/>
      <c r="E753" s="205"/>
      <c r="F753" s="205"/>
      <c r="G753" s="195"/>
      <c r="H753" s="201"/>
      <c r="I753" s="195"/>
      <c r="J753" s="25"/>
      <c r="K753" s="28"/>
      <c r="L753" s="27"/>
    </row>
    <row r="754" spans="2:12" ht="15" hidden="1" customHeight="1" outlineLevel="1" x14ac:dyDescent="0.25">
      <c r="B754" s="23"/>
      <c r="C754" s="199">
        <v>18</v>
      </c>
      <c r="D754" s="204"/>
      <c r="E754" s="205"/>
      <c r="F754" s="205"/>
      <c r="G754" s="195"/>
      <c r="H754" s="201"/>
      <c r="I754" s="195"/>
      <c r="J754" s="25"/>
      <c r="K754" s="28"/>
      <c r="L754" s="27"/>
    </row>
    <row r="755" spans="2:12" ht="15" hidden="1" customHeight="1" outlineLevel="1" x14ac:dyDescent="0.25">
      <c r="B755" s="23"/>
      <c r="C755" s="199">
        <v>19</v>
      </c>
      <c r="D755" s="204"/>
      <c r="E755" s="205"/>
      <c r="F755" s="205"/>
      <c r="G755" s="195"/>
      <c r="H755" s="201"/>
      <c r="I755" s="195"/>
      <c r="J755" s="25"/>
      <c r="K755" s="28"/>
      <c r="L755" s="27"/>
    </row>
    <row r="756" spans="2:12" ht="15" hidden="1" customHeight="1" outlineLevel="1" x14ac:dyDescent="0.25">
      <c r="B756" s="23"/>
      <c r="C756" s="199">
        <v>20</v>
      </c>
      <c r="D756" s="204"/>
      <c r="E756" s="205"/>
      <c r="F756" s="205"/>
      <c r="G756" s="195"/>
      <c r="H756" s="201"/>
      <c r="I756" s="195"/>
      <c r="J756" s="25"/>
      <c r="K756" s="28"/>
      <c r="L756" s="27"/>
    </row>
    <row r="757" spans="2:12" ht="15" hidden="1" customHeight="1" outlineLevel="1" x14ac:dyDescent="0.25">
      <c r="B757" s="23"/>
      <c r="C757" s="199">
        <v>21</v>
      </c>
      <c r="D757" s="204"/>
      <c r="E757" s="205"/>
      <c r="F757" s="205"/>
      <c r="G757" s="195"/>
      <c r="H757" s="201"/>
      <c r="I757" s="195"/>
      <c r="J757" s="25"/>
      <c r="K757" s="28"/>
      <c r="L757" s="27"/>
    </row>
    <row r="758" spans="2:12" ht="15" hidden="1" customHeight="1" outlineLevel="1" x14ac:dyDescent="0.25">
      <c r="B758" s="23"/>
      <c r="C758" s="199">
        <v>22</v>
      </c>
      <c r="D758" s="204"/>
      <c r="E758" s="205"/>
      <c r="F758" s="205"/>
      <c r="G758" s="195"/>
      <c r="H758" s="201"/>
      <c r="I758" s="195"/>
      <c r="J758" s="25"/>
      <c r="K758" s="28"/>
      <c r="L758" s="27"/>
    </row>
    <row r="759" spans="2:12" ht="15" hidden="1" customHeight="1" outlineLevel="1" x14ac:dyDescent="0.25">
      <c r="B759" s="23"/>
      <c r="C759" s="199">
        <v>23</v>
      </c>
      <c r="D759" s="204"/>
      <c r="E759" s="205"/>
      <c r="F759" s="205"/>
      <c r="G759" s="195"/>
      <c r="H759" s="201"/>
      <c r="I759" s="195"/>
      <c r="J759" s="25"/>
      <c r="K759" s="28"/>
      <c r="L759" s="27"/>
    </row>
    <row r="760" spans="2:12" ht="15" hidden="1" customHeight="1" outlineLevel="1" x14ac:dyDescent="0.25">
      <c r="B760" s="23"/>
      <c r="C760" s="199">
        <v>24</v>
      </c>
      <c r="D760" s="204"/>
      <c r="E760" s="205"/>
      <c r="F760" s="205"/>
      <c r="G760" s="195"/>
      <c r="H760" s="201"/>
      <c r="I760" s="195"/>
      <c r="J760" s="25"/>
      <c r="K760" s="28"/>
      <c r="L760" s="27"/>
    </row>
    <row r="761" spans="2:12" ht="15" hidden="1" customHeight="1" outlineLevel="1" x14ac:dyDescent="0.25">
      <c r="B761" s="23"/>
      <c r="C761" s="199">
        <v>25</v>
      </c>
      <c r="D761" s="204"/>
      <c r="E761" s="205"/>
      <c r="F761" s="205"/>
      <c r="G761" s="195"/>
      <c r="H761" s="201"/>
      <c r="I761" s="195"/>
      <c r="J761" s="25"/>
      <c r="K761" s="28"/>
      <c r="L761" s="27"/>
    </row>
    <row r="762" spans="2:12" ht="15" hidden="1" customHeight="1" outlineLevel="1" x14ac:dyDescent="0.25">
      <c r="B762" s="23"/>
      <c r="C762" s="199">
        <v>26</v>
      </c>
      <c r="D762" s="204"/>
      <c r="E762" s="205"/>
      <c r="F762" s="205"/>
      <c r="G762" s="195"/>
      <c r="H762" s="201"/>
      <c r="I762" s="195"/>
      <c r="J762" s="25"/>
      <c r="K762" s="28"/>
      <c r="L762" s="27"/>
    </row>
    <row r="763" spans="2:12" ht="15" hidden="1" customHeight="1" outlineLevel="1" x14ac:dyDescent="0.25">
      <c r="B763" s="23"/>
      <c r="C763" s="199">
        <v>27</v>
      </c>
      <c r="D763" s="204"/>
      <c r="E763" s="205"/>
      <c r="F763" s="205"/>
      <c r="G763" s="195"/>
      <c r="H763" s="201"/>
      <c r="I763" s="195"/>
      <c r="J763" s="25"/>
      <c r="K763" s="28"/>
      <c r="L763" s="27"/>
    </row>
    <row r="764" spans="2:12" ht="15" hidden="1" customHeight="1" outlineLevel="1" x14ac:dyDescent="0.25">
      <c r="B764" s="23"/>
      <c r="C764" s="199">
        <v>28</v>
      </c>
      <c r="D764" s="204"/>
      <c r="E764" s="205"/>
      <c r="F764" s="205"/>
      <c r="G764" s="195"/>
      <c r="H764" s="201"/>
      <c r="I764" s="195"/>
      <c r="J764" s="25"/>
      <c r="K764" s="28"/>
      <c r="L764" s="27"/>
    </row>
    <row r="765" spans="2:12" ht="15" hidden="1" customHeight="1" outlineLevel="1" x14ac:dyDescent="0.25">
      <c r="B765" s="23"/>
      <c r="C765" s="199">
        <v>29</v>
      </c>
      <c r="D765" s="204"/>
      <c r="E765" s="205"/>
      <c r="F765" s="205"/>
      <c r="G765" s="195"/>
      <c r="H765" s="201"/>
      <c r="I765" s="195"/>
      <c r="J765" s="25"/>
      <c r="K765" s="28"/>
      <c r="L765" s="27"/>
    </row>
    <row r="766" spans="2:12" ht="15" hidden="1" customHeight="1" outlineLevel="1" x14ac:dyDescent="0.25">
      <c r="B766" s="23"/>
      <c r="C766" s="199">
        <v>30</v>
      </c>
      <c r="D766" s="204"/>
      <c r="E766" s="205"/>
      <c r="F766" s="205"/>
      <c r="G766" s="195"/>
      <c r="H766" s="201"/>
      <c r="I766" s="195"/>
      <c r="J766" s="25"/>
      <c r="K766" s="28"/>
      <c r="L766" s="27"/>
    </row>
    <row r="767" spans="2:12" ht="15" hidden="1" customHeight="1" outlineLevel="1" x14ac:dyDescent="0.25">
      <c r="B767" s="23"/>
      <c r="C767" s="199">
        <v>31</v>
      </c>
      <c r="D767" s="204"/>
      <c r="E767" s="205"/>
      <c r="F767" s="205"/>
      <c r="G767" s="195"/>
      <c r="H767" s="201"/>
      <c r="I767" s="195"/>
      <c r="J767" s="25"/>
      <c r="K767" s="28"/>
      <c r="L767" s="27"/>
    </row>
    <row r="768" spans="2:12" ht="15" hidden="1" customHeight="1" outlineLevel="1" x14ac:dyDescent="0.25">
      <c r="B768" s="23"/>
      <c r="C768" s="199">
        <v>32</v>
      </c>
      <c r="D768" s="204"/>
      <c r="E768" s="205"/>
      <c r="F768" s="205"/>
      <c r="G768" s="195"/>
      <c r="H768" s="201"/>
      <c r="I768" s="195"/>
      <c r="J768" s="25"/>
      <c r="K768" s="28"/>
      <c r="L768" s="27"/>
    </row>
    <row r="769" spans="2:12" ht="15" hidden="1" customHeight="1" outlineLevel="1" x14ac:dyDescent="0.25">
      <c r="B769" s="23"/>
      <c r="C769" s="199">
        <v>33</v>
      </c>
      <c r="D769" s="204"/>
      <c r="E769" s="205"/>
      <c r="F769" s="205"/>
      <c r="G769" s="195"/>
      <c r="H769" s="201"/>
      <c r="I769" s="195"/>
      <c r="J769" s="25"/>
      <c r="K769" s="28"/>
      <c r="L769" s="27"/>
    </row>
    <row r="770" spans="2:12" ht="15" hidden="1" customHeight="1" outlineLevel="1" x14ac:dyDescent="0.25">
      <c r="B770" s="23"/>
      <c r="C770" s="199">
        <v>34</v>
      </c>
      <c r="D770" s="204"/>
      <c r="E770" s="205"/>
      <c r="F770" s="205"/>
      <c r="G770" s="195"/>
      <c r="H770" s="201"/>
      <c r="I770" s="195"/>
      <c r="J770" s="25"/>
      <c r="K770" s="28"/>
      <c r="L770" s="27"/>
    </row>
    <row r="771" spans="2:12" ht="15" hidden="1" customHeight="1" outlineLevel="1" x14ac:dyDescent="0.25">
      <c r="B771" s="23"/>
      <c r="C771" s="199">
        <v>35</v>
      </c>
      <c r="D771" s="204"/>
      <c r="E771" s="205"/>
      <c r="F771" s="205"/>
      <c r="G771" s="195"/>
      <c r="H771" s="201"/>
      <c r="I771" s="195"/>
      <c r="J771" s="25"/>
      <c r="K771" s="28"/>
      <c r="L771" s="27"/>
    </row>
    <row r="772" spans="2:12" ht="15" hidden="1" customHeight="1" outlineLevel="1" x14ac:dyDescent="0.25">
      <c r="B772" s="23"/>
      <c r="C772" s="199">
        <v>36</v>
      </c>
      <c r="D772" s="204"/>
      <c r="E772" s="205"/>
      <c r="F772" s="205"/>
      <c r="G772" s="195"/>
      <c r="H772" s="201"/>
      <c r="I772" s="195"/>
      <c r="J772" s="25"/>
      <c r="K772" s="28"/>
      <c r="L772" s="27"/>
    </row>
    <row r="773" spans="2:12" ht="15" hidden="1" customHeight="1" outlineLevel="1" x14ac:dyDescent="0.25">
      <c r="B773" s="23"/>
      <c r="C773" s="199">
        <v>37</v>
      </c>
      <c r="D773" s="204"/>
      <c r="E773" s="205"/>
      <c r="F773" s="205"/>
      <c r="G773" s="195"/>
      <c r="H773" s="201"/>
      <c r="I773" s="195"/>
      <c r="J773" s="25"/>
      <c r="K773" s="28"/>
      <c r="L773" s="27"/>
    </row>
    <row r="774" spans="2:12" ht="15" hidden="1" customHeight="1" outlineLevel="1" x14ac:dyDescent="0.25">
      <c r="B774" s="23"/>
      <c r="C774" s="199">
        <v>38</v>
      </c>
      <c r="D774" s="204"/>
      <c r="E774" s="205"/>
      <c r="F774" s="205"/>
      <c r="G774" s="195"/>
      <c r="H774" s="201"/>
      <c r="I774" s="195"/>
      <c r="J774" s="25"/>
      <c r="K774" s="28"/>
      <c r="L774" s="27"/>
    </row>
    <row r="775" spans="2:12" ht="15" hidden="1" customHeight="1" outlineLevel="1" x14ac:dyDescent="0.25">
      <c r="B775" s="23"/>
      <c r="C775" s="199">
        <v>39</v>
      </c>
      <c r="D775" s="204"/>
      <c r="E775" s="205"/>
      <c r="F775" s="205"/>
      <c r="G775" s="195"/>
      <c r="H775" s="201"/>
      <c r="I775" s="195"/>
      <c r="J775" s="25"/>
      <c r="K775" s="28"/>
      <c r="L775" s="27"/>
    </row>
    <row r="776" spans="2:12" ht="15" hidden="1" customHeight="1" outlineLevel="1" x14ac:dyDescent="0.25">
      <c r="B776" s="23"/>
      <c r="C776" s="199">
        <v>40</v>
      </c>
      <c r="D776" s="204"/>
      <c r="E776" s="205"/>
      <c r="F776" s="205"/>
      <c r="G776" s="195"/>
      <c r="H776" s="201"/>
      <c r="I776" s="195"/>
      <c r="J776" s="25"/>
      <c r="K776" s="28"/>
      <c r="L776" s="27"/>
    </row>
    <row r="777" spans="2:12" ht="15" hidden="1" customHeight="1" outlineLevel="1" collapsed="1" x14ac:dyDescent="0.25">
      <c r="B777" s="23"/>
      <c r="C777" s="199">
        <v>41</v>
      </c>
      <c r="D777" s="204"/>
      <c r="E777" s="205"/>
      <c r="F777" s="205"/>
      <c r="G777" s="195"/>
      <c r="H777" s="201"/>
      <c r="I777" s="195"/>
      <c r="J777" s="25"/>
      <c r="K777" s="28"/>
      <c r="L777" s="27"/>
    </row>
    <row r="778" spans="2:12" ht="15" hidden="1" customHeight="1" outlineLevel="1" x14ac:dyDescent="0.25">
      <c r="B778" s="23"/>
      <c r="C778" s="199">
        <v>42</v>
      </c>
      <c r="D778" s="204"/>
      <c r="E778" s="205"/>
      <c r="F778" s="205"/>
      <c r="G778" s="195"/>
      <c r="H778" s="201"/>
      <c r="I778" s="195"/>
      <c r="J778" s="25"/>
      <c r="K778" s="28"/>
      <c r="L778" s="27"/>
    </row>
    <row r="779" spans="2:12" ht="15" hidden="1" customHeight="1" outlineLevel="1" x14ac:dyDescent="0.25">
      <c r="B779" s="23"/>
      <c r="C779" s="199">
        <v>43</v>
      </c>
      <c r="D779" s="204"/>
      <c r="E779" s="205"/>
      <c r="F779" s="205"/>
      <c r="G779" s="195"/>
      <c r="H779" s="201"/>
      <c r="I779" s="195"/>
      <c r="J779" s="25"/>
      <c r="K779" s="28"/>
      <c r="L779" s="27"/>
    </row>
    <row r="780" spans="2:12" ht="15" hidden="1" customHeight="1" outlineLevel="1" x14ac:dyDescent="0.25">
      <c r="B780" s="23"/>
      <c r="C780" s="199">
        <v>44</v>
      </c>
      <c r="D780" s="204"/>
      <c r="E780" s="205"/>
      <c r="F780" s="205"/>
      <c r="G780" s="195"/>
      <c r="H780" s="201"/>
      <c r="I780" s="195"/>
      <c r="J780" s="25"/>
      <c r="K780" s="28"/>
      <c r="L780" s="27"/>
    </row>
    <row r="781" spans="2:12" ht="15" hidden="1" customHeight="1" outlineLevel="1" x14ac:dyDescent="0.25">
      <c r="B781" s="23"/>
      <c r="C781" s="199">
        <v>45</v>
      </c>
      <c r="D781" s="204"/>
      <c r="E781" s="205"/>
      <c r="F781" s="205"/>
      <c r="G781" s="195"/>
      <c r="H781" s="201"/>
      <c r="I781" s="195"/>
      <c r="J781" s="25"/>
      <c r="K781" s="28"/>
      <c r="L781" s="27"/>
    </row>
    <row r="782" spans="2:12" ht="15" hidden="1" customHeight="1" outlineLevel="1" x14ac:dyDescent="0.25">
      <c r="B782" s="23"/>
      <c r="C782" s="199">
        <v>46</v>
      </c>
      <c r="D782" s="204"/>
      <c r="E782" s="205"/>
      <c r="F782" s="205"/>
      <c r="G782" s="195"/>
      <c r="H782" s="201"/>
      <c r="I782" s="195"/>
      <c r="J782" s="25"/>
      <c r="K782" s="28"/>
      <c r="L782" s="27"/>
    </row>
    <row r="783" spans="2:12" ht="15" hidden="1" customHeight="1" outlineLevel="1" x14ac:dyDescent="0.25">
      <c r="B783" s="23"/>
      <c r="C783" s="199">
        <v>47</v>
      </c>
      <c r="D783" s="204"/>
      <c r="E783" s="205"/>
      <c r="F783" s="205"/>
      <c r="G783" s="195"/>
      <c r="H783" s="201"/>
      <c r="I783" s="195"/>
      <c r="J783" s="25"/>
      <c r="K783" s="28"/>
      <c r="L783" s="27"/>
    </row>
    <row r="784" spans="2:12" ht="15" hidden="1" customHeight="1" outlineLevel="1" x14ac:dyDescent="0.25">
      <c r="B784" s="23"/>
      <c r="C784" s="199">
        <v>48</v>
      </c>
      <c r="D784" s="204"/>
      <c r="E784" s="205"/>
      <c r="F784" s="205"/>
      <c r="G784" s="195"/>
      <c r="H784" s="201"/>
      <c r="I784" s="195"/>
      <c r="J784" s="25"/>
      <c r="K784" s="28"/>
      <c r="L784" s="27"/>
    </row>
    <row r="785" spans="2:12" ht="15" hidden="1" customHeight="1" outlineLevel="1" x14ac:dyDescent="0.25">
      <c r="B785" s="23"/>
      <c r="C785" s="199">
        <v>49</v>
      </c>
      <c r="D785" s="204"/>
      <c r="E785" s="205"/>
      <c r="F785" s="205"/>
      <c r="G785" s="195"/>
      <c r="H785" s="201"/>
      <c r="I785" s="195"/>
      <c r="J785" s="25"/>
      <c r="K785" s="28"/>
      <c r="L785" s="27"/>
    </row>
    <row r="786" spans="2:12" ht="15" hidden="1" customHeight="1" outlineLevel="1" x14ac:dyDescent="0.25">
      <c r="B786" s="23"/>
      <c r="C786" s="199">
        <v>50</v>
      </c>
      <c r="D786" s="204"/>
      <c r="E786" s="205"/>
      <c r="F786" s="205"/>
      <c r="G786" s="195"/>
      <c r="H786" s="201"/>
      <c r="I786" s="195"/>
      <c r="J786" s="25"/>
      <c r="K786" s="28"/>
      <c r="L786" s="27"/>
    </row>
    <row r="787" spans="2:12" ht="15" hidden="1" customHeight="1" outlineLevel="1" x14ac:dyDescent="0.25">
      <c r="B787" s="23"/>
      <c r="C787" s="199">
        <v>51</v>
      </c>
      <c r="D787" s="204"/>
      <c r="E787" s="205"/>
      <c r="F787" s="205"/>
      <c r="G787" s="195"/>
      <c r="H787" s="201"/>
      <c r="I787" s="195"/>
      <c r="J787" s="25"/>
      <c r="K787" s="28"/>
      <c r="L787" s="27"/>
    </row>
    <row r="788" spans="2:12" ht="15" hidden="1" customHeight="1" outlineLevel="1" x14ac:dyDescent="0.25">
      <c r="B788" s="23"/>
      <c r="C788" s="199">
        <v>52</v>
      </c>
      <c r="D788" s="204"/>
      <c r="E788" s="205"/>
      <c r="F788" s="205"/>
      <c r="G788" s="195"/>
      <c r="H788" s="201"/>
      <c r="I788" s="195"/>
      <c r="J788" s="25"/>
      <c r="K788" s="28"/>
      <c r="L788" s="27"/>
    </row>
    <row r="789" spans="2:12" ht="15" hidden="1" customHeight="1" outlineLevel="1" x14ac:dyDescent="0.25">
      <c r="B789" s="23"/>
      <c r="C789" s="199">
        <v>53</v>
      </c>
      <c r="D789" s="204"/>
      <c r="E789" s="205"/>
      <c r="F789" s="205"/>
      <c r="G789" s="195"/>
      <c r="H789" s="201"/>
      <c r="I789" s="195"/>
      <c r="J789" s="25"/>
      <c r="K789" s="28"/>
      <c r="L789" s="27"/>
    </row>
    <row r="790" spans="2:12" ht="15" hidden="1" customHeight="1" outlineLevel="1" x14ac:dyDescent="0.25">
      <c r="B790" s="23"/>
      <c r="C790" s="199">
        <v>54</v>
      </c>
      <c r="D790" s="204"/>
      <c r="E790" s="205"/>
      <c r="F790" s="205"/>
      <c r="G790" s="195"/>
      <c r="H790" s="201"/>
      <c r="I790" s="195"/>
      <c r="J790" s="25"/>
      <c r="K790" s="28"/>
      <c r="L790" s="27"/>
    </row>
    <row r="791" spans="2:12" ht="15" hidden="1" customHeight="1" outlineLevel="1" x14ac:dyDescent="0.25">
      <c r="B791" s="23"/>
      <c r="C791" s="199">
        <v>55</v>
      </c>
      <c r="D791" s="204"/>
      <c r="E791" s="205"/>
      <c r="F791" s="205"/>
      <c r="G791" s="195"/>
      <c r="H791" s="201"/>
      <c r="I791" s="195"/>
      <c r="J791" s="25"/>
      <c r="K791" s="28"/>
      <c r="L791" s="27"/>
    </row>
    <row r="792" spans="2:12" ht="15" hidden="1" customHeight="1" outlineLevel="1" x14ac:dyDescent="0.25">
      <c r="B792" s="23"/>
      <c r="C792" s="199">
        <v>56</v>
      </c>
      <c r="D792" s="204"/>
      <c r="E792" s="205"/>
      <c r="F792" s="205"/>
      <c r="G792" s="195"/>
      <c r="H792" s="201"/>
      <c r="I792" s="195"/>
      <c r="J792" s="25"/>
      <c r="K792" s="28"/>
      <c r="L792" s="27"/>
    </row>
    <row r="793" spans="2:12" ht="15" hidden="1" customHeight="1" outlineLevel="1" x14ac:dyDescent="0.25">
      <c r="B793" s="23"/>
      <c r="C793" s="199">
        <v>57</v>
      </c>
      <c r="D793" s="204"/>
      <c r="E793" s="205"/>
      <c r="F793" s="205"/>
      <c r="G793" s="195"/>
      <c r="H793" s="201"/>
      <c r="I793" s="195"/>
      <c r="J793" s="25"/>
      <c r="K793" s="28"/>
      <c r="L793" s="27"/>
    </row>
    <row r="794" spans="2:12" ht="15" hidden="1" customHeight="1" outlineLevel="1" x14ac:dyDescent="0.25">
      <c r="B794" s="23"/>
      <c r="C794" s="199">
        <v>58</v>
      </c>
      <c r="D794" s="204"/>
      <c r="E794" s="205"/>
      <c r="F794" s="205"/>
      <c r="G794" s="195"/>
      <c r="H794" s="201"/>
      <c r="I794" s="195"/>
      <c r="J794" s="25"/>
      <c r="K794" s="28"/>
      <c r="L794" s="27"/>
    </row>
    <row r="795" spans="2:12" ht="15" hidden="1" customHeight="1" outlineLevel="1" x14ac:dyDescent="0.25">
      <c r="B795" s="23"/>
      <c r="C795" s="199">
        <v>59</v>
      </c>
      <c r="D795" s="204"/>
      <c r="E795" s="205"/>
      <c r="F795" s="205"/>
      <c r="G795" s="195"/>
      <c r="H795" s="201"/>
      <c r="I795" s="195"/>
      <c r="J795" s="25"/>
      <c r="K795" s="28"/>
      <c r="L795" s="27"/>
    </row>
    <row r="796" spans="2:12" ht="15" hidden="1" customHeight="1" outlineLevel="1" x14ac:dyDescent="0.25">
      <c r="B796" s="23"/>
      <c r="C796" s="199">
        <v>60</v>
      </c>
      <c r="D796" s="204"/>
      <c r="E796" s="205"/>
      <c r="F796" s="205"/>
      <c r="G796" s="195"/>
      <c r="H796" s="201"/>
      <c r="I796" s="195"/>
      <c r="J796" s="25"/>
      <c r="K796" s="28"/>
      <c r="L796" s="27"/>
    </row>
    <row r="797" spans="2:12" ht="15" hidden="1" customHeight="1" outlineLevel="1" x14ac:dyDescent="0.25">
      <c r="B797" s="23"/>
      <c r="C797" s="199">
        <v>61</v>
      </c>
      <c r="D797" s="204"/>
      <c r="E797" s="205"/>
      <c r="F797" s="205"/>
      <c r="G797" s="195"/>
      <c r="H797" s="201"/>
      <c r="I797" s="195"/>
      <c r="J797" s="25"/>
      <c r="K797" s="28"/>
      <c r="L797" s="27"/>
    </row>
    <row r="798" spans="2:12" ht="15" hidden="1" customHeight="1" outlineLevel="1" x14ac:dyDescent="0.25">
      <c r="B798" s="23"/>
      <c r="C798" s="199">
        <v>62</v>
      </c>
      <c r="D798" s="204"/>
      <c r="E798" s="205"/>
      <c r="F798" s="205"/>
      <c r="G798" s="195"/>
      <c r="H798" s="201"/>
      <c r="I798" s="195"/>
      <c r="J798" s="25"/>
      <c r="K798" s="28"/>
      <c r="L798" s="27"/>
    </row>
    <row r="799" spans="2:12" ht="15" hidden="1" customHeight="1" outlineLevel="1" x14ac:dyDescent="0.25">
      <c r="B799" s="23"/>
      <c r="C799" s="199">
        <v>63</v>
      </c>
      <c r="D799" s="204"/>
      <c r="E799" s="205"/>
      <c r="F799" s="205"/>
      <c r="G799" s="195"/>
      <c r="H799" s="201"/>
      <c r="I799" s="195"/>
      <c r="J799" s="25"/>
      <c r="K799" s="28"/>
      <c r="L799" s="27"/>
    </row>
    <row r="800" spans="2:12" ht="15" hidden="1" customHeight="1" outlineLevel="1" x14ac:dyDescent="0.25">
      <c r="B800" s="23"/>
      <c r="C800" s="199">
        <v>64</v>
      </c>
      <c r="D800" s="204"/>
      <c r="E800" s="205"/>
      <c r="F800" s="205"/>
      <c r="G800" s="195"/>
      <c r="H800" s="201"/>
      <c r="I800" s="195"/>
      <c r="J800" s="25"/>
      <c r="K800" s="28"/>
      <c r="L800" s="27"/>
    </row>
    <row r="801" spans="2:12" ht="15" hidden="1" customHeight="1" outlineLevel="1" x14ac:dyDescent="0.25">
      <c r="B801" s="23"/>
      <c r="C801" s="199">
        <v>65</v>
      </c>
      <c r="D801" s="204"/>
      <c r="E801" s="205"/>
      <c r="F801" s="205"/>
      <c r="G801" s="195"/>
      <c r="H801" s="201"/>
      <c r="I801" s="195"/>
      <c r="J801" s="25"/>
      <c r="K801" s="28"/>
      <c r="L801" s="27"/>
    </row>
    <row r="802" spans="2:12" ht="15" hidden="1" customHeight="1" outlineLevel="1" x14ac:dyDescent="0.25">
      <c r="B802" s="23"/>
      <c r="C802" s="199">
        <v>66</v>
      </c>
      <c r="D802" s="204"/>
      <c r="E802" s="205"/>
      <c r="F802" s="205"/>
      <c r="G802" s="195"/>
      <c r="H802" s="201"/>
      <c r="I802" s="195"/>
      <c r="J802" s="25"/>
      <c r="K802" s="28"/>
      <c r="L802" s="27"/>
    </row>
    <row r="803" spans="2:12" ht="15" hidden="1" customHeight="1" outlineLevel="1" x14ac:dyDescent="0.25">
      <c r="B803" s="23"/>
      <c r="C803" s="199">
        <v>67</v>
      </c>
      <c r="D803" s="204"/>
      <c r="E803" s="205"/>
      <c r="F803" s="205"/>
      <c r="G803" s="195"/>
      <c r="H803" s="201"/>
      <c r="I803" s="195"/>
      <c r="J803" s="25"/>
      <c r="K803" s="28"/>
      <c r="L803" s="27"/>
    </row>
    <row r="804" spans="2:12" ht="15" hidden="1" customHeight="1" outlineLevel="1" x14ac:dyDescent="0.25">
      <c r="B804" s="23"/>
      <c r="C804" s="199">
        <v>68</v>
      </c>
      <c r="D804" s="204"/>
      <c r="E804" s="205"/>
      <c r="F804" s="205"/>
      <c r="G804" s="195"/>
      <c r="H804" s="201"/>
      <c r="I804" s="195"/>
      <c r="J804" s="25"/>
      <c r="K804" s="28"/>
      <c r="L804" s="27"/>
    </row>
    <row r="805" spans="2:12" ht="15" hidden="1" customHeight="1" outlineLevel="1" x14ac:dyDescent="0.25">
      <c r="B805" s="23"/>
      <c r="C805" s="199">
        <v>69</v>
      </c>
      <c r="D805" s="204"/>
      <c r="E805" s="205"/>
      <c r="F805" s="205"/>
      <c r="G805" s="195"/>
      <c r="H805" s="201"/>
      <c r="I805" s="195"/>
      <c r="J805" s="25"/>
      <c r="K805" s="28"/>
      <c r="L805" s="27"/>
    </row>
    <row r="806" spans="2:12" ht="15" hidden="1" customHeight="1" outlineLevel="1" x14ac:dyDescent="0.25">
      <c r="B806" s="23"/>
      <c r="C806" s="199">
        <v>70</v>
      </c>
      <c r="D806" s="204"/>
      <c r="E806" s="205"/>
      <c r="F806" s="205"/>
      <c r="G806" s="195"/>
      <c r="H806" s="201"/>
      <c r="I806" s="195"/>
      <c r="J806" s="25"/>
      <c r="K806" s="28"/>
      <c r="L806" s="27"/>
    </row>
    <row r="807" spans="2:12" ht="15" hidden="1" customHeight="1" outlineLevel="1" x14ac:dyDescent="0.25">
      <c r="B807" s="23"/>
      <c r="C807" s="199">
        <v>71</v>
      </c>
      <c r="D807" s="204"/>
      <c r="E807" s="205"/>
      <c r="F807" s="205"/>
      <c r="G807" s="195"/>
      <c r="H807" s="201"/>
      <c r="I807" s="195"/>
      <c r="J807" s="25"/>
      <c r="K807" s="28"/>
      <c r="L807" s="27"/>
    </row>
    <row r="808" spans="2:12" ht="15" hidden="1" customHeight="1" outlineLevel="1" x14ac:dyDescent="0.25">
      <c r="B808" s="23"/>
      <c r="C808" s="199">
        <v>72</v>
      </c>
      <c r="D808" s="204"/>
      <c r="E808" s="205"/>
      <c r="F808" s="205"/>
      <c r="G808" s="195"/>
      <c r="H808" s="201"/>
      <c r="I808" s="195"/>
      <c r="J808" s="25"/>
      <c r="K808" s="28"/>
      <c r="L808" s="27"/>
    </row>
    <row r="809" spans="2:12" ht="15" hidden="1" customHeight="1" outlineLevel="1" x14ac:dyDescent="0.25">
      <c r="B809" s="23"/>
      <c r="C809" s="199">
        <v>73</v>
      </c>
      <c r="D809" s="204"/>
      <c r="E809" s="205"/>
      <c r="F809" s="205"/>
      <c r="G809" s="195"/>
      <c r="H809" s="201"/>
      <c r="I809" s="195"/>
      <c r="J809" s="25"/>
      <c r="K809" s="28"/>
      <c r="L809" s="27"/>
    </row>
    <row r="810" spans="2:12" ht="15" hidden="1" customHeight="1" outlineLevel="1" x14ac:dyDescent="0.25">
      <c r="B810" s="23"/>
      <c r="C810" s="199">
        <v>74</v>
      </c>
      <c r="D810" s="204"/>
      <c r="E810" s="205"/>
      <c r="F810" s="205"/>
      <c r="G810" s="195"/>
      <c r="H810" s="201"/>
      <c r="I810" s="195"/>
      <c r="J810" s="25"/>
      <c r="K810" s="28"/>
      <c r="L810" s="27"/>
    </row>
    <row r="811" spans="2:12" ht="15" hidden="1" customHeight="1" outlineLevel="1" x14ac:dyDescent="0.25">
      <c r="B811" s="23"/>
      <c r="C811" s="199">
        <v>75</v>
      </c>
      <c r="D811" s="204"/>
      <c r="E811" s="205"/>
      <c r="F811" s="205"/>
      <c r="G811" s="195"/>
      <c r="H811" s="201"/>
      <c r="I811" s="195"/>
      <c r="J811" s="25"/>
      <c r="K811" s="28"/>
      <c r="L811" s="27"/>
    </row>
    <row r="812" spans="2:12" ht="15" hidden="1" customHeight="1" outlineLevel="1" x14ac:dyDescent="0.25">
      <c r="B812" s="23"/>
      <c r="C812" s="199">
        <v>76</v>
      </c>
      <c r="D812" s="204"/>
      <c r="E812" s="205"/>
      <c r="F812" s="205"/>
      <c r="G812" s="195"/>
      <c r="H812" s="201"/>
      <c r="I812" s="195"/>
      <c r="J812" s="25"/>
      <c r="K812" s="28"/>
      <c r="L812" s="27"/>
    </row>
    <row r="813" spans="2:12" ht="15" hidden="1" customHeight="1" outlineLevel="1" x14ac:dyDescent="0.25">
      <c r="B813" s="23"/>
      <c r="C813" s="199">
        <v>77</v>
      </c>
      <c r="D813" s="204"/>
      <c r="E813" s="205"/>
      <c r="F813" s="205"/>
      <c r="G813" s="195"/>
      <c r="H813" s="201"/>
      <c r="I813" s="195"/>
      <c r="J813" s="25"/>
      <c r="K813" s="28"/>
      <c r="L813" s="27"/>
    </row>
    <row r="814" spans="2:12" ht="15" hidden="1" customHeight="1" outlineLevel="1" x14ac:dyDescent="0.25">
      <c r="B814" s="23"/>
      <c r="C814" s="199">
        <v>78</v>
      </c>
      <c r="D814" s="204"/>
      <c r="E814" s="205"/>
      <c r="F814" s="205"/>
      <c r="G814" s="195"/>
      <c r="H814" s="201"/>
      <c r="I814" s="195"/>
      <c r="J814" s="25"/>
      <c r="K814" s="28"/>
      <c r="L814" s="27"/>
    </row>
    <row r="815" spans="2:12" ht="15" hidden="1" customHeight="1" outlineLevel="1" x14ac:dyDescent="0.25">
      <c r="B815" s="23"/>
      <c r="C815" s="199">
        <v>79</v>
      </c>
      <c r="D815" s="204"/>
      <c r="E815" s="205"/>
      <c r="F815" s="205"/>
      <c r="G815" s="195"/>
      <c r="H815" s="201"/>
      <c r="I815" s="195"/>
      <c r="J815" s="25"/>
      <c r="K815" s="28"/>
      <c r="L815" s="27"/>
    </row>
    <row r="816" spans="2:12" ht="15" hidden="1" customHeight="1" outlineLevel="1" x14ac:dyDescent="0.25">
      <c r="B816" s="23"/>
      <c r="C816" s="199">
        <v>80</v>
      </c>
      <c r="D816" s="204"/>
      <c r="E816" s="205"/>
      <c r="F816" s="205"/>
      <c r="G816" s="195"/>
      <c r="H816" s="201"/>
      <c r="I816" s="195"/>
      <c r="J816" s="25"/>
      <c r="K816" s="28"/>
      <c r="L816" s="27"/>
    </row>
    <row r="817" spans="2:12" ht="15" hidden="1" customHeight="1" outlineLevel="1" x14ac:dyDescent="0.25">
      <c r="B817" s="23"/>
      <c r="C817" s="199">
        <v>81</v>
      </c>
      <c r="D817" s="204"/>
      <c r="E817" s="205"/>
      <c r="F817" s="205"/>
      <c r="G817" s="195"/>
      <c r="H817" s="201"/>
      <c r="I817" s="195"/>
      <c r="J817" s="25"/>
      <c r="K817" s="28"/>
      <c r="L817" s="27"/>
    </row>
    <row r="818" spans="2:12" ht="15" hidden="1" customHeight="1" outlineLevel="1" x14ac:dyDescent="0.25">
      <c r="B818" s="23"/>
      <c r="C818" s="199">
        <v>82</v>
      </c>
      <c r="D818" s="204"/>
      <c r="E818" s="205"/>
      <c r="F818" s="205"/>
      <c r="G818" s="195"/>
      <c r="H818" s="201"/>
      <c r="I818" s="195"/>
      <c r="J818" s="25"/>
      <c r="K818" s="28"/>
      <c r="L818" s="27"/>
    </row>
    <row r="819" spans="2:12" ht="15" hidden="1" customHeight="1" outlineLevel="1" x14ac:dyDescent="0.25">
      <c r="B819" s="23"/>
      <c r="C819" s="199">
        <v>83</v>
      </c>
      <c r="D819" s="204"/>
      <c r="E819" s="205"/>
      <c r="F819" s="205"/>
      <c r="G819" s="195"/>
      <c r="H819" s="201"/>
      <c r="I819" s="195"/>
      <c r="J819" s="25"/>
      <c r="K819" s="28"/>
      <c r="L819" s="27"/>
    </row>
    <row r="820" spans="2:12" ht="15" hidden="1" customHeight="1" outlineLevel="1" x14ac:dyDescent="0.25">
      <c r="B820" s="23"/>
      <c r="C820" s="199">
        <v>84</v>
      </c>
      <c r="D820" s="204"/>
      <c r="E820" s="205"/>
      <c r="F820" s="205"/>
      <c r="G820" s="195"/>
      <c r="H820" s="201"/>
      <c r="I820" s="195"/>
      <c r="J820" s="25"/>
      <c r="K820" s="28"/>
      <c r="L820" s="27"/>
    </row>
    <row r="821" spans="2:12" ht="15" hidden="1" customHeight="1" outlineLevel="1" x14ac:dyDescent="0.25">
      <c r="B821" s="23"/>
      <c r="C821" s="199">
        <v>85</v>
      </c>
      <c r="D821" s="204"/>
      <c r="E821" s="205"/>
      <c r="F821" s="205"/>
      <c r="G821" s="195"/>
      <c r="H821" s="201"/>
      <c r="I821" s="195"/>
      <c r="J821" s="25"/>
      <c r="K821" s="28"/>
      <c r="L821" s="27"/>
    </row>
    <row r="822" spans="2:12" ht="15" hidden="1" customHeight="1" outlineLevel="1" x14ac:dyDescent="0.25">
      <c r="B822" s="23"/>
      <c r="C822" s="199">
        <v>86</v>
      </c>
      <c r="D822" s="204"/>
      <c r="E822" s="205"/>
      <c r="F822" s="205"/>
      <c r="G822" s="195"/>
      <c r="H822" s="201"/>
      <c r="I822" s="195"/>
      <c r="J822" s="25"/>
      <c r="K822" s="28"/>
      <c r="L822" s="27"/>
    </row>
    <row r="823" spans="2:12" ht="15" hidden="1" customHeight="1" outlineLevel="1" x14ac:dyDescent="0.25">
      <c r="B823" s="23"/>
      <c r="C823" s="199">
        <v>87</v>
      </c>
      <c r="D823" s="204"/>
      <c r="E823" s="205"/>
      <c r="F823" s="205"/>
      <c r="G823" s="195"/>
      <c r="H823" s="201"/>
      <c r="I823" s="195"/>
      <c r="J823" s="25"/>
      <c r="K823" s="28"/>
      <c r="L823" s="27"/>
    </row>
    <row r="824" spans="2:12" ht="15" hidden="1" customHeight="1" outlineLevel="1" x14ac:dyDescent="0.25">
      <c r="B824" s="23"/>
      <c r="C824" s="199">
        <v>88</v>
      </c>
      <c r="D824" s="204"/>
      <c r="E824" s="205"/>
      <c r="F824" s="205"/>
      <c r="G824" s="195"/>
      <c r="H824" s="201"/>
      <c r="I824" s="195"/>
      <c r="J824" s="25"/>
      <c r="K824" s="28"/>
      <c r="L824" s="27"/>
    </row>
    <row r="825" spans="2:12" ht="15" hidden="1" customHeight="1" outlineLevel="1" x14ac:dyDescent="0.25">
      <c r="B825" s="23"/>
      <c r="C825" s="199">
        <v>89</v>
      </c>
      <c r="D825" s="204"/>
      <c r="E825" s="205"/>
      <c r="F825" s="205"/>
      <c r="G825" s="195"/>
      <c r="H825" s="201"/>
      <c r="I825" s="195"/>
      <c r="J825" s="25"/>
      <c r="K825" s="28"/>
      <c r="L825" s="27"/>
    </row>
    <row r="826" spans="2:12" ht="15" hidden="1" customHeight="1" outlineLevel="1" x14ac:dyDescent="0.25">
      <c r="B826" s="23"/>
      <c r="C826" s="199">
        <v>90</v>
      </c>
      <c r="D826" s="204"/>
      <c r="E826" s="205"/>
      <c r="F826" s="205"/>
      <c r="G826" s="195"/>
      <c r="H826" s="201"/>
      <c r="I826" s="195"/>
      <c r="J826" s="25"/>
      <c r="K826" s="28"/>
      <c r="L826" s="27"/>
    </row>
    <row r="827" spans="2:12" ht="15" hidden="1" customHeight="1" outlineLevel="1" x14ac:dyDescent="0.25">
      <c r="B827" s="23"/>
      <c r="C827" s="199">
        <v>91</v>
      </c>
      <c r="D827" s="204"/>
      <c r="E827" s="205"/>
      <c r="F827" s="205"/>
      <c r="G827" s="195"/>
      <c r="H827" s="201"/>
      <c r="I827" s="195"/>
      <c r="J827" s="25"/>
      <c r="K827" s="28"/>
      <c r="L827" s="27"/>
    </row>
    <row r="828" spans="2:12" ht="15" hidden="1" customHeight="1" outlineLevel="1" x14ac:dyDescent="0.25">
      <c r="B828" s="23"/>
      <c r="C828" s="199">
        <v>92</v>
      </c>
      <c r="D828" s="204"/>
      <c r="E828" s="205"/>
      <c r="F828" s="205"/>
      <c r="G828" s="195"/>
      <c r="H828" s="201"/>
      <c r="I828" s="195"/>
      <c r="J828" s="25"/>
      <c r="K828" s="28"/>
      <c r="L828" s="27"/>
    </row>
    <row r="829" spans="2:12" ht="15" hidden="1" customHeight="1" outlineLevel="1" x14ac:dyDescent="0.25">
      <c r="B829" s="23"/>
      <c r="C829" s="199">
        <v>93</v>
      </c>
      <c r="D829" s="204"/>
      <c r="E829" s="205"/>
      <c r="F829" s="205"/>
      <c r="G829" s="195"/>
      <c r="H829" s="201"/>
      <c r="I829" s="195"/>
      <c r="J829" s="25"/>
      <c r="K829" s="28"/>
      <c r="L829" s="27"/>
    </row>
    <row r="830" spans="2:12" ht="15" hidden="1" customHeight="1" outlineLevel="1" x14ac:dyDescent="0.25">
      <c r="B830" s="23"/>
      <c r="C830" s="199">
        <v>94</v>
      </c>
      <c r="D830" s="204"/>
      <c r="E830" s="205"/>
      <c r="F830" s="205"/>
      <c r="G830" s="195"/>
      <c r="H830" s="201"/>
      <c r="I830" s="195"/>
      <c r="J830" s="25"/>
      <c r="K830" s="28"/>
      <c r="L830" s="27"/>
    </row>
    <row r="831" spans="2:12" ht="15" hidden="1" customHeight="1" outlineLevel="1" x14ac:dyDescent="0.25">
      <c r="B831" s="23"/>
      <c r="C831" s="199">
        <v>95</v>
      </c>
      <c r="D831" s="204"/>
      <c r="E831" s="205"/>
      <c r="F831" s="205"/>
      <c r="G831" s="195"/>
      <c r="H831" s="201"/>
      <c r="I831" s="195"/>
      <c r="J831" s="25"/>
      <c r="K831" s="28"/>
      <c r="L831" s="27"/>
    </row>
    <row r="832" spans="2:12" ht="15" hidden="1" customHeight="1" outlineLevel="1" x14ac:dyDescent="0.25">
      <c r="B832" s="23"/>
      <c r="C832" s="199">
        <v>96</v>
      </c>
      <c r="D832" s="204"/>
      <c r="E832" s="205"/>
      <c r="F832" s="205"/>
      <c r="G832" s="195"/>
      <c r="H832" s="201"/>
      <c r="I832" s="195"/>
      <c r="J832" s="25"/>
      <c r="K832" s="28"/>
      <c r="L832" s="27"/>
    </row>
    <row r="833" spans="2:12" ht="15" hidden="1" customHeight="1" outlineLevel="1" x14ac:dyDescent="0.25">
      <c r="B833" s="23"/>
      <c r="C833" s="199">
        <v>97</v>
      </c>
      <c r="D833" s="204"/>
      <c r="E833" s="205"/>
      <c r="F833" s="205"/>
      <c r="G833" s="195"/>
      <c r="H833" s="201"/>
      <c r="I833" s="195"/>
      <c r="J833" s="25"/>
      <c r="K833" s="28"/>
      <c r="L833" s="27"/>
    </row>
    <row r="834" spans="2:12" ht="15" hidden="1" customHeight="1" outlineLevel="1" x14ac:dyDescent="0.25">
      <c r="B834" s="23"/>
      <c r="C834" s="199">
        <v>98</v>
      </c>
      <c r="D834" s="204"/>
      <c r="E834" s="205"/>
      <c r="F834" s="205"/>
      <c r="G834" s="195"/>
      <c r="H834" s="201"/>
      <c r="I834" s="195"/>
      <c r="J834" s="25"/>
      <c r="K834" s="28"/>
      <c r="L834" s="27"/>
    </row>
    <row r="835" spans="2:12" ht="15" hidden="1" customHeight="1" outlineLevel="1" x14ac:dyDescent="0.25">
      <c r="B835" s="23"/>
      <c r="C835" s="199">
        <v>99</v>
      </c>
      <c r="D835" s="204"/>
      <c r="E835" s="205"/>
      <c r="F835" s="205"/>
      <c r="G835" s="195"/>
      <c r="H835" s="201"/>
      <c r="I835" s="195"/>
      <c r="J835" s="25"/>
      <c r="K835" s="28"/>
      <c r="L835" s="27"/>
    </row>
    <row r="836" spans="2:12" ht="15" hidden="1" customHeight="1" outlineLevel="1" x14ac:dyDescent="0.25">
      <c r="B836" s="23"/>
      <c r="C836" s="199">
        <v>100</v>
      </c>
      <c r="D836" s="204"/>
      <c r="E836" s="205"/>
      <c r="F836" s="205"/>
      <c r="G836" s="195"/>
      <c r="H836" s="201"/>
      <c r="I836" s="195"/>
      <c r="J836" s="25"/>
      <c r="K836" s="28"/>
      <c r="L836" s="27"/>
    </row>
    <row r="837" spans="2:12" ht="15" customHeight="1" collapsed="1" x14ac:dyDescent="0.25">
      <c r="B837" s="23"/>
      <c r="C837"/>
      <c r="D837" s="69"/>
      <c r="E837"/>
      <c r="F837"/>
      <c r="G837"/>
      <c r="H837" s="30"/>
      <c r="I837"/>
      <c r="J837"/>
      <c r="K837"/>
      <c r="L837" s="31"/>
    </row>
    <row r="838" spans="2:12" ht="17.100000000000001" customHeight="1" x14ac:dyDescent="0.25">
      <c r="B838" s="23"/>
      <c r="C838" s="169" t="s">
        <v>60</v>
      </c>
      <c r="D838" s="70"/>
      <c r="E838" s="14"/>
      <c r="F838" s="14"/>
      <c r="G838" s="14"/>
      <c r="H838" s="14"/>
      <c r="I838" s="15"/>
      <c r="J838" s="25"/>
      <c r="K838" s="72"/>
      <c r="L838" s="27"/>
    </row>
    <row r="839" spans="2:12" ht="15" customHeight="1" x14ac:dyDescent="0.25">
      <c r="B839" s="23"/>
      <c r="C839" s="16" t="s">
        <v>11</v>
      </c>
      <c r="D839" s="71" t="s">
        <v>12</v>
      </c>
      <c r="E839" s="16" t="s">
        <v>50</v>
      </c>
      <c r="F839" s="13" t="s">
        <v>51</v>
      </c>
      <c r="G839" s="16" t="s">
        <v>52</v>
      </c>
      <c r="H839" s="12" t="s">
        <v>4</v>
      </c>
      <c r="I839" s="15"/>
      <c r="J839" s="25"/>
      <c r="K839" s="32"/>
      <c r="L839" s="27"/>
    </row>
    <row r="840" spans="2:12" ht="15" customHeight="1" x14ac:dyDescent="0.25">
      <c r="B840" s="23"/>
      <c r="C840" s="44">
        <v>1</v>
      </c>
      <c r="D840" s="66" t="s">
        <v>134</v>
      </c>
      <c r="E840" s="45">
        <v>44937</v>
      </c>
      <c r="F840" s="45">
        <v>44954</v>
      </c>
      <c r="G840" s="94" t="str">
        <f>IF(ISBLANK($F840),"",IF($H840=Calc!$C$12,"―",$F840-Calc!$S$2))</f>
        <v>―</v>
      </c>
      <c r="H840" s="36" t="s">
        <v>5</v>
      </c>
      <c r="I840" s="94">
        <f>IF(ISBLANK($H840),"",IF($H840=Calc!$C$12,2,IF($H840=Calc!$C$11,1,0)))</f>
        <v>2</v>
      </c>
      <c r="J840" s="25"/>
      <c r="K840" s="32"/>
      <c r="L840" s="27"/>
    </row>
    <row r="841" spans="2:12" ht="15" customHeight="1" x14ac:dyDescent="0.25">
      <c r="B841" s="23"/>
      <c r="C841" s="44">
        <v>2</v>
      </c>
      <c r="D841" s="66" t="s">
        <v>135</v>
      </c>
      <c r="E841" s="45">
        <v>44937</v>
      </c>
      <c r="F841" s="45">
        <v>44955</v>
      </c>
      <c r="G841" s="94">
        <f ca="1">IF(ISBLANK($F841),"",IF($H841=Calc!$C$12,"―",$F841-Calc!$S$2))</f>
        <v>4</v>
      </c>
      <c r="H841" s="36" t="s">
        <v>7</v>
      </c>
      <c r="I841" s="94">
        <f>IF(ISBLANK($H841),"",IF($H841=Calc!$C$12,2,IF($H841=Calc!$C$11,1,0)))</f>
        <v>1</v>
      </c>
      <c r="J841" s="25"/>
      <c r="K841" s="32"/>
      <c r="L841" s="27"/>
    </row>
    <row r="842" spans="2:12" ht="15" customHeight="1" x14ac:dyDescent="0.25">
      <c r="B842" s="23"/>
      <c r="C842" s="44">
        <v>3</v>
      </c>
      <c r="D842" s="66" t="s">
        <v>136</v>
      </c>
      <c r="E842" s="45">
        <v>44937</v>
      </c>
      <c r="F842" s="45">
        <v>44956</v>
      </c>
      <c r="G842" s="94" t="str">
        <f>IF(ISBLANK($F842),"",IF($H842=Calc!$C$12,"―",$F842-Calc!$S$2))</f>
        <v>―</v>
      </c>
      <c r="H842" s="36" t="s">
        <v>5</v>
      </c>
      <c r="I842" s="94">
        <f>IF(ISBLANK($H842),"",IF($H842=Calc!$C$12,2,IF($H842=Calc!$C$11,1,0)))</f>
        <v>2</v>
      </c>
      <c r="J842" s="25"/>
      <c r="K842" s="32"/>
      <c r="L842" s="27"/>
    </row>
    <row r="843" spans="2:12" ht="15" customHeight="1" x14ac:dyDescent="0.25">
      <c r="B843" s="23"/>
      <c r="C843" s="44">
        <v>4</v>
      </c>
      <c r="D843" s="66" t="s">
        <v>137</v>
      </c>
      <c r="E843" s="45">
        <v>44937</v>
      </c>
      <c r="F843" s="45">
        <v>44957</v>
      </c>
      <c r="G843" s="94">
        <f ca="1">IF(ISBLANK($F843),"",IF($H843=Calc!$C$12,"―",$F843-Calc!$S$2))</f>
        <v>6</v>
      </c>
      <c r="H843" s="36" t="s">
        <v>6</v>
      </c>
      <c r="I843" s="94">
        <f>IF(ISBLANK($H843),"",IF($H843=Calc!$C$12,2,IF($H843=Calc!$C$11,1,0)))</f>
        <v>0</v>
      </c>
      <c r="J843" s="25"/>
      <c r="K843" s="32"/>
      <c r="L843" s="27"/>
    </row>
    <row r="844" spans="2:12" ht="15" customHeight="1" x14ac:dyDescent="0.25">
      <c r="B844" s="23"/>
      <c r="C844" s="44">
        <v>5</v>
      </c>
      <c r="D844" s="66"/>
      <c r="E844" s="45"/>
      <c r="F844" s="45"/>
      <c r="G844" s="94" t="str">
        <f>IF(ISBLANK($F844),"",IF($H844=Calc!$C$12,"―",$F844-Calc!$S$2))</f>
        <v/>
      </c>
      <c r="H844" s="36"/>
      <c r="I844" s="94" t="str">
        <f>IF(ISBLANK($H844),"",IF($H844=Calc!$C$12,2,IF($H844=Calc!$C$11,1,0)))</f>
        <v/>
      </c>
      <c r="J844" s="25"/>
      <c r="K844" s="32"/>
      <c r="L844" s="27"/>
    </row>
    <row r="845" spans="2:12" ht="15" customHeight="1" x14ac:dyDescent="0.25">
      <c r="B845" s="23"/>
      <c r="C845" s="199">
        <v>6</v>
      </c>
      <c r="D845" s="204"/>
      <c r="E845" s="205"/>
      <c r="F845" s="205"/>
      <c r="G845" s="195"/>
      <c r="H845" s="201"/>
      <c r="I845" s="195"/>
      <c r="J845" s="25"/>
      <c r="K845" s="32"/>
      <c r="L845" s="27"/>
    </row>
    <row r="846" spans="2:12" ht="15" customHeight="1" x14ac:dyDescent="0.25">
      <c r="B846" s="23"/>
      <c r="C846" s="199">
        <v>7</v>
      </c>
      <c r="D846" s="204"/>
      <c r="E846" s="205"/>
      <c r="F846" s="205"/>
      <c r="G846" s="195"/>
      <c r="H846" s="201"/>
      <c r="I846" s="195"/>
      <c r="J846" s="25"/>
      <c r="K846" s="32"/>
      <c r="L846" s="27"/>
    </row>
    <row r="847" spans="2:12" ht="15" customHeight="1" x14ac:dyDescent="0.25">
      <c r="B847" s="23"/>
      <c r="C847" s="199">
        <v>8</v>
      </c>
      <c r="D847" s="204"/>
      <c r="E847" s="205"/>
      <c r="F847" s="205"/>
      <c r="G847" s="195"/>
      <c r="H847" s="201"/>
      <c r="I847" s="195"/>
      <c r="J847" s="25"/>
      <c r="K847" s="32"/>
      <c r="L847" s="27"/>
    </row>
    <row r="848" spans="2:12" ht="15" customHeight="1" x14ac:dyDescent="0.25">
      <c r="B848" s="23"/>
      <c r="C848" s="199">
        <v>9</v>
      </c>
      <c r="D848" s="204"/>
      <c r="E848" s="205"/>
      <c r="F848" s="205"/>
      <c r="G848" s="195"/>
      <c r="H848" s="201"/>
      <c r="I848" s="195"/>
      <c r="J848" s="25"/>
      <c r="K848" s="32"/>
      <c r="L848" s="27"/>
    </row>
    <row r="849" spans="2:12" ht="15" customHeight="1" x14ac:dyDescent="0.25">
      <c r="B849" s="23"/>
      <c r="C849" s="199">
        <v>10</v>
      </c>
      <c r="D849" s="204"/>
      <c r="E849" s="205"/>
      <c r="F849" s="205"/>
      <c r="G849" s="195"/>
      <c r="H849" s="201"/>
      <c r="I849" s="195"/>
      <c r="J849" s="25"/>
      <c r="K849" s="33"/>
      <c r="L849" s="27"/>
    </row>
    <row r="850" spans="2:12" ht="15" hidden="1" customHeight="1" outlineLevel="1" x14ac:dyDescent="0.25">
      <c r="B850" s="23"/>
      <c r="C850" s="199">
        <v>11</v>
      </c>
      <c r="D850" s="204"/>
      <c r="E850" s="205"/>
      <c r="F850" s="205"/>
      <c r="G850" s="195"/>
      <c r="H850" s="201"/>
      <c r="I850" s="195"/>
      <c r="J850" s="25"/>
      <c r="K850" s="28"/>
      <c r="L850" s="27"/>
    </row>
    <row r="851" spans="2:12" ht="15" hidden="1" customHeight="1" outlineLevel="1" x14ac:dyDescent="0.25">
      <c r="B851" s="23"/>
      <c r="C851" s="199">
        <v>12</v>
      </c>
      <c r="D851" s="204"/>
      <c r="E851" s="205"/>
      <c r="F851" s="205"/>
      <c r="G851" s="195"/>
      <c r="H851" s="201"/>
      <c r="I851" s="195"/>
      <c r="J851" s="25"/>
      <c r="K851" s="28"/>
      <c r="L851" s="27"/>
    </row>
    <row r="852" spans="2:12" ht="15" hidden="1" customHeight="1" outlineLevel="1" x14ac:dyDescent="0.25">
      <c r="B852" s="23"/>
      <c r="C852" s="199">
        <v>13</v>
      </c>
      <c r="D852" s="204"/>
      <c r="E852" s="205"/>
      <c r="F852" s="205"/>
      <c r="G852" s="195"/>
      <c r="H852" s="201"/>
      <c r="I852" s="195"/>
      <c r="J852" s="25"/>
      <c r="K852" s="28"/>
      <c r="L852" s="27"/>
    </row>
    <row r="853" spans="2:12" ht="15" hidden="1" customHeight="1" outlineLevel="1" x14ac:dyDescent="0.25">
      <c r="B853" s="23"/>
      <c r="C853" s="199">
        <v>14</v>
      </c>
      <c r="D853" s="204"/>
      <c r="E853" s="205"/>
      <c r="F853" s="205"/>
      <c r="G853" s="195"/>
      <c r="H853" s="201"/>
      <c r="I853" s="195"/>
      <c r="J853" s="25"/>
      <c r="K853" s="28"/>
      <c r="L853" s="27"/>
    </row>
    <row r="854" spans="2:12" ht="15" hidden="1" customHeight="1" outlineLevel="1" x14ac:dyDescent="0.25">
      <c r="B854" s="23"/>
      <c r="C854" s="199">
        <v>15</v>
      </c>
      <c r="D854" s="204"/>
      <c r="E854" s="205"/>
      <c r="F854" s="205"/>
      <c r="G854" s="195"/>
      <c r="H854" s="201"/>
      <c r="I854" s="195"/>
      <c r="J854" s="25"/>
      <c r="K854" s="28"/>
      <c r="L854" s="27"/>
    </row>
    <row r="855" spans="2:12" ht="15" hidden="1" customHeight="1" outlineLevel="1" x14ac:dyDescent="0.25">
      <c r="B855" s="23"/>
      <c r="C855" s="199">
        <v>16</v>
      </c>
      <c r="D855" s="204"/>
      <c r="E855" s="205"/>
      <c r="F855" s="205"/>
      <c r="G855" s="195"/>
      <c r="H855" s="201"/>
      <c r="I855" s="195"/>
      <c r="J855" s="25"/>
      <c r="K855" s="28"/>
      <c r="L855" s="27"/>
    </row>
    <row r="856" spans="2:12" ht="15" hidden="1" customHeight="1" outlineLevel="1" x14ac:dyDescent="0.25">
      <c r="B856" s="23"/>
      <c r="C856" s="199">
        <v>17</v>
      </c>
      <c r="D856" s="204"/>
      <c r="E856" s="205"/>
      <c r="F856" s="205"/>
      <c r="G856" s="195"/>
      <c r="H856" s="201"/>
      <c r="I856" s="195"/>
      <c r="J856" s="25"/>
      <c r="K856" s="28"/>
      <c r="L856" s="27"/>
    </row>
    <row r="857" spans="2:12" ht="15" hidden="1" customHeight="1" outlineLevel="1" x14ac:dyDescent="0.25">
      <c r="B857" s="23"/>
      <c r="C857" s="199">
        <v>18</v>
      </c>
      <c r="D857" s="204"/>
      <c r="E857" s="205"/>
      <c r="F857" s="205"/>
      <c r="G857" s="195"/>
      <c r="H857" s="201"/>
      <c r="I857" s="195"/>
      <c r="J857" s="25"/>
      <c r="K857" s="28"/>
      <c r="L857" s="27"/>
    </row>
    <row r="858" spans="2:12" ht="15" hidden="1" customHeight="1" outlineLevel="1" x14ac:dyDescent="0.25">
      <c r="B858" s="23"/>
      <c r="C858" s="199">
        <v>19</v>
      </c>
      <c r="D858" s="204"/>
      <c r="E858" s="205"/>
      <c r="F858" s="205"/>
      <c r="G858" s="195"/>
      <c r="H858" s="201"/>
      <c r="I858" s="195"/>
      <c r="J858" s="25"/>
      <c r="K858" s="28"/>
      <c r="L858" s="27"/>
    </row>
    <row r="859" spans="2:12" ht="15" hidden="1" customHeight="1" outlineLevel="1" x14ac:dyDescent="0.25">
      <c r="B859" s="23"/>
      <c r="C859" s="199">
        <v>20</v>
      </c>
      <c r="D859" s="204"/>
      <c r="E859" s="205"/>
      <c r="F859" s="205"/>
      <c r="G859" s="195"/>
      <c r="H859" s="201"/>
      <c r="I859" s="195"/>
      <c r="J859" s="25"/>
      <c r="K859" s="28"/>
      <c r="L859" s="27"/>
    </row>
    <row r="860" spans="2:12" ht="15" hidden="1" customHeight="1" outlineLevel="1" x14ac:dyDescent="0.25">
      <c r="B860" s="23"/>
      <c r="C860" s="199">
        <v>21</v>
      </c>
      <c r="D860" s="204"/>
      <c r="E860" s="205"/>
      <c r="F860" s="205"/>
      <c r="G860" s="195"/>
      <c r="H860" s="201"/>
      <c r="I860" s="195"/>
      <c r="J860" s="25"/>
      <c r="K860" s="28"/>
      <c r="L860" s="27"/>
    </row>
    <row r="861" spans="2:12" ht="15" hidden="1" customHeight="1" outlineLevel="1" x14ac:dyDescent="0.25">
      <c r="B861" s="23"/>
      <c r="C861" s="199">
        <v>22</v>
      </c>
      <c r="D861" s="204"/>
      <c r="E861" s="205"/>
      <c r="F861" s="205"/>
      <c r="G861" s="195"/>
      <c r="H861" s="201"/>
      <c r="I861" s="195"/>
      <c r="J861" s="25"/>
      <c r="K861" s="28"/>
      <c r="L861" s="27"/>
    </row>
    <row r="862" spans="2:12" ht="15" hidden="1" customHeight="1" outlineLevel="1" x14ac:dyDescent="0.25">
      <c r="B862" s="23"/>
      <c r="C862" s="199">
        <v>23</v>
      </c>
      <c r="D862" s="204"/>
      <c r="E862" s="205"/>
      <c r="F862" s="205"/>
      <c r="G862" s="195"/>
      <c r="H862" s="201"/>
      <c r="I862" s="195"/>
      <c r="J862" s="25"/>
      <c r="K862" s="28"/>
      <c r="L862" s="27"/>
    </row>
    <row r="863" spans="2:12" ht="15" hidden="1" customHeight="1" outlineLevel="1" x14ac:dyDescent="0.25">
      <c r="B863" s="23"/>
      <c r="C863" s="199">
        <v>24</v>
      </c>
      <c r="D863" s="204"/>
      <c r="E863" s="205"/>
      <c r="F863" s="205"/>
      <c r="G863" s="195"/>
      <c r="H863" s="201"/>
      <c r="I863" s="195"/>
      <c r="J863" s="25"/>
      <c r="K863" s="28"/>
      <c r="L863" s="27"/>
    </row>
    <row r="864" spans="2:12" ht="15" hidden="1" customHeight="1" outlineLevel="1" x14ac:dyDescent="0.25">
      <c r="B864" s="23"/>
      <c r="C864" s="199">
        <v>25</v>
      </c>
      <c r="D864" s="204"/>
      <c r="E864" s="205"/>
      <c r="F864" s="205"/>
      <c r="G864" s="195"/>
      <c r="H864" s="201"/>
      <c r="I864" s="195"/>
      <c r="J864" s="25"/>
      <c r="K864" s="28"/>
      <c r="L864" s="27"/>
    </row>
    <row r="865" spans="2:12" ht="15" hidden="1" customHeight="1" outlineLevel="1" x14ac:dyDescent="0.25">
      <c r="B865" s="23"/>
      <c r="C865" s="199">
        <v>26</v>
      </c>
      <c r="D865" s="204"/>
      <c r="E865" s="205"/>
      <c r="F865" s="205"/>
      <c r="G865" s="195"/>
      <c r="H865" s="201"/>
      <c r="I865" s="195"/>
      <c r="J865" s="25"/>
      <c r="K865" s="28"/>
      <c r="L865" s="27"/>
    </row>
    <row r="866" spans="2:12" ht="15" hidden="1" customHeight="1" outlineLevel="1" x14ac:dyDescent="0.25">
      <c r="B866" s="23"/>
      <c r="C866" s="199">
        <v>27</v>
      </c>
      <c r="D866" s="204"/>
      <c r="E866" s="205"/>
      <c r="F866" s="205"/>
      <c r="G866" s="195"/>
      <c r="H866" s="201"/>
      <c r="I866" s="195"/>
      <c r="J866" s="25"/>
      <c r="K866" s="28"/>
      <c r="L866" s="27"/>
    </row>
    <row r="867" spans="2:12" ht="15" hidden="1" customHeight="1" outlineLevel="1" x14ac:dyDescent="0.25">
      <c r="B867" s="23"/>
      <c r="C867" s="199">
        <v>28</v>
      </c>
      <c r="D867" s="204"/>
      <c r="E867" s="205"/>
      <c r="F867" s="205"/>
      <c r="G867" s="195"/>
      <c r="H867" s="201"/>
      <c r="I867" s="195"/>
      <c r="J867" s="25"/>
      <c r="K867" s="28"/>
      <c r="L867" s="27"/>
    </row>
    <row r="868" spans="2:12" ht="15" hidden="1" customHeight="1" outlineLevel="1" x14ac:dyDescent="0.25">
      <c r="B868" s="23"/>
      <c r="C868" s="199">
        <v>29</v>
      </c>
      <c r="D868" s="204"/>
      <c r="E868" s="205"/>
      <c r="F868" s="205"/>
      <c r="G868" s="195"/>
      <c r="H868" s="201"/>
      <c r="I868" s="195"/>
      <c r="J868" s="25"/>
      <c r="K868" s="28"/>
      <c r="L868" s="27"/>
    </row>
    <row r="869" spans="2:12" ht="15" hidden="1" customHeight="1" outlineLevel="1" x14ac:dyDescent="0.25">
      <c r="B869" s="23"/>
      <c r="C869" s="199">
        <v>30</v>
      </c>
      <c r="D869" s="204"/>
      <c r="E869" s="205"/>
      <c r="F869" s="205"/>
      <c r="G869" s="195"/>
      <c r="H869" s="201"/>
      <c r="I869" s="195"/>
      <c r="J869" s="25"/>
      <c r="K869" s="28"/>
      <c r="L869" s="27"/>
    </row>
    <row r="870" spans="2:12" ht="15" hidden="1" customHeight="1" outlineLevel="1" x14ac:dyDescent="0.25">
      <c r="B870" s="23"/>
      <c r="C870" s="199">
        <v>31</v>
      </c>
      <c r="D870" s="204"/>
      <c r="E870" s="205"/>
      <c r="F870" s="205"/>
      <c r="G870" s="195"/>
      <c r="H870" s="201"/>
      <c r="I870" s="195"/>
      <c r="J870" s="25"/>
      <c r="K870" s="28"/>
      <c r="L870" s="27"/>
    </row>
    <row r="871" spans="2:12" ht="15" hidden="1" customHeight="1" outlineLevel="1" x14ac:dyDescent="0.25">
      <c r="B871" s="23"/>
      <c r="C871" s="199">
        <v>32</v>
      </c>
      <c r="D871" s="204"/>
      <c r="E871" s="205"/>
      <c r="F871" s="205"/>
      <c r="G871" s="195"/>
      <c r="H871" s="201"/>
      <c r="I871" s="195"/>
      <c r="J871" s="25"/>
      <c r="K871" s="28"/>
      <c r="L871" s="27"/>
    </row>
    <row r="872" spans="2:12" ht="15" hidden="1" customHeight="1" outlineLevel="1" x14ac:dyDescent="0.25">
      <c r="B872" s="23"/>
      <c r="C872" s="199">
        <v>33</v>
      </c>
      <c r="D872" s="204"/>
      <c r="E872" s="205"/>
      <c r="F872" s="205"/>
      <c r="G872" s="195"/>
      <c r="H872" s="201"/>
      <c r="I872" s="195"/>
      <c r="J872" s="25"/>
      <c r="K872" s="28"/>
      <c r="L872" s="27"/>
    </row>
    <row r="873" spans="2:12" ht="15" hidden="1" customHeight="1" outlineLevel="1" x14ac:dyDescent="0.25">
      <c r="B873" s="23"/>
      <c r="C873" s="199">
        <v>34</v>
      </c>
      <c r="D873" s="204"/>
      <c r="E873" s="205"/>
      <c r="F873" s="205"/>
      <c r="G873" s="195"/>
      <c r="H873" s="201"/>
      <c r="I873" s="195"/>
      <c r="J873" s="25"/>
      <c r="K873" s="28"/>
      <c r="L873" s="27"/>
    </row>
    <row r="874" spans="2:12" ht="15" hidden="1" customHeight="1" outlineLevel="1" x14ac:dyDescent="0.25">
      <c r="B874" s="23"/>
      <c r="C874" s="199">
        <v>35</v>
      </c>
      <c r="D874" s="204"/>
      <c r="E874" s="205"/>
      <c r="F874" s="205"/>
      <c r="G874" s="195"/>
      <c r="H874" s="201"/>
      <c r="I874" s="195"/>
      <c r="J874" s="25"/>
      <c r="K874" s="28"/>
      <c r="L874" s="27"/>
    </row>
    <row r="875" spans="2:12" ht="15" hidden="1" customHeight="1" outlineLevel="1" x14ac:dyDescent="0.25">
      <c r="B875" s="23"/>
      <c r="C875" s="199">
        <v>36</v>
      </c>
      <c r="D875" s="204"/>
      <c r="E875" s="205"/>
      <c r="F875" s="205"/>
      <c r="G875" s="195"/>
      <c r="H875" s="201"/>
      <c r="I875" s="195"/>
      <c r="J875" s="25"/>
      <c r="K875" s="28"/>
      <c r="L875" s="27"/>
    </row>
    <row r="876" spans="2:12" ht="15" hidden="1" customHeight="1" outlineLevel="1" x14ac:dyDescent="0.25">
      <c r="B876" s="23"/>
      <c r="C876" s="199">
        <v>37</v>
      </c>
      <c r="D876" s="204"/>
      <c r="E876" s="205"/>
      <c r="F876" s="205"/>
      <c r="G876" s="195"/>
      <c r="H876" s="201"/>
      <c r="I876" s="195"/>
      <c r="J876" s="25"/>
      <c r="K876" s="28"/>
      <c r="L876" s="27"/>
    </row>
    <row r="877" spans="2:12" ht="15" hidden="1" customHeight="1" outlineLevel="1" x14ac:dyDescent="0.25">
      <c r="B877" s="23"/>
      <c r="C877" s="199">
        <v>38</v>
      </c>
      <c r="D877" s="204"/>
      <c r="E877" s="205"/>
      <c r="F877" s="205"/>
      <c r="G877" s="195"/>
      <c r="H877" s="201"/>
      <c r="I877" s="195"/>
      <c r="J877" s="25"/>
      <c r="K877" s="28"/>
      <c r="L877" s="27"/>
    </row>
    <row r="878" spans="2:12" ht="15" hidden="1" customHeight="1" outlineLevel="1" x14ac:dyDescent="0.25">
      <c r="B878" s="23"/>
      <c r="C878" s="199">
        <v>39</v>
      </c>
      <c r="D878" s="204"/>
      <c r="E878" s="205"/>
      <c r="F878" s="205"/>
      <c r="G878" s="195"/>
      <c r="H878" s="201"/>
      <c r="I878" s="195"/>
      <c r="J878" s="25"/>
      <c r="K878" s="28"/>
      <c r="L878" s="27"/>
    </row>
    <row r="879" spans="2:12" ht="15" hidden="1" customHeight="1" outlineLevel="1" x14ac:dyDescent="0.25">
      <c r="B879" s="23"/>
      <c r="C879" s="199">
        <v>40</v>
      </c>
      <c r="D879" s="204"/>
      <c r="E879" s="205"/>
      <c r="F879" s="205"/>
      <c r="G879" s="195"/>
      <c r="H879" s="201"/>
      <c r="I879" s="195"/>
      <c r="J879" s="25"/>
      <c r="K879" s="28"/>
      <c r="L879" s="27"/>
    </row>
    <row r="880" spans="2:12" ht="15" hidden="1" customHeight="1" outlineLevel="1" collapsed="1" x14ac:dyDescent="0.25">
      <c r="B880" s="23"/>
      <c r="C880" s="199">
        <v>41</v>
      </c>
      <c r="D880" s="204"/>
      <c r="E880" s="205"/>
      <c r="F880" s="205"/>
      <c r="G880" s="195"/>
      <c r="H880" s="201"/>
      <c r="I880" s="195"/>
      <c r="J880" s="25"/>
      <c r="K880" s="28"/>
      <c r="L880" s="27"/>
    </row>
    <row r="881" spans="2:12" ht="15" hidden="1" customHeight="1" outlineLevel="1" x14ac:dyDescent="0.25">
      <c r="B881" s="23"/>
      <c r="C881" s="199">
        <v>42</v>
      </c>
      <c r="D881" s="204"/>
      <c r="E881" s="205"/>
      <c r="F881" s="205"/>
      <c r="G881" s="195"/>
      <c r="H881" s="201"/>
      <c r="I881" s="195"/>
      <c r="J881" s="25"/>
      <c r="K881" s="28"/>
      <c r="L881" s="27"/>
    </row>
    <row r="882" spans="2:12" ht="15" hidden="1" customHeight="1" outlineLevel="1" x14ac:dyDescent="0.25">
      <c r="B882" s="23"/>
      <c r="C882" s="199">
        <v>43</v>
      </c>
      <c r="D882" s="204"/>
      <c r="E882" s="205"/>
      <c r="F882" s="205"/>
      <c r="G882" s="195"/>
      <c r="H882" s="201"/>
      <c r="I882" s="195"/>
      <c r="J882" s="25"/>
      <c r="K882" s="28"/>
      <c r="L882" s="27"/>
    </row>
    <row r="883" spans="2:12" ht="15" hidden="1" customHeight="1" outlineLevel="1" x14ac:dyDescent="0.25">
      <c r="B883" s="23"/>
      <c r="C883" s="199">
        <v>44</v>
      </c>
      <c r="D883" s="204"/>
      <c r="E883" s="205"/>
      <c r="F883" s="205"/>
      <c r="G883" s="195"/>
      <c r="H883" s="201"/>
      <c r="I883" s="195"/>
      <c r="J883" s="25"/>
      <c r="K883" s="28"/>
      <c r="L883" s="27"/>
    </row>
    <row r="884" spans="2:12" ht="15" hidden="1" customHeight="1" outlineLevel="1" x14ac:dyDescent="0.25">
      <c r="B884" s="23"/>
      <c r="C884" s="199">
        <v>45</v>
      </c>
      <c r="D884" s="204"/>
      <c r="E884" s="205"/>
      <c r="F884" s="205"/>
      <c r="G884" s="195"/>
      <c r="H884" s="201"/>
      <c r="I884" s="195"/>
      <c r="J884" s="25"/>
      <c r="K884" s="28"/>
      <c r="L884" s="27"/>
    </row>
    <row r="885" spans="2:12" ht="15" hidden="1" customHeight="1" outlineLevel="1" x14ac:dyDescent="0.25">
      <c r="B885" s="23"/>
      <c r="C885" s="199">
        <v>46</v>
      </c>
      <c r="D885" s="204"/>
      <c r="E885" s="205"/>
      <c r="F885" s="205"/>
      <c r="G885" s="195"/>
      <c r="H885" s="201"/>
      <c r="I885" s="195"/>
      <c r="J885" s="25"/>
      <c r="K885" s="28"/>
      <c r="L885" s="27"/>
    </row>
    <row r="886" spans="2:12" ht="15" hidden="1" customHeight="1" outlineLevel="1" x14ac:dyDescent="0.25">
      <c r="B886" s="23"/>
      <c r="C886" s="199">
        <v>47</v>
      </c>
      <c r="D886" s="204"/>
      <c r="E886" s="205"/>
      <c r="F886" s="205"/>
      <c r="G886" s="195"/>
      <c r="H886" s="201"/>
      <c r="I886" s="195"/>
      <c r="J886" s="25"/>
      <c r="K886" s="28"/>
      <c r="L886" s="27"/>
    </row>
    <row r="887" spans="2:12" ht="15" hidden="1" customHeight="1" outlineLevel="1" x14ac:dyDescent="0.25">
      <c r="B887" s="23"/>
      <c r="C887" s="199">
        <v>48</v>
      </c>
      <c r="D887" s="204"/>
      <c r="E887" s="205"/>
      <c r="F887" s="205"/>
      <c r="G887" s="195"/>
      <c r="H887" s="201"/>
      <c r="I887" s="195"/>
      <c r="J887" s="25"/>
      <c r="K887" s="28"/>
      <c r="L887" s="27"/>
    </row>
    <row r="888" spans="2:12" ht="15" hidden="1" customHeight="1" outlineLevel="1" x14ac:dyDescent="0.25">
      <c r="B888" s="23"/>
      <c r="C888" s="199">
        <v>49</v>
      </c>
      <c r="D888" s="204"/>
      <c r="E888" s="205"/>
      <c r="F888" s="205"/>
      <c r="G888" s="195"/>
      <c r="H888" s="201"/>
      <c r="I888" s="195"/>
      <c r="J888" s="25"/>
      <c r="K888" s="28"/>
      <c r="L888" s="27"/>
    </row>
    <row r="889" spans="2:12" ht="15" hidden="1" customHeight="1" outlineLevel="1" x14ac:dyDescent="0.25">
      <c r="B889" s="23"/>
      <c r="C889" s="199">
        <v>50</v>
      </c>
      <c r="D889" s="204"/>
      <c r="E889" s="205"/>
      <c r="F889" s="205"/>
      <c r="G889" s="195"/>
      <c r="H889" s="201"/>
      <c r="I889" s="195"/>
      <c r="J889" s="25"/>
      <c r="K889" s="28"/>
      <c r="L889" s="27"/>
    </row>
    <row r="890" spans="2:12" ht="15" hidden="1" customHeight="1" outlineLevel="1" x14ac:dyDescent="0.25">
      <c r="B890" s="23"/>
      <c r="C890" s="199">
        <v>51</v>
      </c>
      <c r="D890" s="204"/>
      <c r="E890" s="205"/>
      <c r="F890" s="205"/>
      <c r="G890" s="195"/>
      <c r="H890" s="201"/>
      <c r="I890" s="195"/>
      <c r="J890" s="25"/>
      <c r="K890" s="28"/>
      <c r="L890" s="27"/>
    </row>
    <row r="891" spans="2:12" ht="15" hidden="1" customHeight="1" outlineLevel="1" x14ac:dyDescent="0.25">
      <c r="B891" s="23"/>
      <c r="C891" s="199">
        <v>52</v>
      </c>
      <c r="D891" s="204"/>
      <c r="E891" s="205"/>
      <c r="F891" s="205"/>
      <c r="G891" s="195"/>
      <c r="H891" s="201"/>
      <c r="I891" s="195"/>
      <c r="J891" s="25"/>
      <c r="K891" s="28"/>
      <c r="L891" s="27"/>
    </row>
    <row r="892" spans="2:12" ht="15" hidden="1" customHeight="1" outlineLevel="1" x14ac:dyDescent="0.25">
      <c r="B892" s="23"/>
      <c r="C892" s="199">
        <v>53</v>
      </c>
      <c r="D892" s="204"/>
      <c r="E892" s="205"/>
      <c r="F892" s="205"/>
      <c r="G892" s="195"/>
      <c r="H892" s="201"/>
      <c r="I892" s="195"/>
      <c r="J892" s="25"/>
      <c r="K892" s="28"/>
      <c r="L892" s="27"/>
    </row>
    <row r="893" spans="2:12" ht="15" hidden="1" customHeight="1" outlineLevel="1" x14ac:dyDescent="0.25">
      <c r="B893" s="23"/>
      <c r="C893" s="199">
        <v>54</v>
      </c>
      <c r="D893" s="204"/>
      <c r="E893" s="205"/>
      <c r="F893" s="205"/>
      <c r="G893" s="195"/>
      <c r="H893" s="201"/>
      <c r="I893" s="195"/>
      <c r="J893" s="25"/>
      <c r="K893" s="28"/>
      <c r="L893" s="27"/>
    </row>
    <row r="894" spans="2:12" ht="15" hidden="1" customHeight="1" outlineLevel="1" x14ac:dyDescent="0.25">
      <c r="B894" s="23"/>
      <c r="C894" s="199">
        <v>55</v>
      </c>
      <c r="D894" s="204"/>
      <c r="E894" s="205"/>
      <c r="F894" s="205"/>
      <c r="G894" s="195"/>
      <c r="H894" s="201"/>
      <c r="I894" s="195"/>
      <c r="J894" s="25"/>
      <c r="K894" s="28"/>
      <c r="L894" s="27"/>
    </row>
    <row r="895" spans="2:12" ht="15" hidden="1" customHeight="1" outlineLevel="1" x14ac:dyDescent="0.25">
      <c r="B895" s="23"/>
      <c r="C895" s="199">
        <v>56</v>
      </c>
      <c r="D895" s="204"/>
      <c r="E895" s="205"/>
      <c r="F895" s="205"/>
      <c r="G895" s="195"/>
      <c r="H895" s="201"/>
      <c r="I895" s="195"/>
      <c r="J895" s="25"/>
      <c r="K895" s="28"/>
      <c r="L895" s="27"/>
    </row>
    <row r="896" spans="2:12" ht="15" hidden="1" customHeight="1" outlineLevel="1" x14ac:dyDescent="0.25">
      <c r="B896" s="23"/>
      <c r="C896" s="199">
        <v>57</v>
      </c>
      <c r="D896" s="204"/>
      <c r="E896" s="205"/>
      <c r="F896" s="205"/>
      <c r="G896" s="195"/>
      <c r="H896" s="201"/>
      <c r="I896" s="195"/>
      <c r="J896" s="25"/>
      <c r="K896" s="28"/>
      <c r="L896" s="27"/>
    </row>
    <row r="897" spans="2:12" ht="15" hidden="1" customHeight="1" outlineLevel="1" x14ac:dyDescent="0.25">
      <c r="B897" s="23"/>
      <c r="C897" s="199">
        <v>58</v>
      </c>
      <c r="D897" s="204"/>
      <c r="E897" s="205"/>
      <c r="F897" s="205"/>
      <c r="G897" s="195"/>
      <c r="H897" s="201"/>
      <c r="I897" s="195"/>
      <c r="J897" s="25"/>
      <c r="K897" s="28"/>
      <c r="L897" s="27"/>
    </row>
    <row r="898" spans="2:12" ht="15" hidden="1" customHeight="1" outlineLevel="1" x14ac:dyDescent="0.25">
      <c r="B898" s="23"/>
      <c r="C898" s="199">
        <v>59</v>
      </c>
      <c r="D898" s="204"/>
      <c r="E898" s="205"/>
      <c r="F898" s="205"/>
      <c r="G898" s="195"/>
      <c r="H898" s="201"/>
      <c r="I898" s="195"/>
      <c r="J898" s="25"/>
      <c r="K898" s="28"/>
      <c r="L898" s="27"/>
    </row>
    <row r="899" spans="2:12" ht="15" hidden="1" customHeight="1" outlineLevel="1" x14ac:dyDescent="0.25">
      <c r="B899" s="23"/>
      <c r="C899" s="199">
        <v>60</v>
      </c>
      <c r="D899" s="204"/>
      <c r="E899" s="205"/>
      <c r="F899" s="205"/>
      <c r="G899" s="195"/>
      <c r="H899" s="201"/>
      <c r="I899" s="195"/>
      <c r="J899" s="25"/>
      <c r="K899" s="28"/>
      <c r="L899" s="27"/>
    </row>
    <row r="900" spans="2:12" ht="15" hidden="1" customHeight="1" outlineLevel="1" x14ac:dyDescent="0.25">
      <c r="B900" s="23"/>
      <c r="C900" s="199">
        <v>61</v>
      </c>
      <c r="D900" s="204"/>
      <c r="E900" s="205"/>
      <c r="F900" s="205"/>
      <c r="G900" s="195"/>
      <c r="H900" s="201"/>
      <c r="I900" s="195"/>
      <c r="J900" s="25"/>
      <c r="K900" s="28"/>
      <c r="L900" s="27"/>
    </row>
    <row r="901" spans="2:12" ht="15" hidden="1" customHeight="1" outlineLevel="1" x14ac:dyDescent="0.25">
      <c r="B901" s="23"/>
      <c r="C901" s="199">
        <v>62</v>
      </c>
      <c r="D901" s="204"/>
      <c r="E901" s="205"/>
      <c r="F901" s="205"/>
      <c r="G901" s="195"/>
      <c r="H901" s="201"/>
      <c r="I901" s="195"/>
      <c r="J901" s="25"/>
      <c r="K901" s="28"/>
      <c r="L901" s="27"/>
    </row>
    <row r="902" spans="2:12" ht="15" hidden="1" customHeight="1" outlineLevel="1" x14ac:dyDescent="0.25">
      <c r="B902" s="23"/>
      <c r="C902" s="199">
        <v>63</v>
      </c>
      <c r="D902" s="204"/>
      <c r="E902" s="205"/>
      <c r="F902" s="205"/>
      <c r="G902" s="195"/>
      <c r="H902" s="201"/>
      <c r="I902" s="195"/>
      <c r="J902" s="25"/>
      <c r="K902" s="28"/>
      <c r="L902" s="27"/>
    </row>
    <row r="903" spans="2:12" ht="15" hidden="1" customHeight="1" outlineLevel="1" x14ac:dyDescent="0.25">
      <c r="B903" s="23"/>
      <c r="C903" s="199">
        <v>64</v>
      </c>
      <c r="D903" s="204"/>
      <c r="E903" s="205"/>
      <c r="F903" s="205"/>
      <c r="G903" s="195"/>
      <c r="H903" s="201"/>
      <c r="I903" s="195"/>
      <c r="J903" s="25"/>
      <c r="K903" s="28"/>
      <c r="L903" s="27"/>
    </row>
    <row r="904" spans="2:12" ht="15" hidden="1" customHeight="1" outlineLevel="1" x14ac:dyDescent="0.25">
      <c r="B904" s="23"/>
      <c r="C904" s="199">
        <v>65</v>
      </c>
      <c r="D904" s="204"/>
      <c r="E904" s="205"/>
      <c r="F904" s="205"/>
      <c r="G904" s="195"/>
      <c r="H904" s="201"/>
      <c r="I904" s="195"/>
      <c r="J904" s="25"/>
      <c r="K904" s="28"/>
      <c r="L904" s="27"/>
    </row>
    <row r="905" spans="2:12" ht="15" hidden="1" customHeight="1" outlineLevel="1" x14ac:dyDescent="0.25">
      <c r="B905" s="23"/>
      <c r="C905" s="199">
        <v>66</v>
      </c>
      <c r="D905" s="204"/>
      <c r="E905" s="205"/>
      <c r="F905" s="205"/>
      <c r="G905" s="195"/>
      <c r="H905" s="201"/>
      <c r="I905" s="195"/>
      <c r="J905" s="25"/>
      <c r="K905" s="28"/>
      <c r="L905" s="27"/>
    </row>
    <row r="906" spans="2:12" ht="15" hidden="1" customHeight="1" outlineLevel="1" x14ac:dyDescent="0.25">
      <c r="B906" s="23"/>
      <c r="C906" s="199">
        <v>67</v>
      </c>
      <c r="D906" s="204"/>
      <c r="E906" s="205"/>
      <c r="F906" s="205"/>
      <c r="G906" s="195"/>
      <c r="H906" s="201"/>
      <c r="I906" s="195"/>
      <c r="J906" s="25"/>
      <c r="K906" s="28"/>
      <c r="L906" s="27"/>
    </row>
    <row r="907" spans="2:12" ht="15" hidden="1" customHeight="1" outlineLevel="1" x14ac:dyDescent="0.25">
      <c r="B907" s="23"/>
      <c r="C907" s="199">
        <v>68</v>
      </c>
      <c r="D907" s="204"/>
      <c r="E907" s="205"/>
      <c r="F907" s="205"/>
      <c r="G907" s="195"/>
      <c r="H907" s="201"/>
      <c r="I907" s="195"/>
      <c r="J907" s="25"/>
      <c r="K907" s="28"/>
      <c r="L907" s="27"/>
    </row>
    <row r="908" spans="2:12" ht="15" hidden="1" customHeight="1" outlineLevel="1" x14ac:dyDescent="0.25">
      <c r="B908" s="23"/>
      <c r="C908" s="199">
        <v>69</v>
      </c>
      <c r="D908" s="204"/>
      <c r="E908" s="205"/>
      <c r="F908" s="205"/>
      <c r="G908" s="195"/>
      <c r="H908" s="201"/>
      <c r="I908" s="195"/>
      <c r="J908" s="25"/>
      <c r="K908" s="28"/>
      <c r="L908" s="27"/>
    </row>
    <row r="909" spans="2:12" ht="15" hidden="1" customHeight="1" outlineLevel="1" x14ac:dyDescent="0.25">
      <c r="B909" s="23"/>
      <c r="C909" s="199">
        <v>70</v>
      </c>
      <c r="D909" s="204"/>
      <c r="E909" s="205"/>
      <c r="F909" s="205"/>
      <c r="G909" s="195"/>
      <c r="H909" s="201"/>
      <c r="I909" s="195"/>
      <c r="J909" s="25"/>
      <c r="K909" s="28"/>
      <c r="L909" s="27"/>
    </row>
    <row r="910" spans="2:12" ht="15" hidden="1" customHeight="1" outlineLevel="1" x14ac:dyDescent="0.25">
      <c r="B910" s="23"/>
      <c r="C910" s="199">
        <v>71</v>
      </c>
      <c r="D910" s="204"/>
      <c r="E910" s="205"/>
      <c r="F910" s="205"/>
      <c r="G910" s="195"/>
      <c r="H910" s="201"/>
      <c r="I910" s="195"/>
      <c r="J910" s="25"/>
      <c r="K910" s="28"/>
      <c r="L910" s="27"/>
    </row>
    <row r="911" spans="2:12" ht="15" hidden="1" customHeight="1" outlineLevel="1" x14ac:dyDescent="0.25">
      <c r="B911" s="23"/>
      <c r="C911" s="199">
        <v>72</v>
      </c>
      <c r="D911" s="204"/>
      <c r="E911" s="205"/>
      <c r="F911" s="205"/>
      <c r="G911" s="195"/>
      <c r="H911" s="201"/>
      <c r="I911" s="195"/>
      <c r="J911" s="25"/>
      <c r="K911" s="28"/>
      <c r="L911" s="27"/>
    </row>
    <row r="912" spans="2:12" ht="15" hidden="1" customHeight="1" outlineLevel="1" x14ac:dyDescent="0.25">
      <c r="B912" s="23"/>
      <c r="C912" s="199">
        <v>73</v>
      </c>
      <c r="D912" s="204"/>
      <c r="E912" s="205"/>
      <c r="F912" s="205"/>
      <c r="G912" s="195"/>
      <c r="H912" s="201"/>
      <c r="I912" s="195"/>
      <c r="J912" s="25"/>
      <c r="K912" s="28"/>
      <c r="L912" s="27"/>
    </row>
    <row r="913" spans="2:12" ht="15" hidden="1" customHeight="1" outlineLevel="1" x14ac:dyDescent="0.25">
      <c r="B913" s="23"/>
      <c r="C913" s="199">
        <v>74</v>
      </c>
      <c r="D913" s="204"/>
      <c r="E913" s="205"/>
      <c r="F913" s="205"/>
      <c r="G913" s="195"/>
      <c r="H913" s="201"/>
      <c r="I913" s="195"/>
      <c r="J913" s="25"/>
      <c r="K913" s="28"/>
      <c r="L913" s="27"/>
    </row>
    <row r="914" spans="2:12" ht="15" hidden="1" customHeight="1" outlineLevel="1" x14ac:dyDescent="0.25">
      <c r="B914" s="23"/>
      <c r="C914" s="199">
        <v>75</v>
      </c>
      <c r="D914" s="204"/>
      <c r="E914" s="205"/>
      <c r="F914" s="205"/>
      <c r="G914" s="195"/>
      <c r="H914" s="201"/>
      <c r="I914" s="195"/>
      <c r="J914" s="25"/>
      <c r="K914" s="28"/>
      <c r="L914" s="27"/>
    </row>
    <row r="915" spans="2:12" ht="15" hidden="1" customHeight="1" outlineLevel="1" x14ac:dyDescent="0.25">
      <c r="B915" s="23"/>
      <c r="C915" s="199">
        <v>76</v>
      </c>
      <c r="D915" s="204"/>
      <c r="E915" s="205"/>
      <c r="F915" s="205"/>
      <c r="G915" s="195"/>
      <c r="H915" s="201"/>
      <c r="I915" s="195"/>
      <c r="J915" s="25"/>
      <c r="K915" s="28"/>
      <c r="L915" s="27"/>
    </row>
    <row r="916" spans="2:12" ht="15" hidden="1" customHeight="1" outlineLevel="1" x14ac:dyDescent="0.25">
      <c r="B916" s="23"/>
      <c r="C916" s="199">
        <v>77</v>
      </c>
      <c r="D916" s="204"/>
      <c r="E916" s="205"/>
      <c r="F916" s="205"/>
      <c r="G916" s="195"/>
      <c r="H916" s="201"/>
      <c r="I916" s="195"/>
      <c r="J916" s="25"/>
      <c r="K916" s="28"/>
      <c r="L916" s="27"/>
    </row>
    <row r="917" spans="2:12" ht="15" hidden="1" customHeight="1" outlineLevel="1" x14ac:dyDescent="0.25">
      <c r="B917" s="23"/>
      <c r="C917" s="199">
        <v>78</v>
      </c>
      <c r="D917" s="204"/>
      <c r="E917" s="205"/>
      <c r="F917" s="205"/>
      <c r="G917" s="195"/>
      <c r="H917" s="201"/>
      <c r="I917" s="195"/>
      <c r="J917" s="25"/>
      <c r="K917" s="28"/>
      <c r="L917" s="27"/>
    </row>
    <row r="918" spans="2:12" ht="15" hidden="1" customHeight="1" outlineLevel="1" x14ac:dyDescent="0.25">
      <c r="B918" s="23"/>
      <c r="C918" s="199">
        <v>79</v>
      </c>
      <c r="D918" s="204"/>
      <c r="E918" s="205"/>
      <c r="F918" s="205"/>
      <c r="G918" s="195"/>
      <c r="H918" s="201"/>
      <c r="I918" s="195"/>
      <c r="J918" s="25"/>
      <c r="K918" s="28"/>
      <c r="L918" s="27"/>
    </row>
    <row r="919" spans="2:12" ht="15" hidden="1" customHeight="1" outlineLevel="1" x14ac:dyDescent="0.25">
      <c r="B919" s="23"/>
      <c r="C919" s="199">
        <v>80</v>
      </c>
      <c r="D919" s="204"/>
      <c r="E919" s="205"/>
      <c r="F919" s="205"/>
      <c r="G919" s="195"/>
      <c r="H919" s="201"/>
      <c r="I919" s="195"/>
      <c r="J919" s="25"/>
      <c r="K919" s="28"/>
      <c r="L919" s="27"/>
    </row>
    <row r="920" spans="2:12" ht="15" hidden="1" customHeight="1" outlineLevel="1" x14ac:dyDescent="0.25">
      <c r="B920" s="23"/>
      <c r="C920" s="199">
        <v>81</v>
      </c>
      <c r="D920" s="204"/>
      <c r="E920" s="205"/>
      <c r="F920" s="205"/>
      <c r="G920" s="195"/>
      <c r="H920" s="201"/>
      <c r="I920" s="195"/>
      <c r="J920" s="25"/>
      <c r="K920" s="28"/>
      <c r="L920" s="27"/>
    </row>
    <row r="921" spans="2:12" ht="15" hidden="1" customHeight="1" outlineLevel="1" x14ac:dyDescent="0.25">
      <c r="B921" s="23"/>
      <c r="C921" s="199">
        <v>82</v>
      </c>
      <c r="D921" s="204"/>
      <c r="E921" s="205"/>
      <c r="F921" s="205"/>
      <c r="G921" s="195"/>
      <c r="H921" s="201"/>
      <c r="I921" s="195"/>
      <c r="J921" s="25"/>
      <c r="K921" s="28"/>
      <c r="L921" s="27"/>
    </row>
    <row r="922" spans="2:12" ht="15" hidden="1" customHeight="1" outlineLevel="1" x14ac:dyDescent="0.25">
      <c r="B922" s="23"/>
      <c r="C922" s="199">
        <v>83</v>
      </c>
      <c r="D922" s="204"/>
      <c r="E922" s="205"/>
      <c r="F922" s="205"/>
      <c r="G922" s="195"/>
      <c r="H922" s="201"/>
      <c r="I922" s="195"/>
      <c r="J922" s="25"/>
      <c r="K922" s="28"/>
      <c r="L922" s="27"/>
    </row>
    <row r="923" spans="2:12" ht="15" hidden="1" customHeight="1" outlineLevel="1" x14ac:dyDescent="0.25">
      <c r="B923" s="23"/>
      <c r="C923" s="199">
        <v>84</v>
      </c>
      <c r="D923" s="204"/>
      <c r="E923" s="205"/>
      <c r="F923" s="205"/>
      <c r="G923" s="195"/>
      <c r="H923" s="201"/>
      <c r="I923" s="195"/>
      <c r="J923" s="25"/>
      <c r="K923" s="28"/>
      <c r="L923" s="27"/>
    </row>
    <row r="924" spans="2:12" ht="15" hidden="1" customHeight="1" outlineLevel="1" x14ac:dyDescent="0.25">
      <c r="B924" s="23"/>
      <c r="C924" s="199">
        <v>85</v>
      </c>
      <c r="D924" s="204"/>
      <c r="E924" s="205"/>
      <c r="F924" s="205"/>
      <c r="G924" s="195"/>
      <c r="H924" s="201"/>
      <c r="I924" s="195"/>
      <c r="J924" s="25"/>
      <c r="K924" s="28"/>
      <c r="L924" s="27"/>
    </row>
    <row r="925" spans="2:12" ht="15" hidden="1" customHeight="1" outlineLevel="1" x14ac:dyDescent="0.25">
      <c r="B925" s="23"/>
      <c r="C925" s="199">
        <v>86</v>
      </c>
      <c r="D925" s="204"/>
      <c r="E925" s="205"/>
      <c r="F925" s="205"/>
      <c r="G925" s="195"/>
      <c r="H925" s="201"/>
      <c r="I925" s="195"/>
      <c r="J925" s="25"/>
      <c r="K925" s="28"/>
      <c r="L925" s="27"/>
    </row>
    <row r="926" spans="2:12" ht="15" hidden="1" customHeight="1" outlineLevel="1" x14ac:dyDescent="0.25">
      <c r="B926" s="23"/>
      <c r="C926" s="199">
        <v>87</v>
      </c>
      <c r="D926" s="204"/>
      <c r="E926" s="205"/>
      <c r="F926" s="205"/>
      <c r="G926" s="195"/>
      <c r="H926" s="201"/>
      <c r="I926" s="195"/>
      <c r="J926" s="25"/>
      <c r="K926" s="28"/>
      <c r="L926" s="27"/>
    </row>
    <row r="927" spans="2:12" ht="15" hidden="1" customHeight="1" outlineLevel="1" x14ac:dyDescent="0.25">
      <c r="B927" s="23"/>
      <c r="C927" s="199">
        <v>88</v>
      </c>
      <c r="D927" s="204"/>
      <c r="E927" s="205"/>
      <c r="F927" s="205"/>
      <c r="G927" s="195"/>
      <c r="H927" s="201"/>
      <c r="I927" s="195"/>
      <c r="J927" s="25"/>
      <c r="K927" s="28"/>
      <c r="L927" s="27"/>
    </row>
    <row r="928" spans="2:12" ht="15" hidden="1" customHeight="1" outlineLevel="1" x14ac:dyDescent="0.25">
      <c r="B928" s="23"/>
      <c r="C928" s="199">
        <v>89</v>
      </c>
      <c r="D928" s="204"/>
      <c r="E928" s="205"/>
      <c r="F928" s="205"/>
      <c r="G928" s="195"/>
      <c r="H928" s="201"/>
      <c r="I928" s="195"/>
      <c r="J928" s="25"/>
      <c r="K928" s="28"/>
      <c r="L928" s="27"/>
    </row>
    <row r="929" spans="2:12" ht="15" hidden="1" customHeight="1" outlineLevel="1" x14ac:dyDescent="0.25">
      <c r="B929" s="23"/>
      <c r="C929" s="199">
        <v>90</v>
      </c>
      <c r="D929" s="204"/>
      <c r="E929" s="205"/>
      <c r="F929" s="205"/>
      <c r="G929" s="195"/>
      <c r="H929" s="201"/>
      <c r="I929" s="195"/>
      <c r="J929" s="25"/>
      <c r="K929" s="28"/>
      <c r="L929" s="27"/>
    </row>
    <row r="930" spans="2:12" ht="15" hidden="1" customHeight="1" outlineLevel="1" x14ac:dyDescent="0.25">
      <c r="B930" s="23"/>
      <c r="C930" s="199">
        <v>91</v>
      </c>
      <c r="D930" s="204"/>
      <c r="E930" s="205"/>
      <c r="F930" s="205"/>
      <c r="G930" s="195"/>
      <c r="H930" s="201"/>
      <c r="I930" s="195"/>
      <c r="J930" s="25"/>
      <c r="K930" s="28"/>
      <c r="L930" s="27"/>
    </row>
    <row r="931" spans="2:12" ht="15" hidden="1" customHeight="1" outlineLevel="1" x14ac:dyDescent="0.25">
      <c r="B931" s="23"/>
      <c r="C931" s="199">
        <v>92</v>
      </c>
      <c r="D931" s="204"/>
      <c r="E931" s="205"/>
      <c r="F931" s="205"/>
      <c r="G931" s="195"/>
      <c r="H931" s="201"/>
      <c r="I931" s="195"/>
      <c r="J931" s="25"/>
      <c r="K931" s="28"/>
      <c r="L931" s="27"/>
    </row>
    <row r="932" spans="2:12" ht="15" hidden="1" customHeight="1" outlineLevel="1" x14ac:dyDescent="0.25">
      <c r="B932" s="23"/>
      <c r="C932" s="199">
        <v>93</v>
      </c>
      <c r="D932" s="204"/>
      <c r="E932" s="205"/>
      <c r="F932" s="205"/>
      <c r="G932" s="195"/>
      <c r="H932" s="201"/>
      <c r="I932" s="195"/>
      <c r="J932" s="25"/>
      <c r="K932" s="28"/>
      <c r="L932" s="27"/>
    </row>
    <row r="933" spans="2:12" ht="15" hidden="1" customHeight="1" outlineLevel="1" x14ac:dyDescent="0.25">
      <c r="B933" s="23"/>
      <c r="C933" s="199">
        <v>94</v>
      </c>
      <c r="D933" s="204"/>
      <c r="E933" s="205"/>
      <c r="F933" s="205"/>
      <c r="G933" s="195"/>
      <c r="H933" s="201"/>
      <c r="I933" s="195"/>
      <c r="J933" s="25"/>
      <c r="K933" s="28"/>
      <c r="L933" s="27"/>
    </row>
    <row r="934" spans="2:12" ht="15" hidden="1" customHeight="1" outlineLevel="1" x14ac:dyDescent="0.25">
      <c r="B934" s="23"/>
      <c r="C934" s="199">
        <v>95</v>
      </c>
      <c r="D934" s="204"/>
      <c r="E934" s="205"/>
      <c r="F934" s="205"/>
      <c r="G934" s="195"/>
      <c r="H934" s="201"/>
      <c r="I934" s="195"/>
      <c r="J934" s="25"/>
      <c r="K934" s="28"/>
      <c r="L934" s="27"/>
    </row>
    <row r="935" spans="2:12" ht="15" hidden="1" customHeight="1" outlineLevel="1" x14ac:dyDescent="0.25">
      <c r="B935" s="23"/>
      <c r="C935" s="199">
        <v>96</v>
      </c>
      <c r="D935" s="204"/>
      <c r="E935" s="205"/>
      <c r="F935" s="205"/>
      <c r="G935" s="195"/>
      <c r="H935" s="201"/>
      <c r="I935" s="195"/>
      <c r="J935" s="25"/>
      <c r="K935" s="28"/>
      <c r="L935" s="27"/>
    </row>
    <row r="936" spans="2:12" ht="15" hidden="1" customHeight="1" outlineLevel="1" x14ac:dyDescent="0.25">
      <c r="B936" s="23"/>
      <c r="C936" s="199">
        <v>97</v>
      </c>
      <c r="D936" s="204"/>
      <c r="E936" s="205"/>
      <c r="F936" s="205"/>
      <c r="G936" s="195"/>
      <c r="H936" s="201"/>
      <c r="I936" s="195"/>
      <c r="J936" s="25"/>
      <c r="K936" s="28"/>
      <c r="L936" s="27"/>
    </row>
    <row r="937" spans="2:12" ht="15" hidden="1" customHeight="1" outlineLevel="1" x14ac:dyDescent="0.25">
      <c r="B937" s="23"/>
      <c r="C937" s="199">
        <v>98</v>
      </c>
      <c r="D937" s="204"/>
      <c r="E937" s="205"/>
      <c r="F937" s="205"/>
      <c r="G937" s="195"/>
      <c r="H937" s="201"/>
      <c r="I937" s="195"/>
      <c r="J937" s="25"/>
      <c r="K937" s="28"/>
      <c r="L937" s="27"/>
    </row>
    <row r="938" spans="2:12" ht="15" hidden="1" customHeight="1" outlineLevel="1" x14ac:dyDescent="0.25">
      <c r="B938" s="23"/>
      <c r="C938" s="199">
        <v>99</v>
      </c>
      <c r="D938" s="204"/>
      <c r="E938" s="205"/>
      <c r="F938" s="205"/>
      <c r="G938" s="195"/>
      <c r="H938" s="201"/>
      <c r="I938" s="195"/>
      <c r="J938" s="25"/>
      <c r="K938" s="28"/>
      <c r="L938" s="27"/>
    </row>
    <row r="939" spans="2:12" ht="15" hidden="1" customHeight="1" outlineLevel="1" x14ac:dyDescent="0.25">
      <c r="B939" s="23"/>
      <c r="C939" s="199">
        <v>100</v>
      </c>
      <c r="D939" s="204"/>
      <c r="E939" s="205"/>
      <c r="F939" s="205"/>
      <c r="G939" s="195"/>
      <c r="H939" s="201"/>
      <c r="I939" s="195"/>
      <c r="J939" s="25"/>
      <c r="K939" s="28"/>
      <c r="L939" s="27"/>
    </row>
    <row r="940" spans="2:12" ht="15" customHeight="1" collapsed="1" x14ac:dyDescent="0.25">
      <c r="B940" s="23"/>
      <c r="C940"/>
      <c r="D940" s="69"/>
      <c r="E940"/>
      <c r="F940"/>
      <c r="G940"/>
      <c r="H940" s="30"/>
      <c r="I940"/>
      <c r="J940"/>
      <c r="K940"/>
      <c r="L940" s="31"/>
    </row>
    <row r="941" spans="2:12" ht="17.100000000000001" customHeight="1" x14ac:dyDescent="0.25">
      <c r="B941" s="23"/>
      <c r="C941" s="168" t="s">
        <v>61</v>
      </c>
      <c r="D941" s="68"/>
      <c r="E941" s="9"/>
      <c r="F941" s="9"/>
      <c r="G941" s="9"/>
      <c r="H941" s="9"/>
      <c r="I941" s="10"/>
      <c r="J941" s="25"/>
      <c r="K941" s="72"/>
      <c r="L941" s="27"/>
    </row>
    <row r="942" spans="2:12" ht="15" customHeight="1" x14ac:dyDescent="0.25">
      <c r="B942" s="23"/>
      <c r="C942" s="11" t="s">
        <v>11</v>
      </c>
      <c r="D942" s="64" t="s">
        <v>12</v>
      </c>
      <c r="E942" s="11" t="s">
        <v>50</v>
      </c>
      <c r="F942" s="8" t="s">
        <v>51</v>
      </c>
      <c r="G942" s="11" t="s">
        <v>52</v>
      </c>
      <c r="H942" s="7" t="s">
        <v>4</v>
      </c>
      <c r="I942" s="10"/>
      <c r="J942" s="25"/>
      <c r="K942" s="32"/>
      <c r="L942" s="27"/>
    </row>
    <row r="943" spans="2:12" ht="15" customHeight="1" x14ac:dyDescent="0.25">
      <c r="B943" s="23"/>
      <c r="C943" s="44">
        <v>1</v>
      </c>
      <c r="D943" s="66" t="s">
        <v>125</v>
      </c>
      <c r="E943" s="45">
        <v>44937</v>
      </c>
      <c r="F943" s="45">
        <v>44954</v>
      </c>
      <c r="G943" s="94" t="str">
        <f>IF(ISBLANK($F943),"",IF($H943=Calc!$C$12,"―",$F943-Calc!$S$2))</f>
        <v>―</v>
      </c>
      <c r="H943" s="36" t="s">
        <v>5</v>
      </c>
      <c r="I943" s="94">
        <f>IF(ISBLANK($H943),"",IF($H943=Calc!$C$12,2,IF($H943=Calc!$C$11,1,0)))</f>
        <v>2</v>
      </c>
      <c r="J943" s="25"/>
      <c r="K943" s="32"/>
      <c r="L943" s="27"/>
    </row>
    <row r="944" spans="2:12" ht="15" customHeight="1" x14ac:dyDescent="0.25">
      <c r="B944" s="23"/>
      <c r="C944" s="44">
        <v>2</v>
      </c>
      <c r="D944" s="66" t="s">
        <v>123</v>
      </c>
      <c r="E944" s="45">
        <v>44937</v>
      </c>
      <c r="F944" s="45">
        <v>44955</v>
      </c>
      <c r="G944" s="94" t="str">
        <f>IF(ISBLANK($F944),"",IF($H944=Calc!$C$12,"―",$F944-Calc!$S$2))</f>
        <v>―</v>
      </c>
      <c r="H944" s="36" t="s">
        <v>5</v>
      </c>
      <c r="I944" s="94">
        <f>IF(ISBLANK($H944),"",IF($H944=Calc!$C$12,2,IF($H944=Calc!$C$11,1,0)))</f>
        <v>2</v>
      </c>
      <c r="J944" s="25"/>
      <c r="K944" s="32"/>
      <c r="L944" s="27"/>
    </row>
    <row r="945" spans="2:12" ht="15" customHeight="1" x14ac:dyDescent="0.25">
      <c r="B945" s="23"/>
      <c r="C945" s="44">
        <v>3</v>
      </c>
      <c r="D945" s="66" t="s">
        <v>124</v>
      </c>
      <c r="E945" s="45">
        <v>44937</v>
      </c>
      <c r="F945" s="45">
        <v>44956</v>
      </c>
      <c r="G945" s="94" t="str">
        <f>IF(ISBLANK($F945),"",IF($H945=Calc!$C$12,"―",$F945-Calc!$S$2))</f>
        <v>―</v>
      </c>
      <c r="H945" s="36" t="s">
        <v>5</v>
      </c>
      <c r="I945" s="94">
        <f>IF(ISBLANK($H945),"",IF($H945=Calc!$C$12,2,IF($H945=Calc!$C$11,1,0)))</f>
        <v>2</v>
      </c>
      <c r="J945" s="25"/>
      <c r="K945" s="32"/>
      <c r="L945" s="27"/>
    </row>
    <row r="946" spans="2:12" ht="15" customHeight="1" x14ac:dyDescent="0.25">
      <c r="B946" s="23"/>
      <c r="C946" s="44">
        <v>4</v>
      </c>
      <c r="D946" s="66" t="s">
        <v>126</v>
      </c>
      <c r="E946" s="45">
        <v>44937</v>
      </c>
      <c r="F946" s="45">
        <v>44957</v>
      </c>
      <c r="G946" s="94">
        <f ca="1">IF(ISBLANK($F946),"",IF($H946=Calc!$C$12,"―",$F946-Calc!$S$2))</f>
        <v>6</v>
      </c>
      <c r="H946" s="36" t="s">
        <v>6</v>
      </c>
      <c r="I946" s="94">
        <f>IF(ISBLANK($H946),"",IF($H946=Calc!$C$12,2,IF($H946=Calc!$C$11,1,0)))</f>
        <v>0</v>
      </c>
      <c r="J946" s="25"/>
      <c r="K946" s="32"/>
      <c r="L946" s="27"/>
    </row>
    <row r="947" spans="2:12" ht="15" customHeight="1" x14ac:dyDescent="0.25">
      <c r="B947" s="23"/>
      <c r="C947" s="44">
        <v>5</v>
      </c>
      <c r="D947" s="66"/>
      <c r="E947" s="45"/>
      <c r="F947" s="45"/>
      <c r="G947" s="94" t="str">
        <f>IF(ISBLANK($F947),"",IF($H947=Calc!$C$12,"―",$F947-Calc!$S$2))</f>
        <v/>
      </c>
      <c r="H947" s="36"/>
      <c r="I947" s="94" t="str">
        <f>IF(ISBLANK($H947),"",IF($H947=Calc!$C$12,2,IF($H947=Calc!$C$11,1,0)))</f>
        <v/>
      </c>
      <c r="J947" s="25"/>
      <c r="K947" s="32"/>
      <c r="L947" s="27"/>
    </row>
    <row r="948" spans="2:12" ht="15" customHeight="1" x14ac:dyDescent="0.25">
      <c r="B948" s="23"/>
      <c r="C948" s="199">
        <v>6</v>
      </c>
      <c r="D948" s="204"/>
      <c r="E948" s="205"/>
      <c r="F948" s="205"/>
      <c r="G948" s="195"/>
      <c r="H948" s="201"/>
      <c r="I948" s="195"/>
      <c r="J948" s="25"/>
      <c r="K948" s="32"/>
      <c r="L948" s="27"/>
    </row>
    <row r="949" spans="2:12" ht="15" customHeight="1" x14ac:dyDescent="0.25">
      <c r="B949" s="23"/>
      <c r="C949" s="199">
        <v>7</v>
      </c>
      <c r="D949" s="204"/>
      <c r="E949" s="205"/>
      <c r="F949" s="205"/>
      <c r="G949" s="195"/>
      <c r="H949" s="201"/>
      <c r="I949" s="195"/>
      <c r="J949" s="25"/>
      <c r="K949" s="32"/>
      <c r="L949" s="27"/>
    </row>
    <row r="950" spans="2:12" ht="15" customHeight="1" x14ac:dyDescent="0.25">
      <c r="B950" s="23"/>
      <c r="C950" s="199">
        <v>8</v>
      </c>
      <c r="D950" s="204"/>
      <c r="E950" s="205"/>
      <c r="F950" s="205"/>
      <c r="G950" s="195"/>
      <c r="H950" s="201"/>
      <c r="I950" s="195"/>
      <c r="J950" s="25"/>
      <c r="K950" s="32"/>
      <c r="L950" s="27"/>
    </row>
    <row r="951" spans="2:12" ht="15" customHeight="1" x14ac:dyDescent="0.25">
      <c r="B951" s="23"/>
      <c r="C951" s="199">
        <v>9</v>
      </c>
      <c r="D951" s="204"/>
      <c r="E951" s="205"/>
      <c r="F951" s="205"/>
      <c r="G951" s="195"/>
      <c r="H951" s="201"/>
      <c r="I951" s="195"/>
      <c r="J951" s="25"/>
      <c r="K951" s="32"/>
      <c r="L951" s="27"/>
    </row>
    <row r="952" spans="2:12" ht="15" customHeight="1" x14ac:dyDescent="0.25">
      <c r="B952" s="23"/>
      <c r="C952" s="199">
        <v>10</v>
      </c>
      <c r="D952" s="204"/>
      <c r="E952" s="205"/>
      <c r="F952" s="205"/>
      <c r="G952" s="195"/>
      <c r="H952" s="201"/>
      <c r="I952" s="195"/>
      <c r="J952" s="25"/>
      <c r="K952" s="33"/>
      <c r="L952" s="27"/>
    </row>
    <row r="953" spans="2:12" ht="15" hidden="1" customHeight="1" outlineLevel="1" x14ac:dyDescent="0.25">
      <c r="B953" s="23"/>
      <c r="C953" s="199">
        <v>11</v>
      </c>
      <c r="D953" s="204"/>
      <c r="E953" s="205"/>
      <c r="F953" s="205"/>
      <c r="G953" s="195"/>
      <c r="H953" s="201"/>
      <c r="I953" s="195"/>
      <c r="J953" s="25"/>
      <c r="K953" s="28"/>
      <c r="L953" s="27"/>
    </row>
    <row r="954" spans="2:12" ht="15" hidden="1" customHeight="1" outlineLevel="1" x14ac:dyDescent="0.25">
      <c r="B954" s="23"/>
      <c r="C954" s="199">
        <v>12</v>
      </c>
      <c r="D954" s="204"/>
      <c r="E954" s="205"/>
      <c r="F954" s="205"/>
      <c r="G954" s="195"/>
      <c r="H954" s="201"/>
      <c r="I954" s="195"/>
      <c r="J954" s="25"/>
      <c r="K954" s="28"/>
      <c r="L954" s="27"/>
    </row>
    <row r="955" spans="2:12" ht="15" hidden="1" customHeight="1" outlineLevel="1" x14ac:dyDescent="0.25">
      <c r="B955" s="23"/>
      <c r="C955" s="199">
        <v>13</v>
      </c>
      <c r="D955" s="204"/>
      <c r="E955" s="205"/>
      <c r="F955" s="205"/>
      <c r="G955" s="195"/>
      <c r="H955" s="201"/>
      <c r="I955" s="195"/>
      <c r="J955" s="25"/>
      <c r="K955" s="28"/>
      <c r="L955" s="27"/>
    </row>
    <row r="956" spans="2:12" ht="15" hidden="1" customHeight="1" outlineLevel="1" x14ac:dyDescent="0.25">
      <c r="B956" s="23"/>
      <c r="C956" s="199">
        <v>14</v>
      </c>
      <c r="D956" s="204"/>
      <c r="E956" s="205"/>
      <c r="F956" s="205"/>
      <c r="G956" s="195"/>
      <c r="H956" s="201"/>
      <c r="I956" s="195"/>
      <c r="J956" s="25"/>
      <c r="K956" s="28"/>
      <c r="L956" s="27"/>
    </row>
    <row r="957" spans="2:12" ht="15" hidden="1" customHeight="1" outlineLevel="1" x14ac:dyDescent="0.25">
      <c r="B957" s="23"/>
      <c r="C957" s="199">
        <v>15</v>
      </c>
      <c r="D957" s="204"/>
      <c r="E957" s="205"/>
      <c r="F957" s="205"/>
      <c r="G957" s="195"/>
      <c r="H957" s="201"/>
      <c r="I957" s="195"/>
      <c r="J957" s="25"/>
      <c r="K957" s="28"/>
      <c r="L957" s="27"/>
    </row>
    <row r="958" spans="2:12" ht="15" hidden="1" customHeight="1" outlineLevel="1" x14ac:dyDescent="0.25">
      <c r="B958" s="23"/>
      <c r="C958" s="199">
        <v>16</v>
      </c>
      <c r="D958" s="204"/>
      <c r="E958" s="205"/>
      <c r="F958" s="205"/>
      <c r="G958" s="195"/>
      <c r="H958" s="201"/>
      <c r="I958" s="195"/>
      <c r="J958" s="25"/>
      <c r="K958" s="28"/>
      <c r="L958" s="27"/>
    </row>
    <row r="959" spans="2:12" ht="15" hidden="1" customHeight="1" outlineLevel="1" x14ac:dyDescent="0.25">
      <c r="B959" s="23"/>
      <c r="C959" s="199">
        <v>17</v>
      </c>
      <c r="D959" s="204"/>
      <c r="E959" s="205"/>
      <c r="F959" s="205"/>
      <c r="G959" s="195"/>
      <c r="H959" s="201"/>
      <c r="I959" s="195"/>
      <c r="J959" s="25"/>
      <c r="K959" s="28"/>
      <c r="L959" s="27"/>
    </row>
    <row r="960" spans="2:12" ht="15" hidden="1" customHeight="1" outlineLevel="1" x14ac:dyDescent="0.25">
      <c r="B960" s="23"/>
      <c r="C960" s="199">
        <v>18</v>
      </c>
      <c r="D960" s="204"/>
      <c r="E960" s="205"/>
      <c r="F960" s="205"/>
      <c r="G960" s="195"/>
      <c r="H960" s="201"/>
      <c r="I960" s="195"/>
      <c r="J960" s="25"/>
      <c r="K960" s="28"/>
      <c r="L960" s="27"/>
    </row>
    <row r="961" spans="2:12" ht="15" hidden="1" customHeight="1" outlineLevel="1" x14ac:dyDescent="0.25">
      <c r="B961" s="23"/>
      <c r="C961" s="199">
        <v>19</v>
      </c>
      <c r="D961" s="204"/>
      <c r="E961" s="205"/>
      <c r="F961" s="205"/>
      <c r="G961" s="195"/>
      <c r="H961" s="201"/>
      <c r="I961" s="195"/>
      <c r="J961" s="25"/>
      <c r="K961" s="28"/>
      <c r="L961" s="27"/>
    </row>
    <row r="962" spans="2:12" ht="15" hidden="1" customHeight="1" outlineLevel="1" x14ac:dyDescent="0.25">
      <c r="B962" s="23"/>
      <c r="C962" s="199">
        <v>20</v>
      </c>
      <c r="D962" s="204"/>
      <c r="E962" s="205"/>
      <c r="F962" s="205"/>
      <c r="G962" s="195"/>
      <c r="H962" s="201"/>
      <c r="I962" s="195"/>
      <c r="J962" s="25"/>
      <c r="K962" s="28"/>
      <c r="L962" s="27"/>
    </row>
    <row r="963" spans="2:12" ht="15" hidden="1" customHeight="1" outlineLevel="1" x14ac:dyDescent="0.25">
      <c r="B963" s="23"/>
      <c r="C963" s="199">
        <v>21</v>
      </c>
      <c r="D963" s="204"/>
      <c r="E963" s="205"/>
      <c r="F963" s="205"/>
      <c r="G963" s="195"/>
      <c r="H963" s="201"/>
      <c r="I963" s="195"/>
      <c r="J963" s="25"/>
      <c r="K963" s="28"/>
      <c r="L963" s="27"/>
    </row>
    <row r="964" spans="2:12" ht="15" hidden="1" customHeight="1" outlineLevel="1" x14ac:dyDescent="0.25">
      <c r="B964" s="23"/>
      <c r="C964" s="199">
        <v>22</v>
      </c>
      <c r="D964" s="204"/>
      <c r="E964" s="205"/>
      <c r="F964" s="205"/>
      <c r="G964" s="195"/>
      <c r="H964" s="201"/>
      <c r="I964" s="195"/>
      <c r="J964" s="25"/>
      <c r="K964" s="28"/>
      <c r="L964" s="27"/>
    </row>
    <row r="965" spans="2:12" ht="15" hidden="1" customHeight="1" outlineLevel="1" x14ac:dyDescent="0.25">
      <c r="B965" s="23"/>
      <c r="C965" s="199">
        <v>23</v>
      </c>
      <c r="D965" s="204"/>
      <c r="E965" s="205"/>
      <c r="F965" s="205"/>
      <c r="G965" s="195"/>
      <c r="H965" s="201"/>
      <c r="I965" s="195"/>
      <c r="J965" s="25"/>
      <c r="K965" s="28"/>
      <c r="L965" s="27"/>
    </row>
    <row r="966" spans="2:12" ht="15" hidden="1" customHeight="1" outlineLevel="1" x14ac:dyDescent="0.25">
      <c r="B966" s="23"/>
      <c r="C966" s="199">
        <v>24</v>
      </c>
      <c r="D966" s="204"/>
      <c r="E966" s="205"/>
      <c r="F966" s="205"/>
      <c r="G966" s="195"/>
      <c r="H966" s="201"/>
      <c r="I966" s="195"/>
      <c r="J966" s="25"/>
      <c r="K966" s="28"/>
      <c r="L966" s="27"/>
    </row>
    <row r="967" spans="2:12" ht="15" hidden="1" customHeight="1" outlineLevel="1" x14ac:dyDescent="0.25">
      <c r="B967" s="23"/>
      <c r="C967" s="199">
        <v>25</v>
      </c>
      <c r="D967" s="204"/>
      <c r="E967" s="205"/>
      <c r="F967" s="205"/>
      <c r="G967" s="195"/>
      <c r="H967" s="201"/>
      <c r="I967" s="195"/>
      <c r="J967" s="25"/>
      <c r="K967" s="28"/>
      <c r="L967" s="27"/>
    </row>
    <row r="968" spans="2:12" ht="15" hidden="1" customHeight="1" outlineLevel="1" x14ac:dyDescent="0.25">
      <c r="B968" s="23"/>
      <c r="C968" s="199">
        <v>26</v>
      </c>
      <c r="D968" s="204"/>
      <c r="E968" s="205"/>
      <c r="F968" s="205"/>
      <c r="G968" s="195"/>
      <c r="H968" s="201"/>
      <c r="I968" s="195"/>
      <c r="J968" s="25"/>
      <c r="K968" s="28"/>
      <c r="L968" s="27"/>
    </row>
    <row r="969" spans="2:12" ht="15" hidden="1" customHeight="1" outlineLevel="1" x14ac:dyDescent="0.25">
      <c r="B969" s="23"/>
      <c r="C969" s="199">
        <v>27</v>
      </c>
      <c r="D969" s="204"/>
      <c r="E969" s="205"/>
      <c r="F969" s="205"/>
      <c r="G969" s="195"/>
      <c r="H969" s="201"/>
      <c r="I969" s="195"/>
      <c r="J969" s="25"/>
      <c r="K969" s="28"/>
      <c r="L969" s="27"/>
    </row>
    <row r="970" spans="2:12" ht="15" hidden="1" customHeight="1" outlineLevel="1" x14ac:dyDescent="0.25">
      <c r="B970" s="23"/>
      <c r="C970" s="199">
        <v>28</v>
      </c>
      <c r="D970" s="204"/>
      <c r="E970" s="205"/>
      <c r="F970" s="205"/>
      <c r="G970" s="195"/>
      <c r="H970" s="201"/>
      <c r="I970" s="195"/>
      <c r="J970" s="25"/>
      <c r="K970" s="28"/>
      <c r="L970" s="27"/>
    </row>
    <row r="971" spans="2:12" ht="15" hidden="1" customHeight="1" outlineLevel="1" x14ac:dyDescent="0.25">
      <c r="B971" s="23"/>
      <c r="C971" s="199">
        <v>29</v>
      </c>
      <c r="D971" s="204"/>
      <c r="E971" s="205"/>
      <c r="F971" s="205"/>
      <c r="G971" s="195"/>
      <c r="H971" s="201"/>
      <c r="I971" s="195"/>
      <c r="J971" s="25"/>
      <c r="K971" s="28"/>
      <c r="L971" s="27"/>
    </row>
    <row r="972" spans="2:12" ht="15" hidden="1" customHeight="1" outlineLevel="1" x14ac:dyDescent="0.25">
      <c r="B972" s="23"/>
      <c r="C972" s="199">
        <v>30</v>
      </c>
      <c r="D972" s="204"/>
      <c r="E972" s="205"/>
      <c r="F972" s="205"/>
      <c r="G972" s="195"/>
      <c r="H972" s="201"/>
      <c r="I972" s="195"/>
      <c r="J972" s="25"/>
      <c r="K972" s="28"/>
      <c r="L972" s="27"/>
    </row>
    <row r="973" spans="2:12" ht="15" hidden="1" customHeight="1" outlineLevel="1" x14ac:dyDescent="0.25">
      <c r="B973" s="23"/>
      <c r="C973" s="199">
        <v>31</v>
      </c>
      <c r="D973" s="204"/>
      <c r="E973" s="205"/>
      <c r="F973" s="205"/>
      <c r="G973" s="195"/>
      <c r="H973" s="201"/>
      <c r="I973" s="195"/>
      <c r="J973" s="25"/>
      <c r="K973" s="28"/>
      <c r="L973" s="27"/>
    </row>
    <row r="974" spans="2:12" ht="15" hidden="1" customHeight="1" outlineLevel="1" x14ac:dyDescent="0.25">
      <c r="B974" s="23"/>
      <c r="C974" s="199">
        <v>32</v>
      </c>
      <c r="D974" s="204"/>
      <c r="E974" s="205"/>
      <c r="F974" s="205"/>
      <c r="G974" s="195"/>
      <c r="H974" s="201"/>
      <c r="I974" s="195"/>
      <c r="J974" s="25"/>
      <c r="K974" s="28"/>
      <c r="L974" s="27"/>
    </row>
    <row r="975" spans="2:12" ht="15" hidden="1" customHeight="1" outlineLevel="1" x14ac:dyDescent="0.25">
      <c r="B975" s="23"/>
      <c r="C975" s="199">
        <v>33</v>
      </c>
      <c r="D975" s="204"/>
      <c r="E975" s="205"/>
      <c r="F975" s="205"/>
      <c r="G975" s="195"/>
      <c r="H975" s="201"/>
      <c r="I975" s="195"/>
      <c r="J975" s="25"/>
      <c r="K975" s="28"/>
      <c r="L975" s="27"/>
    </row>
    <row r="976" spans="2:12" ht="15" hidden="1" customHeight="1" outlineLevel="1" x14ac:dyDescent="0.25">
      <c r="B976" s="23"/>
      <c r="C976" s="199">
        <v>34</v>
      </c>
      <c r="D976" s="204"/>
      <c r="E976" s="205"/>
      <c r="F976" s="205"/>
      <c r="G976" s="195"/>
      <c r="H976" s="201"/>
      <c r="I976" s="195"/>
      <c r="J976" s="25"/>
      <c r="K976" s="28"/>
      <c r="L976" s="27"/>
    </row>
    <row r="977" spans="2:12" ht="15" hidden="1" customHeight="1" outlineLevel="1" x14ac:dyDescent="0.25">
      <c r="B977" s="23"/>
      <c r="C977" s="199">
        <v>35</v>
      </c>
      <c r="D977" s="204"/>
      <c r="E977" s="205"/>
      <c r="F977" s="205"/>
      <c r="G977" s="195"/>
      <c r="H977" s="201"/>
      <c r="I977" s="195"/>
      <c r="J977" s="25"/>
      <c r="K977" s="28"/>
      <c r="L977" s="27"/>
    </row>
    <row r="978" spans="2:12" ht="15" hidden="1" customHeight="1" outlineLevel="1" x14ac:dyDescent="0.25">
      <c r="B978" s="23"/>
      <c r="C978" s="199">
        <v>36</v>
      </c>
      <c r="D978" s="204"/>
      <c r="E978" s="205"/>
      <c r="F978" s="205"/>
      <c r="G978" s="195"/>
      <c r="H978" s="201"/>
      <c r="I978" s="195"/>
      <c r="J978" s="25"/>
      <c r="K978" s="28"/>
      <c r="L978" s="27"/>
    </row>
    <row r="979" spans="2:12" ht="15" hidden="1" customHeight="1" outlineLevel="1" x14ac:dyDescent="0.25">
      <c r="B979" s="23"/>
      <c r="C979" s="199">
        <v>37</v>
      </c>
      <c r="D979" s="204"/>
      <c r="E979" s="205"/>
      <c r="F979" s="205"/>
      <c r="G979" s="195"/>
      <c r="H979" s="201"/>
      <c r="I979" s="195"/>
      <c r="J979" s="25"/>
      <c r="K979" s="28"/>
      <c r="L979" s="27"/>
    </row>
    <row r="980" spans="2:12" ht="15" hidden="1" customHeight="1" outlineLevel="1" x14ac:dyDescent="0.25">
      <c r="B980" s="23"/>
      <c r="C980" s="199">
        <v>38</v>
      </c>
      <c r="D980" s="204"/>
      <c r="E980" s="205"/>
      <c r="F980" s="205"/>
      <c r="G980" s="195"/>
      <c r="H980" s="201"/>
      <c r="I980" s="195"/>
      <c r="J980" s="25"/>
      <c r="K980" s="28"/>
      <c r="L980" s="27"/>
    </row>
    <row r="981" spans="2:12" ht="15" hidden="1" customHeight="1" outlineLevel="1" x14ac:dyDescent="0.25">
      <c r="B981" s="23"/>
      <c r="C981" s="199">
        <v>39</v>
      </c>
      <c r="D981" s="204"/>
      <c r="E981" s="205"/>
      <c r="F981" s="205"/>
      <c r="G981" s="195"/>
      <c r="H981" s="201"/>
      <c r="I981" s="195"/>
      <c r="J981" s="25"/>
      <c r="K981" s="28"/>
      <c r="L981" s="27"/>
    </row>
    <row r="982" spans="2:12" ht="15" hidden="1" customHeight="1" outlineLevel="1" x14ac:dyDescent="0.25">
      <c r="B982" s="23"/>
      <c r="C982" s="199">
        <v>40</v>
      </c>
      <c r="D982" s="204"/>
      <c r="E982" s="205"/>
      <c r="F982" s="205"/>
      <c r="G982" s="195"/>
      <c r="H982" s="201"/>
      <c r="I982" s="195"/>
      <c r="J982" s="25"/>
      <c r="K982" s="28"/>
      <c r="L982" s="27"/>
    </row>
    <row r="983" spans="2:12" ht="15" hidden="1" customHeight="1" outlineLevel="1" collapsed="1" x14ac:dyDescent="0.25">
      <c r="B983" s="23"/>
      <c r="C983" s="199">
        <v>41</v>
      </c>
      <c r="D983" s="204"/>
      <c r="E983" s="205"/>
      <c r="F983" s="205"/>
      <c r="G983" s="195"/>
      <c r="H983" s="201"/>
      <c r="I983" s="195"/>
      <c r="J983" s="25"/>
      <c r="K983" s="28"/>
      <c r="L983" s="27"/>
    </row>
    <row r="984" spans="2:12" ht="15" hidden="1" customHeight="1" outlineLevel="1" x14ac:dyDescent="0.25">
      <c r="B984" s="23"/>
      <c r="C984" s="199">
        <v>42</v>
      </c>
      <c r="D984" s="204"/>
      <c r="E984" s="205"/>
      <c r="F984" s="205"/>
      <c r="G984" s="195"/>
      <c r="H984" s="201"/>
      <c r="I984" s="195"/>
      <c r="J984" s="25"/>
      <c r="K984" s="28"/>
      <c r="L984" s="27"/>
    </row>
    <row r="985" spans="2:12" ht="15" hidden="1" customHeight="1" outlineLevel="1" x14ac:dyDescent="0.25">
      <c r="B985" s="23"/>
      <c r="C985" s="199">
        <v>43</v>
      </c>
      <c r="D985" s="204"/>
      <c r="E985" s="205"/>
      <c r="F985" s="205"/>
      <c r="G985" s="195"/>
      <c r="H985" s="201"/>
      <c r="I985" s="195"/>
      <c r="J985" s="25"/>
      <c r="K985" s="28"/>
      <c r="L985" s="27"/>
    </row>
    <row r="986" spans="2:12" ht="15" hidden="1" customHeight="1" outlineLevel="1" x14ac:dyDescent="0.25">
      <c r="B986" s="23"/>
      <c r="C986" s="199">
        <v>44</v>
      </c>
      <c r="D986" s="204"/>
      <c r="E986" s="205"/>
      <c r="F986" s="205"/>
      <c r="G986" s="195"/>
      <c r="H986" s="201"/>
      <c r="I986" s="195"/>
      <c r="J986" s="25"/>
      <c r="K986" s="28"/>
      <c r="L986" s="27"/>
    </row>
    <row r="987" spans="2:12" ht="15" hidden="1" customHeight="1" outlineLevel="1" x14ac:dyDescent="0.25">
      <c r="B987" s="23"/>
      <c r="C987" s="199">
        <v>45</v>
      </c>
      <c r="D987" s="204"/>
      <c r="E987" s="205"/>
      <c r="F987" s="205"/>
      <c r="G987" s="195"/>
      <c r="H987" s="201"/>
      <c r="I987" s="195"/>
      <c r="J987" s="25"/>
      <c r="K987" s="28"/>
      <c r="L987" s="27"/>
    </row>
    <row r="988" spans="2:12" ht="15" hidden="1" customHeight="1" outlineLevel="1" x14ac:dyDescent="0.25">
      <c r="B988" s="23"/>
      <c r="C988" s="199">
        <v>46</v>
      </c>
      <c r="D988" s="204"/>
      <c r="E988" s="205"/>
      <c r="F988" s="205"/>
      <c r="G988" s="195"/>
      <c r="H988" s="201"/>
      <c r="I988" s="195"/>
      <c r="J988" s="25"/>
      <c r="K988" s="28"/>
      <c r="L988" s="27"/>
    </row>
    <row r="989" spans="2:12" ht="15" hidden="1" customHeight="1" outlineLevel="1" x14ac:dyDescent="0.25">
      <c r="B989" s="23"/>
      <c r="C989" s="199">
        <v>47</v>
      </c>
      <c r="D989" s="204"/>
      <c r="E989" s="205"/>
      <c r="F989" s="205"/>
      <c r="G989" s="195"/>
      <c r="H989" s="201"/>
      <c r="I989" s="195"/>
      <c r="J989" s="25"/>
      <c r="K989" s="28"/>
      <c r="L989" s="27"/>
    </row>
    <row r="990" spans="2:12" ht="15" hidden="1" customHeight="1" outlineLevel="1" x14ac:dyDescent="0.25">
      <c r="B990" s="23"/>
      <c r="C990" s="199">
        <v>48</v>
      </c>
      <c r="D990" s="204"/>
      <c r="E990" s="205"/>
      <c r="F990" s="205"/>
      <c r="G990" s="195"/>
      <c r="H990" s="201"/>
      <c r="I990" s="195"/>
      <c r="J990" s="25"/>
      <c r="K990" s="28"/>
      <c r="L990" s="27"/>
    </row>
    <row r="991" spans="2:12" ht="15" hidden="1" customHeight="1" outlineLevel="1" x14ac:dyDescent="0.25">
      <c r="B991" s="23"/>
      <c r="C991" s="199">
        <v>49</v>
      </c>
      <c r="D991" s="204"/>
      <c r="E991" s="205"/>
      <c r="F991" s="205"/>
      <c r="G991" s="195"/>
      <c r="H991" s="201"/>
      <c r="I991" s="195"/>
      <c r="J991" s="25"/>
      <c r="K991" s="28"/>
      <c r="L991" s="27"/>
    </row>
    <row r="992" spans="2:12" ht="15" hidden="1" customHeight="1" outlineLevel="1" x14ac:dyDescent="0.25">
      <c r="B992" s="23"/>
      <c r="C992" s="199">
        <v>50</v>
      </c>
      <c r="D992" s="204"/>
      <c r="E992" s="205"/>
      <c r="F992" s="205"/>
      <c r="G992" s="195"/>
      <c r="H992" s="201"/>
      <c r="I992" s="195"/>
      <c r="J992" s="25"/>
      <c r="K992" s="28"/>
      <c r="L992" s="27"/>
    </row>
    <row r="993" spans="2:12" ht="15" hidden="1" customHeight="1" outlineLevel="1" x14ac:dyDescent="0.25">
      <c r="B993" s="23"/>
      <c r="C993" s="199">
        <v>51</v>
      </c>
      <c r="D993" s="204"/>
      <c r="E993" s="205"/>
      <c r="F993" s="205"/>
      <c r="G993" s="195"/>
      <c r="H993" s="201"/>
      <c r="I993" s="195"/>
      <c r="J993" s="25"/>
      <c r="K993" s="28"/>
      <c r="L993" s="27"/>
    </row>
    <row r="994" spans="2:12" ht="15" hidden="1" customHeight="1" outlineLevel="1" x14ac:dyDescent="0.25">
      <c r="B994" s="23"/>
      <c r="C994" s="199">
        <v>52</v>
      </c>
      <c r="D994" s="204"/>
      <c r="E994" s="205"/>
      <c r="F994" s="205"/>
      <c r="G994" s="195"/>
      <c r="H994" s="201"/>
      <c r="I994" s="195"/>
      <c r="J994" s="25"/>
      <c r="K994" s="28"/>
      <c r="L994" s="27"/>
    </row>
    <row r="995" spans="2:12" ht="15" hidden="1" customHeight="1" outlineLevel="1" x14ac:dyDescent="0.25">
      <c r="B995" s="23"/>
      <c r="C995" s="199">
        <v>53</v>
      </c>
      <c r="D995" s="204"/>
      <c r="E995" s="205"/>
      <c r="F995" s="205"/>
      <c r="G995" s="195"/>
      <c r="H995" s="201"/>
      <c r="I995" s="195"/>
      <c r="J995" s="25"/>
      <c r="K995" s="28"/>
      <c r="L995" s="27"/>
    </row>
    <row r="996" spans="2:12" ht="15" hidden="1" customHeight="1" outlineLevel="1" x14ac:dyDescent="0.25">
      <c r="B996" s="23"/>
      <c r="C996" s="199">
        <v>54</v>
      </c>
      <c r="D996" s="204"/>
      <c r="E996" s="205"/>
      <c r="F996" s="205"/>
      <c r="G996" s="195"/>
      <c r="H996" s="201"/>
      <c r="I996" s="195"/>
      <c r="J996" s="25"/>
      <c r="K996" s="28"/>
      <c r="L996" s="27"/>
    </row>
    <row r="997" spans="2:12" ht="15" hidden="1" customHeight="1" outlineLevel="1" x14ac:dyDescent="0.25">
      <c r="B997" s="23"/>
      <c r="C997" s="199">
        <v>55</v>
      </c>
      <c r="D997" s="204"/>
      <c r="E997" s="205"/>
      <c r="F997" s="205"/>
      <c r="G997" s="195"/>
      <c r="H997" s="201"/>
      <c r="I997" s="195"/>
      <c r="J997" s="25"/>
      <c r="K997" s="28"/>
      <c r="L997" s="27"/>
    </row>
    <row r="998" spans="2:12" ht="15" hidden="1" customHeight="1" outlineLevel="1" x14ac:dyDescent="0.25">
      <c r="B998" s="23"/>
      <c r="C998" s="199">
        <v>56</v>
      </c>
      <c r="D998" s="204"/>
      <c r="E998" s="205"/>
      <c r="F998" s="205"/>
      <c r="G998" s="195"/>
      <c r="H998" s="201"/>
      <c r="I998" s="195"/>
      <c r="J998" s="25"/>
      <c r="K998" s="28"/>
      <c r="L998" s="27"/>
    </row>
    <row r="999" spans="2:12" ht="15" hidden="1" customHeight="1" outlineLevel="1" x14ac:dyDescent="0.25">
      <c r="B999" s="23"/>
      <c r="C999" s="199">
        <v>57</v>
      </c>
      <c r="D999" s="204"/>
      <c r="E999" s="205"/>
      <c r="F999" s="205"/>
      <c r="G999" s="195"/>
      <c r="H999" s="201"/>
      <c r="I999" s="195"/>
      <c r="J999" s="25"/>
      <c r="K999" s="28"/>
      <c r="L999" s="27"/>
    </row>
    <row r="1000" spans="2:12" ht="15" hidden="1" customHeight="1" outlineLevel="1" x14ac:dyDescent="0.25">
      <c r="B1000" s="23"/>
      <c r="C1000" s="199">
        <v>58</v>
      </c>
      <c r="D1000" s="204"/>
      <c r="E1000" s="205"/>
      <c r="F1000" s="205"/>
      <c r="G1000" s="195"/>
      <c r="H1000" s="201"/>
      <c r="I1000" s="195"/>
      <c r="J1000" s="25"/>
      <c r="K1000" s="28"/>
      <c r="L1000" s="27"/>
    </row>
    <row r="1001" spans="2:12" ht="15" hidden="1" customHeight="1" outlineLevel="1" x14ac:dyDescent="0.25">
      <c r="B1001" s="23"/>
      <c r="C1001" s="199">
        <v>59</v>
      </c>
      <c r="D1001" s="204"/>
      <c r="E1001" s="205"/>
      <c r="F1001" s="205"/>
      <c r="G1001" s="195"/>
      <c r="H1001" s="201"/>
      <c r="I1001" s="195"/>
      <c r="J1001" s="25"/>
      <c r="K1001" s="28"/>
      <c r="L1001" s="27"/>
    </row>
    <row r="1002" spans="2:12" ht="15" hidden="1" customHeight="1" outlineLevel="1" x14ac:dyDescent="0.25">
      <c r="B1002" s="23"/>
      <c r="C1002" s="199">
        <v>60</v>
      </c>
      <c r="D1002" s="204"/>
      <c r="E1002" s="205"/>
      <c r="F1002" s="205"/>
      <c r="G1002" s="195"/>
      <c r="H1002" s="201"/>
      <c r="I1002" s="195"/>
      <c r="J1002" s="25"/>
      <c r="K1002" s="28"/>
      <c r="L1002" s="27"/>
    </row>
    <row r="1003" spans="2:12" ht="15" hidden="1" customHeight="1" outlineLevel="1" x14ac:dyDescent="0.25">
      <c r="B1003" s="23"/>
      <c r="C1003" s="199">
        <v>61</v>
      </c>
      <c r="D1003" s="204"/>
      <c r="E1003" s="205"/>
      <c r="F1003" s="205"/>
      <c r="G1003" s="195"/>
      <c r="H1003" s="201"/>
      <c r="I1003" s="195"/>
      <c r="J1003" s="25"/>
      <c r="K1003" s="28"/>
      <c r="L1003" s="27"/>
    </row>
    <row r="1004" spans="2:12" ht="15" hidden="1" customHeight="1" outlineLevel="1" x14ac:dyDescent="0.25">
      <c r="B1004" s="23"/>
      <c r="C1004" s="199">
        <v>62</v>
      </c>
      <c r="D1004" s="204"/>
      <c r="E1004" s="205"/>
      <c r="F1004" s="205"/>
      <c r="G1004" s="195"/>
      <c r="H1004" s="201"/>
      <c r="I1004" s="195"/>
      <c r="J1004" s="25"/>
      <c r="K1004" s="28"/>
      <c r="L1004" s="27"/>
    </row>
    <row r="1005" spans="2:12" ht="15" hidden="1" customHeight="1" outlineLevel="1" x14ac:dyDescent="0.25">
      <c r="B1005" s="23"/>
      <c r="C1005" s="199">
        <v>63</v>
      </c>
      <c r="D1005" s="204"/>
      <c r="E1005" s="205"/>
      <c r="F1005" s="205"/>
      <c r="G1005" s="195"/>
      <c r="H1005" s="201"/>
      <c r="I1005" s="195"/>
      <c r="J1005" s="25"/>
      <c r="K1005" s="28"/>
      <c r="L1005" s="27"/>
    </row>
    <row r="1006" spans="2:12" ht="15" hidden="1" customHeight="1" outlineLevel="1" x14ac:dyDescent="0.25">
      <c r="B1006" s="23"/>
      <c r="C1006" s="199">
        <v>64</v>
      </c>
      <c r="D1006" s="204"/>
      <c r="E1006" s="205"/>
      <c r="F1006" s="205"/>
      <c r="G1006" s="195"/>
      <c r="H1006" s="201"/>
      <c r="I1006" s="195"/>
      <c r="J1006" s="25"/>
      <c r="K1006" s="28"/>
      <c r="L1006" s="27"/>
    </row>
    <row r="1007" spans="2:12" ht="15" hidden="1" customHeight="1" outlineLevel="1" x14ac:dyDescent="0.25">
      <c r="B1007" s="23"/>
      <c r="C1007" s="199">
        <v>65</v>
      </c>
      <c r="D1007" s="204"/>
      <c r="E1007" s="205"/>
      <c r="F1007" s="205"/>
      <c r="G1007" s="195"/>
      <c r="H1007" s="201"/>
      <c r="I1007" s="195"/>
      <c r="J1007" s="25"/>
      <c r="K1007" s="28"/>
      <c r="L1007" s="27"/>
    </row>
    <row r="1008" spans="2:12" ht="15" hidden="1" customHeight="1" outlineLevel="1" x14ac:dyDescent="0.25">
      <c r="B1008" s="23"/>
      <c r="C1008" s="199">
        <v>66</v>
      </c>
      <c r="D1008" s="204"/>
      <c r="E1008" s="205"/>
      <c r="F1008" s="205"/>
      <c r="G1008" s="195"/>
      <c r="H1008" s="201"/>
      <c r="I1008" s="195"/>
      <c r="J1008" s="25"/>
      <c r="K1008" s="28"/>
      <c r="L1008" s="27"/>
    </row>
    <row r="1009" spans="2:12" ht="15" hidden="1" customHeight="1" outlineLevel="1" x14ac:dyDescent="0.25">
      <c r="B1009" s="23"/>
      <c r="C1009" s="199">
        <v>67</v>
      </c>
      <c r="D1009" s="204"/>
      <c r="E1009" s="205"/>
      <c r="F1009" s="205"/>
      <c r="G1009" s="195"/>
      <c r="H1009" s="201"/>
      <c r="I1009" s="195"/>
      <c r="J1009" s="25"/>
      <c r="K1009" s="28"/>
      <c r="L1009" s="27"/>
    </row>
    <row r="1010" spans="2:12" ht="15" hidden="1" customHeight="1" outlineLevel="1" x14ac:dyDescent="0.25">
      <c r="B1010" s="23"/>
      <c r="C1010" s="199">
        <v>68</v>
      </c>
      <c r="D1010" s="204"/>
      <c r="E1010" s="205"/>
      <c r="F1010" s="205"/>
      <c r="G1010" s="195"/>
      <c r="H1010" s="201"/>
      <c r="I1010" s="195"/>
      <c r="J1010" s="25"/>
      <c r="K1010" s="28"/>
      <c r="L1010" s="27"/>
    </row>
    <row r="1011" spans="2:12" ht="15" hidden="1" customHeight="1" outlineLevel="1" x14ac:dyDescent="0.25">
      <c r="B1011" s="23"/>
      <c r="C1011" s="199">
        <v>69</v>
      </c>
      <c r="D1011" s="204"/>
      <c r="E1011" s="205"/>
      <c r="F1011" s="205"/>
      <c r="G1011" s="195"/>
      <c r="H1011" s="201"/>
      <c r="I1011" s="195"/>
      <c r="J1011" s="25"/>
      <c r="K1011" s="28"/>
      <c r="L1011" s="27"/>
    </row>
    <row r="1012" spans="2:12" ht="15" hidden="1" customHeight="1" outlineLevel="1" x14ac:dyDescent="0.25">
      <c r="B1012" s="23"/>
      <c r="C1012" s="199">
        <v>70</v>
      </c>
      <c r="D1012" s="204"/>
      <c r="E1012" s="205"/>
      <c r="F1012" s="205"/>
      <c r="G1012" s="195"/>
      <c r="H1012" s="201"/>
      <c r="I1012" s="195"/>
      <c r="J1012" s="25"/>
      <c r="K1012" s="28"/>
      <c r="L1012" s="27"/>
    </row>
    <row r="1013" spans="2:12" ht="15" hidden="1" customHeight="1" outlineLevel="1" x14ac:dyDescent="0.25">
      <c r="B1013" s="23"/>
      <c r="C1013" s="199">
        <v>71</v>
      </c>
      <c r="D1013" s="204"/>
      <c r="E1013" s="205"/>
      <c r="F1013" s="205"/>
      <c r="G1013" s="195"/>
      <c r="H1013" s="201"/>
      <c r="I1013" s="195"/>
      <c r="J1013" s="25"/>
      <c r="K1013" s="28"/>
      <c r="L1013" s="27"/>
    </row>
    <row r="1014" spans="2:12" ht="15" hidden="1" customHeight="1" outlineLevel="1" x14ac:dyDescent="0.25">
      <c r="B1014" s="23"/>
      <c r="C1014" s="199">
        <v>72</v>
      </c>
      <c r="D1014" s="204"/>
      <c r="E1014" s="205"/>
      <c r="F1014" s="205"/>
      <c r="G1014" s="195"/>
      <c r="H1014" s="201"/>
      <c r="I1014" s="195"/>
      <c r="J1014" s="25"/>
      <c r="K1014" s="28"/>
      <c r="L1014" s="27"/>
    </row>
    <row r="1015" spans="2:12" ht="15" hidden="1" customHeight="1" outlineLevel="1" x14ac:dyDescent="0.25">
      <c r="B1015" s="23"/>
      <c r="C1015" s="199">
        <v>73</v>
      </c>
      <c r="D1015" s="204"/>
      <c r="E1015" s="205"/>
      <c r="F1015" s="205"/>
      <c r="G1015" s="195"/>
      <c r="H1015" s="201"/>
      <c r="I1015" s="195"/>
      <c r="J1015" s="25"/>
      <c r="K1015" s="28"/>
      <c r="L1015" s="27"/>
    </row>
    <row r="1016" spans="2:12" ht="15" hidden="1" customHeight="1" outlineLevel="1" x14ac:dyDescent="0.25">
      <c r="B1016" s="23"/>
      <c r="C1016" s="199">
        <v>74</v>
      </c>
      <c r="D1016" s="204"/>
      <c r="E1016" s="205"/>
      <c r="F1016" s="205"/>
      <c r="G1016" s="195"/>
      <c r="H1016" s="201"/>
      <c r="I1016" s="195"/>
      <c r="J1016" s="25"/>
      <c r="K1016" s="28"/>
      <c r="L1016" s="27"/>
    </row>
    <row r="1017" spans="2:12" ht="15" hidden="1" customHeight="1" outlineLevel="1" x14ac:dyDescent="0.25">
      <c r="B1017" s="23"/>
      <c r="C1017" s="199">
        <v>75</v>
      </c>
      <c r="D1017" s="204"/>
      <c r="E1017" s="205"/>
      <c r="F1017" s="205"/>
      <c r="G1017" s="195"/>
      <c r="H1017" s="201"/>
      <c r="I1017" s="195"/>
      <c r="J1017" s="25"/>
      <c r="K1017" s="28"/>
      <c r="L1017" s="27"/>
    </row>
    <row r="1018" spans="2:12" ht="15" hidden="1" customHeight="1" outlineLevel="1" x14ac:dyDescent="0.25">
      <c r="B1018" s="23"/>
      <c r="C1018" s="199">
        <v>76</v>
      </c>
      <c r="D1018" s="204"/>
      <c r="E1018" s="205"/>
      <c r="F1018" s="205"/>
      <c r="G1018" s="195"/>
      <c r="H1018" s="201"/>
      <c r="I1018" s="195"/>
      <c r="J1018" s="25"/>
      <c r="K1018" s="28"/>
      <c r="L1018" s="27"/>
    </row>
    <row r="1019" spans="2:12" ht="15" hidden="1" customHeight="1" outlineLevel="1" x14ac:dyDescent="0.25">
      <c r="B1019" s="23"/>
      <c r="C1019" s="199">
        <v>77</v>
      </c>
      <c r="D1019" s="204"/>
      <c r="E1019" s="205"/>
      <c r="F1019" s="205"/>
      <c r="G1019" s="195"/>
      <c r="H1019" s="201"/>
      <c r="I1019" s="195"/>
      <c r="J1019" s="25"/>
      <c r="K1019" s="28"/>
      <c r="L1019" s="27"/>
    </row>
    <row r="1020" spans="2:12" ht="15" hidden="1" customHeight="1" outlineLevel="1" x14ac:dyDescent="0.25">
      <c r="B1020" s="23"/>
      <c r="C1020" s="199">
        <v>78</v>
      </c>
      <c r="D1020" s="204"/>
      <c r="E1020" s="205"/>
      <c r="F1020" s="205"/>
      <c r="G1020" s="195"/>
      <c r="H1020" s="201"/>
      <c r="I1020" s="195"/>
      <c r="J1020" s="25"/>
      <c r="K1020" s="28"/>
      <c r="L1020" s="27"/>
    </row>
    <row r="1021" spans="2:12" ht="15" hidden="1" customHeight="1" outlineLevel="1" x14ac:dyDescent="0.25">
      <c r="B1021" s="23"/>
      <c r="C1021" s="199">
        <v>79</v>
      </c>
      <c r="D1021" s="204"/>
      <c r="E1021" s="205"/>
      <c r="F1021" s="205"/>
      <c r="G1021" s="195"/>
      <c r="H1021" s="201"/>
      <c r="I1021" s="195"/>
      <c r="J1021" s="25"/>
      <c r="K1021" s="28"/>
      <c r="L1021" s="27"/>
    </row>
    <row r="1022" spans="2:12" ht="15" hidden="1" customHeight="1" outlineLevel="1" x14ac:dyDescent="0.25">
      <c r="B1022" s="23"/>
      <c r="C1022" s="199">
        <v>80</v>
      </c>
      <c r="D1022" s="204"/>
      <c r="E1022" s="205"/>
      <c r="F1022" s="205"/>
      <c r="G1022" s="195"/>
      <c r="H1022" s="201"/>
      <c r="I1022" s="195"/>
      <c r="J1022" s="25"/>
      <c r="K1022" s="28"/>
      <c r="L1022" s="27"/>
    </row>
    <row r="1023" spans="2:12" ht="15" hidden="1" customHeight="1" outlineLevel="1" x14ac:dyDescent="0.25">
      <c r="B1023" s="23"/>
      <c r="C1023" s="199">
        <v>81</v>
      </c>
      <c r="D1023" s="204"/>
      <c r="E1023" s="205"/>
      <c r="F1023" s="205"/>
      <c r="G1023" s="195"/>
      <c r="H1023" s="201"/>
      <c r="I1023" s="195"/>
      <c r="J1023" s="25"/>
      <c r="K1023" s="28"/>
      <c r="L1023" s="27"/>
    </row>
    <row r="1024" spans="2:12" ht="15" hidden="1" customHeight="1" outlineLevel="1" x14ac:dyDescent="0.25">
      <c r="B1024" s="23"/>
      <c r="C1024" s="199">
        <v>82</v>
      </c>
      <c r="D1024" s="204"/>
      <c r="E1024" s="205"/>
      <c r="F1024" s="205"/>
      <c r="G1024" s="195"/>
      <c r="H1024" s="201"/>
      <c r="I1024" s="195"/>
      <c r="J1024" s="25"/>
      <c r="K1024" s="28"/>
      <c r="L1024" s="27"/>
    </row>
    <row r="1025" spans="2:12" ht="15" hidden="1" customHeight="1" outlineLevel="1" x14ac:dyDescent="0.25">
      <c r="B1025" s="23"/>
      <c r="C1025" s="199">
        <v>83</v>
      </c>
      <c r="D1025" s="204"/>
      <c r="E1025" s="205"/>
      <c r="F1025" s="205"/>
      <c r="G1025" s="195"/>
      <c r="H1025" s="201"/>
      <c r="I1025" s="195"/>
      <c r="J1025" s="25"/>
      <c r="K1025" s="28"/>
      <c r="L1025" s="27"/>
    </row>
    <row r="1026" spans="2:12" ht="15" hidden="1" customHeight="1" outlineLevel="1" x14ac:dyDescent="0.25">
      <c r="B1026" s="23"/>
      <c r="C1026" s="199">
        <v>84</v>
      </c>
      <c r="D1026" s="204"/>
      <c r="E1026" s="205"/>
      <c r="F1026" s="205"/>
      <c r="G1026" s="195"/>
      <c r="H1026" s="201"/>
      <c r="I1026" s="195"/>
      <c r="J1026" s="25"/>
      <c r="K1026" s="28"/>
      <c r="L1026" s="27"/>
    </row>
    <row r="1027" spans="2:12" ht="15" hidden="1" customHeight="1" outlineLevel="1" x14ac:dyDescent="0.25">
      <c r="B1027" s="23"/>
      <c r="C1027" s="199">
        <v>85</v>
      </c>
      <c r="D1027" s="204"/>
      <c r="E1027" s="205"/>
      <c r="F1027" s="205"/>
      <c r="G1027" s="195"/>
      <c r="H1027" s="201"/>
      <c r="I1027" s="195"/>
      <c r="J1027" s="25"/>
      <c r="K1027" s="28"/>
      <c r="L1027" s="27"/>
    </row>
    <row r="1028" spans="2:12" ht="15" hidden="1" customHeight="1" outlineLevel="1" x14ac:dyDescent="0.25">
      <c r="B1028" s="23"/>
      <c r="C1028" s="199">
        <v>86</v>
      </c>
      <c r="D1028" s="204"/>
      <c r="E1028" s="205"/>
      <c r="F1028" s="205"/>
      <c r="G1028" s="195"/>
      <c r="H1028" s="201"/>
      <c r="I1028" s="195"/>
      <c r="J1028" s="25"/>
      <c r="K1028" s="28"/>
      <c r="L1028" s="27"/>
    </row>
    <row r="1029" spans="2:12" ht="15" hidden="1" customHeight="1" outlineLevel="1" x14ac:dyDescent="0.25">
      <c r="B1029" s="23"/>
      <c r="C1029" s="199">
        <v>87</v>
      </c>
      <c r="D1029" s="204"/>
      <c r="E1029" s="205"/>
      <c r="F1029" s="205"/>
      <c r="G1029" s="195"/>
      <c r="H1029" s="201"/>
      <c r="I1029" s="195"/>
      <c r="J1029" s="25"/>
      <c r="K1029" s="28"/>
      <c r="L1029" s="27"/>
    </row>
    <row r="1030" spans="2:12" ht="15" hidden="1" customHeight="1" outlineLevel="1" x14ac:dyDescent="0.25">
      <c r="B1030" s="23"/>
      <c r="C1030" s="199">
        <v>88</v>
      </c>
      <c r="D1030" s="204"/>
      <c r="E1030" s="205"/>
      <c r="F1030" s="205"/>
      <c r="G1030" s="195"/>
      <c r="H1030" s="201"/>
      <c r="I1030" s="195"/>
      <c r="J1030" s="25"/>
      <c r="K1030" s="28"/>
      <c r="L1030" s="27"/>
    </row>
    <row r="1031" spans="2:12" ht="15" hidden="1" customHeight="1" outlineLevel="1" x14ac:dyDescent="0.25">
      <c r="B1031" s="23"/>
      <c r="C1031" s="199">
        <v>89</v>
      </c>
      <c r="D1031" s="204"/>
      <c r="E1031" s="205"/>
      <c r="F1031" s="205"/>
      <c r="G1031" s="195"/>
      <c r="H1031" s="201"/>
      <c r="I1031" s="195"/>
      <c r="J1031" s="25"/>
      <c r="K1031" s="28"/>
      <c r="L1031" s="27"/>
    </row>
    <row r="1032" spans="2:12" ht="15" hidden="1" customHeight="1" outlineLevel="1" x14ac:dyDescent="0.25">
      <c r="B1032" s="23"/>
      <c r="C1032" s="199">
        <v>90</v>
      </c>
      <c r="D1032" s="204"/>
      <c r="E1032" s="205"/>
      <c r="F1032" s="205"/>
      <c r="G1032" s="195"/>
      <c r="H1032" s="201"/>
      <c r="I1032" s="195"/>
      <c r="J1032" s="25"/>
      <c r="K1032" s="28"/>
      <c r="L1032" s="27"/>
    </row>
    <row r="1033" spans="2:12" ht="15" hidden="1" customHeight="1" outlineLevel="1" x14ac:dyDescent="0.25">
      <c r="B1033" s="23"/>
      <c r="C1033" s="199">
        <v>91</v>
      </c>
      <c r="D1033" s="204"/>
      <c r="E1033" s="205"/>
      <c r="F1033" s="205"/>
      <c r="G1033" s="195"/>
      <c r="H1033" s="201"/>
      <c r="I1033" s="195"/>
      <c r="J1033" s="25"/>
      <c r="K1033" s="28"/>
      <c r="L1033" s="27"/>
    </row>
    <row r="1034" spans="2:12" ht="15" hidden="1" customHeight="1" outlineLevel="1" x14ac:dyDescent="0.25">
      <c r="B1034" s="23"/>
      <c r="C1034" s="199">
        <v>92</v>
      </c>
      <c r="D1034" s="204"/>
      <c r="E1034" s="205"/>
      <c r="F1034" s="205"/>
      <c r="G1034" s="195"/>
      <c r="H1034" s="201"/>
      <c r="I1034" s="195"/>
      <c r="J1034" s="25"/>
      <c r="K1034" s="28"/>
      <c r="L1034" s="27"/>
    </row>
    <row r="1035" spans="2:12" ht="15" hidden="1" customHeight="1" outlineLevel="1" x14ac:dyDescent="0.25">
      <c r="B1035" s="23"/>
      <c r="C1035" s="199">
        <v>93</v>
      </c>
      <c r="D1035" s="204"/>
      <c r="E1035" s="205"/>
      <c r="F1035" s="205"/>
      <c r="G1035" s="195"/>
      <c r="H1035" s="201"/>
      <c r="I1035" s="195"/>
      <c r="J1035" s="25"/>
      <c r="K1035" s="28"/>
      <c r="L1035" s="27"/>
    </row>
    <row r="1036" spans="2:12" ht="15" hidden="1" customHeight="1" outlineLevel="1" x14ac:dyDescent="0.25">
      <c r="B1036" s="23"/>
      <c r="C1036" s="199">
        <v>94</v>
      </c>
      <c r="D1036" s="204"/>
      <c r="E1036" s="205"/>
      <c r="F1036" s="205"/>
      <c r="G1036" s="195"/>
      <c r="H1036" s="201"/>
      <c r="I1036" s="195"/>
      <c r="J1036" s="25"/>
      <c r="K1036" s="28"/>
      <c r="L1036" s="27"/>
    </row>
    <row r="1037" spans="2:12" ht="15" hidden="1" customHeight="1" outlineLevel="1" x14ac:dyDescent="0.25">
      <c r="B1037" s="23"/>
      <c r="C1037" s="199">
        <v>95</v>
      </c>
      <c r="D1037" s="204"/>
      <c r="E1037" s="205"/>
      <c r="F1037" s="205"/>
      <c r="G1037" s="195"/>
      <c r="H1037" s="201"/>
      <c r="I1037" s="195"/>
      <c r="J1037" s="25"/>
      <c r="K1037" s="28"/>
      <c r="L1037" s="27"/>
    </row>
    <row r="1038" spans="2:12" ht="15" hidden="1" customHeight="1" outlineLevel="1" x14ac:dyDescent="0.25">
      <c r="B1038" s="23"/>
      <c r="C1038" s="199">
        <v>96</v>
      </c>
      <c r="D1038" s="204"/>
      <c r="E1038" s="205"/>
      <c r="F1038" s="205"/>
      <c r="G1038" s="195"/>
      <c r="H1038" s="201"/>
      <c r="I1038" s="195"/>
      <c r="J1038" s="25"/>
      <c r="K1038" s="28"/>
      <c r="L1038" s="27"/>
    </row>
    <row r="1039" spans="2:12" ht="15" hidden="1" customHeight="1" outlineLevel="1" x14ac:dyDescent="0.25">
      <c r="B1039" s="23"/>
      <c r="C1039" s="199">
        <v>97</v>
      </c>
      <c r="D1039" s="204"/>
      <c r="E1039" s="205"/>
      <c r="F1039" s="205"/>
      <c r="G1039" s="195"/>
      <c r="H1039" s="201"/>
      <c r="I1039" s="195"/>
      <c r="J1039" s="25"/>
      <c r="K1039" s="28"/>
      <c r="L1039" s="27"/>
    </row>
    <row r="1040" spans="2:12" ht="15" hidden="1" customHeight="1" outlineLevel="1" x14ac:dyDescent="0.25">
      <c r="B1040" s="23"/>
      <c r="C1040" s="199">
        <v>98</v>
      </c>
      <c r="D1040" s="204"/>
      <c r="E1040" s="205"/>
      <c r="F1040" s="205"/>
      <c r="G1040" s="195"/>
      <c r="H1040" s="201"/>
      <c r="I1040" s="195"/>
      <c r="J1040" s="25"/>
      <c r="K1040" s="28"/>
      <c r="L1040" s="27"/>
    </row>
    <row r="1041" spans="2:12" ht="15" hidden="1" customHeight="1" outlineLevel="1" x14ac:dyDescent="0.25">
      <c r="B1041" s="23"/>
      <c r="C1041" s="199">
        <v>99</v>
      </c>
      <c r="D1041" s="204"/>
      <c r="E1041" s="205"/>
      <c r="F1041" s="205"/>
      <c r="G1041" s="195"/>
      <c r="H1041" s="201"/>
      <c r="I1041" s="195"/>
      <c r="J1041" s="25"/>
      <c r="K1041" s="28"/>
      <c r="L1041" s="27"/>
    </row>
    <row r="1042" spans="2:12" ht="15" hidden="1" customHeight="1" outlineLevel="1" x14ac:dyDescent="0.25">
      <c r="B1042" s="23"/>
      <c r="C1042" s="199">
        <v>100</v>
      </c>
      <c r="D1042" s="204"/>
      <c r="E1042" s="205"/>
      <c r="F1042" s="205"/>
      <c r="G1042" s="195"/>
      <c r="H1042" s="201"/>
      <c r="I1042" s="195"/>
      <c r="J1042" s="25"/>
      <c r="K1042" s="28"/>
      <c r="L1042" s="27"/>
    </row>
    <row r="1043" spans="2:12" ht="15" customHeight="1" collapsed="1" x14ac:dyDescent="0.25">
      <c r="B1043" s="23"/>
      <c r="C1043"/>
      <c r="D1043" s="69"/>
      <c r="E1043"/>
      <c r="F1043"/>
      <c r="G1043"/>
      <c r="H1043" s="30"/>
      <c r="I1043"/>
      <c r="J1043"/>
      <c r="K1043"/>
      <c r="L1043" s="31"/>
    </row>
    <row r="1044" spans="2:12" ht="17.100000000000001" customHeight="1" x14ac:dyDescent="0.25">
      <c r="B1044" s="23"/>
      <c r="C1044" s="169" t="s">
        <v>62</v>
      </c>
      <c r="D1044" s="70"/>
      <c r="E1044" s="14"/>
      <c r="F1044" s="14"/>
      <c r="G1044" s="14"/>
      <c r="H1044" s="14"/>
      <c r="I1044" s="15"/>
      <c r="J1044" s="25"/>
      <c r="K1044" s="72"/>
      <c r="L1044" s="27"/>
    </row>
    <row r="1045" spans="2:12" ht="15" customHeight="1" x14ac:dyDescent="0.25">
      <c r="B1045" s="23"/>
      <c r="C1045" s="16" t="s">
        <v>11</v>
      </c>
      <c r="D1045" s="71" t="s">
        <v>12</v>
      </c>
      <c r="E1045" s="16" t="s">
        <v>50</v>
      </c>
      <c r="F1045" s="13" t="s">
        <v>51</v>
      </c>
      <c r="G1045" s="16" t="s">
        <v>52</v>
      </c>
      <c r="H1045" s="12" t="s">
        <v>4</v>
      </c>
      <c r="I1045" s="15"/>
      <c r="J1045" s="25"/>
      <c r="K1045" s="32"/>
      <c r="L1045" s="27"/>
    </row>
    <row r="1046" spans="2:12" ht="15" customHeight="1" x14ac:dyDescent="0.25">
      <c r="B1046" s="23"/>
      <c r="C1046" s="44">
        <v>1</v>
      </c>
      <c r="D1046" s="66" t="s">
        <v>138</v>
      </c>
      <c r="E1046" s="45">
        <v>44937</v>
      </c>
      <c r="F1046" s="45">
        <v>44954</v>
      </c>
      <c r="G1046" s="94" t="str">
        <f>IF(ISBLANK($F1046),"",IF($H1046=Calc!$C$12,"―",$F1046-Calc!$S$2))</f>
        <v>―</v>
      </c>
      <c r="H1046" s="36" t="s">
        <v>5</v>
      </c>
      <c r="I1046" s="94">
        <f>IF(ISBLANK($H1046),"",IF($H1046=Calc!$C$12,2,IF($H1046=Calc!$C$11,1,0)))</f>
        <v>2</v>
      </c>
      <c r="J1046" s="25"/>
      <c r="K1046" s="32"/>
      <c r="L1046" s="27"/>
    </row>
    <row r="1047" spans="2:12" ht="15" customHeight="1" x14ac:dyDescent="0.25">
      <c r="B1047" s="23"/>
      <c r="C1047" s="44">
        <v>2</v>
      </c>
      <c r="D1047" s="66" t="s">
        <v>120</v>
      </c>
      <c r="E1047" s="45">
        <v>44937</v>
      </c>
      <c r="F1047" s="45">
        <v>44955</v>
      </c>
      <c r="G1047" s="94">
        <f ca="1">IF(ISBLANK($F1047),"",IF($H1047=Calc!$C$12,"―",$F1047-Calc!$S$2))</f>
        <v>4</v>
      </c>
      <c r="H1047" s="36" t="s">
        <v>7</v>
      </c>
      <c r="I1047" s="94">
        <f>IF(ISBLANK($H1047),"",IF($H1047=Calc!$C$12,2,IF($H1047=Calc!$C$11,1,0)))</f>
        <v>1</v>
      </c>
      <c r="J1047" s="25"/>
      <c r="K1047" s="32"/>
      <c r="L1047" s="27"/>
    </row>
    <row r="1048" spans="2:12" ht="15" customHeight="1" x14ac:dyDescent="0.25">
      <c r="B1048" s="23"/>
      <c r="C1048" s="44">
        <v>3</v>
      </c>
      <c r="D1048" s="66" t="s">
        <v>122</v>
      </c>
      <c r="E1048" s="45">
        <v>44937</v>
      </c>
      <c r="F1048" s="45">
        <v>44956</v>
      </c>
      <c r="G1048" s="94" t="str">
        <f>IF(ISBLANK($F1048),"",IF($H1048=Calc!$C$12,"―",$F1048-Calc!$S$2))</f>
        <v>―</v>
      </c>
      <c r="H1048" s="36" t="s">
        <v>5</v>
      </c>
      <c r="I1048" s="94">
        <f>IF(ISBLANK($H1048),"",IF($H1048=Calc!$C$12,2,IF($H1048=Calc!$C$11,1,0)))</f>
        <v>2</v>
      </c>
      <c r="J1048" s="25"/>
      <c r="K1048" s="32"/>
      <c r="L1048" s="27"/>
    </row>
    <row r="1049" spans="2:12" ht="15" customHeight="1" x14ac:dyDescent="0.25">
      <c r="B1049" s="23"/>
      <c r="C1049" s="44">
        <v>4</v>
      </c>
      <c r="D1049" s="66" t="s">
        <v>127</v>
      </c>
      <c r="E1049" s="45">
        <v>44937</v>
      </c>
      <c r="F1049" s="45">
        <v>44957</v>
      </c>
      <c r="G1049" s="94">
        <f ca="1">IF(ISBLANK($F1049),"",IF($H1049=Calc!$C$12,"―",$F1049-Calc!$S$2))</f>
        <v>6</v>
      </c>
      <c r="H1049" s="36" t="s">
        <v>6</v>
      </c>
      <c r="I1049" s="94">
        <f>IF(ISBLANK($H1049),"",IF($H1049=Calc!$C$12,2,IF($H1049=Calc!$C$11,1,0)))</f>
        <v>0</v>
      </c>
      <c r="J1049" s="25"/>
      <c r="K1049" s="32"/>
      <c r="L1049" s="27"/>
    </row>
    <row r="1050" spans="2:12" ht="15" customHeight="1" x14ac:dyDescent="0.25">
      <c r="B1050" s="23"/>
      <c r="C1050" s="44">
        <v>5</v>
      </c>
      <c r="D1050" s="66"/>
      <c r="E1050" s="45"/>
      <c r="F1050" s="45"/>
      <c r="G1050" s="94" t="str">
        <f>IF(ISBLANK($F1050),"",IF($H1050=Calc!$C$12,"―",$F1050-Calc!$S$2))</f>
        <v/>
      </c>
      <c r="H1050" s="36"/>
      <c r="I1050" s="94" t="str">
        <f>IF(ISBLANK($H1050),"",IF($H1050=Calc!$C$12,2,IF($H1050=Calc!$C$11,1,0)))</f>
        <v/>
      </c>
      <c r="J1050" s="25"/>
      <c r="K1050" s="32"/>
      <c r="L1050" s="27"/>
    </row>
    <row r="1051" spans="2:12" ht="15" customHeight="1" x14ac:dyDescent="0.25">
      <c r="B1051" s="23"/>
      <c r="C1051" s="199">
        <v>6</v>
      </c>
      <c r="D1051" s="204"/>
      <c r="E1051" s="205"/>
      <c r="F1051" s="205"/>
      <c r="G1051" s="195"/>
      <c r="H1051" s="201"/>
      <c r="I1051" s="195"/>
      <c r="J1051" s="25"/>
      <c r="K1051" s="32"/>
      <c r="L1051" s="27"/>
    </row>
    <row r="1052" spans="2:12" ht="15" customHeight="1" x14ac:dyDescent="0.25">
      <c r="B1052" s="23"/>
      <c r="C1052" s="199">
        <v>7</v>
      </c>
      <c r="D1052" s="204"/>
      <c r="E1052" s="205"/>
      <c r="F1052" s="205"/>
      <c r="G1052" s="195"/>
      <c r="H1052" s="201"/>
      <c r="I1052" s="195"/>
      <c r="J1052" s="25"/>
      <c r="K1052" s="32"/>
      <c r="L1052" s="27"/>
    </row>
    <row r="1053" spans="2:12" ht="15" customHeight="1" x14ac:dyDescent="0.25">
      <c r="B1053" s="23"/>
      <c r="C1053" s="199">
        <v>8</v>
      </c>
      <c r="D1053" s="204"/>
      <c r="E1053" s="205"/>
      <c r="F1053" s="205"/>
      <c r="G1053" s="195"/>
      <c r="H1053" s="201"/>
      <c r="I1053" s="195"/>
      <c r="J1053" s="25"/>
      <c r="K1053" s="32"/>
      <c r="L1053" s="27"/>
    </row>
    <row r="1054" spans="2:12" ht="15" customHeight="1" x14ac:dyDescent="0.25">
      <c r="B1054" s="23"/>
      <c r="C1054" s="199">
        <v>9</v>
      </c>
      <c r="D1054" s="204"/>
      <c r="E1054" s="205"/>
      <c r="F1054" s="205"/>
      <c r="G1054" s="195"/>
      <c r="H1054" s="201"/>
      <c r="I1054" s="195"/>
      <c r="J1054" s="25"/>
      <c r="K1054" s="32"/>
      <c r="L1054" s="27"/>
    </row>
    <row r="1055" spans="2:12" ht="15" customHeight="1" x14ac:dyDescent="0.25">
      <c r="B1055" s="23"/>
      <c r="C1055" s="199">
        <v>10</v>
      </c>
      <c r="D1055" s="204"/>
      <c r="E1055" s="205"/>
      <c r="F1055" s="205"/>
      <c r="G1055" s="195"/>
      <c r="H1055" s="201"/>
      <c r="I1055" s="195"/>
      <c r="J1055" s="25"/>
      <c r="K1055" s="33"/>
      <c r="L1055" s="27"/>
    </row>
    <row r="1056" spans="2:12" ht="15" hidden="1" customHeight="1" outlineLevel="1" x14ac:dyDescent="0.25">
      <c r="B1056" s="23"/>
      <c r="C1056" s="199">
        <v>11</v>
      </c>
      <c r="D1056" s="204"/>
      <c r="E1056" s="205"/>
      <c r="F1056" s="205"/>
      <c r="G1056" s="195"/>
      <c r="H1056" s="201"/>
      <c r="I1056" s="195"/>
      <c r="J1056" s="25"/>
      <c r="K1056" s="28"/>
      <c r="L1056" s="27"/>
    </row>
    <row r="1057" spans="2:12" ht="15" hidden="1" customHeight="1" outlineLevel="1" x14ac:dyDescent="0.25">
      <c r="B1057" s="23"/>
      <c r="C1057" s="199">
        <v>12</v>
      </c>
      <c r="D1057" s="204"/>
      <c r="E1057" s="205"/>
      <c r="F1057" s="205"/>
      <c r="G1057" s="195"/>
      <c r="H1057" s="201"/>
      <c r="I1057" s="195"/>
      <c r="J1057" s="25"/>
      <c r="K1057" s="28"/>
      <c r="L1057" s="27"/>
    </row>
    <row r="1058" spans="2:12" ht="15" hidden="1" customHeight="1" outlineLevel="1" x14ac:dyDescent="0.25">
      <c r="B1058" s="23"/>
      <c r="C1058" s="199">
        <v>13</v>
      </c>
      <c r="D1058" s="204"/>
      <c r="E1058" s="205"/>
      <c r="F1058" s="205"/>
      <c r="G1058" s="195"/>
      <c r="H1058" s="201"/>
      <c r="I1058" s="195"/>
      <c r="J1058" s="25"/>
      <c r="K1058" s="28"/>
      <c r="L1058" s="27"/>
    </row>
    <row r="1059" spans="2:12" ht="15" hidden="1" customHeight="1" outlineLevel="1" x14ac:dyDescent="0.25">
      <c r="B1059" s="23"/>
      <c r="C1059" s="199">
        <v>14</v>
      </c>
      <c r="D1059" s="204"/>
      <c r="E1059" s="205"/>
      <c r="F1059" s="205"/>
      <c r="G1059" s="195"/>
      <c r="H1059" s="201"/>
      <c r="I1059" s="195"/>
      <c r="J1059" s="25"/>
      <c r="K1059" s="28"/>
      <c r="L1059" s="27"/>
    </row>
    <row r="1060" spans="2:12" ht="15" hidden="1" customHeight="1" outlineLevel="1" x14ac:dyDescent="0.25">
      <c r="B1060" s="23"/>
      <c r="C1060" s="199">
        <v>15</v>
      </c>
      <c r="D1060" s="204"/>
      <c r="E1060" s="205"/>
      <c r="F1060" s="205"/>
      <c r="G1060" s="195"/>
      <c r="H1060" s="201"/>
      <c r="I1060" s="195"/>
      <c r="J1060" s="25"/>
      <c r="K1060" s="28"/>
      <c r="L1060" s="27"/>
    </row>
    <row r="1061" spans="2:12" ht="15" hidden="1" customHeight="1" outlineLevel="1" x14ac:dyDescent="0.25">
      <c r="B1061" s="23"/>
      <c r="C1061" s="199">
        <v>16</v>
      </c>
      <c r="D1061" s="204"/>
      <c r="E1061" s="205"/>
      <c r="F1061" s="205"/>
      <c r="G1061" s="195"/>
      <c r="H1061" s="201"/>
      <c r="I1061" s="195"/>
      <c r="J1061" s="25"/>
      <c r="K1061" s="28"/>
      <c r="L1061" s="27"/>
    </row>
    <row r="1062" spans="2:12" ht="15" hidden="1" customHeight="1" outlineLevel="1" x14ac:dyDescent="0.25">
      <c r="B1062" s="23"/>
      <c r="C1062" s="199">
        <v>17</v>
      </c>
      <c r="D1062" s="204"/>
      <c r="E1062" s="205"/>
      <c r="F1062" s="205"/>
      <c r="G1062" s="195"/>
      <c r="H1062" s="201"/>
      <c r="I1062" s="195"/>
      <c r="J1062" s="25"/>
      <c r="K1062" s="28"/>
      <c r="L1062" s="27"/>
    </row>
    <row r="1063" spans="2:12" ht="15" hidden="1" customHeight="1" outlineLevel="1" x14ac:dyDescent="0.25">
      <c r="B1063" s="23"/>
      <c r="C1063" s="199">
        <v>18</v>
      </c>
      <c r="D1063" s="204"/>
      <c r="E1063" s="205"/>
      <c r="F1063" s="205"/>
      <c r="G1063" s="195"/>
      <c r="H1063" s="201"/>
      <c r="I1063" s="195"/>
      <c r="J1063" s="25"/>
      <c r="K1063" s="28"/>
      <c r="L1063" s="27"/>
    </row>
    <row r="1064" spans="2:12" ht="15" hidden="1" customHeight="1" outlineLevel="1" x14ac:dyDescent="0.25">
      <c r="B1064" s="23"/>
      <c r="C1064" s="199">
        <v>19</v>
      </c>
      <c r="D1064" s="204"/>
      <c r="E1064" s="205"/>
      <c r="F1064" s="205"/>
      <c r="G1064" s="195"/>
      <c r="H1064" s="201"/>
      <c r="I1064" s="195"/>
      <c r="J1064" s="25"/>
      <c r="K1064" s="28"/>
      <c r="L1064" s="27"/>
    </row>
    <row r="1065" spans="2:12" ht="15" hidden="1" customHeight="1" outlineLevel="1" x14ac:dyDescent="0.25">
      <c r="B1065" s="23"/>
      <c r="C1065" s="199">
        <v>20</v>
      </c>
      <c r="D1065" s="204"/>
      <c r="E1065" s="205"/>
      <c r="F1065" s="205"/>
      <c r="G1065" s="195"/>
      <c r="H1065" s="201"/>
      <c r="I1065" s="195"/>
      <c r="J1065" s="25"/>
      <c r="K1065" s="28"/>
      <c r="L1065" s="27"/>
    </row>
    <row r="1066" spans="2:12" ht="15" hidden="1" customHeight="1" outlineLevel="1" x14ac:dyDescent="0.25">
      <c r="B1066" s="23"/>
      <c r="C1066" s="199">
        <v>21</v>
      </c>
      <c r="D1066" s="204"/>
      <c r="E1066" s="205"/>
      <c r="F1066" s="205"/>
      <c r="G1066" s="195"/>
      <c r="H1066" s="201"/>
      <c r="I1066" s="195"/>
      <c r="J1066" s="25"/>
      <c r="K1066" s="28"/>
      <c r="L1066" s="27"/>
    </row>
    <row r="1067" spans="2:12" ht="15" hidden="1" customHeight="1" outlineLevel="1" x14ac:dyDescent="0.25">
      <c r="B1067" s="23"/>
      <c r="C1067" s="199">
        <v>22</v>
      </c>
      <c r="D1067" s="204"/>
      <c r="E1067" s="205"/>
      <c r="F1067" s="205"/>
      <c r="G1067" s="195"/>
      <c r="H1067" s="201"/>
      <c r="I1067" s="195"/>
      <c r="J1067" s="25"/>
      <c r="K1067" s="28"/>
      <c r="L1067" s="27"/>
    </row>
    <row r="1068" spans="2:12" ht="15" hidden="1" customHeight="1" outlineLevel="1" x14ac:dyDescent="0.25">
      <c r="B1068" s="23"/>
      <c r="C1068" s="199">
        <v>23</v>
      </c>
      <c r="D1068" s="204"/>
      <c r="E1068" s="205"/>
      <c r="F1068" s="205"/>
      <c r="G1068" s="195"/>
      <c r="H1068" s="201"/>
      <c r="I1068" s="195"/>
      <c r="J1068" s="25"/>
      <c r="K1068" s="28"/>
      <c r="L1068" s="27"/>
    </row>
    <row r="1069" spans="2:12" ht="15" hidden="1" customHeight="1" outlineLevel="1" x14ac:dyDescent="0.25">
      <c r="B1069" s="23"/>
      <c r="C1069" s="199">
        <v>24</v>
      </c>
      <c r="D1069" s="204"/>
      <c r="E1069" s="205"/>
      <c r="F1069" s="205"/>
      <c r="G1069" s="195"/>
      <c r="H1069" s="201"/>
      <c r="I1069" s="195"/>
      <c r="J1069" s="25"/>
      <c r="K1069" s="28"/>
      <c r="L1069" s="27"/>
    </row>
    <row r="1070" spans="2:12" ht="15" hidden="1" customHeight="1" outlineLevel="1" x14ac:dyDescent="0.25">
      <c r="B1070" s="23"/>
      <c r="C1070" s="199">
        <v>25</v>
      </c>
      <c r="D1070" s="204"/>
      <c r="E1070" s="205"/>
      <c r="F1070" s="205"/>
      <c r="G1070" s="195"/>
      <c r="H1070" s="201"/>
      <c r="I1070" s="195"/>
      <c r="J1070" s="25"/>
      <c r="K1070" s="28"/>
      <c r="L1070" s="27"/>
    </row>
    <row r="1071" spans="2:12" ht="15" hidden="1" customHeight="1" outlineLevel="1" x14ac:dyDescent="0.25">
      <c r="B1071" s="23"/>
      <c r="C1071" s="199">
        <v>26</v>
      </c>
      <c r="D1071" s="204"/>
      <c r="E1071" s="205"/>
      <c r="F1071" s="205"/>
      <c r="G1071" s="195"/>
      <c r="H1071" s="201"/>
      <c r="I1071" s="195"/>
      <c r="J1071" s="25"/>
      <c r="K1071" s="28"/>
      <c r="L1071" s="27"/>
    </row>
    <row r="1072" spans="2:12" ht="15" hidden="1" customHeight="1" outlineLevel="1" x14ac:dyDescent="0.25">
      <c r="B1072" s="23"/>
      <c r="C1072" s="199">
        <v>27</v>
      </c>
      <c r="D1072" s="204"/>
      <c r="E1072" s="205"/>
      <c r="F1072" s="205"/>
      <c r="G1072" s="195"/>
      <c r="H1072" s="201"/>
      <c r="I1072" s="195"/>
      <c r="J1072" s="25"/>
      <c r="K1072" s="28"/>
      <c r="L1072" s="27"/>
    </row>
    <row r="1073" spans="2:12" ht="15" hidden="1" customHeight="1" outlineLevel="1" x14ac:dyDescent="0.25">
      <c r="B1073" s="23"/>
      <c r="C1073" s="199">
        <v>28</v>
      </c>
      <c r="D1073" s="204"/>
      <c r="E1073" s="205"/>
      <c r="F1073" s="205"/>
      <c r="G1073" s="195"/>
      <c r="H1073" s="201"/>
      <c r="I1073" s="195"/>
      <c r="J1073" s="25"/>
      <c r="K1073" s="28"/>
      <c r="L1073" s="27"/>
    </row>
    <row r="1074" spans="2:12" ht="15" hidden="1" customHeight="1" outlineLevel="1" x14ac:dyDescent="0.25">
      <c r="B1074" s="23"/>
      <c r="C1074" s="199">
        <v>29</v>
      </c>
      <c r="D1074" s="204"/>
      <c r="E1074" s="205"/>
      <c r="F1074" s="205"/>
      <c r="G1074" s="195"/>
      <c r="H1074" s="201"/>
      <c r="I1074" s="195"/>
      <c r="J1074" s="25"/>
      <c r="K1074" s="28"/>
      <c r="L1074" s="27"/>
    </row>
    <row r="1075" spans="2:12" ht="15" hidden="1" customHeight="1" outlineLevel="1" x14ac:dyDescent="0.25">
      <c r="B1075" s="23"/>
      <c r="C1075" s="199">
        <v>30</v>
      </c>
      <c r="D1075" s="204"/>
      <c r="E1075" s="205"/>
      <c r="F1075" s="205"/>
      <c r="G1075" s="195"/>
      <c r="H1075" s="201"/>
      <c r="I1075" s="195"/>
      <c r="J1075" s="25"/>
      <c r="K1075" s="28"/>
      <c r="L1075" s="27"/>
    </row>
    <row r="1076" spans="2:12" ht="15" hidden="1" customHeight="1" outlineLevel="1" x14ac:dyDescent="0.25">
      <c r="B1076" s="23"/>
      <c r="C1076" s="199">
        <v>31</v>
      </c>
      <c r="D1076" s="204"/>
      <c r="E1076" s="205"/>
      <c r="F1076" s="205"/>
      <c r="G1076" s="195"/>
      <c r="H1076" s="201"/>
      <c r="I1076" s="195"/>
      <c r="J1076" s="25"/>
      <c r="K1076" s="28"/>
      <c r="L1076" s="27"/>
    </row>
    <row r="1077" spans="2:12" ht="15" hidden="1" customHeight="1" outlineLevel="1" x14ac:dyDescent="0.25">
      <c r="B1077" s="23"/>
      <c r="C1077" s="199">
        <v>32</v>
      </c>
      <c r="D1077" s="204"/>
      <c r="E1077" s="205"/>
      <c r="F1077" s="205"/>
      <c r="G1077" s="195"/>
      <c r="H1077" s="201"/>
      <c r="I1077" s="195"/>
      <c r="J1077" s="25"/>
      <c r="K1077" s="28"/>
      <c r="L1077" s="27"/>
    </row>
    <row r="1078" spans="2:12" ht="15" hidden="1" customHeight="1" outlineLevel="1" x14ac:dyDescent="0.25">
      <c r="B1078" s="23"/>
      <c r="C1078" s="199">
        <v>33</v>
      </c>
      <c r="D1078" s="204"/>
      <c r="E1078" s="205"/>
      <c r="F1078" s="205"/>
      <c r="G1078" s="195"/>
      <c r="H1078" s="201"/>
      <c r="I1078" s="195"/>
      <c r="J1078" s="25"/>
      <c r="K1078" s="28"/>
      <c r="L1078" s="27"/>
    </row>
    <row r="1079" spans="2:12" ht="15" hidden="1" customHeight="1" outlineLevel="1" x14ac:dyDescent="0.25">
      <c r="B1079" s="23"/>
      <c r="C1079" s="199">
        <v>34</v>
      </c>
      <c r="D1079" s="204"/>
      <c r="E1079" s="205"/>
      <c r="F1079" s="205"/>
      <c r="G1079" s="195"/>
      <c r="H1079" s="201"/>
      <c r="I1079" s="195"/>
      <c r="J1079" s="25"/>
      <c r="K1079" s="28"/>
      <c r="L1079" s="27"/>
    </row>
    <row r="1080" spans="2:12" ht="15" hidden="1" customHeight="1" outlineLevel="1" x14ac:dyDescent="0.25">
      <c r="B1080" s="23"/>
      <c r="C1080" s="199">
        <v>35</v>
      </c>
      <c r="D1080" s="204"/>
      <c r="E1080" s="205"/>
      <c r="F1080" s="205"/>
      <c r="G1080" s="195"/>
      <c r="H1080" s="201"/>
      <c r="I1080" s="195"/>
      <c r="J1080" s="25"/>
      <c r="K1080" s="28"/>
      <c r="L1080" s="27"/>
    </row>
    <row r="1081" spans="2:12" ht="15" hidden="1" customHeight="1" outlineLevel="1" x14ac:dyDescent="0.25">
      <c r="B1081" s="23"/>
      <c r="C1081" s="199">
        <v>36</v>
      </c>
      <c r="D1081" s="204"/>
      <c r="E1081" s="205"/>
      <c r="F1081" s="205"/>
      <c r="G1081" s="195"/>
      <c r="H1081" s="201"/>
      <c r="I1081" s="195"/>
      <c r="J1081" s="25"/>
      <c r="K1081" s="28"/>
      <c r="L1081" s="27"/>
    </row>
    <row r="1082" spans="2:12" ht="15" hidden="1" customHeight="1" outlineLevel="1" x14ac:dyDescent="0.25">
      <c r="B1082" s="23"/>
      <c r="C1082" s="199">
        <v>37</v>
      </c>
      <c r="D1082" s="204"/>
      <c r="E1082" s="205"/>
      <c r="F1082" s="205"/>
      <c r="G1082" s="195"/>
      <c r="H1082" s="201"/>
      <c r="I1082" s="195"/>
      <c r="J1082" s="25"/>
      <c r="K1082" s="28"/>
      <c r="L1082" s="27"/>
    </row>
    <row r="1083" spans="2:12" ht="15" hidden="1" customHeight="1" outlineLevel="1" x14ac:dyDescent="0.25">
      <c r="B1083" s="23"/>
      <c r="C1083" s="199">
        <v>38</v>
      </c>
      <c r="D1083" s="204"/>
      <c r="E1083" s="205"/>
      <c r="F1083" s="205"/>
      <c r="G1083" s="195"/>
      <c r="H1083" s="201"/>
      <c r="I1083" s="195"/>
      <c r="J1083" s="25"/>
      <c r="K1083" s="28"/>
      <c r="L1083" s="27"/>
    </row>
    <row r="1084" spans="2:12" ht="15" hidden="1" customHeight="1" outlineLevel="1" x14ac:dyDescent="0.25">
      <c r="B1084" s="23"/>
      <c r="C1084" s="199">
        <v>39</v>
      </c>
      <c r="D1084" s="204"/>
      <c r="E1084" s="205"/>
      <c r="F1084" s="205"/>
      <c r="G1084" s="195"/>
      <c r="H1084" s="201"/>
      <c r="I1084" s="195"/>
      <c r="J1084" s="25"/>
      <c r="K1084" s="28"/>
      <c r="L1084" s="27"/>
    </row>
    <row r="1085" spans="2:12" ht="15" hidden="1" customHeight="1" outlineLevel="1" x14ac:dyDescent="0.25">
      <c r="B1085" s="23"/>
      <c r="C1085" s="199">
        <v>40</v>
      </c>
      <c r="D1085" s="204"/>
      <c r="E1085" s="205"/>
      <c r="F1085" s="205"/>
      <c r="G1085" s="195"/>
      <c r="H1085" s="201"/>
      <c r="I1085" s="195"/>
      <c r="J1085" s="25"/>
      <c r="K1085" s="28"/>
      <c r="L1085" s="27"/>
    </row>
    <row r="1086" spans="2:12" ht="15" hidden="1" customHeight="1" outlineLevel="1" collapsed="1" x14ac:dyDescent="0.25">
      <c r="B1086" s="23"/>
      <c r="C1086" s="199">
        <v>41</v>
      </c>
      <c r="D1086" s="204"/>
      <c r="E1086" s="205"/>
      <c r="F1086" s="205"/>
      <c r="G1086" s="195"/>
      <c r="H1086" s="201"/>
      <c r="I1086" s="195"/>
      <c r="J1086" s="25"/>
      <c r="K1086" s="28"/>
      <c r="L1086" s="27"/>
    </row>
    <row r="1087" spans="2:12" ht="15" hidden="1" customHeight="1" outlineLevel="1" x14ac:dyDescent="0.25">
      <c r="B1087" s="23"/>
      <c r="C1087" s="199">
        <v>42</v>
      </c>
      <c r="D1087" s="204"/>
      <c r="E1087" s="205"/>
      <c r="F1087" s="205"/>
      <c r="G1087" s="195"/>
      <c r="H1087" s="201"/>
      <c r="I1087" s="195"/>
      <c r="J1087" s="25"/>
      <c r="K1087" s="28"/>
      <c r="L1087" s="27"/>
    </row>
    <row r="1088" spans="2:12" ht="15" hidden="1" customHeight="1" outlineLevel="1" x14ac:dyDescent="0.25">
      <c r="B1088" s="23"/>
      <c r="C1088" s="199">
        <v>43</v>
      </c>
      <c r="D1088" s="204"/>
      <c r="E1088" s="205"/>
      <c r="F1088" s="205"/>
      <c r="G1088" s="195"/>
      <c r="H1088" s="201"/>
      <c r="I1088" s="195"/>
      <c r="J1088" s="25"/>
      <c r="K1088" s="28"/>
      <c r="L1088" s="27"/>
    </row>
    <row r="1089" spans="2:12" ht="15" hidden="1" customHeight="1" outlineLevel="1" x14ac:dyDescent="0.25">
      <c r="B1089" s="23"/>
      <c r="C1089" s="199">
        <v>44</v>
      </c>
      <c r="D1089" s="204"/>
      <c r="E1089" s="205"/>
      <c r="F1089" s="205"/>
      <c r="G1089" s="195"/>
      <c r="H1089" s="201"/>
      <c r="I1089" s="195"/>
      <c r="J1089" s="25"/>
      <c r="K1089" s="28"/>
      <c r="L1089" s="27"/>
    </row>
    <row r="1090" spans="2:12" ht="15" hidden="1" customHeight="1" outlineLevel="1" x14ac:dyDescent="0.25">
      <c r="B1090" s="23"/>
      <c r="C1090" s="199">
        <v>45</v>
      </c>
      <c r="D1090" s="204"/>
      <c r="E1090" s="205"/>
      <c r="F1090" s="205"/>
      <c r="G1090" s="195"/>
      <c r="H1090" s="201"/>
      <c r="I1090" s="195"/>
      <c r="J1090" s="25"/>
      <c r="K1090" s="28"/>
      <c r="L1090" s="27"/>
    </row>
    <row r="1091" spans="2:12" ht="15" hidden="1" customHeight="1" outlineLevel="1" x14ac:dyDescent="0.25">
      <c r="B1091" s="23"/>
      <c r="C1091" s="199">
        <v>46</v>
      </c>
      <c r="D1091" s="204"/>
      <c r="E1091" s="205"/>
      <c r="F1091" s="205"/>
      <c r="G1091" s="195"/>
      <c r="H1091" s="201"/>
      <c r="I1091" s="195"/>
      <c r="J1091" s="25"/>
      <c r="K1091" s="28"/>
      <c r="L1091" s="27"/>
    </row>
    <row r="1092" spans="2:12" ht="15" hidden="1" customHeight="1" outlineLevel="1" x14ac:dyDescent="0.25">
      <c r="B1092" s="23"/>
      <c r="C1092" s="199">
        <v>47</v>
      </c>
      <c r="D1092" s="204"/>
      <c r="E1092" s="205"/>
      <c r="F1092" s="205"/>
      <c r="G1092" s="195"/>
      <c r="H1092" s="201"/>
      <c r="I1092" s="195"/>
      <c r="J1092" s="25"/>
      <c r="K1092" s="28"/>
      <c r="L1092" s="27"/>
    </row>
    <row r="1093" spans="2:12" ht="15" hidden="1" customHeight="1" outlineLevel="1" x14ac:dyDescent="0.25">
      <c r="B1093" s="23"/>
      <c r="C1093" s="199">
        <v>48</v>
      </c>
      <c r="D1093" s="204"/>
      <c r="E1093" s="205"/>
      <c r="F1093" s="205"/>
      <c r="G1093" s="195"/>
      <c r="H1093" s="201"/>
      <c r="I1093" s="195"/>
      <c r="J1093" s="25"/>
      <c r="K1093" s="28"/>
      <c r="L1093" s="27"/>
    </row>
    <row r="1094" spans="2:12" ht="15" hidden="1" customHeight="1" outlineLevel="1" x14ac:dyDescent="0.25">
      <c r="B1094" s="23"/>
      <c r="C1094" s="199">
        <v>49</v>
      </c>
      <c r="D1094" s="204"/>
      <c r="E1094" s="205"/>
      <c r="F1094" s="205"/>
      <c r="G1094" s="195"/>
      <c r="H1094" s="201"/>
      <c r="I1094" s="195"/>
      <c r="J1094" s="25"/>
      <c r="K1094" s="28"/>
      <c r="L1094" s="27"/>
    </row>
    <row r="1095" spans="2:12" ht="15" hidden="1" customHeight="1" outlineLevel="1" x14ac:dyDescent="0.25">
      <c r="B1095" s="23"/>
      <c r="C1095" s="199">
        <v>50</v>
      </c>
      <c r="D1095" s="204"/>
      <c r="E1095" s="205"/>
      <c r="F1095" s="205"/>
      <c r="G1095" s="195"/>
      <c r="H1095" s="201"/>
      <c r="I1095" s="195"/>
      <c r="J1095" s="25"/>
      <c r="K1095" s="28"/>
      <c r="L1095" s="27"/>
    </row>
    <row r="1096" spans="2:12" ht="15" hidden="1" customHeight="1" outlineLevel="1" x14ac:dyDescent="0.25">
      <c r="B1096" s="23"/>
      <c r="C1096" s="199">
        <v>51</v>
      </c>
      <c r="D1096" s="204"/>
      <c r="E1096" s="205"/>
      <c r="F1096" s="205"/>
      <c r="G1096" s="195"/>
      <c r="H1096" s="201"/>
      <c r="I1096" s="195"/>
      <c r="J1096" s="25"/>
      <c r="K1096" s="28"/>
      <c r="L1096" s="27"/>
    </row>
    <row r="1097" spans="2:12" ht="15" hidden="1" customHeight="1" outlineLevel="1" x14ac:dyDescent="0.25">
      <c r="B1097" s="23"/>
      <c r="C1097" s="199">
        <v>52</v>
      </c>
      <c r="D1097" s="204"/>
      <c r="E1097" s="205"/>
      <c r="F1097" s="205"/>
      <c r="G1097" s="195"/>
      <c r="H1097" s="201"/>
      <c r="I1097" s="195"/>
      <c r="J1097" s="25"/>
      <c r="K1097" s="28"/>
      <c r="L1097" s="27"/>
    </row>
    <row r="1098" spans="2:12" ht="15" hidden="1" customHeight="1" outlineLevel="1" x14ac:dyDescent="0.25">
      <c r="B1098" s="23"/>
      <c r="C1098" s="199">
        <v>53</v>
      </c>
      <c r="D1098" s="204"/>
      <c r="E1098" s="205"/>
      <c r="F1098" s="205"/>
      <c r="G1098" s="195"/>
      <c r="H1098" s="201"/>
      <c r="I1098" s="195"/>
      <c r="J1098" s="25"/>
      <c r="K1098" s="28"/>
      <c r="L1098" s="27"/>
    </row>
    <row r="1099" spans="2:12" ht="15" hidden="1" customHeight="1" outlineLevel="1" x14ac:dyDescent="0.25">
      <c r="B1099" s="23"/>
      <c r="C1099" s="199">
        <v>54</v>
      </c>
      <c r="D1099" s="204"/>
      <c r="E1099" s="205"/>
      <c r="F1099" s="205"/>
      <c r="G1099" s="195"/>
      <c r="H1099" s="201"/>
      <c r="I1099" s="195"/>
      <c r="J1099" s="25"/>
      <c r="K1099" s="28"/>
      <c r="L1099" s="27"/>
    </row>
    <row r="1100" spans="2:12" ht="15" hidden="1" customHeight="1" outlineLevel="1" x14ac:dyDescent="0.25">
      <c r="B1100" s="23"/>
      <c r="C1100" s="199">
        <v>55</v>
      </c>
      <c r="D1100" s="204"/>
      <c r="E1100" s="205"/>
      <c r="F1100" s="205"/>
      <c r="G1100" s="195"/>
      <c r="H1100" s="201"/>
      <c r="I1100" s="195"/>
      <c r="J1100" s="25"/>
      <c r="K1100" s="28"/>
      <c r="L1100" s="27"/>
    </row>
    <row r="1101" spans="2:12" ht="15" hidden="1" customHeight="1" outlineLevel="1" x14ac:dyDescent="0.25">
      <c r="B1101" s="23"/>
      <c r="C1101" s="199">
        <v>56</v>
      </c>
      <c r="D1101" s="204"/>
      <c r="E1101" s="205"/>
      <c r="F1101" s="205"/>
      <c r="G1101" s="195"/>
      <c r="H1101" s="201"/>
      <c r="I1101" s="195"/>
      <c r="J1101" s="25"/>
      <c r="K1101" s="28"/>
      <c r="L1101" s="27"/>
    </row>
    <row r="1102" spans="2:12" ht="15" hidden="1" customHeight="1" outlineLevel="1" x14ac:dyDescent="0.25">
      <c r="B1102" s="23"/>
      <c r="C1102" s="199">
        <v>57</v>
      </c>
      <c r="D1102" s="204"/>
      <c r="E1102" s="205"/>
      <c r="F1102" s="205"/>
      <c r="G1102" s="195"/>
      <c r="H1102" s="201"/>
      <c r="I1102" s="195"/>
      <c r="J1102" s="25"/>
      <c r="K1102" s="28"/>
      <c r="L1102" s="27"/>
    </row>
    <row r="1103" spans="2:12" ht="15" hidden="1" customHeight="1" outlineLevel="1" x14ac:dyDescent="0.25">
      <c r="B1103" s="23"/>
      <c r="C1103" s="199">
        <v>58</v>
      </c>
      <c r="D1103" s="204"/>
      <c r="E1103" s="205"/>
      <c r="F1103" s="205"/>
      <c r="G1103" s="195"/>
      <c r="H1103" s="201"/>
      <c r="I1103" s="195"/>
      <c r="J1103" s="25"/>
      <c r="K1103" s="28"/>
      <c r="L1103" s="27"/>
    </row>
    <row r="1104" spans="2:12" ht="15" hidden="1" customHeight="1" outlineLevel="1" x14ac:dyDescent="0.25">
      <c r="B1104" s="23"/>
      <c r="C1104" s="199">
        <v>59</v>
      </c>
      <c r="D1104" s="204"/>
      <c r="E1104" s="205"/>
      <c r="F1104" s="205"/>
      <c r="G1104" s="195"/>
      <c r="H1104" s="201"/>
      <c r="I1104" s="195"/>
      <c r="J1104" s="25"/>
      <c r="K1104" s="28"/>
      <c r="L1104" s="27"/>
    </row>
    <row r="1105" spans="2:12" ht="15" hidden="1" customHeight="1" outlineLevel="1" x14ac:dyDescent="0.25">
      <c r="B1105" s="23"/>
      <c r="C1105" s="199">
        <v>60</v>
      </c>
      <c r="D1105" s="204"/>
      <c r="E1105" s="205"/>
      <c r="F1105" s="205"/>
      <c r="G1105" s="195"/>
      <c r="H1105" s="201"/>
      <c r="I1105" s="195"/>
      <c r="J1105" s="25"/>
      <c r="K1105" s="28"/>
      <c r="L1105" s="27"/>
    </row>
    <row r="1106" spans="2:12" ht="15" hidden="1" customHeight="1" outlineLevel="1" x14ac:dyDescent="0.25">
      <c r="B1106" s="23"/>
      <c r="C1106" s="199">
        <v>61</v>
      </c>
      <c r="D1106" s="204"/>
      <c r="E1106" s="205"/>
      <c r="F1106" s="205"/>
      <c r="G1106" s="195"/>
      <c r="H1106" s="201"/>
      <c r="I1106" s="195"/>
      <c r="J1106" s="25"/>
      <c r="K1106" s="28"/>
      <c r="L1106" s="27"/>
    </row>
    <row r="1107" spans="2:12" ht="15" hidden="1" customHeight="1" outlineLevel="1" x14ac:dyDescent="0.25">
      <c r="B1107" s="23"/>
      <c r="C1107" s="199">
        <v>62</v>
      </c>
      <c r="D1107" s="204"/>
      <c r="E1107" s="205"/>
      <c r="F1107" s="205"/>
      <c r="G1107" s="195"/>
      <c r="H1107" s="201"/>
      <c r="I1107" s="195"/>
      <c r="J1107" s="25"/>
      <c r="K1107" s="28"/>
      <c r="L1107" s="27"/>
    </row>
    <row r="1108" spans="2:12" ht="15" hidden="1" customHeight="1" outlineLevel="1" x14ac:dyDescent="0.25">
      <c r="B1108" s="23"/>
      <c r="C1108" s="199">
        <v>63</v>
      </c>
      <c r="D1108" s="204"/>
      <c r="E1108" s="205"/>
      <c r="F1108" s="205"/>
      <c r="G1108" s="195"/>
      <c r="H1108" s="201"/>
      <c r="I1108" s="195"/>
      <c r="J1108" s="25"/>
      <c r="K1108" s="28"/>
      <c r="L1108" s="27"/>
    </row>
    <row r="1109" spans="2:12" ht="15" hidden="1" customHeight="1" outlineLevel="1" x14ac:dyDescent="0.25">
      <c r="B1109" s="23"/>
      <c r="C1109" s="199">
        <v>64</v>
      </c>
      <c r="D1109" s="204"/>
      <c r="E1109" s="205"/>
      <c r="F1109" s="205"/>
      <c r="G1109" s="195"/>
      <c r="H1109" s="201"/>
      <c r="I1109" s="195"/>
      <c r="J1109" s="25"/>
      <c r="K1109" s="28"/>
      <c r="L1109" s="27"/>
    </row>
    <row r="1110" spans="2:12" ht="15" hidden="1" customHeight="1" outlineLevel="1" x14ac:dyDescent="0.25">
      <c r="B1110" s="23"/>
      <c r="C1110" s="199">
        <v>65</v>
      </c>
      <c r="D1110" s="204"/>
      <c r="E1110" s="205"/>
      <c r="F1110" s="205"/>
      <c r="G1110" s="195"/>
      <c r="H1110" s="201"/>
      <c r="I1110" s="195"/>
      <c r="J1110" s="25"/>
      <c r="K1110" s="28"/>
      <c r="L1110" s="27"/>
    </row>
    <row r="1111" spans="2:12" ht="15" hidden="1" customHeight="1" outlineLevel="1" x14ac:dyDescent="0.25">
      <c r="B1111" s="23"/>
      <c r="C1111" s="199">
        <v>66</v>
      </c>
      <c r="D1111" s="204"/>
      <c r="E1111" s="205"/>
      <c r="F1111" s="205"/>
      <c r="G1111" s="195"/>
      <c r="H1111" s="201"/>
      <c r="I1111" s="195"/>
      <c r="J1111" s="25"/>
      <c r="K1111" s="28"/>
      <c r="L1111" s="27"/>
    </row>
    <row r="1112" spans="2:12" ht="15" hidden="1" customHeight="1" outlineLevel="1" x14ac:dyDescent="0.25">
      <c r="B1112" s="23"/>
      <c r="C1112" s="199">
        <v>67</v>
      </c>
      <c r="D1112" s="204"/>
      <c r="E1112" s="205"/>
      <c r="F1112" s="205"/>
      <c r="G1112" s="195"/>
      <c r="H1112" s="201"/>
      <c r="I1112" s="195"/>
      <c r="J1112" s="25"/>
      <c r="K1112" s="28"/>
      <c r="L1112" s="27"/>
    </row>
    <row r="1113" spans="2:12" ht="15" hidden="1" customHeight="1" outlineLevel="1" x14ac:dyDescent="0.25">
      <c r="B1113" s="23"/>
      <c r="C1113" s="199">
        <v>68</v>
      </c>
      <c r="D1113" s="204"/>
      <c r="E1113" s="205"/>
      <c r="F1113" s="205"/>
      <c r="G1113" s="195"/>
      <c r="H1113" s="201"/>
      <c r="I1113" s="195"/>
      <c r="J1113" s="25"/>
      <c r="K1113" s="28"/>
      <c r="L1113" s="27"/>
    </row>
    <row r="1114" spans="2:12" ht="15" hidden="1" customHeight="1" outlineLevel="1" x14ac:dyDescent="0.25">
      <c r="B1114" s="23"/>
      <c r="C1114" s="199">
        <v>69</v>
      </c>
      <c r="D1114" s="204"/>
      <c r="E1114" s="205"/>
      <c r="F1114" s="205"/>
      <c r="G1114" s="195"/>
      <c r="H1114" s="201"/>
      <c r="I1114" s="195"/>
      <c r="J1114" s="25"/>
      <c r="K1114" s="28"/>
      <c r="L1114" s="27"/>
    </row>
    <row r="1115" spans="2:12" ht="15" hidden="1" customHeight="1" outlineLevel="1" x14ac:dyDescent="0.25">
      <c r="B1115" s="23"/>
      <c r="C1115" s="199">
        <v>70</v>
      </c>
      <c r="D1115" s="204"/>
      <c r="E1115" s="205"/>
      <c r="F1115" s="205"/>
      <c r="G1115" s="195"/>
      <c r="H1115" s="201"/>
      <c r="I1115" s="195"/>
      <c r="J1115" s="25"/>
      <c r="K1115" s="28"/>
      <c r="L1115" s="27"/>
    </row>
    <row r="1116" spans="2:12" ht="15" hidden="1" customHeight="1" outlineLevel="1" x14ac:dyDescent="0.25">
      <c r="B1116" s="23"/>
      <c r="C1116" s="199">
        <v>71</v>
      </c>
      <c r="D1116" s="204"/>
      <c r="E1116" s="205"/>
      <c r="F1116" s="205"/>
      <c r="G1116" s="195"/>
      <c r="H1116" s="201"/>
      <c r="I1116" s="195"/>
      <c r="J1116" s="25"/>
      <c r="K1116" s="28"/>
      <c r="L1116" s="27"/>
    </row>
    <row r="1117" spans="2:12" ht="15" hidden="1" customHeight="1" outlineLevel="1" x14ac:dyDescent="0.25">
      <c r="B1117" s="23"/>
      <c r="C1117" s="199">
        <v>72</v>
      </c>
      <c r="D1117" s="204"/>
      <c r="E1117" s="205"/>
      <c r="F1117" s="205"/>
      <c r="G1117" s="195"/>
      <c r="H1117" s="201"/>
      <c r="I1117" s="195"/>
      <c r="J1117" s="25"/>
      <c r="K1117" s="28"/>
      <c r="L1117" s="27"/>
    </row>
    <row r="1118" spans="2:12" ht="15" hidden="1" customHeight="1" outlineLevel="1" x14ac:dyDescent="0.25">
      <c r="B1118" s="23"/>
      <c r="C1118" s="199">
        <v>73</v>
      </c>
      <c r="D1118" s="204"/>
      <c r="E1118" s="205"/>
      <c r="F1118" s="205"/>
      <c r="G1118" s="195"/>
      <c r="H1118" s="201"/>
      <c r="I1118" s="195"/>
      <c r="J1118" s="25"/>
      <c r="K1118" s="28"/>
      <c r="L1118" s="27"/>
    </row>
    <row r="1119" spans="2:12" ht="15" hidden="1" customHeight="1" outlineLevel="1" x14ac:dyDescent="0.25">
      <c r="B1119" s="23"/>
      <c r="C1119" s="199">
        <v>74</v>
      </c>
      <c r="D1119" s="204"/>
      <c r="E1119" s="205"/>
      <c r="F1119" s="205"/>
      <c r="G1119" s="195"/>
      <c r="H1119" s="201"/>
      <c r="I1119" s="195"/>
      <c r="J1119" s="25"/>
      <c r="K1119" s="28"/>
      <c r="L1119" s="27"/>
    </row>
    <row r="1120" spans="2:12" ht="15" hidden="1" customHeight="1" outlineLevel="1" x14ac:dyDescent="0.25">
      <c r="B1120" s="23"/>
      <c r="C1120" s="199">
        <v>75</v>
      </c>
      <c r="D1120" s="204"/>
      <c r="E1120" s="205"/>
      <c r="F1120" s="205"/>
      <c r="G1120" s="195"/>
      <c r="H1120" s="201"/>
      <c r="I1120" s="195"/>
      <c r="J1120" s="25"/>
      <c r="K1120" s="28"/>
      <c r="L1120" s="27"/>
    </row>
    <row r="1121" spans="2:12" ht="15" hidden="1" customHeight="1" outlineLevel="1" x14ac:dyDescent="0.25">
      <c r="B1121" s="23"/>
      <c r="C1121" s="199">
        <v>76</v>
      </c>
      <c r="D1121" s="204"/>
      <c r="E1121" s="205"/>
      <c r="F1121" s="205"/>
      <c r="G1121" s="195"/>
      <c r="H1121" s="201"/>
      <c r="I1121" s="195"/>
      <c r="J1121" s="25"/>
      <c r="K1121" s="28"/>
      <c r="L1121" s="27"/>
    </row>
    <row r="1122" spans="2:12" ht="15" hidden="1" customHeight="1" outlineLevel="1" x14ac:dyDescent="0.25">
      <c r="B1122" s="23"/>
      <c r="C1122" s="199">
        <v>77</v>
      </c>
      <c r="D1122" s="204"/>
      <c r="E1122" s="205"/>
      <c r="F1122" s="205"/>
      <c r="G1122" s="195"/>
      <c r="H1122" s="201"/>
      <c r="I1122" s="195"/>
      <c r="J1122" s="25"/>
      <c r="K1122" s="28"/>
      <c r="L1122" s="27"/>
    </row>
    <row r="1123" spans="2:12" ht="15" hidden="1" customHeight="1" outlineLevel="1" x14ac:dyDescent="0.25">
      <c r="B1123" s="23"/>
      <c r="C1123" s="199">
        <v>78</v>
      </c>
      <c r="D1123" s="204"/>
      <c r="E1123" s="205"/>
      <c r="F1123" s="205"/>
      <c r="G1123" s="195"/>
      <c r="H1123" s="201"/>
      <c r="I1123" s="195"/>
      <c r="J1123" s="25"/>
      <c r="K1123" s="28"/>
      <c r="L1123" s="27"/>
    </row>
    <row r="1124" spans="2:12" ht="15" hidden="1" customHeight="1" outlineLevel="1" x14ac:dyDescent="0.25">
      <c r="B1124" s="23"/>
      <c r="C1124" s="199">
        <v>79</v>
      </c>
      <c r="D1124" s="204"/>
      <c r="E1124" s="205"/>
      <c r="F1124" s="205"/>
      <c r="G1124" s="195"/>
      <c r="H1124" s="201"/>
      <c r="I1124" s="195"/>
      <c r="J1124" s="25"/>
      <c r="K1124" s="28"/>
      <c r="L1124" s="27"/>
    </row>
    <row r="1125" spans="2:12" ht="15" hidden="1" customHeight="1" outlineLevel="1" x14ac:dyDescent="0.25">
      <c r="B1125" s="23"/>
      <c r="C1125" s="199">
        <v>80</v>
      </c>
      <c r="D1125" s="204"/>
      <c r="E1125" s="205"/>
      <c r="F1125" s="205"/>
      <c r="G1125" s="195"/>
      <c r="H1125" s="201"/>
      <c r="I1125" s="195"/>
      <c r="J1125" s="25"/>
      <c r="K1125" s="28"/>
      <c r="L1125" s="27"/>
    </row>
    <row r="1126" spans="2:12" ht="15" hidden="1" customHeight="1" outlineLevel="1" x14ac:dyDescent="0.25">
      <c r="B1126" s="23"/>
      <c r="C1126" s="199">
        <v>81</v>
      </c>
      <c r="D1126" s="204"/>
      <c r="E1126" s="205"/>
      <c r="F1126" s="205"/>
      <c r="G1126" s="195"/>
      <c r="H1126" s="201"/>
      <c r="I1126" s="195"/>
      <c r="J1126" s="25"/>
      <c r="K1126" s="28"/>
      <c r="L1126" s="27"/>
    </row>
    <row r="1127" spans="2:12" ht="15" hidden="1" customHeight="1" outlineLevel="1" x14ac:dyDescent="0.25">
      <c r="B1127" s="23"/>
      <c r="C1127" s="199">
        <v>82</v>
      </c>
      <c r="D1127" s="204"/>
      <c r="E1127" s="205"/>
      <c r="F1127" s="205"/>
      <c r="G1127" s="195"/>
      <c r="H1127" s="201"/>
      <c r="I1127" s="195"/>
      <c r="J1127" s="25"/>
      <c r="K1127" s="28"/>
      <c r="L1127" s="27"/>
    </row>
    <row r="1128" spans="2:12" ht="15" hidden="1" customHeight="1" outlineLevel="1" x14ac:dyDescent="0.25">
      <c r="B1128" s="23"/>
      <c r="C1128" s="199">
        <v>83</v>
      </c>
      <c r="D1128" s="204"/>
      <c r="E1128" s="205"/>
      <c r="F1128" s="205"/>
      <c r="G1128" s="195"/>
      <c r="H1128" s="201"/>
      <c r="I1128" s="195"/>
      <c r="J1128" s="25"/>
      <c r="K1128" s="28"/>
      <c r="L1128" s="27"/>
    </row>
    <row r="1129" spans="2:12" ht="15" hidden="1" customHeight="1" outlineLevel="1" x14ac:dyDescent="0.25">
      <c r="B1129" s="23"/>
      <c r="C1129" s="199">
        <v>84</v>
      </c>
      <c r="D1129" s="204"/>
      <c r="E1129" s="205"/>
      <c r="F1129" s="205"/>
      <c r="G1129" s="195"/>
      <c r="H1129" s="201"/>
      <c r="I1129" s="195"/>
      <c r="J1129" s="25"/>
      <c r="K1129" s="28"/>
      <c r="L1129" s="27"/>
    </row>
    <row r="1130" spans="2:12" ht="15" hidden="1" customHeight="1" outlineLevel="1" x14ac:dyDescent="0.25">
      <c r="B1130" s="23"/>
      <c r="C1130" s="199">
        <v>85</v>
      </c>
      <c r="D1130" s="204"/>
      <c r="E1130" s="205"/>
      <c r="F1130" s="205"/>
      <c r="G1130" s="195"/>
      <c r="H1130" s="201"/>
      <c r="I1130" s="195"/>
      <c r="J1130" s="25"/>
      <c r="K1130" s="28"/>
      <c r="L1130" s="27"/>
    </row>
    <row r="1131" spans="2:12" ht="15" hidden="1" customHeight="1" outlineLevel="1" x14ac:dyDescent="0.25">
      <c r="B1131" s="23"/>
      <c r="C1131" s="199">
        <v>86</v>
      </c>
      <c r="D1131" s="204"/>
      <c r="E1131" s="205"/>
      <c r="F1131" s="205"/>
      <c r="G1131" s="195"/>
      <c r="H1131" s="201"/>
      <c r="I1131" s="195"/>
      <c r="J1131" s="25"/>
      <c r="K1131" s="28"/>
      <c r="L1131" s="27"/>
    </row>
    <row r="1132" spans="2:12" ht="15" hidden="1" customHeight="1" outlineLevel="1" x14ac:dyDescent="0.25">
      <c r="B1132" s="23"/>
      <c r="C1132" s="199">
        <v>87</v>
      </c>
      <c r="D1132" s="204"/>
      <c r="E1132" s="205"/>
      <c r="F1132" s="205"/>
      <c r="G1132" s="195"/>
      <c r="H1132" s="201"/>
      <c r="I1132" s="195"/>
      <c r="J1132" s="25"/>
      <c r="K1132" s="28"/>
      <c r="L1132" s="27"/>
    </row>
    <row r="1133" spans="2:12" ht="15" hidden="1" customHeight="1" outlineLevel="1" x14ac:dyDescent="0.25">
      <c r="B1133" s="23"/>
      <c r="C1133" s="199">
        <v>88</v>
      </c>
      <c r="D1133" s="204"/>
      <c r="E1133" s="205"/>
      <c r="F1133" s="205"/>
      <c r="G1133" s="195"/>
      <c r="H1133" s="201"/>
      <c r="I1133" s="195"/>
      <c r="J1133" s="25"/>
      <c r="K1133" s="28"/>
      <c r="L1133" s="27"/>
    </row>
    <row r="1134" spans="2:12" ht="15" hidden="1" customHeight="1" outlineLevel="1" x14ac:dyDescent="0.25">
      <c r="B1134" s="23"/>
      <c r="C1134" s="199">
        <v>89</v>
      </c>
      <c r="D1134" s="204"/>
      <c r="E1134" s="205"/>
      <c r="F1134" s="205"/>
      <c r="G1134" s="195"/>
      <c r="H1134" s="201"/>
      <c r="I1134" s="195"/>
      <c r="J1134" s="25"/>
      <c r="K1134" s="28"/>
      <c r="L1134" s="27"/>
    </row>
    <row r="1135" spans="2:12" ht="15" hidden="1" customHeight="1" outlineLevel="1" x14ac:dyDescent="0.25">
      <c r="B1135" s="23"/>
      <c r="C1135" s="199">
        <v>90</v>
      </c>
      <c r="D1135" s="204"/>
      <c r="E1135" s="205"/>
      <c r="F1135" s="205"/>
      <c r="G1135" s="195"/>
      <c r="H1135" s="201"/>
      <c r="I1135" s="195"/>
      <c r="J1135" s="25"/>
      <c r="K1135" s="28"/>
      <c r="L1135" s="27"/>
    </row>
    <row r="1136" spans="2:12" ht="15" hidden="1" customHeight="1" outlineLevel="1" x14ac:dyDescent="0.25">
      <c r="B1136" s="23"/>
      <c r="C1136" s="199">
        <v>91</v>
      </c>
      <c r="D1136" s="204"/>
      <c r="E1136" s="205"/>
      <c r="F1136" s="205"/>
      <c r="G1136" s="195"/>
      <c r="H1136" s="201"/>
      <c r="I1136" s="195"/>
      <c r="J1136" s="25"/>
      <c r="K1136" s="28"/>
      <c r="L1136" s="27"/>
    </row>
    <row r="1137" spans="2:12" ht="15" hidden="1" customHeight="1" outlineLevel="1" x14ac:dyDescent="0.25">
      <c r="B1137" s="23"/>
      <c r="C1137" s="199">
        <v>92</v>
      </c>
      <c r="D1137" s="204"/>
      <c r="E1137" s="205"/>
      <c r="F1137" s="205"/>
      <c r="G1137" s="195"/>
      <c r="H1137" s="201"/>
      <c r="I1137" s="195"/>
      <c r="J1137" s="25"/>
      <c r="K1137" s="28"/>
      <c r="L1137" s="27"/>
    </row>
    <row r="1138" spans="2:12" ht="15" hidden="1" customHeight="1" outlineLevel="1" x14ac:dyDescent="0.25">
      <c r="B1138" s="23"/>
      <c r="C1138" s="199">
        <v>93</v>
      </c>
      <c r="D1138" s="204"/>
      <c r="E1138" s="205"/>
      <c r="F1138" s="205"/>
      <c r="G1138" s="195"/>
      <c r="H1138" s="201"/>
      <c r="I1138" s="195"/>
      <c r="J1138" s="25"/>
      <c r="K1138" s="28"/>
      <c r="L1138" s="27"/>
    </row>
    <row r="1139" spans="2:12" ht="15" hidden="1" customHeight="1" outlineLevel="1" x14ac:dyDescent="0.25">
      <c r="B1139" s="23"/>
      <c r="C1139" s="199">
        <v>94</v>
      </c>
      <c r="D1139" s="204"/>
      <c r="E1139" s="205"/>
      <c r="F1139" s="205"/>
      <c r="G1139" s="195"/>
      <c r="H1139" s="201"/>
      <c r="I1139" s="195"/>
      <c r="J1139" s="25"/>
      <c r="K1139" s="28"/>
      <c r="L1139" s="27"/>
    </row>
    <row r="1140" spans="2:12" ht="15" hidden="1" customHeight="1" outlineLevel="1" x14ac:dyDescent="0.25">
      <c r="B1140" s="23"/>
      <c r="C1140" s="199">
        <v>95</v>
      </c>
      <c r="D1140" s="204"/>
      <c r="E1140" s="205"/>
      <c r="F1140" s="205"/>
      <c r="G1140" s="195"/>
      <c r="H1140" s="201"/>
      <c r="I1140" s="195"/>
      <c r="J1140" s="25"/>
      <c r="K1140" s="28"/>
      <c r="L1140" s="27"/>
    </row>
    <row r="1141" spans="2:12" ht="15" hidden="1" customHeight="1" outlineLevel="1" x14ac:dyDescent="0.25">
      <c r="B1141" s="23"/>
      <c r="C1141" s="199">
        <v>96</v>
      </c>
      <c r="D1141" s="204"/>
      <c r="E1141" s="205"/>
      <c r="F1141" s="205"/>
      <c r="G1141" s="195"/>
      <c r="H1141" s="201"/>
      <c r="I1141" s="195"/>
      <c r="J1141" s="25"/>
      <c r="K1141" s="28"/>
      <c r="L1141" s="27"/>
    </row>
    <row r="1142" spans="2:12" ht="15" hidden="1" customHeight="1" outlineLevel="1" x14ac:dyDescent="0.25">
      <c r="B1142" s="23"/>
      <c r="C1142" s="199">
        <v>97</v>
      </c>
      <c r="D1142" s="204"/>
      <c r="E1142" s="205"/>
      <c r="F1142" s="205"/>
      <c r="G1142" s="195"/>
      <c r="H1142" s="201"/>
      <c r="I1142" s="195"/>
      <c r="J1142" s="25"/>
      <c r="K1142" s="28"/>
      <c r="L1142" s="27"/>
    </row>
    <row r="1143" spans="2:12" ht="15" hidden="1" customHeight="1" outlineLevel="1" x14ac:dyDescent="0.25">
      <c r="B1143" s="23"/>
      <c r="C1143" s="199">
        <v>98</v>
      </c>
      <c r="D1143" s="204"/>
      <c r="E1143" s="205"/>
      <c r="F1143" s="205"/>
      <c r="G1143" s="195"/>
      <c r="H1143" s="201"/>
      <c r="I1143" s="195"/>
      <c r="J1143" s="25"/>
      <c r="K1143" s="28"/>
      <c r="L1143" s="27"/>
    </row>
    <row r="1144" spans="2:12" ht="15" hidden="1" customHeight="1" outlineLevel="1" x14ac:dyDescent="0.25">
      <c r="B1144" s="23"/>
      <c r="C1144" s="199">
        <v>99</v>
      </c>
      <c r="D1144" s="204"/>
      <c r="E1144" s="205"/>
      <c r="F1144" s="205"/>
      <c r="G1144" s="195"/>
      <c r="H1144" s="201"/>
      <c r="I1144" s="195"/>
      <c r="J1144" s="25"/>
      <c r="K1144" s="28"/>
      <c r="L1144" s="27"/>
    </row>
    <row r="1145" spans="2:12" ht="15" hidden="1" customHeight="1" outlineLevel="1" x14ac:dyDescent="0.25">
      <c r="B1145" s="23"/>
      <c r="C1145" s="199">
        <v>100</v>
      </c>
      <c r="D1145" s="204"/>
      <c r="E1145" s="205"/>
      <c r="F1145" s="205"/>
      <c r="G1145" s="195"/>
      <c r="H1145" s="201"/>
      <c r="I1145" s="195"/>
      <c r="J1145" s="25"/>
      <c r="K1145" s="28"/>
      <c r="L1145" s="27"/>
    </row>
    <row r="1146" spans="2:12" ht="15" customHeight="1" collapsed="1" x14ac:dyDescent="0.25">
      <c r="B1146" s="23"/>
      <c r="C1146"/>
      <c r="D1146" s="69"/>
      <c r="E1146"/>
      <c r="F1146"/>
      <c r="G1146"/>
      <c r="H1146" s="30"/>
      <c r="I1146"/>
      <c r="J1146"/>
      <c r="K1146"/>
      <c r="L1146" s="31"/>
    </row>
    <row r="1147" spans="2:12" ht="17.100000000000001" customHeight="1" x14ac:dyDescent="0.25">
      <c r="B1147" s="23"/>
      <c r="C1147" s="168" t="s">
        <v>63</v>
      </c>
      <c r="D1147" s="68"/>
      <c r="E1147" s="9"/>
      <c r="F1147" s="9"/>
      <c r="G1147" s="9"/>
      <c r="H1147" s="9"/>
      <c r="I1147" s="10"/>
      <c r="J1147" s="25"/>
      <c r="K1147" s="72"/>
      <c r="L1147" s="27"/>
    </row>
    <row r="1148" spans="2:12" ht="15" customHeight="1" x14ac:dyDescent="0.25">
      <c r="B1148" s="23"/>
      <c r="C1148" s="11" t="s">
        <v>11</v>
      </c>
      <c r="D1148" s="64" t="s">
        <v>12</v>
      </c>
      <c r="E1148" s="11" t="s">
        <v>50</v>
      </c>
      <c r="F1148" s="8" t="s">
        <v>51</v>
      </c>
      <c r="G1148" s="11" t="s">
        <v>52</v>
      </c>
      <c r="H1148" s="7" t="s">
        <v>4</v>
      </c>
      <c r="I1148" s="10"/>
      <c r="J1148" s="25"/>
      <c r="K1148" s="32"/>
      <c r="L1148" s="27"/>
    </row>
    <row r="1149" spans="2:12" ht="15" customHeight="1" x14ac:dyDescent="0.25">
      <c r="B1149" s="23"/>
      <c r="C1149" s="44">
        <v>1</v>
      </c>
      <c r="D1149" s="66" t="s">
        <v>139</v>
      </c>
      <c r="E1149" s="45">
        <v>44937</v>
      </c>
      <c r="F1149" s="45">
        <v>44954</v>
      </c>
      <c r="G1149" s="94" t="str">
        <f>IF(ISBLANK($F1149),"",IF($H1149=Calc!$C$12,"―",$F1149-Calc!$S$2))</f>
        <v>―</v>
      </c>
      <c r="H1149" s="36" t="s">
        <v>5</v>
      </c>
      <c r="I1149" s="94">
        <f>IF(ISBLANK($H1149),"",IF($H1149=Calc!$C$12,2,IF($H1149=Calc!$C$11,1,0)))</f>
        <v>2</v>
      </c>
      <c r="J1149" s="25"/>
      <c r="K1149" s="32"/>
      <c r="L1149" s="27"/>
    </row>
    <row r="1150" spans="2:12" ht="15" customHeight="1" x14ac:dyDescent="0.25">
      <c r="B1150" s="23"/>
      <c r="C1150" s="44">
        <v>2</v>
      </c>
      <c r="D1150" s="66" t="s">
        <v>140</v>
      </c>
      <c r="E1150" s="45">
        <v>44937</v>
      </c>
      <c r="F1150" s="45">
        <v>44955</v>
      </c>
      <c r="G1150" s="94">
        <f ca="1">IF(ISBLANK($F1150),"",IF($H1150=Calc!$C$12,"―",$F1150-Calc!$S$2))</f>
        <v>4</v>
      </c>
      <c r="H1150" s="36" t="s">
        <v>7</v>
      </c>
      <c r="I1150" s="94">
        <f>IF(ISBLANK($H1150),"",IF($H1150=Calc!$C$12,2,IF($H1150=Calc!$C$11,1,0)))</f>
        <v>1</v>
      </c>
      <c r="J1150" s="25"/>
      <c r="K1150" s="32"/>
      <c r="L1150" s="27"/>
    </row>
    <row r="1151" spans="2:12" ht="15" customHeight="1" x14ac:dyDescent="0.25">
      <c r="B1151" s="23"/>
      <c r="C1151" s="44">
        <v>3</v>
      </c>
      <c r="D1151" s="66" t="s">
        <v>112</v>
      </c>
      <c r="E1151" s="45">
        <v>44937</v>
      </c>
      <c r="F1151" s="45">
        <v>44956</v>
      </c>
      <c r="G1151" s="94">
        <f ca="1">IF(ISBLANK($F1151),"",IF($H1151=Calc!$C$12,"―",$F1151-Calc!$S$2))</f>
        <v>5</v>
      </c>
      <c r="H1151" s="36" t="s">
        <v>7</v>
      </c>
      <c r="I1151" s="94">
        <f>IF(ISBLANK($H1151),"",IF($H1151=Calc!$C$12,2,IF($H1151=Calc!$C$11,1,0)))</f>
        <v>1</v>
      </c>
      <c r="J1151" s="25"/>
      <c r="K1151" s="32"/>
      <c r="L1151" s="27"/>
    </row>
    <row r="1152" spans="2:12" ht="15" customHeight="1" x14ac:dyDescent="0.25">
      <c r="B1152" s="23"/>
      <c r="C1152" s="44">
        <v>4</v>
      </c>
      <c r="D1152" s="66" t="s">
        <v>114</v>
      </c>
      <c r="E1152" s="45">
        <v>44937</v>
      </c>
      <c r="F1152" s="45">
        <v>44957</v>
      </c>
      <c r="G1152" s="94">
        <f ca="1">IF(ISBLANK($F1152),"",IF($H1152=Calc!$C$12,"―",$F1152-Calc!$S$2))</f>
        <v>6</v>
      </c>
      <c r="H1152" s="36" t="s">
        <v>6</v>
      </c>
      <c r="I1152" s="94">
        <f>IF(ISBLANK($H1152),"",IF($H1152=Calc!$C$12,2,IF($H1152=Calc!$C$11,1,0)))</f>
        <v>0</v>
      </c>
      <c r="J1152" s="25"/>
      <c r="K1152" s="32"/>
      <c r="L1152" s="27"/>
    </row>
    <row r="1153" spans="2:12" ht="15" customHeight="1" x14ac:dyDescent="0.25">
      <c r="B1153" s="23"/>
      <c r="C1153" s="44">
        <v>5</v>
      </c>
      <c r="D1153" s="66"/>
      <c r="E1153" s="45"/>
      <c r="F1153" s="45"/>
      <c r="G1153" s="94" t="str">
        <f>IF(ISBLANK($F1153),"",IF($H1153=Calc!$C$12,"―",$F1153-Calc!$S$2))</f>
        <v/>
      </c>
      <c r="H1153" s="36"/>
      <c r="I1153" s="94" t="str">
        <f>IF(ISBLANK($H1153),"",IF($H1153=Calc!$C$12,2,IF($H1153=Calc!$C$11,1,0)))</f>
        <v/>
      </c>
      <c r="J1153" s="25"/>
      <c r="K1153" s="32"/>
      <c r="L1153" s="27"/>
    </row>
    <row r="1154" spans="2:12" ht="15" customHeight="1" x14ac:dyDescent="0.25">
      <c r="B1154" s="23"/>
      <c r="C1154" s="199">
        <v>6</v>
      </c>
      <c r="D1154" s="204"/>
      <c r="E1154" s="205"/>
      <c r="F1154" s="205"/>
      <c r="G1154" s="195"/>
      <c r="H1154" s="201"/>
      <c r="I1154" s="195"/>
      <c r="J1154" s="25"/>
      <c r="K1154" s="32"/>
      <c r="L1154" s="27"/>
    </row>
    <row r="1155" spans="2:12" ht="15" customHeight="1" x14ac:dyDescent="0.25">
      <c r="B1155" s="23"/>
      <c r="C1155" s="199">
        <v>7</v>
      </c>
      <c r="D1155" s="204"/>
      <c r="E1155" s="205"/>
      <c r="F1155" s="205"/>
      <c r="G1155" s="195"/>
      <c r="H1155" s="201"/>
      <c r="I1155" s="195"/>
      <c r="J1155" s="25"/>
      <c r="K1155" s="32"/>
      <c r="L1155" s="27"/>
    </row>
    <row r="1156" spans="2:12" ht="15" customHeight="1" x14ac:dyDescent="0.25">
      <c r="B1156" s="23"/>
      <c r="C1156" s="199">
        <v>8</v>
      </c>
      <c r="D1156" s="204"/>
      <c r="E1156" s="205"/>
      <c r="F1156" s="205"/>
      <c r="G1156" s="195"/>
      <c r="H1156" s="201"/>
      <c r="I1156" s="195"/>
      <c r="J1156" s="25"/>
      <c r="K1156" s="32"/>
      <c r="L1156" s="27"/>
    </row>
    <row r="1157" spans="2:12" ht="15" customHeight="1" x14ac:dyDescent="0.25">
      <c r="B1157" s="23"/>
      <c r="C1157" s="199">
        <v>9</v>
      </c>
      <c r="D1157" s="204"/>
      <c r="E1157" s="205"/>
      <c r="F1157" s="205"/>
      <c r="G1157" s="195"/>
      <c r="H1157" s="201"/>
      <c r="I1157" s="195"/>
      <c r="J1157" s="25"/>
      <c r="K1157" s="32"/>
      <c r="L1157" s="27"/>
    </row>
    <row r="1158" spans="2:12" ht="15" customHeight="1" x14ac:dyDescent="0.25">
      <c r="B1158" s="23"/>
      <c r="C1158" s="199">
        <v>10</v>
      </c>
      <c r="D1158" s="204"/>
      <c r="E1158" s="205"/>
      <c r="F1158" s="205"/>
      <c r="G1158" s="195"/>
      <c r="H1158" s="201"/>
      <c r="I1158" s="195"/>
      <c r="J1158" s="25"/>
      <c r="K1158" s="33"/>
      <c r="L1158" s="27"/>
    </row>
    <row r="1159" spans="2:12" ht="15" hidden="1" customHeight="1" outlineLevel="1" x14ac:dyDescent="0.25">
      <c r="B1159" s="23"/>
      <c r="C1159" s="199">
        <v>11</v>
      </c>
      <c r="D1159" s="204"/>
      <c r="E1159" s="205"/>
      <c r="F1159" s="205"/>
      <c r="G1159" s="195"/>
      <c r="H1159" s="201"/>
      <c r="I1159" s="195"/>
      <c r="J1159" s="25"/>
      <c r="K1159" s="28"/>
      <c r="L1159" s="27"/>
    </row>
    <row r="1160" spans="2:12" ht="15" hidden="1" customHeight="1" outlineLevel="1" x14ac:dyDescent="0.25">
      <c r="B1160" s="23"/>
      <c r="C1160" s="199">
        <v>12</v>
      </c>
      <c r="D1160" s="204"/>
      <c r="E1160" s="205"/>
      <c r="F1160" s="205"/>
      <c r="G1160" s="195"/>
      <c r="H1160" s="201"/>
      <c r="I1160" s="195"/>
      <c r="J1160" s="25"/>
      <c r="K1160" s="28"/>
      <c r="L1160" s="27"/>
    </row>
    <row r="1161" spans="2:12" ht="15" hidden="1" customHeight="1" outlineLevel="1" x14ac:dyDescent="0.25">
      <c r="B1161" s="23"/>
      <c r="C1161" s="199">
        <v>13</v>
      </c>
      <c r="D1161" s="204"/>
      <c r="E1161" s="205"/>
      <c r="F1161" s="205"/>
      <c r="G1161" s="195"/>
      <c r="H1161" s="201"/>
      <c r="I1161" s="195"/>
      <c r="J1161" s="25"/>
      <c r="K1161" s="28"/>
      <c r="L1161" s="27"/>
    </row>
    <row r="1162" spans="2:12" ht="15" hidden="1" customHeight="1" outlineLevel="1" x14ac:dyDescent="0.25">
      <c r="B1162" s="23"/>
      <c r="C1162" s="199">
        <v>14</v>
      </c>
      <c r="D1162" s="204"/>
      <c r="E1162" s="205"/>
      <c r="F1162" s="205"/>
      <c r="G1162" s="195"/>
      <c r="H1162" s="201"/>
      <c r="I1162" s="195"/>
      <c r="J1162" s="25"/>
      <c r="K1162" s="28"/>
      <c r="L1162" s="27"/>
    </row>
    <row r="1163" spans="2:12" ht="15" hidden="1" customHeight="1" outlineLevel="1" x14ac:dyDescent="0.25">
      <c r="B1163" s="23"/>
      <c r="C1163" s="199">
        <v>15</v>
      </c>
      <c r="D1163" s="204"/>
      <c r="E1163" s="205"/>
      <c r="F1163" s="205"/>
      <c r="G1163" s="195"/>
      <c r="H1163" s="201"/>
      <c r="I1163" s="195"/>
      <c r="J1163" s="25"/>
      <c r="K1163" s="28"/>
      <c r="L1163" s="27"/>
    </row>
    <row r="1164" spans="2:12" ht="15" hidden="1" customHeight="1" outlineLevel="1" x14ac:dyDescent="0.25">
      <c r="B1164" s="23"/>
      <c r="C1164" s="199">
        <v>16</v>
      </c>
      <c r="D1164" s="204"/>
      <c r="E1164" s="205"/>
      <c r="F1164" s="205"/>
      <c r="G1164" s="195"/>
      <c r="H1164" s="201"/>
      <c r="I1164" s="195"/>
      <c r="J1164" s="25"/>
      <c r="K1164" s="28"/>
      <c r="L1164" s="27"/>
    </row>
    <row r="1165" spans="2:12" ht="15" hidden="1" customHeight="1" outlineLevel="1" x14ac:dyDescent="0.25">
      <c r="B1165" s="23"/>
      <c r="C1165" s="199">
        <v>17</v>
      </c>
      <c r="D1165" s="204"/>
      <c r="E1165" s="205"/>
      <c r="F1165" s="205"/>
      <c r="G1165" s="195"/>
      <c r="H1165" s="201"/>
      <c r="I1165" s="195"/>
      <c r="J1165" s="25"/>
      <c r="K1165" s="28"/>
      <c r="L1165" s="27"/>
    </row>
    <row r="1166" spans="2:12" ht="15" hidden="1" customHeight="1" outlineLevel="1" x14ac:dyDescent="0.25">
      <c r="B1166" s="23"/>
      <c r="C1166" s="199">
        <v>18</v>
      </c>
      <c r="D1166" s="204"/>
      <c r="E1166" s="205"/>
      <c r="F1166" s="205"/>
      <c r="G1166" s="195"/>
      <c r="H1166" s="201"/>
      <c r="I1166" s="195"/>
      <c r="J1166" s="25"/>
      <c r="K1166" s="28"/>
      <c r="L1166" s="27"/>
    </row>
    <row r="1167" spans="2:12" ht="15" hidden="1" customHeight="1" outlineLevel="1" x14ac:dyDescent="0.25">
      <c r="B1167" s="23"/>
      <c r="C1167" s="199">
        <v>19</v>
      </c>
      <c r="D1167" s="204"/>
      <c r="E1167" s="205"/>
      <c r="F1167" s="205"/>
      <c r="G1167" s="195"/>
      <c r="H1167" s="201"/>
      <c r="I1167" s="195"/>
      <c r="J1167" s="25"/>
      <c r="K1167" s="28"/>
      <c r="L1167" s="27"/>
    </row>
    <row r="1168" spans="2:12" ht="15" hidden="1" customHeight="1" outlineLevel="1" x14ac:dyDescent="0.25">
      <c r="B1168" s="23"/>
      <c r="C1168" s="199">
        <v>20</v>
      </c>
      <c r="D1168" s="204"/>
      <c r="E1168" s="205"/>
      <c r="F1168" s="205"/>
      <c r="G1168" s="195"/>
      <c r="H1168" s="201"/>
      <c r="I1168" s="195"/>
      <c r="J1168" s="25"/>
      <c r="K1168" s="28"/>
      <c r="L1168" s="27"/>
    </row>
    <row r="1169" spans="2:12" ht="15" hidden="1" customHeight="1" outlineLevel="1" x14ac:dyDescent="0.25">
      <c r="B1169" s="23"/>
      <c r="C1169" s="199">
        <v>21</v>
      </c>
      <c r="D1169" s="204"/>
      <c r="E1169" s="205"/>
      <c r="F1169" s="205"/>
      <c r="G1169" s="195"/>
      <c r="H1169" s="201"/>
      <c r="I1169" s="195"/>
      <c r="J1169" s="25"/>
      <c r="K1169" s="28"/>
      <c r="L1169" s="27"/>
    </row>
    <row r="1170" spans="2:12" ht="15" hidden="1" customHeight="1" outlineLevel="1" x14ac:dyDescent="0.25">
      <c r="B1170" s="23"/>
      <c r="C1170" s="199">
        <v>22</v>
      </c>
      <c r="D1170" s="204"/>
      <c r="E1170" s="205"/>
      <c r="F1170" s="205"/>
      <c r="G1170" s="195"/>
      <c r="H1170" s="201"/>
      <c r="I1170" s="195"/>
      <c r="J1170" s="25"/>
      <c r="K1170" s="28"/>
      <c r="L1170" s="27"/>
    </row>
    <row r="1171" spans="2:12" ht="15" hidden="1" customHeight="1" outlineLevel="1" x14ac:dyDescent="0.25">
      <c r="B1171" s="23"/>
      <c r="C1171" s="199">
        <v>23</v>
      </c>
      <c r="D1171" s="204"/>
      <c r="E1171" s="205"/>
      <c r="F1171" s="205"/>
      <c r="G1171" s="195"/>
      <c r="H1171" s="201"/>
      <c r="I1171" s="195"/>
      <c r="J1171" s="25"/>
      <c r="K1171" s="28"/>
      <c r="L1171" s="27"/>
    </row>
    <row r="1172" spans="2:12" ht="15" hidden="1" customHeight="1" outlineLevel="1" x14ac:dyDescent="0.25">
      <c r="B1172" s="23"/>
      <c r="C1172" s="199">
        <v>24</v>
      </c>
      <c r="D1172" s="204"/>
      <c r="E1172" s="205"/>
      <c r="F1172" s="205"/>
      <c r="G1172" s="195"/>
      <c r="H1172" s="201"/>
      <c r="I1172" s="195"/>
      <c r="J1172" s="25"/>
      <c r="K1172" s="28"/>
      <c r="L1172" s="27"/>
    </row>
    <row r="1173" spans="2:12" ht="15" hidden="1" customHeight="1" outlineLevel="1" x14ac:dyDescent="0.25">
      <c r="B1173" s="23"/>
      <c r="C1173" s="199">
        <v>25</v>
      </c>
      <c r="D1173" s="204"/>
      <c r="E1173" s="205"/>
      <c r="F1173" s="205"/>
      <c r="G1173" s="195"/>
      <c r="H1173" s="201"/>
      <c r="I1173" s="195"/>
      <c r="J1173" s="25"/>
      <c r="K1173" s="28"/>
      <c r="L1173" s="27"/>
    </row>
    <row r="1174" spans="2:12" ht="15" hidden="1" customHeight="1" outlineLevel="1" x14ac:dyDescent="0.25">
      <c r="B1174" s="23"/>
      <c r="C1174" s="199">
        <v>26</v>
      </c>
      <c r="D1174" s="204"/>
      <c r="E1174" s="205"/>
      <c r="F1174" s="205"/>
      <c r="G1174" s="195"/>
      <c r="H1174" s="201"/>
      <c r="I1174" s="195"/>
      <c r="J1174" s="25"/>
      <c r="K1174" s="28"/>
      <c r="L1174" s="27"/>
    </row>
    <row r="1175" spans="2:12" ht="15" hidden="1" customHeight="1" outlineLevel="1" x14ac:dyDescent="0.25">
      <c r="B1175" s="23"/>
      <c r="C1175" s="199">
        <v>27</v>
      </c>
      <c r="D1175" s="204"/>
      <c r="E1175" s="205"/>
      <c r="F1175" s="205"/>
      <c r="G1175" s="195"/>
      <c r="H1175" s="201"/>
      <c r="I1175" s="195"/>
      <c r="J1175" s="25"/>
      <c r="K1175" s="28"/>
      <c r="L1175" s="27"/>
    </row>
    <row r="1176" spans="2:12" ht="15" hidden="1" customHeight="1" outlineLevel="1" x14ac:dyDescent="0.25">
      <c r="B1176" s="23"/>
      <c r="C1176" s="199">
        <v>28</v>
      </c>
      <c r="D1176" s="204"/>
      <c r="E1176" s="205"/>
      <c r="F1176" s="205"/>
      <c r="G1176" s="195"/>
      <c r="H1176" s="201"/>
      <c r="I1176" s="195"/>
      <c r="J1176" s="25"/>
      <c r="K1176" s="28"/>
      <c r="L1176" s="27"/>
    </row>
    <row r="1177" spans="2:12" ht="15" hidden="1" customHeight="1" outlineLevel="1" x14ac:dyDescent="0.25">
      <c r="B1177" s="23"/>
      <c r="C1177" s="199">
        <v>29</v>
      </c>
      <c r="D1177" s="204"/>
      <c r="E1177" s="205"/>
      <c r="F1177" s="205"/>
      <c r="G1177" s="195"/>
      <c r="H1177" s="201"/>
      <c r="I1177" s="195"/>
      <c r="J1177" s="25"/>
      <c r="K1177" s="28"/>
      <c r="L1177" s="27"/>
    </row>
    <row r="1178" spans="2:12" ht="15" hidden="1" customHeight="1" outlineLevel="1" x14ac:dyDescent="0.25">
      <c r="B1178" s="23"/>
      <c r="C1178" s="199">
        <v>30</v>
      </c>
      <c r="D1178" s="204"/>
      <c r="E1178" s="205"/>
      <c r="F1178" s="205"/>
      <c r="G1178" s="195"/>
      <c r="H1178" s="201"/>
      <c r="I1178" s="195"/>
      <c r="J1178" s="25"/>
      <c r="K1178" s="28"/>
      <c r="L1178" s="27"/>
    </row>
    <row r="1179" spans="2:12" ht="15" hidden="1" customHeight="1" outlineLevel="1" x14ac:dyDescent="0.25">
      <c r="B1179" s="23"/>
      <c r="C1179" s="199">
        <v>31</v>
      </c>
      <c r="D1179" s="204"/>
      <c r="E1179" s="205"/>
      <c r="F1179" s="205"/>
      <c r="G1179" s="195"/>
      <c r="H1179" s="201"/>
      <c r="I1179" s="195"/>
      <c r="J1179" s="25"/>
      <c r="K1179" s="28"/>
      <c r="L1179" s="27"/>
    </row>
    <row r="1180" spans="2:12" ht="15" hidden="1" customHeight="1" outlineLevel="1" x14ac:dyDescent="0.25">
      <c r="B1180" s="23"/>
      <c r="C1180" s="199">
        <v>32</v>
      </c>
      <c r="D1180" s="204"/>
      <c r="E1180" s="205"/>
      <c r="F1180" s="205"/>
      <c r="G1180" s="195"/>
      <c r="H1180" s="201"/>
      <c r="I1180" s="195"/>
      <c r="J1180" s="25"/>
      <c r="K1180" s="28"/>
      <c r="L1180" s="27"/>
    </row>
    <row r="1181" spans="2:12" ht="15" hidden="1" customHeight="1" outlineLevel="1" x14ac:dyDescent="0.25">
      <c r="B1181" s="23"/>
      <c r="C1181" s="199">
        <v>33</v>
      </c>
      <c r="D1181" s="204"/>
      <c r="E1181" s="205"/>
      <c r="F1181" s="205"/>
      <c r="G1181" s="195"/>
      <c r="H1181" s="201"/>
      <c r="I1181" s="195"/>
      <c r="J1181" s="25"/>
      <c r="K1181" s="28"/>
      <c r="L1181" s="27"/>
    </row>
    <row r="1182" spans="2:12" ht="15" hidden="1" customHeight="1" outlineLevel="1" x14ac:dyDescent="0.25">
      <c r="B1182" s="23"/>
      <c r="C1182" s="199">
        <v>34</v>
      </c>
      <c r="D1182" s="204"/>
      <c r="E1182" s="205"/>
      <c r="F1182" s="205"/>
      <c r="G1182" s="195"/>
      <c r="H1182" s="201"/>
      <c r="I1182" s="195"/>
      <c r="J1182" s="25"/>
      <c r="K1182" s="28"/>
      <c r="L1182" s="27"/>
    </row>
    <row r="1183" spans="2:12" ht="15" hidden="1" customHeight="1" outlineLevel="1" x14ac:dyDescent="0.25">
      <c r="B1183" s="23"/>
      <c r="C1183" s="199">
        <v>35</v>
      </c>
      <c r="D1183" s="204"/>
      <c r="E1183" s="205"/>
      <c r="F1183" s="205"/>
      <c r="G1183" s="195"/>
      <c r="H1183" s="201"/>
      <c r="I1183" s="195"/>
      <c r="J1183" s="25"/>
      <c r="K1183" s="28"/>
      <c r="L1183" s="27"/>
    </row>
    <row r="1184" spans="2:12" ht="15" hidden="1" customHeight="1" outlineLevel="1" x14ac:dyDescent="0.25">
      <c r="B1184" s="23"/>
      <c r="C1184" s="199">
        <v>36</v>
      </c>
      <c r="D1184" s="204"/>
      <c r="E1184" s="205"/>
      <c r="F1184" s="205"/>
      <c r="G1184" s="195"/>
      <c r="H1184" s="201"/>
      <c r="I1184" s="195"/>
      <c r="J1184" s="25"/>
      <c r="K1184" s="28"/>
      <c r="L1184" s="27"/>
    </row>
    <row r="1185" spans="2:12" ht="15" hidden="1" customHeight="1" outlineLevel="1" x14ac:dyDescent="0.25">
      <c r="B1185" s="23"/>
      <c r="C1185" s="199">
        <v>37</v>
      </c>
      <c r="D1185" s="204"/>
      <c r="E1185" s="205"/>
      <c r="F1185" s="205"/>
      <c r="G1185" s="195"/>
      <c r="H1185" s="201"/>
      <c r="I1185" s="195"/>
      <c r="J1185" s="25"/>
      <c r="K1185" s="28"/>
      <c r="L1185" s="27"/>
    </row>
    <row r="1186" spans="2:12" ht="15" hidden="1" customHeight="1" outlineLevel="1" x14ac:dyDescent="0.25">
      <c r="B1186" s="23"/>
      <c r="C1186" s="199">
        <v>38</v>
      </c>
      <c r="D1186" s="204"/>
      <c r="E1186" s="205"/>
      <c r="F1186" s="205"/>
      <c r="G1186" s="195"/>
      <c r="H1186" s="201"/>
      <c r="I1186" s="195"/>
      <c r="J1186" s="25"/>
      <c r="K1186" s="28"/>
      <c r="L1186" s="27"/>
    </row>
    <row r="1187" spans="2:12" ht="15" hidden="1" customHeight="1" outlineLevel="1" x14ac:dyDescent="0.25">
      <c r="B1187" s="23"/>
      <c r="C1187" s="199">
        <v>39</v>
      </c>
      <c r="D1187" s="204"/>
      <c r="E1187" s="205"/>
      <c r="F1187" s="205"/>
      <c r="G1187" s="195"/>
      <c r="H1187" s="201"/>
      <c r="I1187" s="195"/>
      <c r="J1187" s="25"/>
      <c r="K1187" s="28"/>
      <c r="L1187" s="27"/>
    </row>
    <row r="1188" spans="2:12" ht="15" hidden="1" customHeight="1" outlineLevel="1" x14ac:dyDescent="0.25">
      <c r="B1188" s="23"/>
      <c r="C1188" s="199">
        <v>40</v>
      </c>
      <c r="D1188" s="204"/>
      <c r="E1188" s="205"/>
      <c r="F1188" s="205"/>
      <c r="G1188" s="195"/>
      <c r="H1188" s="201"/>
      <c r="I1188" s="195"/>
      <c r="J1188" s="25"/>
      <c r="K1188" s="28"/>
      <c r="L1188" s="27"/>
    </row>
    <row r="1189" spans="2:12" ht="15" hidden="1" customHeight="1" outlineLevel="1" collapsed="1" x14ac:dyDescent="0.25">
      <c r="B1189" s="23"/>
      <c r="C1189" s="199">
        <v>41</v>
      </c>
      <c r="D1189" s="204"/>
      <c r="E1189" s="205"/>
      <c r="F1189" s="205"/>
      <c r="G1189" s="195"/>
      <c r="H1189" s="201"/>
      <c r="I1189" s="195"/>
      <c r="J1189" s="25"/>
      <c r="K1189" s="28"/>
      <c r="L1189" s="27"/>
    </row>
    <row r="1190" spans="2:12" ht="15" hidden="1" customHeight="1" outlineLevel="1" x14ac:dyDescent="0.25">
      <c r="B1190" s="23"/>
      <c r="C1190" s="199">
        <v>42</v>
      </c>
      <c r="D1190" s="204"/>
      <c r="E1190" s="205"/>
      <c r="F1190" s="205"/>
      <c r="G1190" s="195"/>
      <c r="H1190" s="201"/>
      <c r="I1190" s="195"/>
      <c r="J1190" s="25"/>
      <c r="K1190" s="28"/>
      <c r="L1190" s="27"/>
    </row>
    <row r="1191" spans="2:12" ht="15" hidden="1" customHeight="1" outlineLevel="1" x14ac:dyDescent="0.25">
      <c r="B1191" s="23"/>
      <c r="C1191" s="199">
        <v>43</v>
      </c>
      <c r="D1191" s="204"/>
      <c r="E1191" s="205"/>
      <c r="F1191" s="205"/>
      <c r="G1191" s="195"/>
      <c r="H1191" s="201"/>
      <c r="I1191" s="195"/>
      <c r="J1191" s="25"/>
      <c r="K1191" s="28"/>
      <c r="L1191" s="27"/>
    </row>
    <row r="1192" spans="2:12" ht="15" hidden="1" customHeight="1" outlineLevel="1" x14ac:dyDescent="0.25">
      <c r="B1192" s="23"/>
      <c r="C1192" s="199">
        <v>44</v>
      </c>
      <c r="D1192" s="204"/>
      <c r="E1192" s="205"/>
      <c r="F1192" s="205"/>
      <c r="G1192" s="195"/>
      <c r="H1192" s="201"/>
      <c r="I1192" s="195"/>
      <c r="J1192" s="25"/>
      <c r="K1192" s="28"/>
      <c r="L1192" s="27"/>
    </row>
    <row r="1193" spans="2:12" ht="15" hidden="1" customHeight="1" outlineLevel="1" x14ac:dyDescent="0.25">
      <c r="B1193" s="23"/>
      <c r="C1193" s="199">
        <v>45</v>
      </c>
      <c r="D1193" s="204"/>
      <c r="E1193" s="205"/>
      <c r="F1193" s="205"/>
      <c r="G1193" s="195"/>
      <c r="H1193" s="201"/>
      <c r="I1193" s="195"/>
      <c r="J1193" s="25"/>
      <c r="K1193" s="28"/>
      <c r="L1193" s="27"/>
    </row>
    <row r="1194" spans="2:12" ht="15" hidden="1" customHeight="1" outlineLevel="1" x14ac:dyDescent="0.25">
      <c r="B1194" s="23"/>
      <c r="C1194" s="199">
        <v>46</v>
      </c>
      <c r="D1194" s="204"/>
      <c r="E1194" s="205"/>
      <c r="F1194" s="205"/>
      <c r="G1194" s="195"/>
      <c r="H1194" s="201"/>
      <c r="I1194" s="195"/>
      <c r="J1194" s="25"/>
      <c r="K1194" s="28"/>
      <c r="L1194" s="27"/>
    </row>
    <row r="1195" spans="2:12" ht="15" hidden="1" customHeight="1" outlineLevel="1" x14ac:dyDescent="0.25">
      <c r="B1195" s="23"/>
      <c r="C1195" s="199">
        <v>47</v>
      </c>
      <c r="D1195" s="204"/>
      <c r="E1195" s="205"/>
      <c r="F1195" s="205"/>
      <c r="G1195" s="195"/>
      <c r="H1195" s="201"/>
      <c r="I1195" s="195"/>
      <c r="J1195" s="25"/>
      <c r="K1195" s="28"/>
      <c r="L1195" s="27"/>
    </row>
    <row r="1196" spans="2:12" ht="15" hidden="1" customHeight="1" outlineLevel="1" x14ac:dyDescent="0.25">
      <c r="B1196" s="23"/>
      <c r="C1196" s="199">
        <v>48</v>
      </c>
      <c r="D1196" s="204"/>
      <c r="E1196" s="205"/>
      <c r="F1196" s="205"/>
      <c r="G1196" s="195"/>
      <c r="H1196" s="201"/>
      <c r="I1196" s="195"/>
      <c r="J1196" s="25"/>
      <c r="K1196" s="28"/>
      <c r="L1196" s="27"/>
    </row>
    <row r="1197" spans="2:12" ht="15" hidden="1" customHeight="1" outlineLevel="1" x14ac:dyDescent="0.25">
      <c r="B1197" s="23"/>
      <c r="C1197" s="199">
        <v>49</v>
      </c>
      <c r="D1197" s="204"/>
      <c r="E1197" s="205"/>
      <c r="F1197" s="205"/>
      <c r="G1197" s="195"/>
      <c r="H1197" s="201"/>
      <c r="I1197" s="195"/>
      <c r="J1197" s="25"/>
      <c r="K1197" s="28"/>
      <c r="L1197" s="27"/>
    </row>
    <row r="1198" spans="2:12" ht="15" hidden="1" customHeight="1" outlineLevel="1" x14ac:dyDescent="0.25">
      <c r="B1198" s="23"/>
      <c r="C1198" s="199">
        <v>50</v>
      </c>
      <c r="D1198" s="204"/>
      <c r="E1198" s="205"/>
      <c r="F1198" s="205"/>
      <c r="G1198" s="195"/>
      <c r="H1198" s="201"/>
      <c r="I1198" s="195"/>
      <c r="J1198" s="25"/>
      <c r="K1198" s="28"/>
      <c r="L1198" s="27"/>
    </row>
    <row r="1199" spans="2:12" ht="15" hidden="1" customHeight="1" outlineLevel="1" x14ac:dyDescent="0.25">
      <c r="B1199" s="23"/>
      <c r="C1199" s="199">
        <v>51</v>
      </c>
      <c r="D1199" s="204"/>
      <c r="E1199" s="205"/>
      <c r="F1199" s="205"/>
      <c r="G1199" s="195"/>
      <c r="H1199" s="201"/>
      <c r="I1199" s="195"/>
      <c r="J1199" s="25"/>
      <c r="K1199" s="28"/>
      <c r="L1199" s="27"/>
    </row>
    <row r="1200" spans="2:12" ht="15" hidden="1" customHeight="1" outlineLevel="1" x14ac:dyDescent="0.25">
      <c r="B1200" s="23"/>
      <c r="C1200" s="199">
        <v>52</v>
      </c>
      <c r="D1200" s="204"/>
      <c r="E1200" s="205"/>
      <c r="F1200" s="205"/>
      <c r="G1200" s="195"/>
      <c r="H1200" s="201"/>
      <c r="I1200" s="195"/>
      <c r="J1200" s="25"/>
      <c r="K1200" s="28"/>
      <c r="L1200" s="27"/>
    </row>
    <row r="1201" spans="2:12" ht="15" hidden="1" customHeight="1" outlineLevel="1" x14ac:dyDescent="0.25">
      <c r="B1201" s="23"/>
      <c r="C1201" s="199">
        <v>53</v>
      </c>
      <c r="D1201" s="204"/>
      <c r="E1201" s="205"/>
      <c r="F1201" s="205"/>
      <c r="G1201" s="195"/>
      <c r="H1201" s="201"/>
      <c r="I1201" s="195"/>
      <c r="J1201" s="25"/>
      <c r="K1201" s="28"/>
      <c r="L1201" s="27"/>
    </row>
    <row r="1202" spans="2:12" ht="15" hidden="1" customHeight="1" outlineLevel="1" x14ac:dyDescent="0.25">
      <c r="B1202" s="23"/>
      <c r="C1202" s="199">
        <v>54</v>
      </c>
      <c r="D1202" s="204"/>
      <c r="E1202" s="205"/>
      <c r="F1202" s="205"/>
      <c r="G1202" s="195"/>
      <c r="H1202" s="201"/>
      <c r="I1202" s="195"/>
      <c r="J1202" s="25"/>
      <c r="K1202" s="28"/>
      <c r="L1202" s="27"/>
    </row>
    <row r="1203" spans="2:12" ht="15" hidden="1" customHeight="1" outlineLevel="1" x14ac:dyDescent="0.25">
      <c r="B1203" s="23"/>
      <c r="C1203" s="199">
        <v>55</v>
      </c>
      <c r="D1203" s="204"/>
      <c r="E1203" s="205"/>
      <c r="F1203" s="205"/>
      <c r="G1203" s="195"/>
      <c r="H1203" s="201"/>
      <c r="I1203" s="195"/>
      <c r="J1203" s="25"/>
      <c r="K1203" s="28"/>
      <c r="L1203" s="27"/>
    </row>
    <row r="1204" spans="2:12" ht="15" hidden="1" customHeight="1" outlineLevel="1" x14ac:dyDescent="0.25">
      <c r="B1204" s="23"/>
      <c r="C1204" s="199">
        <v>56</v>
      </c>
      <c r="D1204" s="204"/>
      <c r="E1204" s="205"/>
      <c r="F1204" s="205"/>
      <c r="G1204" s="195"/>
      <c r="H1204" s="201"/>
      <c r="I1204" s="195"/>
      <c r="J1204" s="25"/>
      <c r="K1204" s="28"/>
      <c r="L1204" s="27"/>
    </row>
    <row r="1205" spans="2:12" ht="15" hidden="1" customHeight="1" outlineLevel="1" x14ac:dyDescent="0.25">
      <c r="B1205" s="23"/>
      <c r="C1205" s="199">
        <v>57</v>
      </c>
      <c r="D1205" s="204"/>
      <c r="E1205" s="205"/>
      <c r="F1205" s="205"/>
      <c r="G1205" s="195"/>
      <c r="H1205" s="201"/>
      <c r="I1205" s="195"/>
      <c r="J1205" s="25"/>
      <c r="K1205" s="28"/>
      <c r="L1205" s="27"/>
    </row>
    <row r="1206" spans="2:12" ht="15" hidden="1" customHeight="1" outlineLevel="1" x14ac:dyDescent="0.25">
      <c r="B1206" s="23"/>
      <c r="C1206" s="199">
        <v>58</v>
      </c>
      <c r="D1206" s="204"/>
      <c r="E1206" s="205"/>
      <c r="F1206" s="205"/>
      <c r="G1206" s="195"/>
      <c r="H1206" s="201"/>
      <c r="I1206" s="195"/>
      <c r="J1206" s="25"/>
      <c r="K1206" s="28"/>
      <c r="L1206" s="27"/>
    </row>
    <row r="1207" spans="2:12" ht="15" hidden="1" customHeight="1" outlineLevel="1" x14ac:dyDescent="0.25">
      <c r="B1207" s="23"/>
      <c r="C1207" s="199">
        <v>59</v>
      </c>
      <c r="D1207" s="204"/>
      <c r="E1207" s="205"/>
      <c r="F1207" s="205"/>
      <c r="G1207" s="195"/>
      <c r="H1207" s="201"/>
      <c r="I1207" s="195"/>
      <c r="J1207" s="25"/>
      <c r="K1207" s="28"/>
      <c r="L1207" s="27"/>
    </row>
    <row r="1208" spans="2:12" ht="15" hidden="1" customHeight="1" outlineLevel="1" x14ac:dyDescent="0.25">
      <c r="B1208" s="23"/>
      <c r="C1208" s="199">
        <v>60</v>
      </c>
      <c r="D1208" s="204"/>
      <c r="E1208" s="205"/>
      <c r="F1208" s="205"/>
      <c r="G1208" s="195"/>
      <c r="H1208" s="201"/>
      <c r="I1208" s="195"/>
      <c r="J1208" s="25"/>
      <c r="K1208" s="28"/>
      <c r="L1208" s="27"/>
    </row>
    <row r="1209" spans="2:12" ht="15" hidden="1" customHeight="1" outlineLevel="1" x14ac:dyDescent="0.25">
      <c r="B1209" s="23"/>
      <c r="C1209" s="199">
        <v>61</v>
      </c>
      <c r="D1209" s="204"/>
      <c r="E1209" s="205"/>
      <c r="F1209" s="205"/>
      <c r="G1209" s="195"/>
      <c r="H1209" s="201"/>
      <c r="I1209" s="195"/>
      <c r="J1209" s="25"/>
      <c r="K1209" s="28"/>
      <c r="L1209" s="27"/>
    </row>
    <row r="1210" spans="2:12" ht="15" hidden="1" customHeight="1" outlineLevel="1" x14ac:dyDescent="0.25">
      <c r="B1210" s="23"/>
      <c r="C1210" s="199">
        <v>62</v>
      </c>
      <c r="D1210" s="204"/>
      <c r="E1210" s="205"/>
      <c r="F1210" s="205"/>
      <c r="G1210" s="195"/>
      <c r="H1210" s="201"/>
      <c r="I1210" s="195"/>
      <c r="J1210" s="25"/>
      <c r="K1210" s="28"/>
      <c r="L1210" s="27"/>
    </row>
    <row r="1211" spans="2:12" ht="15" hidden="1" customHeight="1" outlineLevel="1" x14ac:dyDescent="0.25">
      <c r="B1211" s="23"/>
      <c r="C1211" s="199">
        <v>63</v>
      </c>
      <c r="D1211" s="204"/>
      <c r="E1211" s="205"/>
      <c r="F1211" s="205"/>
      <c r="G1211" s="195"/>
      <c r="H1211" s="201"/>
      <c r="I1211" s="195"/>
      <c r="J1211" s="25"/>
      <c r="K1211" s="28"/>
      <c r="L1211" s="27"/>
    </row>
    <row r="1212" spans="2:12" ht="15" hidden="1" customHeight="1" outlineLevel="1" x14ac:dyDescent="0.25">
      <c r="B1212" s="23"/>
      <c r="C1212" s="199">
        <v>64</v>
      </c>
      <c r="D1212" s="204"/>
      <c r="E1212" s="205"/>
      <c r="F1212" s="205"/>
      <c r="G1212" s="195"/>
      <c r="H1212" s="201"/>
      <c r="I1212" s="195"/>
      <c r="J1212" s="25"/>
      <c r="K1212" s="28"/>
      <c r="L1212" s="27"/>
    </row>
    <row r="1213" spans="2:12" ht="15" hidden="1" customHeight="1" outlineLevel="1" x14ac:dyDescent="0.25">
      <c r="B1213" s="23"/>
      <c r="C1213" s="199">
        <v>65</v>
      </c>
      <c r="D1213" s="204"/>
      <c r="E1213" s="205"/>
      <c r="F1213" s="205"/>
      <c r="G1213" s="195"/>
      <c r="H1213" s="201"/>
      <c r="I1213" s="195"/>
      <c r="J1213" s="25"/>
      <c r="K1213" s="28"/>
      <c r="L1213" s="27"/>
    </row>
    <row r="1214" spans="2:12" ht="15" hidden="1" customHeight="1" outlineLevel="1" x14ac:dyDescent="0.25">
      <c r="B1214" s="23"/>
      <c r="C1214" s="199">
        <v>66</v>
      </c>
      <c r="D1214" s="204"/>
      <c r="E1214" s="205"/>
      <c r="F1214" s="205"/>
      <c r="G1214" s="195"/>
      <c r="H1214" s="201"/>
      <c r="I1214" s="195"/>
      <c r="J1214" s="25"/>
      <c r="K1214" s="28"/>
      <c r="L1214" s="27"/>
    </row>
    <row r="1215" spans="2:12" ht="15" hidden="1" customHeight="1" outlineLevel="1" x14ac:dyDescent="0.25">
      <c r="B1215" s="23"/>
      <c r="C1215" s="199">
        <v>67</v>
      </c>
      <c r="D1215" s="204"/>
      <c r="E1215" s="205"/>
      <c r="F1215" s="205"/>
      <c r="G1215" s="195"/>
      <c r="H1215" s="201"/>
      <c r="I1215" s="195"/>
      <c r="J1215" s="25"/>
      <c r="K1215" s="28"/>
      <c r="L1215" s="27"/>
    </row>
    <row r="1216" spans="2:12" ht="15" hidden="1" customHeight="1" outlineLevel="1" x14ac:dyDescent="0.25">
      <c r="B1216" s="23"/>
      <c r="C1216" s="199">
        <v>68</v>
      </c>
      <c r="D1216" s="204"/>
      <c r="E1216" s="205"/>
      <c r="F1216" s="205"/>
      <c r="G1216" s="195"/>
      <c r="H1216" s="201"/>
      <c r="I1216" s="195"/>
      <c r="J1216" s="25"/>
      <c r="K1216" s="28"/>
      <c r="L1216" s="27"/>
    </row>
    <row r="1217" spans="2:12" ht="15" hidden="1" customHeight="1" outlineLevel="1" x14ac:dyDescent="0.25">
      <c r="B1217" s="23"/>
      <c r="C1217" s="199">
        <v>69</v>
      </c>
      <c r="D1217" s="204"/>
      <c r="E1217" s="205"/>
      <c r="F1217" s="205"/>
      <c r="G1217" s="195"/>
      <c r="H1217" s="201"/>
      <c r="I1217" s="195"/>
      <c r="J1217" s="25"/>
      <c r="K1217" s="28"/>
      <c r="L1217" s="27"/>
    </row>
    <row r="1218" spans="2:12" ht="15" hidden="1" customHeight="1" outlineLevel="1" x14ac:dyDescent="0.25">
      <c r="B1218" s="23"/>
      <c r="C1218" s="199">
        <v>70</v>
      </c>
      <c r="D1218" s="204"/>
      <c r="E1218" s="205"/>
      <c r="F1218" s="205"/>
      <c r="G1218" s="195"/>
      <c r="H1218" s="201"/>
      <c r="I1218" s="195"/>
      <c r="J1218" s="25"/>
      <c r="K1218" s="28"/>
      <c r="L1218" s="27"/>
    </row>
    <row r="1219" spans="2:12" ht="15" hidden="1" customHeight="1" outlineLevel="1" x14ac:dyDescent="0.25">
      <c r="B1219" s="23"/>
      <c r="C1219" s="199">
        <v>71</v>
      </c>
      <c r="D1219" s="204"/>
      <c r="E1219" s="205"/>
      <c r="F1219" s="205"/>
      <c r="G1219" s="195"/>
      <c r="H1219" s="201"/>
      <c r="I1219" s="195"/>
      <c r="J1219" s="25"/>
      <c r="K1219" s="28"/>
      <c r="L1219" s="27"/>
    </row>
    <row r="1220" spans="2:12" ht="15" hidden="1" customHeight="1" outlineLevel="1" x14ac:dyDescent="0.25">
      <c r="B1220" s="23"/>
      <c r="C1220" s="199">
        <v>72</v>
      </c>
      <c r="D1220" s="204"/>
      <c r="E1220" s="205"/>
      <c r="F1220" s="205"/>
      <c r="G1220" s="195"/>
      <c r="H1220" s="201"/>
      <c r="I1220" s="195"/>
      <c r="J1220" s="25"/>
      <c r="K1220" s="28"/>
      <c r="L1220" s="27"/>
    </row>
    <row r="1221" spans="2:12" ht="15" hidden="1" customHeight="1" outlineLevel="1" x14ac:dyDescent="0.25">
      <c r="B1221" s="23"/>
      <c r="C1221" s="199">
        <v>73</v>
      </c>
      <c r="D1221" s="204"/>
      <c r="E1221" s="205"/>
      <c r="F1221" s="205"/>
      <c r="G1221" s="195"/>
      <c r="H1221" s="201"/>
      <c r="I1221" s="195"/>
      <c r="J1221" s="25"/>
      <c r="K1221" s="28"/>
      <c r="L1221" s="27"/>
    </row>
    <row r="1222" spans="2:12" ht="15" hidden="1" customHeight="1" outlineLevel="1" x14ac:dyDescent="0.25">
      <c r="B1222" s="23"/>
      <c r="C1222" s="199">
        <v>74</v>
      </c>
      <c r="D1222" s="204"/>
      <c r="E1222" s="205"/>
      <c r="F1222" s="205"/>
      <c r="G1222" s="195"/>
      <c r="H1222" s="201"/>
      <c r="I1222" s="195"/>
      <c r="J1222" s="25"/>
      <c r="K1222" s="28"/>
      <c r="L1222" s="27"/>
    </row>
    <row r="1223" spans="2:12" ht="15" hidden="1" customHeight="1" outlineLevel="1" x14ac:dyDescent="0.25">
      <c r="B1223" s="23"/>
      <c r="C1223" s="199">
        <v>75</v>
      </c>
      <c r="D1223" s="204"/>
      <c r="E1223" s="205"/>
      <c r="F1223" s="205"/>
      <c r="G1223" s="195"/>
      <c r="H1223" s="201"/>
      <c r="I1223" s="195"/>
      <c r="J1223" s="25"/>
      <c r="K1223" s="28"/>
      <c r="L1223" s="27"/>
    </row>
    <row r="1224" spans="2:12" ht="15" hidden="1" customHeight="1" outlineLevel="1" x14ac:dyDescent="0.25">
      <c r="B1224" s="23"/>
      <c r="C1224" s="199">
        <v>76</v>
      </c>
      <c r="D1224" s="204"/>
      <c r="E1224" s="205"/>
      <c r="F1224" s="205"/>
      <c r="G1224" s="195"/>
      <c r="H1224" s="201"/>
      <c r="I1224" s="195"/>
      <c r="J1224" s="25"/>
      <c r="K1224" s="28"/>
      <c r="L1224" s="27"/>
    </row>
    <row r="1225" spans="2:12" ht="15" hidden="1" customHeight="1" outlineLevel="1" x14ac:dyDescent="0.25">
      <c r="B1225" s="23"/>
      <c r="C1225" s="199">
        <v>77</v>
      </c>
      <c r="D1225" s="204"/>
      <c r="E1225" s="205"/>
      <c r="F1225" s="205"/>
      <c r="G1225" s="195"/>
      <c r="H1225" s="201"/>
      <c r="I1225" s="195"/>
      <c r="J1225" s="25"/>
      <c r="K1225" s="28"/>
      <c r="L1225" s="27"/>
    </row>
    <row r="1226" spans="2:12" ht="15" hidden="1" customHeight="1" outlineLevel="1" x14ac:dyDescent="0.25">
      <c r="B1226" s="23"/>
      <c r="C1226" s="199">
        <v>78</v>
      </c>
      <c r="D1226" s="204"/>
      <c r="E1226" s="205"/>
      <c r="F1226" s="205"/>
      <c r="G1226" s="195"/>
      <c r="H1226" s="201"/>
      <c r="I1226" s="195"/>
      <c r="J1226" s="25"/>
      <c r="K1226" s="28"/>
      <c r="L1226" s="27"/>
    </row>
    <row r="1227" spans="2:12" ht="15" hidden="1" customHeight="1" outlineLevel="1" x14ac:dyDescent="0.25">
      <c r="B1227" s="23"/>
      <c r="C1227" s="199">
        <v>79</v>
      </c>
      <c r="D1227" s="204"/>
      <c r="E1227" s="205"/>
      <c r="F1227" s="205"/>
      <c r="G1227" s="195"/>
      <c r="H1227" s="201"/>
      <c r="I1227" s="195"/>
      <c r="J1227" s="25"/>
      <c r="K1227" s="28"/>
      <c r="L1227" s="27"/>
    </row>
    <row r="1228" spans="2:12" ht="15" hidden="1" customHeight="1" outlineLevel="1" x14ac:dyDescent="0.25">
      <c r="B1228" s="23"/>
      <c r="C1228" s="199">
        <v>80</v>
      </c>
      <c r="D1228" s="204"/>
      <c r="E1228" s="205"/>
      <c r="F1228" s="205"/>
      <c r="G1228" s="195"/>
      <c r="H1228" s="201"/>
      <c r="I1228" s="195"/>
      <c r="J1228" s="25"/>
      <c r="K1228" s="28"/>
      <c r="L1228" s="27"/>
    </row>
    <row r="1229" spans="2:12" ht="15" hidden="1" customHeight="1" outlineLevel="1" x14ac:dyDescent="0.25">
      <c r="B1229" s="23"/>
      <c r="C1229" s="199">
        <v>81</v>
      </c>
      <c r="D1229" s="204"/>
      <c r="E1229" s="205"/>
      <c r="F1229" s="205"/>
      <c r="G1229" s="195"/>
      <c r="H1229" s="201"/>
      <c r="I1229" s="195"/>
      <c r="J1229" s="25"/>
      <c r="K1229" s="28"/>
      <c r="L1229" s="27"/>
    </row>
    <row r="1230" spans="2:12" ht="15" hidden="1" customHeight="1" outlineLevel="1" x14ac:dyDescent="0.25">
      <c r="B1230" s="23"/>
      <c r="C1230" s="199">
        <v>82</v>
      </c>
      <c r="D1230" s="204"/>
      <c r="E1230" s="205"/>
      <c r="F1230" s="205"/>
      <c r="G1230" s="195"/>
      <c r="H1230" s="201"/>
      <c r="I1230" s="195"/>
      <c r="J1230" s="25"/>
      <c r="K1230" s="28"/>
      <c r="L1230" s="27"/>
    </row>
    <row r="1231" spans="2:12" ht="15" hidden="1" customHeight="1" outlineLevel="1" x14ac:dyDescent="0.25">
      <c r="B1231" s="23"/>
      <c r="C1231" s="199">
        <v>83</v>
      </c>
      <c r="D1231" s="204"/>
      <c r="E1231" s="205"/>
      <c r="F1231" s="205"/>
      <c r="G1231" s="195"/>
      <c r="H1231" s="201"/>
      <c r="I1231" s="195"/>
      <c r="J1231" s="25"/>
      <c r="K1231" s="28"/>
      <c r="L1231" s="27"/>
    </row>
    <row r="1232" spans="2:12" ht="15" hidden="1" customHeight="1" outlineLevel="1" x14ac:dyDescent="0.25">
      <c r="B1232" s="23"/>
      <c r="C1232" s="199">
        <v>84</v>
      </c>
      <c r="D1232" s="204"/>
      <c r="E1232" s="205"/>
      <c r="F1232" s="205"/>
      <c r="G1232" s="195"/>
      <c r="H1232" s="201"/>
      <c r="I1232" s="195"/>
      <c r="J1232" s="25"/>
      <c r="K1232" s="28"/>
      <c r="L1232" s="27"/>
    </row>
    <row r="1233" spans="2:12" ht="15" hidden="1" customHeight="1" outlineLevel="1" x14ac:dyDescent="0.25">
      <c r="B1233" s="23"/>
      <c r="C1233" s="199">
        <v>85</v>
      </c>
      <c r="D1233" s="204"/>
      <c r="E1233" s="205"/>
      <c r="F1233" s="205"/>
      <c r="G1233" s="195"/>
      <c r="H1233" s="201"/>
      <c r="I1233" s="195"/>
      <c r="J1233" s="25"/>
      <c r="K1233" s="28"/>
      <c r="L1233" s="27"/>
    </row>
    <row r="1234" spans="2:12" ht="15" hidden="1" customHeight="1" outlineLevel="1" x14ac:dyDescent="0.25">
      <c r="B1234" s="23"/>
      <c r="C1234" s="199">
        <v>86</v>
      </c>
      <c r="D1234" s="204"/>
      <c r="E1234" s="205"/>
      <c r="F1234" s="205"/>
      <c r="G1234" s="195"/>
      <c r="H1234" s="201"/>
      <c r="I1234" s="195"/>
      <c r="J1234" s="25"/>
      <c r="K1234" s="28"/>
      <c r="L1234" s="27"/>
    </row>
    <row r="1235" spans="2:12" ht="15" hidden="1" customHeight="1" outlineLevel="1" x14ac:dyDescent="0.25">
      <c r="B1235" s="23"/>
      <c r="C1235" s="199">
        <v>87</v>
      </c>
      <c r="D1235" s="204"/>
      <c r="E1235" s="205"/>
      <c r="F1235" s="205"/>
      <c r="G1235" s="195"/>
      <c r="H1235" s="201"/>
      <c r="I1235" s="195"/>
      <c r="J1235" s="25"/>
      <c r="K1235" s="28"/>
      <c r="L1235" s="27"/>
    </row>
    <row r="1236" spans="2:12" ht="15" hidden="1" customHeight="1" outlineLevel="1" x14ac:dyDescent="0.25">
      <c r="B1236" s="23"/>
      <c r="C1236" s="199">
        <v>88</v>
      </c>
      <c r="D1236" s="204"/>
      <c r="E1236" s="205"/>
      <c r="F1236" s="205"/>
      <c r="G1236" s="195"/>
      <c r="H1236" s="201"/>
      <c r="I1236" s="195"/>
      <c r="J1236" s="25"/>
      <c r="K1236" s="28"/>
      <c r="L1236" s="27"/>
    </row>
    <row r="1237" spans="2:12" ht="15" hidden="1" customHeight="1" outlineLevel="1" x14ac:dyDescent="0.25">
      <c r="B1237" s="23"/>
      <c r="C1237" s="199">
        <v>89</v>
      </c>
      <c r="D1237" s="204"/>
      <c r="E1237" s="205"/>
      <c r="F1237" s="205"/>
      <c r="G1237" s="195"/>
      <c r="H1237" s="201"/>
      <c r="I1237" s="195"/>
      <c r="J1237" s="25"/>
      <c r="K1237" s="28"/>
      <c r="L1237" s="27"/>
    </row>
    <row r="1238" spans="2:12" ht="15" hidden="1" customHeight="1" outlineLevel="1" x14ac:dyDescent="0.25">
      <c r="B1238" s="23"/>
      <c r="C1238" s="199">
        <v>90</v>
      </c>
      <c r="D1238" s="204"/>
      <c r="E1238" s="205"/>
      <c r="F1238" s="205"/>
      <c r="G1238" s="195"/>
      <c r="H1238" s="201"/>
      <c r="I1238" s="195"/>
      <c r="J1238" s="25"/>
      <c r="K1238" s="28"/>
      <c r="L1238" s="27"/>
    </row>
    <row r="1239" spans="2:12" ht="15" hidden="1" customHeight="1" outlineLevel="1" x14ac:dyDescent="0.25">
      <c r="B1239" s="23"/>
      <c r="C1239" s="199">
        <v>91</v>
      </c>
      <c r="D1239" s="204"/>
      <c r="E1239" s="205"/>
      <c r="F1239" s="205"/>
      <c r="G1239" s="195"/>
      <c r="H1239" s="201"/>
      <c r="I1239" s="195"/>
      <c r="J1239" s="25"/>
      <c r="K1239" s="28"/>
      <c r="L1239" s="27"/>
    </row>
    <row r="1240" spans="2:12" ht="15" hidden="1" customHeight="1" outlineLevel="1" x14ac:dyDescent="0.25">
      <c r="B1240" s="23"/>
      <c r="C1240" s="199">
        <v>92</v>
      </c>
      <c r="D1240" s="204"/>
      <c r="E1240" s="205"/>
      <c r="F1240" s="205"/>
      <c r="G1240" s="195"/>
      <c r="H1240" s="201"/>
      <c r="I1240" s="195"/>
      <c r="J1240" s="25"/>
      <c r="K1240" s="28"/>
      <c r="L1240" s="27"/>
    </row>
    <row r="1241" spans="2:12" ht="15" hidden="1" customHeight="1" outlineLevel="1" x14ac:dyDescent="0.25">
      <c r="B1241" s="23"/>
      <c r="C1241" s="199">
        <v>93</v>
      </c>
      <c r="D1241" s="204"/>
      <c r="E1241" s="205"/>
      <c r="F1241" s="205"/>
      <c r="G1241" s="195"/>
      <c r="H1241" s="201"/>
      <c r="I1241" s="195"/>
      <c r="J1241" s="25"/>
      <c r="K1241" s="28"/>
      <c r="L1241" s="27"/>
    </row>
    <row r="1242" spans="2:12" ht="15" hidden="1" customHeight="1" outlineLevel="1" x14ac:dyDescent="0.25">
      <c r="B1242" s="23"/>
      <c r="C1242" s="199">
        <v>94</v>
      </c>
      <c r="D1242" s="204"/>
      <c r="E1242" s="205"/>
      <c r="F1242" s="205"/>
      <c r="G1242" s="195"/>
      <c r="H1242" s="201"/>
      <c r="I1242" s="195"/>
      <c r="J1242" s="25"/>
      <c r="K1242" s="28"/>
      <c r="L1242" s="27"/>
    </row>
    <row r="1243" spans="2:12" ht="15" hidden="1" customHeight="1" outlineLevel="1" x14ac:dyDescent="0.25">
      <c r="B1243" s="23"/>
      <c r="C1243" s="199">
        <v>95</v>
      </c>
      <c r="D1243" s="204"/>
      <c r="E1243" s="205"/>
      <c r="F1243" s="205"/>
      <c r="G1243" s="195"/>
      <c r="H1243" s="201"/>
      <c r="I1243" s="195"/>
      <c r="J1243" s="25"/>
      <c r="K1243" s="28"/>
      <c r="L1243" s="27"/>
    </row>
    <row r="1244" spans="2:12" ht="15" hidden="1" customHeight="1" outlineLevel="1" x14ac:dyDescent="0.25">
      <c r="B1244" s="23"/>
      <c r="C1244" s="199">
        <v>96</v>
      </c>
      <c r="D1244" s="204"/>
      <c r="E1244" s="205"/>
      <c r="F1244" s="205"/>
      <c r="G1244" s="195"/>
      <c r="H1244" s="201"/>
      <c r="I1244" s="195"/>
      <c r="J1244" s="25"/>
      <c r="K1244" s="28"/>
      <c r="L1244" s="27"/>
    </row>
    <row r="1245" spans="2:12" ht="15" hidden="1" customHeight="1" outlineLevel="1" x14ac:dyDescent="0.25">
      <c r="B1245" s="23"/>
      <c r="C1245" s="199">
        <v>97</v>
      </c>
      <c r="D1245" s="204"/>
      <c r="E1245" s="205"/>
      <c r="F1245" s="205"/>
      <c r="G1245" s="195"/>
      <c r="H1245" s="201"/>
      <c r="I1245" s="195"/>
      <c r="J1245" s="25"/>
      <c r="K1245" s="28"/>
      <c r="L1245" s="27"/>
    </row>
    <row r="1246" spans="2:12" ht="15" hidden="1" customHeight="1" outlineLevel="1" x14ac:dyDescent="0.25">
      <c r="B1246" s="23"/>
      <c r="C1246" s="199">
        <v>98</v>
      </c>
      <c r="D1246" s="204"/>
      <c r="E1246" s="205"/>
      <c r="F1246" s="205"/>
      <c r="G1246" s="195"/>
      <c r="H1246" s="201"/>
      <c r="I1246" s="195"/>
      <c r="J1246" s="25"/>
      <c r="K1246" s="28"/>
      <c r="L1246" s="27"/>
    </row>
    <row r="1247" spans="2:12" ht="15" hidden="1" customHeight="1" outlineLevel="1" x14ac:dyDescent="0.25">
      <c r="B1247" s="23"/>
      <c r="C1247" s="199">
        <v>99</v>
      </c>
      <c r="D1247" s="204"/>
      <c r="E1247" s="205"/>
      <c r="F1247" s="205"/>
      <c r="G1247" s="195"/>
      <c r="H1247" s="201"/>
      <c r="I1247" s="195"/>
      <c r="J1247" s="25"/>
      <c r="K1247" s="28"/>
      <c r="L1247" s="27"/>
    </row>
    <row r="1248" spans="2:12" ht="15" hidden="1" customHeight="1" outlineLevel="1" x14ac:dyDescent="0.25">
      <c r="B1248" s="23"/>
      <c r="C1248" s="199">
        <v>100</v>
      </c>
      <c r="D1248" s="204"/>
      <c r="E1248" s="205"/>
      <c r="F1248" s="205"/>
      <c r="G1248" s="195"/>
      <c r="H1248" s="201"/>
      <c r="I1248" s="195"/>
      <c r="J1248" s="25"/>
      <c r="K1248" s="28"/>
      <c r="L1248" s="27"/>
    </row>
    <row r="1249" spans="2:12" ht="15" customHeight="1" collapsed="1" x14ac:dyDescent="0.25">
      <c r="B1249" s="47"/>
      <c r="C1249" s="48"/>
      <c r="D1249" s="48"/>
      <c r="E1249" s="48"/>
      <c r="F1249" s="48"/>
      <c r="G1249" s="48"/>
      <c r="H1249" s="48"/>
      <c r="I1249" s="48"/>
      <c r="J1249" s="48"/>
      <c r="K1249" s="48"/>
      <c r="L1249" s="49"/>
    </row>
    <row r="1250" spans="2:12" ht="7.15" customHeight="1" x14ac:dyDescent="0.25">
      <c r="B1250" s="43"/>
      <c r="C1250" s="43"/>
      <c r="D1250" s="43"/>
      <c r="E1250" s="43"/>
      <c r="F1250" s="43"/>
      <c r="G1250" s="43"/>
      <c r="H1250" s="43"/>
      <c r="I1250" s="43"/>
      <c r="J1250" s="43"/>
      <c r="K1250" s="43"/>
      <c r="L1250" s="43"/>
    </row>
    <row r="1251" spans="2:12" ht="22.9" customHeight="1" x14ac:dyDescent="0.3">
      <c r="B1251" s="86"/>
      <c r="C1251" s="86"/>
      <c r="D1251" s="86"/>
      <c r="E1251" s="86"/>
      <c r="F1251" s="86"/>
      <c r="G1251" s="86"/>
      <c r="H1251" s="86"/>
      <c r="I1251" s="86"/>
      <c r="J1251" s="86"/>
      <c r="K1251" s="86"/>
      <c r="L1251" s="86"/>
    </row>
  </sheetData>
  <sheetProtection algorithmName="SHA-512" hashValue="B9ze2UkrmANm+9dxLThbnikyzcc22pQV0xDXHmFWvgo9D2SZRVI2M8nck2A26pfPboNRPK4JcwfctQJgD0UXSg==" saltValue="EZAHXN3aP3YW3sv3hDrZyw==" spinCount="100000" sheet="1" objects="1" scenarios="1"/>
  <mergeCells count="1">
    <mergeCell ref="I6:K6"/>
  </mergeCells>
  <conditionalFormatting sqref="I16:I20">
    <cfRule type="iconSet" priority="13">
      <iconSet iconSet="3Symbols2" showValue="0">
        <cfvo type="percent" val="0"/>
        <cfvo type="num" val="0" gte="0"/>
        <cfvo type="num" val="1" gte="0"/>
      </iconSet>
    </cfRule>
  </conditionalFormatting>
  <conditionalFormatting sqref="I119:I123">
    <cfRule type="iconSet" priority="12">
      <iconSet iconSet="3Symbols2" showValue="0">
        <cfvo type="percent" val="0"/>
        <cfvo type="num" val="0" gte="0"/>
        <cfvo type="num" val="1" gte="0"/>
      </iconSet>
    </cfRule>
  </conditionalFormatting>
  <conditionalFormatting sqref="I222:I226">
    <cfRule type="iconSet" priority="11">
      <iconSet iconSet="3Symbols2" showValue="0">
        <cfvo type="percent" val="0"/>
        <cfvo type="num" val="0" gte="0"/>
        <cfvo type="num" val="1" gte="0"/>
      </iconSet>
    </cfRule>
  </conditionalFormatting>
  <conditionalFormatting sqref="I325:I329">
    <cfRule type="iconSet" priority="10">
      <iconSet iconSet="3Symbols2" showValue="0">
        <cfvo type="percent" val="0"/>
        <cfvo type="num" val="0" gte="0"/>
        <cfvo type="num" val="1" gte="0"/>
      </iconSet>
    </cfRule>
  </conditionalFormatting>
  <conditionalFormatting sqref="I428:I432">
    <cfRule type="iconSet" priority="9">
      <iconSet iconSet="3Symbols2" showValue="0">
        <cfvo type="percent" val="0"/>
        <cfvo type="num" val="0" gte="0"/>
        <cfvo type="num" val="1" gte="0"/>
      </iconSet>
    </cfRule>
  </conditionalFormatting>
  <conditionalFormatting sqref="I531:I535">
    <cfRule type="iconSet" priority="8">
      <iconSet iconSet="3Symbols2" showValue="0">
        <cfvo type="percent" val="0"/>
        <cfvo type="num" val="0" gte="0"/>
        <cfvo type="num" val="1" gte="0"/>
      </iconSet>
    </cfRule>
  </conditionalFormatting>
  <conditionalFormatting sqref="I634:I638">
    <cfRule type="iconSet" priority="7">
      <iconSet iconSet="3Symbols2" showValue="0">
        <cfvo type="percent" val="0"/>
        <cfvo type="num" val="0" gte="0"/>
        <cfvo type="num" val="1" gte="0"/>
      </iconSet>
    </cfRule>
  </conditionalFormatting>
  <conditionalFormatting sqref="I737:I741">
    <cfRule type="iconSet" priority="6">
      <iconSet iconSet="3Symbols2" showValue="0">
        <cfvo type="percent" val="0"/>
        <cfvo type="num" val="0" gte="0"/>
        <cfvo type="num" val="1" gte="0"/>
      </iconSet>
    </cfRule>
  </conditionalFormatting>
  <conditionalFormatting sqref="I840:I844">
    <cfRule type="iconSet" priority="5">
      <iconSet iconSet="3Symbols2" showValue="0">
        <cfvo type="percent" val="0"/>
        <cfvo type="num" val="0" gte="0"/>
        <cfvo type="num" val="1" gte="0"/>
      </iconSet>
    </cfRule>
  </conditionalFormatting>
  <conditionalFormatting sqref="I943:I947">
    <cfRule type="iconSet" priority="4">
      <iconSet iconSet="3Symbols2" showValue="0">
        <cfvo type="percent" val="0"/>
        <cfvo type="num" val="0" gte="0"/>
        <cfvo type="num" val="1" gte="0"/>
      </iconSet>
    </cfRule>
  </conditionalFormatting>
  <conditionalFormatting sqref="I1046:I1051">
    <cfRule type="iconSet" priority="3">
      <iconSet iconSet="3Symbols2" showValue="0">
        <cfvo type="percent" val="0"/>
        <cfvo type="num" val="0" gte="0"/>
        <cfvo type="num" val="1" gte="0"/>
      </iconSet>
    </cfRule>
  </conditionalFormatting>
  <conditionalFormatting sqref="I1149:I1153">
    <cfRule type="iconSet" priority="2">
      <iconSet iconSet="3Symbols2" showValue="0">
        <cfvo type="percent" val="0"/>
        <cfvo type="num" val="0" gte="0"/>
        <cfvo type="num" val="1" gte="0"/>
      </iconSet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35" id="{00000000-000E-0000-0300-000045000000}">
            <xm:f>H16=Calc!$C$12</xm:f>
            <x14:dxf>
              <fill>
                <patternFill patternType="gray125">
                  <fgColor theme="0" tint="-4.9989318521683403E-2"/>
                </patternFill>
              </fill>
            </x14:dxf>
          </x14:cfRule>
          <xm:sqref>G16:G20</xm:sqref>
        </x14:conditionalFormatting>
        <x14:conditionalFormatting xmlns:xm="http://schemas.microsoft.com/office/excel/2006/main">
          <x14:cfRule type="expression" priority="70" id="{00000000-000E-0000-0300-00000B000000}">
            <xm:f>H119=Calc!$C$12</xm:f>
            <x14:dxf>
              <fill>
                <patternFill patternType="gray125">
                  <fgColor theme="0" tint="-4.9989318521683403E-2"/>
                </patternFill>
              </fill>
            </x14:dxf>
          </x14:cfRule>
          <xm:sqref>G119:G123</xm:sqref>
        </x14:conditionalFormatting>
        <x14:conditionalFormatting xmlns:xm="http://schemas.microsoft.com/office/excel/2006/main">
          <x14:cfRule type="expression" priority="23" id="{00000000-000E-0000-0300-00000A000000}">
            <xm:f>H222=Calc!$C$12</xm:f>
            <x14:dxf>
              <fill>
                <patternFill patternType="gray125">
                  <fgColor theme="0" tint="-4.9989318521683403E-2"/>
                </patternFill>
              </fill>
            </x14:dxf>
          </x14:cfRule>
          <xm:sqref>G222:G226</xm:sqref>
        </x14:conditionalFormatting>
        <x14:conditionalFormatting xmlns:xm="http://schemas.microsoft.com/office/excel/2006/main">
          <x14:cfRule type="expression" priority="22" id="{00000000-000E-0000-0300-000009000000}">
            <xm:f>H325=Calc!$C$12</xm:f>
            <x14:dxf>
              <fill>
                <patternFill patternType="gray125">
                  <fgColor theme="0" tint="-4.9989318521683403E-2"/>
                </patternFill>
              </fill>
            </x14:dxf>
          </x14:cfRule>
          <xm:sqref>G325:G329</xm:sqref>
        </x14:conditionalFormatting>
        <x14:conditionalFormatting xmlns:xm="http://schemas.microsoft.com/office/excel/2006/main">
          <x14:cfRule type="expression" priority="21" id="{00000000-000E-0000-0300-000008000000}">
            <xm:f>H428=Calc!$C$12</xm:f>
            <x14:dxf>
              <fill>
                <patternFill patternType="gray125">
                  <fgColor theme="0" tint="-4.9989318521683403E-2"/>
                </patternFill>
              </fill>
            </x14:dxf>
          </x14:cfRule>
          <xm:sqref>G428:G432</xm:sqref>
        </x14:conditionalFormatting>
        <x14:conditionalFormatting xmlns:xm="http://schemas.microsoft.com/office/excel/2006/main">
          <x14:cfRule type="expression" priority="20" id="{00000000-000E-0000-0300-000007000000}">
            <xm:f>H531=Calc!$C$12</xm:f>
            <x14:dxf>
              <fill>
                <patternFill patternType="gray125">
                  <fgColor theme="0" tint="-4.9989318521683403E-2"/>
                </patternFill>
              </fill>
            </x14:dxf>
          </x14:cfRule>
          <xm:sqref>G531:G535</xm:sqref>
        </x14:conditionalFormatting>
        <x14:conditionalFormatting xmlns:xm="http://schemas.microsoft.com/office/excel/2006/main">
          <x14:cfRule type="expression" priority="19" id="{00000000-000E-0000-0300-000006000000}">
            <xm:f>H634=Calc!$C$12</xm:f>
            <x14:dxf>
              <fill>
                <patternFill patternType="gray125">
                  <fgColor theme="0" tint="-4.9989318521683403E-2"/>
                </patternFill>
              </fill>
            </x14:dxf>
          </x14:cfRule>
          <xm:sqref>G634:G638</xm:sqref>
        </x14:conditionalFormatting>
        <x14:conditionalFormatting xmlns:xm="http://schemas.microsoft.com/office/excel/2006/main">
          <x14:cfRule type="expression" priority="18" id="{00000000-000E-0000-0300-000005000000}">
            <xm:f>H737=Calc!$C$12</xm:f>
            <x14:dxf>
              <fill>
                <patternFill patternType="gray125">
                  <fgColor theme="0" tint="-4.9989318521683403E-2"/>
                </patternFill>
              </fill>
            </x14:dxf>
          </x14:cfRule>
          <xm:sqref>G737:G741</xm:sqref>
        </x14:conditionalFormatting>
        <x14:conditionalFormatting xmlns:xm="http://schemas.microsoft.com/office/excel/2006/main">
          <x14:cfRule type="expression" priority="17" id="{00000000-000E-0000-0300-000004000000}">
            <xm:f>H840=Calc!$C$12</xm:f>
            <x14:dxf>
              <fill>
                <patternFill patternType="gray125">
                  <fgColor theme="0" tint="-4.9989318521683403E-2"/>
                </patternFill>
              </fill>
            </x14:dxf>
          </x14:cfRule>
          <xm:sqref>G840:G844</xm:sqref>
        </x14:conditionalFormatting>
        <x14:conditionalFormatting xmlns:xm="http://schemas.microsoft.com/office/excel/2006/main">
          <x14:cfRule type="expression" priority="16" id="{00000000-000E-0000-0300-000003000000}">
            <xm:f>H943=Calc!$C$12</xm:f>
            <x14:dxf>
              <fill>
                <patternFill patternType="gray125">
                  <fgColor theme="0" tint="-4.9989318521683403E-2"/>
                </patternFill>
              </fill>
            </x14:dxf>
          </x14:cfRule>
          <xm:sqref>G943:G947</xm:sqref>
        </x14:conditionalFormatting>
        <x14:conditionalFormatting xmlns:xm="http://schemas.microsoft.com/office/excel/2006/main">
          <x14:cfRule type="expression" priority="15" id="{00000000-000E-0000-0300-000002000000}">
            <xm:f>H1046=Calc!$C$12</xm:f>
            <x14:dxf>
              <fill>
                <patternFill patternType="gray125">
                  <fgColor theme="0" tint="-4.9989318521683403E-2"/>
                </patternFill>
              </fill>
            </x14:dxf>
          </x14:cfRule>
          <xm:sqref>G1046:G1051</xm:sqref>
        </x14:conditionalFormatting>
        <x14:conditionalFormatting xmlns:xm="http://schemas.microsoft.com/office/excel/2006/main">
          <x14:cfRule type="expression" priority="14" id="{00000000-000E-0000-0300-000001000000}">
            <xm:f>H1149=Calc!$C$12</xm:f>
            <x14:dxf>
              <fill>
                <patternFill patternType="gray125">
                  <fgColor theme="0" tint="-4.9989318521683403E-2"/>
                </patternFill>
              </fill>
            </x14:dxf>
          </x14:cfRule>
          <xm:sqref>G1149:G1153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37DF7B1-535F-427D-83BA-77E42DD80EE7}">
          <x14:formula1>
            <xm:f>Calc!$C$10:$C$12</xm:f>
          </x14:formula1>
          <xm:sqref>H1046:H1050 H16:H20 H119:H123 H222:H226 H325:H329 H428:H432 H531:H535 H634:H638 H737:H741 H840:H844 H943:H947 H1149:H1153</xm:sqref>
        </x14:dataValidation>
        <x14:dataValidation type="list" allowBlank="1" showInputMessage="1" showErrorMessage="1" xr:uid="{59A197E8-02B3-4A4A-B7D3-17181B4D25B4}">
          <x14:formula1>
            <xm:f>Calc!$R$7:$R$18</xm:f>
          </x14:formula1>
          <xm:sqref>I6</xm:sqref>
        </x14:dataValidation>
        <x14:dataValidation type="date" operator="greaterThanOrEqual" allowBlank="1" showInputMessage="1" showErrorMessage="1" errorTitle="Wrong Input!" error="Please insert the date in the DD/MM/YYYY format." prompt="Please insert the date in the DD/MM/YYYY format." xr:uid="{AF3F388D-356B-4798-8F2A-57BB3DA7169E}">
          <x14:formula1>
            <xm:f>Calc!$V$2</xm:f>
          </x14:formula1>
          <xm:sqref>E16:F20 E222:F226 E325:F329 E428:F432 E531:F535 E634:F638 E737:F741 E840:F844 E943:F947 E1046:F1050 E1149:F1153 E119:F123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55111-21EA-4FDF-921C-D438191D114A}">
  <sheetPr codeName="Sheet5">
    <pageSetUpPr autoPageBreaks="0"/>
  </sheetPr>
  <dimension ref="B2:W78"/>
  <sheetViews>
    <sheetView showGridLines="0" showRowColHeaders="0" zoomScale="85" zoomScaleNormal="85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9.140625" style="139"/>
    <col min="2" max="2" width="10.7109375" style="139" customWidth="1"/>
    <col min="3" max="6" width="15.7109375" style="139" customWidth="1"/>
    <col min="7" max="7" width="10.7109375" style="139" customWidth="1"/>
    <col min="8" max="8" width="5.7109375" style="139" customWidth="1"/>
    <col min="9" max="9" width="10.7109375" style="139" customWidth="1"/>
    <col min="10" max="14" width="15.7109375" style="139" customWidth="1"/>
    <col min="15" max="15" width="10.7109375" style="139" customWidth="1"/>
    <col min="16" max="16" width="5.7109375" style="139" customWidth="1"/>
    <col min="17" max="17" width="10.7109375" style="139" customWidth="1"/>
    <col min="18" max="22" width="15.7109375" style="139" customWidth="1"/>
    <col min="23" max="23" width="10.7109375" style="139" customWidth="1"/>
    <col min="24" max="16384" width="9.140625" style="139"/>
  </cols>
  <sheetData>
    <row r="2" spans="2:23" ht="15.75" thickBot="1" x14ac:dyDescent="0.3">
      <c r="R2" s="133" t="s">
        <v>81</v>
      </c>
      <c r="S2" s="172">
        <f ca="1">TODAY()</f>
        <v>44951</v>
      </c>
    </row>
    <row r="3" spans="2:23" ht="24.95" customHeight="1" thickBot="1" x14ac:dyDescent="0.3">
      <c r="B3" s="102" t="s">
        <v>33</v>
      </c>
      <c r="C3" s="103"/>
      <c r="D3" s="104"/>
      <c r="E3" s="104"/>
      <c r="F3" s="104"/>
      <c r="G3" s="140"/>
      <c r="I3" s="102" t="s">
        <v>47</v>
      </c>
      <c r="J3" s="103"/>
      <c r="K3" s="103"/>
      <c r="L3" s="104"/>
      <c r="M3" s="104"/>
      <c r="N3" s="104"/>
      <c r="O3" s="140"/>
      <c r="Q3" s="102" t="s">
        <v>64</v>
      </c>
      <c r="R3" s="103"/>
      <c r="S3" s="103"/>
      <c r="T3" s="104"/>
      <c r="U3" s="104"/>
      <c r="V3" s="104"/>
      <c r="W3" s="140"/>
    </row>
    <row r="4" spans="2:23" ht="5.0999999999999996" customHeight="1" x14ac:dyDescent="0.25"/>
    <row r="5" spans="2:23" ht="15" customHeight="1" x14ac:dyDescent="0.25"/>
    <row r="6" spans="2:23" ht="15" customHeight="1" x14ac:dyDescent="0.25">
      <c r="C6" s="141" t="s">
        <v>0</v>
      </c>
      <c r="D6" s="142" t="s">
        <v>1</v>
      </c>
      <c r="E6" s="143" t="s">
        <v>2</v>
      </c>
      <c r="F6" s="144" t="s">
        <v>49</v>
      </c>
      <c r="J6" s="145" t="s">
        <v>80</v>
      </c>
      <c r="K6" s="143" t="s">
        <v>38</v>
      </c>
      <c r="L6" s="142" t="s">
        <v>46</v>
      </c>
      <c r="M6" s="141" t="s">
        <v>19</v>
      </c>
      <c r="N6" s="144" t="s">
        <v>8</v>
      </c>
      <c r="R6" s="146" t="s">
        <v>80</v>
      </c>
      <c r="S6" s="143" t="s">
        <v>38</v>
      </c>
      <c r="T6" s="142" t="s">
        <v>46</v>
      </c>
      <c r="U6" s="141" t="s">
        <v>19</v>
      </c>
      <c r="V6" s="144" t="s">
        <v>8</v>
      </c>
    </row>
    <row r="7" spans="2:23" ht="15" customHeight="1" x14ac:dyDescent="0.25">
      <c r="C7" s="173">
        <f>IFERROR(IF($D$12=0,0,$D$12/$D$13),"")</f>
        <v>0.4</v>
      </c>
      <c r="D7" s="173">
        <f>IF(AND($C$7&gt;0.4,$C$7&lt;=0.6),$C$7,0)</f>
        <v>0</v>
      </c>
      <c r="E7" s="173">
        <f>IF($C$7&gt;0.6,$C$7,0)</f>
        <v>0</v>
      </c>
      <c r="F7" s="134">
        <v>1</v>
      </c>
      <c r="J7" s="147" t="s">
        <v>39</v>
      </c>
      <c r="K7" s="174">
        <f>IFERROR(COUNTIF(WeeklyToDoList!$E$16:$E$20,$C$12),"")</f>
        <v>2</v>
      </c>
      <c r="L7" s="174">
        <f>IFERROR(COUNTIF(WeeklyToDoList!$E$16:$E$20,$C$11),"")</f>
        <v>1</v>
      </c>
      <c r="M7" s="174">
        <f>IFERROR(COUNTIF(WeeklyToDoList!$E$16:$E$20,$C$10),"")</f>
        <v>1</v>
      </c>
      <c r="N7" s="175">
        <f>IFERROR(COUNTA(WeeklyToDoList!$E$16:$E$20),"")</f>
        <v>4</v>
      </c>
      <c r="R7" s="147" t="s">
        <v>20</v>
      </c>
      <c r="S7" s="174">
        <f>COUNTIF(MonthlyToDoList!$H$16:$H$20,$C$12)</f>
        <v>3</v>
      </c>
      <c r="T7" s="174">
        <f>COUNTIF(MonthlyToDoList!$H$16:$H$20,$C$11)</f>
        <v>0</v>
      </c>
      <c r="U7" s="174">
        <f>COUNTIF(MonthlyToDoList!$H$16:$H$20,$C$10)</f>
        <v>1</v>
      </c>
      <c r="V7" s="175">
        <f>IFERROR(COUNTA(MonthlyToDoList!$H$16:$H$20),"")</f>
        <v>4</v>
      </c>
    </row>
    <row r="8" spans="2:23" ht="15" customHeight="1" x14ac:dyDescent="0.25">
      <c r="J8" s="147" t="s">
        <v>40</v>
      </c>
      <c r="K8" s="174">
        <f>IFERROR(COUNTIF(WeeklyToDoList!$E$119:$E$123,$C$12),"")</f>
        <v>3</v>
      </c>
      <c r="L8" s="174">
        <f>IFERROR(COUNTIF(WeeklyToDoList!$E$119:$E$123,$C$11),"")</f>
        <v>1</v>
      </c>
      <c r="M8" s="174">
        <f>IFERROR(COUNTIF(WeeklyToDoList!$E$119:$E$123,$C$10),"")</f>
        <v>0</v>
      </c>
      <c r="N8" s="175">
        <f>IFERROR(COUNTA(WeeklyToDoList!$E$119:$E$123),"")</f>
        <v>4</v>
      </c>
      <c r="R8" s="147" t="s">
        <v>22</v>
      </c>
      <c r="S8" s="174">
        <f>COUNTIF(MonthlyToDoList!$H$119:$H$123,$C$12)</f>
        <v>2</v>
      </c>
      <c r="T8" s="174">
        <f>COUNTIF(MonthlyToDoList!$H$119:$H$123,$C$11)</f>
        <v>2</v>
      </c>
      <c r="U8" s="174">
        <f>COUNTIF(MonthlyToDoList!$H$119:$H$123,$C$10)</f>
        <v>0</v>
      </c>
      <c r="V8" s="175">
        <f>IFERROR(COUNTA(MonthlyToDoList!$H$119:$H$123),"")</f>
        <v>4</v>
      </c>
    </row>
    <row r="9" spans="2:23" ht="15" customHeight="1" x14ac:dyDescent="0.25">
      <c r="C9" s="144" t="s">
        <v>4</v>
      </c>
      <c r="D9" s="144" t="s">
        <v>79</v>
      </c>
      <c r="J9" s="147" t="s">
        <v>41</v>
      </c>
      <c r="K9" s="174">
        <f>IFERROR(COUNTIF(WeeklyToDoList!$E$222:$E$226,$C$12),"")</f>
        <v>1</v>
      </c>
      <c r="L9" s="174">
        <f>IFERROR(COUNTIF(WeeklyToDoList!$E$222:$E$226,$C$11),"")</f>
        <v>2</v>
      </c>
      <c r="M9" s="174">
        <f>IFERROR(COUNTIF(WeeklyToDoList!$E$222:$E$226,$C$10),"")</f>
        <v>1</v>
      </c>
      <c r="N9" s="175">
        <f>IFERROR(COUNTA(WeeklyToDoList!$E$222:$E$226),"")</f>
        <v>4</v>
      </c>
      <c r="R9" s="147" t="s">
        <v>23</v>
      </c>
      <c r="S9" s="174">
        <f>COUNTIF(MonthlyToDoList!$H$222:$H$226,$C$12)</f>
        <v>1</v>
      </c>
      <c r="T9" s="174">
        <f>COUNTIF(MonthlyToDoList!$H$222:$H$226,$C$11)</f>
        <v>2</v>
      </c>
      <c r="U9" s="174">
        <f>COUNTIF(MonthlyToDoList!$H$222:$H$226,$C$10)</f>
        <v>1</v>
      </c>
      <c r="V9" s="175">
        <f>IFERROR(COUNTA(MonthlyToDoList!$H$222:$H$226),"")</f>
        <v>4</v>
      </c>
    </row>
    <row r="10" spans="2:23" ht="15" customHeight="1" x14ac:dyDescent="0.25">
      <c r="C10" s="136" t="s">
        <v>6</v>
      </c>
      <c r="D10" s="174">
        <f>IFERROR(COUNTIF(DailyToDoList!$E$13:$E$22,$C10),"")</f>
        <v>1</v>
      </c>
      <c r="J10" s="147" t="s">
        <v>42</v>
      </c>
      <c r="K10" s="174">
        <f>IFERROR(COUNTIF(WeeklyToDoList!$E$325:$E$329,$C$12),"")</f>
        <v>3</v>
      </c>
      <c r="L10" s="174">
        <f>IFERROR(COUNTIF(WeeklyToDoList!$E$325:$E$329,$C$11),"")</f>
        <v>1</v>
      </c>
      <c r="M10" s="174">
        <f>IFERROR(COUNTIF(WeeklyToDoList!$E$325:$E$329,$C$10),"")</f>
        <v>0</v>
      </c>
      <c r="N10" s="175">
        <f>IFERROR(COUNTA(WeeklyToDoList!$E$325:$E$329),"")</f>
        <v>4</v>
      </c>
      <c r="R10" s="147" t="s">
        <v>24</v>
      </c>
      <c r="S10" s="174">
        <f>COUNTIF(MonthlyToDoList!$H$325:$H$329,$C$12)</f>
        <v>3</v>
      </c>
      <c r="T10" s="174">
        <f>COUNTIF(MonthlyToDoList!$H$325:$H$329,$C$11)</f>
        <v>1</v>
      </c>
      <c r="U10" s="174">
        <f>COUNTIF(MonthlyToDoList!$H$325:$H$329,$C$10)</f>
        <v>0</v>
      </c>
      <c r="V10" s="175">
        <f>IFERROR(COUNTA(MonthlyToDoList!$H$325:$H$329),"")</f>
        <v>4</v>
      </c>
    </row>
    <row r="11" spans="2:23" ht="15" customHeight="1" x14ac:dyDescent="0.25">
      <c r="C11" s="136" t="s">
        <v>7</v>
      </c>
      <c r="D11" s="174">
        <f>IFERROR(COUNTIF(DailyToDoList!$E$13:$E$22,$C11),"")</f>
        <v>2</v>
      </c>
      <c r="J11" s="147" t="s">
        <v>43</v>
      </c>
      <c r="K11" s="174">
        <f>IFERROR(COUNTIF(WeeklyToDoList!$E$428:$E$432,$C$12),"")</f>
        <v>1</v>
      </c>
      <c r="L11" s="174">
        <f>IFERROR(COUNTIF(WeeklyToDoList!$E$428:$E$432,$C$11),"")</f>
        <v>2</v>
      </c>
      <c r="M11" s="174">
        <f>IFERROR(COUNTIF(WeeklyToDoList!$E$428:$E$432,$C$10),"")</f>
        <v>1</v>
      </c>
      <c r="N11" s="175">
        <f>IFERROR(COUNTA(WeeklyToDoList!$E$428:$E$432),"")</f>
        <v>4</v>
      </c>
      <c r="R11" s="147" t="s">
        <v>25</v>
      </c>
      <c r="S11" s="174">
        <f>COUNTIF(MonthlyToDoList!$H$428:$H$432,$C$12)</f>
        <v>1</v>
      </c>
      <c r="T11" s="174">
        <f>COUNTIF(MonthlyToDoList!$H$428:$H$432,$C$11)</f>
        <v>2</v>
      </c>
      <c r="U11" s="174">
        <f>COUNTIF(MonthlyToDoList!$H$428:$H$432,$C$10)</f>
        <v>1</v>
      </c>
      <c r="V11" s="175">
        <f>IFERROR(COUNTA(MonthlyToDoList!$H$428:$H$432),"")</f>
        <v>4</v>
      </c>
    </row>
    <row r="12" spans="2:23" ht="15" customHeight="1" x14ac:dyDescent="0.25">
      <c r="C12" s="136" t="s">
        <v>5</v>
      </c>
      <c r="D12" s="174">
        <f>IFERROR(COUNTIF(DailyToDoList!$E$13:$E$22,$C12),"")</f>
        <v>2</v>
      </c>
      <c r="J12" s="147" t="s">
        <v>44</v>
      </c>
      <c r="K12" s="174">
        <f>IFERROR(COUNTIF(WeeklyToDoList!$E$531:$E$535,$C$12),"")</f>
        <v>2</v>
      </c>
      <c r="L12" s="174">
        <f>IFERROR(COUNTIF(WeeklyToDoList!$E$531:$E$535,$C$11),"")</f>
        <v>1</v>
      </c>
      <c r="M12" s="174">
        <f>IFERROR(COUNTIF(WeeklyToDoList!$E$531:$E$535,$C$10),"")</f>
        <v>1</v>
      </c>
      <c r="N12" s="175">
        <f>IFERROR(COUNTA(WeeklyToDoList!$E$531:$E$535),"")</f>
        <v>4</v>
      </c>
      <c r="R12" s="147" t="s">
        <v>26</v>
      </c>
      <c r="S12" s="174">
        <f>COUNTIF(MonthlyToDoList!$H$531:$H$535,$C$12)</f>
        <v>3</v>
      </c>
      <c r="T12" s="174">
        <f>COUNTIF(MonthlyToDoList!$H$531:$H$535,$C$11)</f>
        <v>0</v>
      </c>
      <c r="U12" s="174">
        <f>COUNTIF(MonthlyToDoList!$H$531:$H$535,$C$10)</f>
        <v>1</v>
      </c>
      <c r="V12" s="175">
        <f>IFERROR(COUNTA(MonthlyToDoList!$H$531:$H$535),"")</f>
        <v>4</v>
      </c>
    </row>
    <row r="13" spans="2:23" ht="15" customHeight="1" x14ac:dyDescent="0.25">
      <c r="C13" s="136" t="s">
        <v>8</v>
      </c>
      <c r="D13" s="174">
        <f>IFERROR(COUNTIF(DailyToDoList!$E$13:$E$22,"?*"),"")</f>
        <v>5</v>
      </c>
      <c r="J13" s="147" t="s">
        <v>45</v>
      </c>
      <c r="K13" s="174">
        <f>IFERROR(COUNTIF(WeeklyToDoList!$E$634:$E$638,$C$12),"")</f>
        <v>2</v>
      </c>
      <c r="L13" s="174">
        <f>IFERROR(COUNTIF(WeeklyToDoList!$E$634:$E$638,$C$11),"")</f>
        <v>2</v>
      </c>
      <c r="M13" s="174">
        <f>IFERROR(COUNTIF(WeeklyToDoList!$E$634:$E$638,$C$10),"")</f>
        <v>0</v>
      </c>
      <c r="N13" s="175">
        <f>IFERROR(COUNTA(WeeklyToDoList!$E$634:$E$638),"")</f>
        <v>4</v>
      </c>
      <c r="R13" s="147" t="s">
        <v>27</v>
      </c>
      <c r="S13" s="174">
        <f>COUNTIF(MonthlyToDoList!$H$634:$H$638,$C$12)</f>
        <v>1</v>
      </c>
      <c r="T13" s="174">
        <f>COUNTIF(MonthlyToDoList!$H$634:$H$638,$C$11)</f>
        <v>2</v>
      </c>
      <c r="U13" s="174">
        <f>COUNTIF(MonthlyToDoList!$H$634:$H$638,$C$10)</f>
        <v>1</v>
      </c>
      <c r="V13" s="175">
        <f>IFERROR(COUNTA(MonthlyToDoList!$H$634:$H$638),"")</f>
        <v>4</v>
      </c>
    </row>
    <row r="14" spans="2:23" ht="15" customHeight="1" x14ac:dyDescent="0.25">
      <c r="J14" s="135" t="s">
        <v>34</v>
      </c>
      <c r="K14" s="176">
        <f>IFERROR(SUM($K$7:$K$13),"")</f>
        <v>14</v>
      </c>
      <c r="L14" s="176">
        <f>IFERROR(SUM($L$7:$L$13),"")</f>
        <v>10</v>
      </c>
      <c r="M14" s="176">
        <f>IFERROR(SUM($M$7:$M$13),"")</f>
        <v>4</v>
      </c>
      <c r="N14" s="177">
        <f>IFERROR(SUM($N$7:$N$13),"")</f>
        <v>28</v>
      </c>
      <c r="R14" s="147" t="s">
        <v>28</v>
      </c>
      <c r="S14" s="174">
        <f>COUNTIF(MonthlyToDoList!$H$737:$H$741,$C$12)</f>
        <v>4</v>
      </c>
      <c r="T14" s="174">
        <f>COUNTIF(MonthlyToDoList!$H$737:$H$741,$C$11)</f>
        <v>0</v>
      </c>
      <c r="U14" s="174">
        <f>COUNTIF(MonthlyToDoList!$H$737:$H$741,$C$10)</f>
        <v>0</v>
      </c>
      <c r="V14" s="175">
        <f>IFERROR(COUNTA(MonthlyToDoList!$H$737:$H$741),"")</f>
        <v>4</v>
      </c>
    </row>
    <row r="15" spans="2:23" ht="15" customHeight="1" x14ac:dyDescent="0.25">
      <c r="R15" s="147" t="s">
        <v>29</v>
      </c>
      <c r="S15" s="174">
        <f>COUNTIF(MonthlyToDoList!$H$840:$H$844,$C$12)</f>
        <v>2</v>
      </c>
      <c r="T15" s="174">
        <f>COUNTIF(MonthlyToDoList!$H$840:$H$844,$C$11)</f>
        <v>1</v>
      </c>
      <c r="U15" s="174">
        <f>COUNTIF(MonthlyToDoList!$H$840:$H$844,$C$10)</f>
        <v>1</v>
      </c>
      <c r="V15" s="175">
        <f>IFERROR(COUNTA(MonthlyToDoList!$H$840:$H$844),"")</f>
        <v>4</v>
      </c>
    </row>
    <row r="16" spans="2:23" ht="15" customHeight="1" x14ac:dyDescent="0.25">
      <c r="J16" s="141" t="s">
        <v>0</v>
      </c>
      <c r="K16" s="142" t="s">
        <v>1</v>
      </c>
      <c r="L16" s="143" t="s">
        <v>2</v>
      </c>
      <c r="M16" s="144" t="s">
        <v>49</v>
      </c>
      <c r="R16" s="147" t="s">
        <v>30</v>
      </c>
      <c r="S16" s="174">
        <f>COUNTIF(MonthlyToDoList!$H$943:$H$947,$C$12)</f>
        <v>3</v>
      </c>
      <c r="T16" s="174">
        <f>COUNTIF(MonthlyToDoList!$H$943:$H$947,$C$11)</f>
        <v>0</v>
      </c>
      <c r="U16" s="174">
        <f>COUNTIF(MonthlyToDoList!$H$943:$H$947,$C$10)</f>
        <v>1</v>
      </c>
      <c r="V16" s="175">
        <f>IFERROR(COUNTA(MonthlyToDoList!$H$943:$H$947),"")</f>
        <v>4</v>
      </c>
    </row>
    <row r="17" spans="2:22" ht="15" customHeight="1" x14ac:dyDescent="0.25">
      <c r="J17" s="173">
        <f>IFERROR(Calc!$K$14/$N$14,"")</f>
        <v>0.5</v>
      </c>
      <c r="K17" s="173">
        <f>IFERROR(IF(AND($J$17&gt;0.4,$J$17&lt;=0.6),$J$17,""),"")</f>
        <v>0.5</v>
      </c>
      <c r="L17" s="173" t="str">
        <f>IFERROR(IF($J$17&gt;0.6,$J$17,""),"")</f>
        <v/>
      </c>
      <c r="M17" s="134">
        <v>1</v>
      </c>
      <c r="R17" s="147" t="s">
        <v>31</v>
      </c>
      <c r="S17" s="174">
        <f>COUNTIF(MonthlyToDoList!$H$1046:$H$1050,$C$12)</f>
        <v>2</v>
      </c>
      <c r="T17" s="174">
        <f>COUNTIF(MonthlyToDoList!$H$1046:$H$1050,$C$11)</f>
        <v>1</v>
      </c>
      <c r="U17" s="174">
        <f>COUNTIF(MonthlyToDoList!$H$1046:$H$1050,$C$10)</f>
        <v>1</v>
      </c>
      <c r="V17" s="175">
        <f>IFERROR(COUNTA(MonthlyToDoList!$H$1046:$H$1050),"")</f>
        <v>4</v>
      </c>
    </row>
    <row r="18" spans="2:22" ht="15" customHeight="1" thickBot="1" x14ac:dyDescent="0.3">
      <c r="R18" s="147" t="s">
        <v>32</v>
      </c>
      <c r="S18" s="174">
        <f>COUNTIF(MonthlyToDoList!$H$1149:$H$1153,$C$12)</f>
        <v>1</v>
      </c>
      <c r="T18" s="174">
        <f>COUNTIF(MonthlyToDoList!$H$1149:$H$1153,$C$11)</f>
        <v>2</v>
      </c>
      <c r="U18" s="174">
        <f>COUNTIF(MonthlyToDoList!$H$1149:$H$1153,$C$10)</f>
        <v>1</v>
      </c>
      <c r="V18" s="175">
        <f>IFERROR(COUNTA(MonthlyToDoList!$H$1149:$H$1153),"")</f>
        <v>4</v>
      </c>
    </row>
    <row r="19" spans="2:22" ht="15" customHeight="1" thickBot="1" x14ac:dyDescent="0.3">
      <c r="B19" s="102" t="s">
        <v>75</v>
      </c>
      <c r="C19" s="103"/>
      <c r="D19" s="104"/>
      <c r="E19" s="104"/>
      <c r="F19" s="104"/>
      <c r="G19" s="140"/>
      <c r="J19" s="148" t="s">
        <v>10</v>
      </c>
      <c r="K19" s="149"/>
      <c r="M19" s="148" t="s">
        <v>13</v>
      </c>
      <c r="N19" s="149"/>
      <c r="R19" s="135" t="s">
        <v>34</v>
      </c>
      <c r="S19" s="176">
        <f>IFERROR(SUM($S$7:$S$18),"")</f>
        <v>26</v>
      </c>
      <c r="T19" s="176">
        <f t="shared" ref="T19:V19" si="0">IFERROR(SUM(T7:T18),"")</f>
        <v>13</v>
      </c>
      <c r="U19" s="176">
        <f t="shared" si="0"/>
        <v>9</v>
      </c>
      <c r="V19" s="177">
        <f t="shared" si="0"/>
        <v>48</v>
      </c>
    </row>
    <row r="20" spans="2:22" ht="15" customHeight="1" thickBot="1" x14ac:dyDescent="0.3">
      <c r="J20" s="178" t="str">
        <f>$C$12</f>
        <v>Complete</v>
      </c>
      <c r="K20" s="178">
        <f>IFERROR(COUNTIF(WeeklyToDoList!$E$16:$E$20,$C$12),"")</f>
        <v>2</v>
      </c>
      <c r="M20" s="178" t="str">
        <f>$C$12</f>
        <v>Complete</v>
      </c>
      <c r="N20" s="178">
        <f>IFERROR(COUNTIF(WeeklyToDoList!$E$119:$E$123,$C$12),"")</f>
        <v>3</v>
      </c>
    </row>
    <row r="21" spans="2:22" ht="15" customHeight="1" x14ac:dyDescent="0.25">
      <c r="C21" s="105" t="s">
        <v>33</v>
      </c>
      <c r="D21" s="106"/>
      <c r="E21" s="105" t="s">
        <v>47</v>
      </c>
      <c r="F21" s="106"/>
      <c r="J21" s="138" t="s">
        <v>34</v>
      </c>
      <c r="K21" s="178">
        <f>IFERROR(COUNTA(WeeklyToDoList!$E$16:$E$20),"")</f>
        <v>4</v>
      </c>
      <c r="M21" s="138" t="s">
        <v>34</v>
      </c>
      <c r="N21" s="178">
        <f>IFERROR(COUNTA(WeeklyToDoList!$E$119:$E$123),"")</f>
        <v>4</v>
      </c>
      <c r="R21" s="150" t="s">
        <v>83</v>
      </c>
      <c r="S21" s="150"/>
      <c r="T21" s="150"/>
      <c r="U21" s="150"/>
    </row>
    <row r="22" spans="2:22" ht="15" customHeight="1" x14ac:dyDescent="0.25">
      <c r="C22" s="151" t="s">
        <v>4</v>
      </c>
      <c r="D22" s="152" t="s">
        <v>79</v>
      </c>
      <c r="E22" s="151" t="s">
        <v>4</v>
      </c>
      <c r="F22" s="152" t="s">
        <v>79</v>
      </c>
      <c r="R22" s="141" t="s">
        <v>0</v>
      </c>
      <c r="S22" s="142" t="s">
        <v>1</v>
      </c>
      <c r="T22" s="143" t="s">
        <v>2</v>
      </c>
      <c r="U22" s="144" t="s">
        <v>49</v>
      </c>
    </row>
    <row r="23" spans="2:22" ht="15" customHeight="1" x14ac:dyDescent="0.25">
      <c r="C23" s="193" t="str">
        <f>$C10</f>
        <v>Not Started</v>
      </c>
      <c r="D23" s="181">
        <f>$D$10</f>
        <v>1</v>
      </c>
      <c r="E23" s="193" t="str">
        <f>$C10</f>
        <v>Not Started</v>
      </c>
      <c r="F23" s="181">
        <f>$M$14</f>
        <v>4</v>
      </c>
      <c r="J23" s="138" t="s">
        <v>35</v>
      </c>
      <c r="K23" s="185">
        <f>IFERROR($K$20/$K$21,"")</f>
        <v>0.5</v>
      </c>
      <c r="M23" s="138" t="s">
        <v>35</v>
      </c>
      <c r="N23" s="185">
        <f>IFERROR(N20/N21,"")</f>
        <v>0.75</v>
      </c>
      <c r="R23" s="173">
        <f>IFERROR(Calc!$S$19/$V$19,"")</f>
        <v>0.54166666666666663</v>
      </c>
      <c r="S23" s="173">
        <f>IFERROR(IF(AND($R$23&gt;0.4,$R$23&lt;=0.6),$R$23,""),"")</f>
        <v>0.54166666666666663</v>
      </c>
      <c r="T23" s="173" t="str">
        <f>IFERROR(IF($R$23&gt;0.6,$R$23,""),"")</f>
        <v/>
      </c>
      <c r="U23" s="134">
        <v>1</v>
      </c>
    </row>
    <row r="24" spans="2:22" ht="15" customHeight="1" x14ac:dyDescent="0.25">
      <c r="C24" s="193" t="str">
        <f t="shared" ref="C24:E26" si="1">$C11</f>
        <v>In Progress</v>
      </c>
      <c r="D24" s="181">
        <f>$D$11</f>
        <v>2</v>
      </c>
      <c r="E24" s="193" t="str">
        <f t="shared" si="1"/>
        <v>In Progress</v>
      </c>
      <c r="F24" s="181">
        <f>$L$14</f>
        <v>10</v>
      </c>
      <c r="J24" s="138" t="s">
        <v>36</v>
      </c>
      <c r="K24" s="180">
        <f>IFERROR(100%-$K$23,"")</f>
        <v>0.5</v>
      </c>
      <c r="M24" s="138" t="s">
        <v>36</v>
      </c>
      <c r="N24" s="180">
        <f>IFERROR(100%-N23,"")</f>
        <v>0.25</v>
      </c>
      <c r="R24" s="153"/>
      <c r="S24" s="153"/>
      <c r="T24" s="153"/>
      <c r="U24" s="153"/>
    </row>
    <row r="25" spans="2:22" ht="15" customHeight="1" x14ac:dyDescent="0.25">
      <c r="C25" s="193" t="str">
        <f t="shared" si="1"/>
        <v>Complete</v>
      </c>
      <c r="D25" s="181">
        <f>$D$12</f>
        <v>2</v>
      </c>
      <c r="E25" s="193" t="str">
        <f t="shared" si="1"/>
        <v>Complete</v>
      </c>
      <c r="F25" s="181">
        <f>$K$14</f>
        <v>14</v>
      </c>
      <c r="R25" s="150" t="s">
        <v>82</v>
      </c>
      <c r="S25" s="150"/>
      <c r="T25" s="150"/>
      <c r="U25" s="150"/>
    </row>
    <row r="26" spans="2:22" ht="15" customHeight="1" thickBot="1" x14ac:dyDescent="0.3">
      <c r="C26" s="194" t="str">
        <f t="shared" si="1"/>
        <v>Total Tasks</v>
      </c>
      <c r="D26" s="182">
        <f>$D$13</f>
        <v>5</v>
      </c>
      <c r="E26" s="194" t="str">
        <f t="shared" si="1"/>
        <v>Total Tasks</v>
      </c>
      <c r="F26" s="182">
        <f>$N$14</f>
        <v>28</v>
      </c>
      <c r="R26" s="144" t="s">
        <v>65</v>
      </c>
      <c r="S26" s="143" t="s">
        <v>66</v>
      </c>
      <c r="T26" s="142" t="s">
        <v>68</v>
      </c>
      <c r="U26" s="141" t="s">
        <v>67</v>
      </c>
    </row>
    <row r="27" spans="2:22" ht="15" customHeight="1" x14ac:dyDescent="0.25">
      <c r="J27" s="148" t="s">
        <v>14</v>
      </c>
      <c r="K27" s="149"/>
      <c r="M27" s="148" t="s">
        <v>15</v>
      </c>
      <c r="N27" s="149"/>
      <c r="R27" s="183">
        <f>IFERROR(SUMIF($R$7:$R$18,MonthlyToDoList!$I$6,$V$7:$V$18),"")</f>
        <v>4</v>
      </c>
      <c r="S27" s="183">
        <f>IFERROR(SUMIF($R$7:$R$18,MonthlyToDoList!$I$6,S7:S18),"")</f>
        <v>3</v>
      </c>
      <c r="T27" s="183">
        <f>IFERROR(SUMIF($R$7:$R$18,MonthlyToDoList!$I$6,T7:T18),"")</f>
        <v>0</v>
      </c>
      <c r="U27" s="183">
        <f>IFERROR(SUMIF($R$7:$R$18,MonthlyToDoList!$I$6,U7:U18),"")</f>
        <v>1</v>
      </c>
    </row>
    <row r="28" spans="2:22" ht="15" customHeight="1" thickBot="1" x14ac:dyDescent="0.3">
      <c r="J28" s="178" t="str">
        <f>$C$12</f>
        <v>Complete</v>
      </c>
      <c r="K28" s="178">
        <f>IFERROR(COUNTIF(WeeklyToDoList!$E$222:$E$226,$C$12),"")</f>
        <v>1</v>
      </c>
      <c r="M28" s="178" t="str">
        <f>$C$12</f>
        <v>Complete</v>
      </c>
      <c r="N28" s="178">
        <f>IFERROR(COUNTIF(WeeklyToDoList!$E$325:$E$329,$C$12),"")</f>
        <v>3</v>
      </c>
    </row>
    <row r="29" spans="2:22" ht="15" customHeight="1" x14ac:dyDescent="0.25">
      <c r="D29" s="105" t="s">
        <v>64</v>
      </c>
      <c r="E29" s="106"/>
      <c r="J29" s="138" t="s">
        <v>34</v>
      </c>
      <c r="K29" s="178">
        <f>IFERROR(COUNTA(WeeklyToDoList!$E$222:$E$226),"")</f>
        <v>4</v>
      </c>
      <c r="M29" s="138" t="s">
        <v>34</v>
      </c>
      <c r="N29" s="178">
        <f>IFERROR(COUNTA(WeeklyToDoList!$E$325:$E$329),"")</f>
        <v>4</v>
      </c>
      <c r="R29" s="150" t="s">
        <v>82</v>
      </c>
      <c r="S29" s="150"/>
      <c r="T29" s="150"/>
      <c r="U29" s="150"/>
    </row>
    <row r="30" spans="2:22" x14ac:dyDescent="0.25">
      <c r="D30" s="151" t="s">
        <v>4</v>
      </c>
      <c r="E30" s="152" t="s">
        <v>79</v>
      </c>
      <c r="R30" s="141" t="s">
        <v>0</v>
      </c>
      <c r="S30" s="142" t="s">
        <v>1</v>
      </c>
      <c r="T30" s="143" t="s">
        <v>2</v>
      </c>
      <c r="U30" s="144" t="s">
        <v>49</v>
      </c>
    </row>
    <row r="31" spans="2:22" x14ac:dyDescent="0.25">
      <c r="D31" s="193" t="str">
        <f>C10</f>
        <v>Not Started</v>
      </c>
      <c r="E31" s="181">
        <f>$U$19</f>
        <v>9</v>
      </c>
      <c r="J31" s="138" t="s">
        <v>35</v>
      </c>
      <c r="K31" s="185">
        <f>IFERROR(K28/K29,"")</f>
        <v>0.25</v>
      </c>
      <c r="M31" s="138" t="s">
        <v>35</v>
      </c>
      <c r="N31" s="185">
        <f>IFERROR(N28/N29,"")</f>
        <v>0.75</v>
      </c>
      <c r="R31" s="184">
        <f>IFERROR($S$27/$R$27,"")</f>
        <v>0.75</v>
      </c>
      <c r="S31" s="173" t="str">
        <f>IFERROR(IF(AND($R$31&gt;0.4,$R$31&lt;=0.6),$R$31,""),"")</f>
        <v/>
      </c>
      <c r="T31" s="173">
        <f>IFERROR(IF($R$31&gt;0.6,$R$31,""),"")</f>
        <v>0.75</v>
      </c>
      <c r="U31" s="137">
        <v>1</v>
      </c>
    </row>
    <row r="32" spans="2:22" x14ac:dyDescent="0.25">
      <c r="D32" s="193" t="str">
        <f t="shared" ref="D32:D34" si="2">C11</f>
        <v>In Progress</v>
      </c>
      <c r="E32" s="181">
        <f>$T$19</f>
        <v>13</v>
      </c>
      <c r="J32" s="138" t="s">
        <v>36</v>
      </c>
      <c r="K32" s="180">
        <f>IFERROR(100%-K31,"")</f>
        <v>0.75</v>
      </c>
      <c r="M32" s="138" t="s">
        <v>36</v>
      </c>
      <c r="N32" s="180">
        <f>IFERROR(100%-N31,"")</f>
        <v>0.25</v>
      </c>
    </row>
    <row r="33" spans="2:22" x14ac:dyDescent="0.25">
      <c r="D33" s="193" t="str">
        <f t="shared" si="2"/>
        <v>Complete</v>
      </c>
      <c r="E33" s="181">
        <f>$S$19</f>
        <v>26</v>
      </c>
      <c r="R33" s="148" t="s">
        <v>48</v>
      </c>
      <c r="S33" s="149"/>
      <c r="U33" s="148" t="s">
        <v>53</v>
      </c>
      <c r="V33" s="149"/>
    </row>
    <row r="34" spans="2:22" ht="15.75" thickBot="1" x14ac:dyDescent="0.3">
      <c r="D34" s="194" t="str">
        <f t="shared" si="2"/>
        <v>Total Tasks</v>
      </c>
      <c r="E34" s="182">
        <f>$V$19</f>
        <v>48</v>
      </c>
      <c r="R34" s="178" t="str">
        <f>$C$12</f>
        <v>Complete</v>
      </c>
      <c r="S34" s="178">
        <f>COUNTIF(MonthlyToDoList!$H$16:$H$20,$C$12)</f>
        <v>3</v>
      </c>
      <c r="U34" s="178" t="str">
        <f>$C$12</f>
        <v>Complete</v>
      </c>
      <c r="V34" s="178">
        <f>COUNTIF(MonthlyToDoList!$H$119:$H$123,$C$12)</f>
        <v>2</v>
      </c>
    </row>
    <row r="35" spans="2:22" x14ac:dyDescent="0.25">
      <c r="J35" s="148" t="s">
        <v>16</v>
      </c>
      <c r="K35" s="149"/>
      <c r="M35" s="148" t="s">
        <v>17</v>
      </c>
      <c r="N35" s="149"/>
      <c r="R35" s="138" t="s">
        <v>34</v>
      </c>
      <c r="S35" s="178">
        <f>IFERROR(COUNTA(MonthlyToDoList!$H$16:$H$20),"")</f>
        <v>4</v>
      </c>
      <c r="U35" s="138" t="s">
        <v>34</v>
      </c>
      <c r="V35" s="178">
        <f>IFERROR(COUNTA(MonthlyToDoList!$H$119:$H$123),"")</f>
        <v>4</v>
      </c>
    </row>
    <row r="36" spans="2:22" ht="15.75" thickBot="1" x14ac:dyDescent="0.3">
      <c r="J36" s="178" t="str">
        <f>$C$12</f>
        <v>Complete</v>
      </c>
      <c r="K36" s="178">
        <f>IFERROR(COUNTIF(WeeklyToDoList!$E$428:$E$432,$C$12),"")</f>
        <v>1</v>
      </c>
      <c r="M36" s="178" t="str">
        <f>$C$12</f>
        <v>Complete</v>
      </c>
      <c r="N36" s="178">
        <f>IFERROR(COUNTIF(WeeklyToDoList!$E$531:$E$535,$C$12),"")</f>
        <v>2</v>
      </c>
    </row>
    <row r="37" spans="2:22" ht="16.5" thickBot="1" x14ac:dyDescent="0.3">
      <c r="B37" s="102" t="s">
        <v>146</v>
      </c>
      <c r="C37" s="103"/>
      <c r="D37" s="104"/>
      <c r="E37" s="104"/>
      <c r="F37" s="104"/>
      <c r="G37" s="140"/>
      <c r="J37" s="138" t="s">
        <v>34</v>
      </c>
      <c r="K37" s="178">
        <f>IFERROR(COUNTA(WeeklyToDoList!$E$428:$E$432),"")</f>
        <v>4</v>
      </c>
      <c r="M37" s="138" t="s">
        <v>34</v>
      </c>
      <c r="N37" s="178">
        <f>IFERROR(COUNTA(WeeklyToDoList!$E$531:$E$535),"")</f>
        <v>4</v>
      </c>
      <c r="R37" s="138" t="s">
        <v>35</v>
      </c>
      <c r="S37" s="185">
        <f>IFERROR(S34/S35,"")</f>
        <v>0.75</v>
      </c>
      <c r="U37" s="138" t="s">
        <v>35</v>
      </c>
      <c r="V37" s="185">
        <f>IFERROR(V34/V35,"")</f>
        <v>0.5</v>
      </c>
    </row>
    <row r="38" spans="2:22" ht="15.75" thickBot="1" x14ac:dyDescent="0.3">
      <c r="R38" s="138" t="s">
        <v>36</v>
      </c>
      <c r="S38" s="180">
        <f>IFERROR(100%-S37,"")</f>
        <v>0.25</v>
      </c>
      <c r="U38" s="138" t="s">
        <v>36</v>
      </c>
      <c r="V38" s="180">
        <f>IFERROR(100%-V37,"")</f>
        <v>0.5</v>
      </c>
    </row>
    <row r="39" spans="2:22" ht="16.5" thickBot="1" x14ac:dyDescent="0.3">
      <c r="C39" s="170" t="s">
        <v>33</v>
      </c>
      <c r="D39" s="171"/>
      <c r="E39" s="192">
        <f t="array" ref="E39">MAX(IF(LEN(DailyToDoList!$D$1:$D$112)&gt;0,ROW(DailyToDoList!$D$1:$D$112),""),32)</f>
        <v>32</v>
      </c>
      <c r="J39" s="138" t="s">
        <v>35</v>
      </c>
      <c r="K39" s="185">
        <f>IFERROR(K36/K37,"")</f>
        <v>0.25</v>
      </c>
      <c r="M39" s="138" t="s">
        <v>35</v>
      </c>
      <c r="N39" s="185">
        <f>IFERROR(N36/N37,"")</f>
        <v>0.5</v>
      </c>
    </row>
    <row r="40" spans="2:22" x14ac:dyDescent="0.25">
      <c r="J40" s="138" t="s">
        <v>36</v>
      </c>
      <c r="K40" s="180">
        <f>IFERROR(100%-K39,"")</f>
        <v>0.75</v>
      </c>
      <c r="M40" s="138" t="s">
        <v>36</v>
      </c>
      <c r="N40" s="180">
        <f>IFERROR(100%-N39,"")</f>
        <v>0.5</v>
      </c>
    </row>
    <row r="41" spans="2:22" x14ac:dyDescent="0.25">
      <c r="R41" s="148" t="s">
        <v>54</v>
      </c>
      <c r="S41" s="149"/>
      <c r="U41" s="148" t="s">
        <v>55</v>
      </c>
      <c r="V41" s="149"/>
    </row>
    <row r="42" spans="2:22" x14ac:dyDescent="0.25">
      <c r="J42" s="148" t="s">
        <v>18</v>
      </c>
      <c r="K42" s="149"/>
      <c r="R42" s="178" t="str">
        <f>$C$12</f>
        <v>Complete</v>
      </c>
      <c r="S42" s="178">
        <f>COUNTIF(MonthlyToDoList!$H$222:$H$226,$C$12)</f>
        <v>1</v>
      </c>
      <c r="U42" s="178" t="str">
        <f>$C$12</f>
        <v>Complete</v>
      </c>
      <c r="V42" s="178">
        <f>COUNTIF(MonthlyToDoList!$H$325:$H$329,$C$12)</f>
        <v>3</v>
      </c>
    </row>
    <row r="43" spans="2:22" x14ac:dyDescent="0.25">
      <c r="J43" s="178" t="str">
        <f>$C$12</f>
        <v>Complete</v>
      </c>
      <c r="K43" s="178">
        <f>IFERROR(COUNTIF(WeeklyToDoList!$E$634:$E$638,$C$12),"")</f>
        <v>2</v>
      </c>
      <c r="R43" s="138" t="s">
        <v>34</v>
      </c>
      <c r="S43" s="178">
        <f>IFERROR(COUNTA(MonthlyToDoList!$H$222:$H$226),"")</f>
        <v>4</v>
      </c>
      <c r="U43" s="138" t="s">
        <v>34</v>
      </c>
      <c r="V43" s="178">
        <f>IFERROR(COUNTA(MonthlyToDoList!$H$325:$H$329),"")</f>
        <v>4</v>
      </c>
    </row>
    <row r="44" spans="2:22" x14ac:dyDescent="0.25">
      <c r="J44" s="138" t="s">
        <v>34</v>
      </c>
      <c r="K44" s="178">
        <f>IFERROR(COUNTA(WeeklyToDoList!$E$634:$E$638),"")</f>
        <v>4</v>
      </c>
    </row>
    <row r="45" spans="2:22" x14ac:dyDescent="0.25">
      <c r="R45" s="138" t="s">
        <v>35</v>
      </c>
      <c r="S45" s="185">
        <f>IFERROR(S42/S43,"")</f>
        <v>0.25</v>
      </c>
      <c r="U45" s="138" t="s">
        <v>35</v>
      </c>
      <c r="V45" s="185">
        <f>IFERROR(V42/V43,"")</f>
        <v>0.75</v>
      </c>
    </row>
    <row r="46" spans="2:22" x14ac:dyDescent="0.25">
      <c r="J46" s="138" t="s">
        <v>35</v>
      </c>
      <c r="K46" s="185">
        <f>IFERROR(K43/K44,"")</f>
        <v>0.5</v>
      </c>
      <c r="R46" s="138" t="s">
        <v>36</v>
      </c>
      <c r="S46" s="180">
        <f>IFERROR(100%-S45,"")</f>
        <v>0.75</v>
      </c>
      <c r="U46" s="138" t="s">
        <v>36</v>
      </c>
      <c r="V46" s="180">
        <f>IFERROR(100%-V45,"")</f>
        <v>0.25</v>
      </c>
    </row>
    <row r="47" spans="2:22" x14ac:dyDescent="0.25">
      <c r="J47" s="138" t="s">
        <v>36</v>
      </c>
      <c r="K47" s="180">
        <f>IFERROR(100%-K46,"")</f>
        <v>0.5</v>
      </c>
    </row>
    <row r="49" spans="18:22" x14ac:dyDescent="0.25">
      <c r="R49" s="148" t="s">
        <v>56</v>
      </c>
      <c r="S49" s="149"/>
      <c r="U49" s="148" t="s">
        <v>57</v>
      </c>
      <c r="V49" s="149"/>
    </row>
    <row r="50" spans="18:22" x14ac:dyDescent="0.25">
      <c r="R50" s="178" t="str">
        <f>$C$12</f>
        <v>Complete</v>
      </c>
      <c r="S50" s="178">
        <f>COUNTIF(MonthlyToDoList!$H$428:$H$432,$C$12)</f>
        <v>1</v>
      </c>
      <c r="U50" s="178" t="str">
        <f>$C$12</f>
        <v>Complete</v>
      </c>
      <c r="V50" s="178">
        <f>COUNTIF(MonthlyToDoList!$H$531:$H$535,$C$12)</f>
        <v>3</v>
      </c>
    </row>
    <row r="51" spans="18:22" x14ac:dyDescent="0.25">
      <c r="R51" s="138" t="s">
        <v>34</v>
      </c>
      <c r="S51" s="178">
        <f>IFERROR(COUNTA(MonthlyToDoList!$H$428:$H$432),"")</f>
        <v>4</v>
      </c>
      <c r="U51" s="138" t="s">
        <v>34</v>
      </c>
      <c r="V51" s="178">
        <f>IFERROR(COUNTA(MonthlyToDoList!$H$531:$H$535),"")</f>
        <v>4</v>
      </c>
    </row>
    <row r="53" spans="18:22" x14ac:dyDescent="0.25">
      <c r="R53" s="138" t="s">
        <v>35</v>
      </c>
      <c r="S53" s="185">
        <f>IFERROR(S50/S51,"")</f>
        <v>0.25</v>
      </c>
      <c r="U53" s="138" t="s">
        <v>35</v>
      </c>
      <c r="V53" s="185">
        <f>IFERROR(V50/V51,"")</f>
        <v>0.75</v>
      </c>
    </row>
    <row r="54" spans="18:22" x14ac:dyDescent="0.25">
      <c r="R54" s="138" t="s">
        <v>36</v>
      </c>
      <c r="S54" s="180">
        <f>IFERROR(100%-S53,"")</f>
        <v>0.75</v>
      </c>
      <c r="U54" s="138" t="s">
        <v>36</v>
      </c>
      <c r="V54" s="180">
        <f>IFERROR(100%-V53,"")</f>
        <v>0.25</v>
      </c>
    </row>
    <row r="57" spans="18:22" x14ac:dyDescent="0.25">
      <c r="R57" s="148" t="s">
        <v>58</v>
      </c>
      <c r="S57" s="149"/>
      <c r="U57" s="148" t="s">
        <v>59</v>
      </c>
      <c r="V57" s="149"/>
    </row>
    <row r="58" spans="18:22" x14ac:dyDescent="0.25">
      <c r="R58" s="178" t="str">
        <f>$C$12</f>
        <v>Complete</v>
      </c>
      <c r="S58" s="178">
        <f>COUNTIF(MonthlyToDoList!$H$634:$H$638,$C$12)</f>
        <v>1</v>
      </c>
      <c r="U58" s="178" t="str">
        <f>$C$12</f>
        <v>Complete</v>
      </c>
      <c r="V58" s="178">
        <f>COUNTIF(MonthlyToDoList!$H$737:$H$741,$C$12)</f>
        <v>4</v>
      </c>
    </row>
    <row r="59" spans="18:22" x14ac:dyDescent="0.25">
      <c r="R59" s="138" t="s">
        <v>34</v>
      </c>
      <c r="S59" s="178">
        <f>IFERROR(COUNTA(MonthlyToDoList!$H$634:$H$638),"")</f>
        <v>4</v>
      </c>
      <c r="U59" s="138" t="s">
        <v>34</v>
      </c>
      <c r="V59" s="178">
        <f>IFERROR(COUNTA(MonthlyToDoList!$H$737:$H$741),"")</f>
        <v>4</v>
      </c>
    </row>
    <row r="61" spans="18:22" x14ac:dyDescent="0.25">
      <c r="R61" s="138" t="s">
        <v>35</v>
      </c>
      <c r="S61" s="185">
        <f>IFERROR(S58/S59,"")</f>
        <v>0.25</v>
      </c>
      <c r="U61" s="138" t="s">
        <v>35</v>
      </c>
      <c r="V61" s="185">
        <f>IFERROR(V58/V59,"")</f>
        <v>1</v>
      </c>
    </row>
    <row r="62" spans="18:22" x14ac:dyDescent="0.25">
      <c r="R62" s="138" t="s">
        <v>36</v>
      </c>
      <c r="S62" s="180">
        <f>IFERROR(100%-S61,"")</f>
        <v>0.75</v>
      </c>
      <c r="U62" s="138" t="s">
        <v>36</v>
      </c>
      <c r="V62" s="180">
        <f>IFERROR(100%-V61,"")</f>
        <v>0</v>
      </c>
    </row>
    <row r="65" spans="18:22" x14ac:dyDescent="0.25">
      <c r="R65" s="148" t="s">
        <v>60</v>
      </c>
      <c r="S65" s="149"/>
      <c r="U65" s="148" t="s">
        <v>61</v>
      </c>
      <c r="V65" s="149"/>
    </row>
    <row r="66" spans="18:22" x14ac:dyDescent="0.25">
      <c r="R66" s="178" t="str">
        <f>$C$12</f>
        <v>Complete</v>
      </c>
      <c r="S66" s="178">
        <f>COUNTIF(MonthlyToDoList!$H$840:$H$844,$C$12)</f>
        <v>2</v>
      </c>
      <c r="U66" s="178" t="str">
        <f>$C$12</f>
        <v>Complete</v>
      </c>
      <c r="V66" s="178">
        <f>COUNTIF(MonthlyToDoList!$H$943:$H$947,$C$12)</f>
        <v>3</v>
      </c>
    </row>
    <row r="67" spans="18:22" x14ac:dyDescent="0.25">
      <c r="R67" s="138" t="s">
        <v>34</v>
      </c>
      <c r="S67" s="178">
        <f>IFERROR(COUNTA(MonthlyToDoList!$H$840:$H$844),"")</f>
        <v>4</v>
      </c>
      <c r="U67" s="138" t="s">
        <v>34</v>
      </c>
      <c r="V67" s="178">
        <f>IFERROR(COUNTA(MonthlyToDoList!$H$943:$H$947),"")</f>
        <v>4</v>
      </c>
    </row>
    <row r="69" spans="18:22" x14ac:dyDescent="0.25">
      <c r="R69" s="138" t="s">
        <v>35</v>
      </c>
      <c r="S69" s="185">
        <f>IFERROR(S66/S67,"")</f>
        <v>0.5</v>
      </c>
      <c r="U69" s="138" t="s">
        <v>35</v>
      </c>
      <c r="V69" s="185">
        <f>IFERROR(V66/V67,"")</f>
        <v>0.75</v>
      </c>
    </row>
    <row r="70" spans="18:22" x14ac:dyDescent="0.25">
      <c r="R70" s="138" t="s">
        <v>36</v>
      </c>
      <c r="S70" s="180">
        <f>IFERROR(100%-S69,"")</f>
        <v>0.5</v>
      </c>
      <c r="U70" s="138" t="s">
        <v>36</v>
      </c>
      <c r="V70" s="180">
        <f>IFERROR(100%-V69,"")</f>
        <v>0.25</v>
      </c>
    </row>
    <row r="73" spans="18:22" x14ac:dyDescent="0.25">
      <c r="R73" s="148" t="s">
        <v>62</v>
      </c>
      <c r="S73" s="149"/>
      <c r="U73" s="148" t="s">
        <v>63</v>
      </c>
      <c r="V73" s="149"/>
    </row>
    <row r="74" spans="18:22" x14ac:dyDescent="0.25">
      <c r="R74" s="178" t="str">
        <f>$C$12</f>
        <v>Complete</v>
      </c>
      <c r="S74" s="178">
        <f>COUNTIF(MonthlyToDoList!$H$1046:$H$1050,$C$12)</f>
        <v>2</v>
      </c>
      <c r="U74" s="178" t="str">
        <f>$C$12</f>
        <v>Complete</v>
      </c>
      <c r="V74" s="178">
        <f>COUNTIF(MonthlyToDoList!$H$1149:$H$1153,$C$12)</f>
        <v>1</v>
      </c>
    </row>
    <row r="75" spans="18:22" x14ac:dyDescent="0.25">
      <c r="R75" s="138" t="s">
        <v>34</v>
      </c>
      <c r="S75" s="178">
        <f>IFERROR(COUNTA(MonthlyToDoList!$H$1046:$H$1050),"")</f>
        <v>4</v>
      </c>
      <c r="U75" s="138" t="s">
        <v>34</v>
      </c>
      <c r="V75" s="178">
        <f>IFERROR(COUNTA(MonthlyToDoList!$H$1149:$H$1153),"")</f>
        <v>4</v>
      </c>
    </row>
    <row r="77" spans="18:22" x14ac:dyDescent="0.25">
      <c r="R77" s="138" t="s">
        <v>35</v>
      </c>
      <c r="S77" s="179">
        <f>IFERROR(S74/S75,"")</f>
        <v>0.5</v>
      </c>
      <c r="U77" s="138" t="s">
        <v>35</v>
      </c>
      <c r="V77" s="179">
        <f>IFERROR(V74/V75,"")</f>
        <v>0.25</v>
      </c>
    </row>
    <row r="78" spans="18:22" x14ac:dyDescent="0.25">
      <c r="R78" s="138" t="s">
        <v>36</v>
      </c>
      <c r="S78" s="180">
        <f>IFERROR(100%-S77,"")</f>
        <v>0.5</v>
      </c>
      <c r="U78" s="138" t="s">
        <v>36</v>
      </c>
      <c r="V78" s="180">
        <f>IFERROR(100%-V77,"")</f>
        <v>0.75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Dashboard</vt:lpstr>
      <vt:lpstr>DailyToDoList</vt:lpstr>
      <vt:lpstr>WeeklyToDoList</vt:lpstr>
      <vt:lpstr>MonthlyToDoList</vt:lpstr>
      <vt:lpstr>Calc</vt:lpstr>
      <vt:lpstr>ToU</vt:lpstr>
      <vt:lpstr>Dashboard!Print_Area</vt:lpstr>
      <vt:lpstr>MonthlyToDoList!Print_Area</vt:lpstr>
      <vt:lpstr>ToU!Print_Area</vt:lpstr>
      <vt:lpstr>WeeklyToDoList!Print_Area</vt:lpstr>
      <vt:lpstr>DailyToDoList!Print_Titles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dcterms:created xsi:type="dcterms:W3CDTF">2006-09-16T00:00:00Z</dcterms:created>
  <dcterms:modified xsi:type="dcterms:W3CDTF">2023-01-25T14:24:08Z</dcterms:modified>
  <dc:title>Daily Weekly Monthly Task List V3 Template</dc:title>
  <dc:subject>Daily Weekly Monthly Task List V3</dc:subject>
  <dc:description>Daily Weekly Monthly Task List V3 template by Master Productivity Kit — masterproductivitykit.com</dc:description>
  <cp:keywords>Master Productivity Kit, Excel template, Google Sheets template</cp:keywords>
  <cp:category>Business Template</cp:category>
</cp:coreProperties>
</file>