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rak\Desktop\Lottery Simulator\"/>
    </mc:Choice>
  </mc:AlternateContent>
  <xr:revisionPtr revIDLastSave="0" documentId="13_ncr:1_{41AC01D1-C4E9-484C-AFC7-0C2E68276C25}" xr6:coauthVersionLast="47" xr6:coauthVersionMax="47" xr10:uidLastSave="{00000000-0000-0000-0000-000000000000}"/>
  <bookViews>
    <workbookView showSheetTabs="0" xWindow="-120" yWindow="-120" windowWidth="29040" windowHeight="15720" tabRatio="874" xr2:uid="{5E26187C-E253-47E2-97FD-18892FB571A4}"/>
  </bookViews>
  <sheets>
    <sheet name="LotteryNumbers" sheetId="8" r:id="rId1"/>
    <sheet name="SavedNumbers" sheetId="19" r:id="rId2"/>
    <sheet name="Games" sheetId="21" r:id="rId3"/>
    <sheet name="Cal" sheetId="20" state="hidden" r:id="rId4"/>
  </sheets>
  <functionGroups builtInGroupCount="19"/>
  <definedNames>
    <definedName name="_xlnm._FilterDatabase" localSheetId="0" hidden="1">LotteryNumbers!$E$8:$N$8</definedName>
    <definedName name="boardsBody">LotteryNumbers!$E$8:$Y$18</definedName>
    <definedName name="CleanLoteryNumbers">LotteryNumbers!$E$19:$Y$19</definedName>
    <definedName name="clearAll">LotteryNumbers!$E$7:$Y$19</definedName>
    <definedName name="description">Cal!$J$4</definedName>
    <definedName name="firstEmptyRow">Cal!$N$16</definedName>
    <definedName name="inOrder">Cal!$N$17</definedName>
    <definedName name="lastGame">Cal!$L$13</definedName>
    <definedName name="lastRow">Cal!$J$10</definedName>
    <definedName name="LotteriesTable">Cal!$C$3:$G$103</definedName>
    <definedName name="LotteryList">LotteryNumbers!$E$19</definedName>
    <definedName name="LotteryName">LotteryNumbers!$C$7</definedName>
    <definedName name="LuckyBall">LotteryNumbers!$P$19</definedName>
    <definedName name="MainTable">LotteryNumbers!$E$7</definedName>
    <definedName name="Max">Cal!$P$5</definedName>
    <definedName name="maxLB">Cal!$P$9</definedName>
    <definedName name="MaxMain">Cal!$D$3</definedName>
    <definedName name="MaxSecond">Cal!$F$3</definedName>
    <definedName name="Name">Cal!$C$3</definedName>
    <definedName name="NamesTable">Cal!$C$3:$C$103</definedName>
    <definedName name="NumberMain">Cal!$E$3</definedName>
    <definedName name="NumberSecond">Cal!$G$3</definedName>
    <definedName name="_xlnm.Print_Area" localSheetId="2">OFFSET(Games!$B$5,0,0,lastRow-2,5)</definedName>
    <definedName name="_xlnm.Print_Area" localSheetId="0">LotteryNumbers!$B$2:$Z$22</definedName>
    <definedName name="_xlnm.Print_Area" localSheetId="1">OFFSET(SavedNumbers!$B$2,0,0,4+COUNTA(SavedNumbers!$B$6:$B$1005),5)</definedName>
    <definedName name="rangeLBStartCell">LotteryNumbers!$P$8</definedName>
    <definedName name="rangeStartCell" localSheetId="0">LotteryNumbers!$E$8</definedName>
    <definedName name="savedSets">Cal!$N$15</definedName>
    <definedName name="SecondTable">LotteryNumbers!$P$7</definedName>
    <definedName name="sortresults">LotteryNumbers!$E$19:$N$19</definedName>
    <definedName name="sortresults2">LotteryNumbers!$P$19:$Y$19</definedName>
    <definedName name="totalgamenumber">Cal!$N$3</definedName>
    <definedName name="Visualization">Cal!$J$7</definedName>
    <definedName name="winningLB">Cal!$N$10</definedName>
    <definedName name="winningNo">Cal!$N$6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" i="20" l="1" a="1"/>
  <c r="J10" i="20" s="1"/>
  <c r="G103" i="20"/>
  <c r="F103" i="20"/>
  <c r="E103" i="20"/>
  <c r="D103" i="20"/>
  <c r="C103" i="20"/>
  <c r="G102" i="20"/>
  <c r="F102" i="20"/>
  <c r="E102" i="20"/>
  <c r="D102" i="20"/>
  <c r="C102" i="20"/>
  <c r="G101" i="20"/>
  <c r="F101" i="20"/>
  <c r="E101" i="20"/>
  <c r="D101" i="20"/>
  <c r="C101" i="20"/>
  <c r="I101" i="20" s="1"/>
  <c r="G100" i="20"/>
  <c r="F100" i="20"/>
  <c r="E100" i="20"/>
  <c r="D100" i="20"/>
  <c r="C100" i="20"/>
  <c r="G99" i="20"/>
  <c r="F99" i="20"/>
  <c r="E99" i="20"/>
  <c r="D99" i="20"/>
  <c r="C99" i="20"/>
  <c r="G98" i="20"/>
  <c r="F98" i="20"/>
  <c r="E98" i="20"/>
  <c r="D98" i="20"/>
  <c r="C98" i="20"/>
  <c r="G97" i="20"/>
  <c r="F97" i="20"/>
  <c r="E97" i="20"/>
  <c r="D97" i="20"/>
  <c r="C97" i="20"/>
  <c r="G96" i="20"/>
  <c r="F96" i="20"/>
  <c r="E96" i="20"/>
  <c r="D96" i="20"/>
  <c r="C96" i="20"/>
  <c r="G95" i="20"/>
  <c r="F95" i="20"/>
  <c r="E95" i="20"/>
  <c r="D95" i="20"/>
  <c r="C95" i="20"/>
  <c r="G94" i="20"/>
  <c r="F94" i="20"/>
  <c r="E94" i="20"/>
  <c r="D94" i="20"/>
  <c r="C94" i="20"/>
  <c r="G93" i="20"/>
  <c r="F93" i="20"/>
  <c r="E93" i="20"/>
  <c r="D93" i="20"/>
  <c r="C93" i="20"/>
  <c r="I93" i="20" s="1"/>
  <c r="G92" i="20"/>
  <c r="F92" i="20"/>
  <c r="E92" i="20"/>
  <c r="D92" i="20"/>
  <c r="C92" i="20"/>
  <c r="G91" i="20"/>
  <c r="F91" i="20"/>
  <c r="E91" i="20"/>
  <c r="D91" i="20"/>
  <c r="C91" i="20"/>
  <c r="G90" i="20"/>
  <c r="F90" i="20"/>
  <c r="E90" i="20"/>
  <c r="D90" i="20"/>
  <c r="C90" i="20"/>
  <c r="G89" i="20"/>
  <c r="F89" i="20"/>
  <c r="E89" i="20"/>
  <c r="D89" i="20"/>
  <c r="C89" i="20"/>
  <c r="G88" i="20"/>
  <c r="F88" i="20"/>
  <c r="E88" i="20"/>
  <c r="D88" i="20"/>
  <c r="C88" i="20"/>
  <c r="G87" i="20"/>
  <c r="F87" i="20"/>
  <c r="E87" i="20"/>
  <c r="D87" i="20"/>
  <c r="C87" i="20"/>
  <c r="G86" i="20"/>
  <c r="F86" i="20"/>
  <c r="E86" i="20"/>
  <c r="D86" i="20"/>
  <c r="C86" i="20"/>
  <c r="G85" i="20"/>
  <c r="F85" i="20"/>
  <c r="E85" i="20"/>
  <c r="D85" i="20"/>
  <c r="C85" i="20"/>
  <c r="I85" i="20" s="1"/>
  <c r="G84" i="20"/>
  <c r="F84" i="20"/>
  <c r="E84" i="20"/>
  <c r="D84" i="20"/>
  <c r="C84" i="20"/>
  <c r="G83" i="20"/>
  <c r="F83" i="20"/>
  <c r="E83" i="20"/>
  <c r="D83" i="20"/>
  <c r="C83" i="20"/>
  <c r="G82" i="20"/>
  <c r="F82" i="20"/>
  <c r="E82" i="20"/>
  <c r="D82" i="20"/>
  <c r="C82" i="20"/>
  <c r="G81" i="20"/>
  <c r="F81" i="20"/>
  <c r="E81" i="20"/>
  <c r="D81" i="20"/>
  <c r="C81" i="20"/>
  <c r="G80" i="20"/>
  <c r="F80" i="20"/>
  <c r="E80" i="20"/>
  <c r="D80" i="20"/>
  <c r="C80" i="20"/>
  <c r="G79" i="20"/>
  <c r="F79" i="20"/>
  <c r="E79" i="20"/>
  <c r="D79" i="20"/>
  <c r="C79" i="20"/>
  <c r="G78" i="20"/>
  <c r="F78" i="20"/>
  <c r="E78" i="20"/>
  <c r="D78" i="20"/>
  <c r="C78" i="20"/>
  <c r="G77" i="20"/>
  <c r="F77" i="20"/>
  <c r="E77" i="20"/>
  <c r="D77" i="20"/>
  <c r="C77" i="20"/>
  <c r="I77" i="20" s="1"/>
  <c r="G76" i="20"/>
  <c r="F76" i="20"/>
  <c r="E76" i="20"/>
  <c r="D76" i="20"/>
  <c r="C76" i="20"/>
  <c r="G75" i="20"/>
  <c r="F75" i="20"/>
  <c r="E75" i="20"/>
  <c r="D75" i="20"/>
  <c r="C75" i="20"/>
  <c r="G74" i="20"/>
  <c r="F74" i="20"/>
  <c r="E74" i="20"/>
  <c r="D74" i="20"/>
  <c r="C74" i="20"/>
  <c r="G73" i="20"/>
  <c r="F73" i="20"/>
  <c r="E73" i="20"/>
  <c r="D73" i="20"/>
  <c r="C73" i="20"/>
  <c r="G72" i="20"/>
  <c r="F72" i="20"/>
  <c r="E72" i="20"/>
  <c r="D72" i="20"/>
  <c r="C72" i="20"/>
  <c r="I72" i="20" s="1"/>
  <c r="G71" i="20"/>
  <c r="F71" i="20"/>
  <c r="E71" i="20"/>
  <c r="D71" i="20"/>
  <c r="C71" i="20"/>
  <c r="G70" i="20"/>
  <c r="F70" i="20"/>
  <c r="E70" i="20"/>
  <c r="D70" i="20"/>
  <c r="C70" i="20"/>
  <c r="G69" i="20"/>
  <c r="F69" i="20"/>
  <c r="E69" i="20"/>
  <c r="D69" i="20"/>
  <c r="C69" i="20"/>
  <c r="I69" i="20" s="1"/>
  <c r="G68" i="20"/>
  <c r="F68" i="20"/>
  <c r="E68" i="20"/>
  <c r="D68" i="20"/>
  <c r="C68" i="20"/>
  <c r="G67" i="20"/>
  <c r="F67" i="20"/>
  <c r="E67" i="20"/>
  <c r="D67" i="20"/>
  <c r="C67" i="20"/>
  <c r="G66" i="20"/>
  <c r="F66" i="20"/>
  <c r="E66" i="20"/>
  <c r="D66" i="20"/>
  <c r="C66" i="20"/>
  <c r="G65" i="20"/>
  <c r="F65" i="20"/>
  <c r="E65" i="20"/>
  <c r="D65" i="20"/>
  <c r="C65" i="20"/>
  <c r="G64" i="20"/>
  <c r="F64" i="20"/>
  <c r="E64" i="20"/>
  <c r="D64" i="20"/>
  <c r="C64" i="20"/>
  <c r="I64" i="20" s="1"/>
  <c r="G63" i="20"/>
  <c r="F63" i="20"/>
  <c r="E63" i="20"/>
  <c r="D63" i="20"/>
  <c r="C63" i="20"/>
  <c r="G62" i="20"/>
  <c r="F62" i="20"/>
  <c r="E62" i="20"/>
  <c r="D62" i="20"/>
  <c r="C62" i="20"/>
  <c r="G61" i="20"/>
  <c r="F61" i="20"/>
  <c r="E61" i="20"/>
  <c r="D61" i="20"/>
  <c r="C61" i="20"/>
  <c r="I61" i="20" s="1"/>
  <c r="G60" i="20"/>
  <c r="F60" i="20"/>
  <c r="E60" i="20"/>
  <c r="D60" i="20"/>
  <c r="C60" i="20"/>
  <c r="G59" i="20"/>
  <c r="F59" i="20"/>
  <c r="E59" i="20"/>
  <c r="D59" i="20"/>
  <c r="C59" i="20"/>
  <c r="G58" i="20"/>
  <c r="F58" i="20"/>
  <c r="E58" i="20"/>
  <c r="D58" i="20"/>
  <c r="C58" i="20"/>
  <c r="G57" i="20"/>
  <c r="F57" i="20"/>
  <c r="E57" i="20"/>
  <c r="D57" i="20"/>
  <c r="C57" i="20"/>
  <c r="G56" i="20"/>
  <c r="F56" i="20"/>
  <c r="E56" i="20"/>
  <c r="D56" i="20"/>
  <c r="C56" i="20"/>
  <c r="I56" i="20" s="1"/>
  <c r="G55" i="20"/>
  <c r="F55" i="20"/>
  <c r="E55" i="20"/>
  <c r="D55" i="20"/>
  <c r="C55" i="20"/>
  <c r="G54" i="20"/>
  <c r="F54" i="20"/>
  <c r="E54" i="20"/>
  <c r="D54" i="20"/>
  <c r="C54" i="20"/>
  <c r="N15" i="20"/>
  <c r="N16" i="20" a="1"/>
  <c r="N16" i="20" s="1"/>
  <c r="G53" i="20"/>
  <c r="F53" i="20"/>
  <c r="E53" i="20"/>
  <c r="D53" i="20"/>
  <c r="C53" i="20"/>
  <c r="G52" i="20"/>
  <c r="F52" i="20"/>
  <c r="E52" i="20"/>
  <c r="D52" i="20"/>
  <c r="C52" i="20"/>
  <c r="G51" i="20"/>
  <c r="F51" i="20"/>
  <c r="E51" i="20"/>
  <c r="D51" i="20"/>
  <c r="C51" i="20"/>
  <c r="G50" i="20"/>
  <c r="F50" i="20"/>
  <c r="E50" i="20"/>
  <c r="D50" i="20"/>
  <c r="C50" i="20"/>
  <c r="G49" i="20"/>
  <c r="F49" i="20"/>
  <c r="E49" i="20"/>
  <c r="D49" i="20"/>
  <c r="C49" i="20"/>
  <c r="G48" i="20"/>
  <c r="F48" i="20"/>
  <c r="E48" i="20"/>
  <c r="D48" i="20"/>
  <c r="C48" i="20"/>
  <c r="G47" i="20"/>
  <c r="F47" i="20"/>
  <c r="E47" i="20"/>
  <c r="D47" i="20"/>
  <c r="C47" i="20"/>
  <c r="G46" i="20"/>
  <c r="F46" i="20"/>
  <c r="E46" i="20"/>
  <c r="D46" i="20"/>
  <c r="C46" i="20"/>
  <c r="G45" i="20"/>
  <c r="F45" i="20"/>
  <c r="E45" i="20"/>
  <c r="D45" i="20"/>
  <c r="C45" i="20"/>
  <c r="G44" i="20"/>
  <c r="F44" i="20"/>
  <c r="E44" i="20"/>
  <c r="D44" i="20"/>
  <c r="C44" i="20"/>
  <c r="G43" i="20"/>
  <c r="F43" i="20"/>
  <c r="E43" i="20"/>
  <c r="D43" i="20"/>
  <c r="C43" i="20"/>
  <c r="G42" i="20"/>
  <c r="F42" i="20"/>
  <c r="E42" i="20"/>
  <c r="D42" i="20"/>
  <c r="C42" i="20"/>
  <c r="G41" i="20"/>
  <c r="F41" i="20"/>
  <c r="E41" i="20"/>
  <c r="D41" i="20"/>
  <c r="C41" i="20"/>
  <c r="G40" i="20"/>
  <c r="F40" i="20"/>
  <c r="E40" i="20"/>
  <c r="D40" i="20"/>
  <c r="C40" i="20"/>
  <c r="G39" i="20"/>
  <c r="F39" i="20"/>
  <c r="E39" i="20"/>
  <c r="D39" i="20"/>
  <c r="C39" i="20"/>
  <c r="G38" i="20"/>
  <c r="F38" i="20"/>
  <c r="E38" i="20"/>
  <c r="D38" i="20"/>
  <c r="C38" i="20"/>
  <c r="G37" i="20"/>
  <c r="F37" i="20"/>
  <c r="E37" i="20"/>
  <c r="D37" i="20"/>
  <c r="C37" i="20"/>
  <c r="G36" i="20"/>
  <c r="F36" i="20"/>
  <c r="E36" i="20"/>
  <c r="D36" i="20"/>
  <c r="C36" i="20"/>
  <c r="G35" i="20"/>
  <c r="F35" i="20"/>
  <c r="E35" i="20"/>
  <c r="D35" i="20"/>
  <c r="C35" i="20"/>
  <c r="G34" i="20"/>
  <c r="F34" i="20"/>
  <c r="E34" i="20"/>
  <c r="D34" i="20"/>
  <c r="C34" i="20"/>
  <c r="G33" i="20"/>
  <c r="F33" i="20"/>
  <c r="E33" i="20"/>
  <c r="D33" i="20"/>
  <c r="C33" i="20"/>
  <c r="G32" i="20"/>
  <c r="F32" i="20"/>
  <c r="E32" i="20"/>
  <c r="D32" i="20"/>
  <c r="C32" i="20"/>
  <c r="G31" i="20"/>
  <c r="F31" i="20"/>
  <c r="E31" i="20"/>
  <c r="D31" i="20"/>
  <c r="C31" i="20"/>
  <c r="G30" i="20"/>
  <c r="F30" i="20"/>
  <c r="E30" i="20"/>
  <c r="D30" i="20"/>
  <c r="C30" i="20"/>
  <c r="G29" i="20"/>
  <c r="F29" i="20"/>
  <c r="E29" i="20"/>
  <c r="D29" i="20"/>
  <c r="C29" i="20"/>
  <c r="G28" i="20"/>
  <c r="F28" i="20"/>
  <c r="E28" i="20"/>
  <c r="D28" i="20"/>
  <c r="C28" i="20"/>
  <c r="G27" i="20"/>
  <c r="F27" i="20"/>
  <c r="E27" i="20"/>
  <c r="D27" i="20"/>
  <c r="C27" i="20"/>
  <c r="G26" i="20"/>
  <c r="F26" i="20"/>
  <c r="E26" i="20"/>
  <c r="D26" i="20"/>
  <c r="C26" i="20"/>
  <c r="G25" i="20"/>
  <c r="F25" i="20"/>
  <c r="E25" i="20"/>
  <c r="D25" i="20"/>
  <c r="C25" i="20"/>
  <c r="G24" i="20"/>
  <c r="F24" i="20"/>
  <c r="E24" i="20"/>
  <c r="D24" i="20"/>
  <c r="C24" i="20"/>
  <c r="G23" i="20"/>
  <c r="F23" i="20"/>
  <c r="E23" i="20"/>
  <c r="D23" i="20"/>
  <c r="C23" i="20"/>
  <c r="G22" i="20"/>
  <c r="F22" i="20"/>
  <c r="E22" i="20"/>
  <c r="D22" i="20"/>
  <c r="C22" i="20"/>
  <c r="G21" i="20"/>
  <c r="F21" i="20"/>
  <c r="E21" i="20"/>
  <c r="D21" i="20"/>
  <c r="C21" i="20"/>
  <c r="G20" i="20"/>
  <c r="F20" i="20"/>
  <c r="E20" i="20"/>
  <c r="D20" i="20"/>
  <c r="C20" i="20"/>
  <c r="G19" i="20"/>
  <c r="F19" i="20"/>
  <c r="E19" i="20"/>
  <c r="D19" i="20"/>
  <c r="C19" i="20"/>
  <c r="G18" i="20"/>
  <c r="F18" i="20"/>
  <c r="E18" i="20"/>
  <c r="D18" i="20"/>
  <c r="C18" i="20"/>
  <c r="G17" i="20"/>
  <c r="F17" i="20"/>
  <c r="E17" i="20"/>
  <c r="D17" i="20"/>
  <c r="C17" i="20"/>
  <c r="G16" i="20"/>
  <c r="F16" i="20"/>
  <c r="E16" i="20"/>
  <c r="D16" i="20"/>
  <c r="C16" i="20"/>
  <c r="G15" i="20"/>
  <c r="F15" i="20"/>
  <c r="E15" i="20"/>
  <c r="D15" i="20"/>
  <c r="C15" i="20"/>
  <c r="G14" i="20"/>
  <c r="F14" i="20"/>
  <c r="E14" i="20"/>
  <c r="D14" i="20"/>
  <c r="C14" i="20"/>
  <c r="G13" i="20"/>
  <c r="F13" i="20"/>
  <c r="E13" i="20"/>
  <c r="D13" i="20"/>
  <c r="C13" i="20"/>
  <c r="G12" i="20"/>
  <c r="F12" i="20"/>
  <c r="E12" i="20"/>
  <c r="D12" i="20"/>
  <c r="C12" i="20"/>
  <c r="G11" i="20"/>
  <c r="F11" i="20"/>
  <c r="E11" i="20"/>
  <c r="D11" i="20"/>
  <c r="C11" i="20"/>
  <c r="G10" i="20"/>
  <c r="F10" i="20"/>
  <c r="E10" i="20"/>
  <c r="D10" i="20"/>
  <c r="C10" i="20"/>
  <c r="G9" i="20"/>
  <c r="F9" i="20"/>
  <c r="E9" i="20"/>
  <c r="D9" i="20"/>
  <c r="C9" i="20"/>
  <c r="G8" i="20"/>
  <c r="F8" i="20"/>
  <c r="E8" i="20"/>
  <c r="D8" i="20"/>
  <c r="C8" i="20"/>
  <c r="G7" i="20"/>
  <c r="F7" i="20"/>
  <c r="E7" i="20"/>
  <c r="D7" i="20"/>
  <c r="C7" i="20"/>
  <c r="G6" i="20"/>
  <c r="F6" i="20"/>
  <c r="E6" i="20"/>
  <c r="D6" i="20"/>
  <c r="C6" i="20"/>
  <c r="G5" i="20"/>
  <c r="F5" i="20"/>
  <c r="E5" i="20"/>
  <c r="D5" i="20"/>
  <c r="C5" i="20"/>
  <c r="G4" i="20"/>
  <c r="F4" i="20"/>
  <c r="E4" i="20"/>
  <c r="D4" i="20"/>
  <c r="C4" i="20"/>
  <c r="P9" i="20" l="1"/>
  <c r="I103" i="20"/>
  <c r="I48" i="20"/>
  <c r="N3" i="20" a="1"/>
  <c r="N3" i="20" s="1"/>
  <c r="I53" i="20"/>
  <c r="I55" i="20"/>
  <c r="I59" i="20"/>
  <c r="I63" i="20"/>
  <c r="I67" i="20"/>
  <c r="I71" i="20"/>
  <c r="I75" i="20"/>
  <c r="I79" i="20"/>
  <c r="I83" i="20"/>
  <c r="I87" i="20"/>
  <c r="I91" i="20"/>
  <c r="I95" i="20"/>
  <c r="I99" i="20"/>
  <c r="I50" i="20"/>
  <c r="I58" i="20"/>
  <c r="I66" i="20"/>
  <c r="I74" i="20"/>
  <c r="I82" i="20"/>
  <c r="I90" i="20"/>
  <c r="I98" i="20"/>
  <c r="I60" i="20"/>
  <c r="I68" i="20"/>
  <c r="I80" i="20"/>
  <c r="I88" i="20"/>
  <c r="I96" i="20"/>
  <c r="I57" i="20"/>
  <c r="I65" i="20"/>
  <c r="I73" i="20"/>
  <c r="I81" i="20"/>
  <c r="I89" i="20"/>
  <c r="I97" i="20"/>
  <c r="I54" i="20"/>
  <c r="I62" i="20"/>
  <c r="I70" i="20"/>
  <c r="I76" i="20"/>
  <c r="I78" i="20"/>
  <c r="I84" i="20"/>
  <c r="I86" i="20"/>
  <c r="I92" i="20"/>
  <c r="I94" i="20"/>
  <c r="I100" i="20"/>
  <c r="I102" i="20"/>
  <c r="I49" i="20"/>
  <c r="I52" i="20"/>
  <c r="I51" i="20"/>
  <c r="N17" i="20"/>
  <c r="I5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N10" i="20"/>
  <c r="I10" i="20"/>
  <c r="I9" i="20"/>
  <c r="I8" i="20"/>
  <c r="I7" i="20"/>
  <c r="N6" i="20"/>
  <c r="I6" i="20"/>
  <c r="P5" i="20"/>
  <c r="I4" i="20"/>
  <c r="J4" i="20" l="1"/>
</calcChain>
</file>

<file path=xl/sharedStrings.xml><?xml version="1.0" encoding="utf-8"?>
<sst xmlns="http://schemas.openxmlformats.org/spreadsheetml/2006/main" count="76" uniqueCount="59">
  <si>
    <t>-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</si>
  <si>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</si>
  <si>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</si>
  <si>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</si>
  <si>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</si>
  <si>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</si>
  <si>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</si>
  <si>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</si>
  <si>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Range</t>
  </si>
  <si>
    <t>Max</t>
  </si>
  <si>
    <t>LuckyForLife</t>
  </si>
  <si>
    <t>Cash4Life</t>
  </si>
  <si>
    <t>Lucky Ball</t>
  </si>
  <si>
    <t>Max for Special</t>
  </si>
  <si>
    <t>How Many</t>
  </si>
  <si>
    <t>Powerball</t>
  </si>
  <si>
    <t>LottoAmerica</t>
  </si>
  <si>
    <t>2by2</t>
  </si>
  <si>
    <t>Megabucks Plus</t>
  </si>
  <si>
    <t>How many?</t>
  </si>
  <si>
    <t>How many drawn numbers?</t>
  </si>
  <si>
    <t>Lucky ball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</si>
  <si>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</si>
  <si>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LUCKY BALL</t>
  </si>
  <si>
    <t>MAIN LOTERY NUMBERS</t>
  </si>
  <si>
    <t>WINNING NUMBERS:</t>
  </si>
  <si>
    <t>Game Description</t>
  </si>
  <si>
    <t>Show Visualization?</t>
  </si>
  <si>
    <t>SAVED NUMBERS</t>
  </si>
  <si>
    <t>LOTTERY SIMULATOR</t>
  </si>
  <si>
    <t>LOTTERY NAME</t>
  </si>
  <si>
    <t>MAIN NUMBERS</t>
  </si>
  <si>
    <t>LUCKY NUMBERS</t>
  </si>
  <si>
    <t>SAVING DATE</t>
  </si>
  <si>
    <t>Last Game Name</t>
  </si>
  <si>
    <t>Products in order?</t>
  </si>
  <si>
    <t>Number of saved sets</t>
  </si>
  <si>
    <t>First empty row</t>
  </si>
  <si>
    <t>COMMENT</t>
  </si>
  <si>
    <t>Lottery name</t>
  </si>
  <si>
    <t>Choose the lottery name from the dropdown list above. If it's not on the list, use "Add new game" button.</t>
  </si>
  <si>
    <t>Count Lotteries last row</t>
  </si>
  <si>
    <t>Main Lottery</t>
  </si>
  <si>
    <t>Lottery</t>
  </si>
  <si>
    <t>Select</t>
  </si>
  <si>
    <t>Max Line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</si>
  <si>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</si>
  <si>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DRAW NUMBERS</t>
  </si>
  <si>
    <t>6, 17, 24, 36, 42</t>
  </si>
  <si>
    <t>2</t>
  </si>
  <si>
    <t>6, 15</t>
  </si>
  <si>
    <t>11, 13</t>
  </si>
  <si>
    <t>10, 11, 15, 42, 57</t>
  </si>
  <si>
    <t>21</t>
  </si>
  <si>
    <t>3, 22, 23, 25, 33</t>
  </si>
  <si>
    <t>6</t>
  </si>
  <si>
    <t>1, 24, 28, 34, 39</t>
  </si>
  <si>
    <t>5</t>
  </si>
  <si>
    <t>SAVED GAMES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</si>
</sst>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1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sz val="13"/>
      <name val="Arial"/>
      <family val="2"/>
      <charset val="162"/>
      <scheme val="minor"/>
    </font>
    <font>
      <b/>
      <sz val="16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charset val="162"/>
    </font>
    <font>
      <b/>
      <u/>
      <sz val="11"/>
      <name val="Arial"/>
      <family val="2"/>
      <charset val="162"/>
      <scheme val="minor"/>
    </font>
    <font>
      <sz val="10"/>
      <name val="Arial"/>
      <family val="2"/>
      <charset val="162"/>
      <scheme val="minor"/>
    </font>
    <font>
      <sz val="8"/>
      <color rgb="FF000000"/>
      <name val="Arial"/>
      <family val="2"/>
    </font>
    <font>
      <sz val="12"/>
      <color theme="0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sz val="11"/>
      <color theme="0"/>
      <name val="Arial"/>
      <family val="2"/>
      <charset val="162"/>
      <scheme val="minor"/>
    </font>
    <font>
      <b/>
      <sz val="11"/>
      <color theme="1" tint="0.249977111117893"/>
      <name val="Arial"/>
      <family val="2"/>
      <charset val="162"/>
      <scheme val="minor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16"/>
      <name val="Arial"/>
      <family val="2"/>
      <scheme val="minor"/>
    </font>
    <font>
      <sz val="8"/>
      <name val="Arial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324A5F"/>
      </left>
      <right style="thick">
        <color rgb="FF324A5F"/>
      </right>
      <top style="thick">
        <color rgb="FF324A5F"/>
      </top>
      <bottom style="thick">
        <color rgb="FF324A5F"/>
      </bottom>
      <diagonal/>
    </border>
    <border>
      <left style="thick">
        <color rgb="FF333F4F"/>
      </left>
      <right style="thick">
        <color rgb="FF333F4F"/>
      </right>
      <top style="thick">
        <color rgb="FF333F4F"/>
      </top>
      <bottom style="thick">
        <color rgb="FF333F4F"/>
      </bottom>
      <diagonal/>
    </border>
    <border>
      <left style="thick">
        <color rgb="FF333F4F"/>
      </left>
      <right/>
      <top style="thick">
        <color rgb="FF333F4F"/>
      </top>
      <bottom/>
      <diagonal/>
    </border>
    <border>
      <left/>
      <right/>
      <top style="thick">
        <color rgb="FF333F4F"/>
      </top>
      <bottom/>
      <diagonal/>
    </border>
    <border>
      <left/>
      <right style="thick">
        <color rgb="FF333F4F"/>
      </right>
      <top style="thick">
        <color rgb="FF333F4F"/>
      </top>
      <bottom/>
      <diagonal/>
    </border>
    <border>
      <left style="thick">
        <color rgb="FF333F4F"/>
      </left>
      <right/>
      <top/>
      <bottom/>
      <diagonal/>
    </border>
    <border>
      <left/>
      <right style="thick">
        <color rgb="FF333F4F"/>
      </right>
      <top/>
      <bottom/>
      <diagonal/>
    </border>
    <border>
      <left style="thick">
        <color rgb="FF333F4F"/>
      </left>
      <right/>
      <top/>
      <bottom style="thick">
        <color rgb="FF333F4F"/>
      </bottom>
      <diagonal/>
    </border>
    <border>
      <left/>
      <right/>
      <top/>
      <bottom style="thick">
        <color rgb="FF333F4F"/>
      </bottom>
      <diagonal/>
    </border>
    <border>
      <left/>
      <right style="thick">
        <color rgb="FF333F4F"/>
      </right>
      <top/>
      <bottom style="thick">
        <color rgb="FF333F4F"/>
      </bottom>
      <diagonal/>
    </border>
    <border>
      <left style="thin">
        <color theme="1" tint="0.499984740745262"/>
      </left>
      <right style="thin">
        <color theme="0" tint="-0.24994659260841701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1" tint="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 tint="0.499984740745262"/>
      </left>
      <right style="thin">
        <color theme="0" tint="-0.24994659260841701"/>
      </right>
      <top style="medium">
        <color theme="1" tint="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1" tint="0.499984740745262"/>
      </right>
      <top style="medium">
        <color theme="1" tint="0.499984740745262"/>
      </top>
      <bottom style="thin">
        <color theme="0" tint="-0.24994659260841701"/>
      </bottom>
      <diagonal/>
    </border>
    <border>
      <left style="medium">
        <color theme="1" tint="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1" tint="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 tint="0.499984740745262"/>
      </left>
      <right style="thin">
        <color theme="0" tint="-0.24994659260841701"/>
      </right>
      <top style="thin">
        <color theme="0" tint="-0.24994659260841701"/>
      </top>
      <bottom style="medium">
        <color theme="1" tint="0.499984740745262"/>
      </bottom>
      <diagonal/>
    </border>
    <border>
      <left style="thin">
        <color theme="0" tint="-0.24994659260841701"/>
      </left>
      <right style="medium">
        <color theme="1" tint="0.499984740745262"/>
      </right>
      <top style="thin">
        <color theme="0" tint="-0.24994659260841701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theme="0" tint="-0.24994659260841701"/>
      </bottom>
      <diagonal/>
    </border>
    <border>
      <left style="medium">
        <color theme="1" tint="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 tint="0.499984740745262"/>
      </left>
      <right/>
      <top style="thin">
        <color theme="0" tint="-0.24994659260841701"/>
      </top>
      <bottom style="medium">
        <color theme="1" tint="0.499984740745262"/>
      </bottom>
      <diagonal/>
    </border>
    <border>
      <left/>
      <right style="thin">
        <color theme="0" tint="-0.24994659260841701"/>
      </right>
      <top style="medium">
        <color theme="1" tint="0.499984740745262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0" tint="-0.24994659260841701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theme="0" tint="-0.24994659260841701"/>
      </top>
      <bottom style="thin">
        <color theme="1" tint="0.499984740745262"/>
      </bottom>
      <diagonal/>
    </border>
  </borders>
  <cellStyleXfs count="5">
    <xf numFmtId="0" fontId="0" fillId="0" borderId="0"/>
    <xf numFmtId="0" fontId="19" fillId="0" borderId="0"/>
    <xf numFmtId="0" fontId="17" fillId="0" borderId="0"/>
    <xf numFmtId="0" fontId="17" fillId="0" borderId="0"/>
    <xf numFmtId="0" fontId="18" fillId="0" borderId="0"/>
  </cellStyleXfs>
  <cellXfs count="152">
    <xf numFmtId="0" fontId="0" fillId="0" borderId="0" xfId="0"/>
    <xf numFmtId="0" fontId="0" fillId="2" borderId="0" xfId="0" applyFill="1"/>
    <xf numFmtId="0" fontId="0" fillId="5" borderId="1" xfId="0" applyFill="1" applyBorder="1"/>
    <xf numFmtId="0" fontId="0" fillId="2" borderId="0" xfId="0" applyFill="1" applyBorder="1" applyAlignment="1" applyProtection="1">
      <alignment horizontal="left" vertical="center"/>
      <protection hidden="1"/>
    </xf>
    <xf numFmtId="49" fontId="3" fillId="3" borderId="0" xfId="0" applyNumberFormat="1" applyFont="1" applyFill="1" applyAlignment="1" applyProtection="1">
      <alignment horizontal="left" vertical="center" indent="1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left" vertical="center"/>
      <protection hidden="1"/>
    </xf>
    <xf numFmtId="0" fontId="12" fillId="2" borderId="0" xfId="0" applyFont="1" applyFill="1" applyAlignment="1" applyProtection="1">
      <alignment vertical="center"/>
      <protection hidden="1"/>
    </xf>
    <xf numFmtId="0" fontId="14" fillId="2" borderId="0" xfId="0" applyFont="1" applyFill="1" applyAlignment="1" applyProtection="1">
      <alignment vertical="center"/>
      <protection hidden="1"/>
    </xf>
    <xf numFmtId="0" fontId="12" fillId="2" borderId="0" xfId="0" applyFont="1" applyFill="1" applyAlignment="1" applyProtection="1">
      <alignment horizontal="center" vertical="center"/>
      <protection hidden="1"/>
    </xf>
    <xf numFmtId="0" fontId="12" fillId="2" borderId="0" xfId="1" applyFont="1" applyFill="1" applyAlignment="1" applyProtection="1">
      <alignment vertical="center"/>
      <protection locked="0"/>
    </xf>
    <xf numFmtId="0" fontId="17" fillId="0" borderId="10" xfId="2" applyBorder="1" applyAlignment="1">
      <alignment horizontal="left" wrapText="1" indent="1"/>
    </xf>
    <xf numFmtId="0" fontId="17" fillId="2" borderId="0" xfId="2" applyFill="1"/>
    <xf numFmtId="0" fontId="20" fillId="2" borderId="0" xfId="1" applyFont="1" applyFill="1" applyAlignment="1" applyProtection="1">
      <alignment vertical="center"/>
      <protection locked="0"/>
    </xf>
    <xf numFmtId="0" fontId="17" fillId="0" borderId="11" xfId="2" applyBorder="1" applyAlignment="1">
      <alignment horizontal="left" indent="1"/>
    </xf>
    <xf numFmtId="0" fontId="17" fillId="0" borderId="11" xfId="2" applyBorder="1" applyAlignment="1">
      <alignment horizontal="left" vertical="center" wrapText="1" indent="1"/>
    </xf>
    <xf numFmtId="0" fontId="17" fillId="0" borderId="11" xfId="2" applyBorder="1" applyAlignment="1">
      <alignment horizontal="left" vertical="top" wrapText="1" indent="2"/>
    </xf>
    <xf numFmtId="0" fontId="16" fillId="2" borderId="0" xfId="1" applyFont="1" applyFill="1" applyAlignment="1" applyProtection="1">
      <alignment vertical="center"/>
      <protection locked="0"/>
    </xf>
    <xf numFmtId="0" fontId="1" fillId="0" borderId="11" xfId="2" applyFont="1" applyBorder="1" applyAlignment="1">
      <alignment horizontal="left" indent="1"/>
    </xf>
    <xf numFmtId="0" fontId="17" fillId="0" borderId="12" xfId="2" applyBorder="1" applyAlignment="1">
      <alignment horizontal="left" indent="1"/>
    </xf>
    <xf numFmtId="0" fontId="0" fillId="2" borderId="0" xfId="0" applyFill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center" vertical="center"/>
      <protection hidden="1"/>
    </xf>
    <xf numFmtId="0" fontId="0" fillId="0" borderId="4" xfId="0" applyFill="1" applyBorder="1" applyAlignment="1" applyProtection="1">
      <alignment horizontal="center" vertical="center"/>
      <protection hidden="1"/>
    </xf>
    <xf numFmtId="0" fontId="0" fillId="0" borderId="5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0" fontId="0" fillId="6" borderId="6" xfId="0" applyFont="1" applyFill="1" applyBorder="1" applyAlignment="1" applyProtection="1">
      <alignment horizontal="center" vertical="center"/>
      <protection hidden="1"/>
    </xf>
    <xf numFmtId="0" fontId="0" fillId="0" borderId="5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alignment horizontal="left" vertical="center"/>
      <protection hidden="1"/>
    </xf>
    <xf numFmtId="0" fontId="0" fillId="0" borderId="7" xfId="0" applyFill="1" applyBorder="1" applyAlignment="1" applyProtection="1">
      <alignment horizontal="center" vertical="center"/>
      <protection hidden="1"/>
    </xf>
    <xf numFmtId="0" fontId="0" fillId="0" borderId="8" xfId="0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centerContinuous" vertical="center"/>
      <protection hidden="1"/>
    </xf>
    <xf numFmtId="0" fontId="12" fillId="0" borderId="0" xfId="0" applyFont="1" applyFill="1" applyAlignment="1" applyProtection="1">
      <alignment vertical="center"/>
      <protection hidden="1"/>
    </xf>
    <xf numFmtId="49" fontId="3" fillId="3" borderId="0" xfId="0" applyNumberFormat="1" applyFont="1" applyFill="1" applyAlignment="1" applyProtection="1">
      <alignment horizontal="left" vertical="center" indent="8"/>
      <protection hidden="1"/>
    </xf>
    <xf numFmtId="0" fontId="0" fillId="5" borderId="15" xfId="0" applyFill="1" applyBorder="1"/>
    <xf numFmtId="0" fontId="0" fillId="5" borderId="16" xfId="0" applyFill="1" applyBorder="1"/>
    <xf numFmtId="0" fontId="23" fillId="0" borderId="14" xfId="0" applyFont="1" applyFill="1" applyBorder="1" applyAlignment="1" applyProtection="1">
      <alignment horizontal="center" vertical="center"/>
      <protection locked="0"/>
    </xf>
    <xf numFmtId="0" fontId="18" fillId="0" borderId="14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 shrinkToFit="1"/>
      <protection locked="0"/>
    </xf>
    <xf numFmtId="0" fontId="12" fillId="2" borderId="0" xfId="0" applyFont="1" applyFill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12" fillId="2" borderId="0" xfId="0" applyFont="1" applyFill="1" applyAlignment="1" applyProtection="1">
      <alignment horizontal="center" vertical="center" wrapText="1" shrinkToFit="1"/>
      <protection locked="0"/>
    </xf>
    <xf numFmtId="0" fontId="12" fillId="2" borderId="0" xfId="0" applyFont="1" applyFill="1" applyAlignment="1" applyProtection="1">
      <alignment vertical="center" shrinkToFit="1"/>
      <protection hidden="1"/>
    </xf>
    <xf numFmtId="0" fontId="12" fillId="2" borderId="0" xfId="0" applyFont="1" applyFill="1" applyBorder="1" applyAlignment="1" applyProtection="1">
      <alignment vertical="center"/>
      <protection locked="0"/>
    </xf>
    <xf numFmtId="0" fontId="16" fillId="0" borderId="16" xfId="0" applyFont="1" applyFill="1" applyBorder="1" applyAlignment="1" applyProtection="1">
      <alignment horizontal="center" vertical="center"/>
      <protection locked="0"/>
    </xf>
    <xf numFmtId="0" fontId="12" fillId="0" borderId="12" xfId="0" applyFont="1" applyFill="1" applyBorder="1" applyAlignment="1" applyProtection="1">
      <alignment horizontal="center" vertical="center" wrapText="1" shrinkToFit="1"/>
      <protection hidden="1"/>
    </xf>
    <xf numFmtId="0" fontId="12" fillId="0" borderId="9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Fill="1" applyBorder="1" applyAlignment="1" applyProtection="1">
      <alignment vertical="center" wrapText="1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16" xfId="0" applyFont="1" applyFill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Alignment="1" applyProtection="1">
      <alignment vertical="center" shrinkToFit="1"/>
      <protection hidden="1"/>
    </xf>
    <xf numFmtId="0" fontId="12" fillId="0" borderId="0" xfId="0" quotePrefix="1" applyFont="1" applyFill="1" applyAlignment="1" applyProtection="1">
      <alignment horizontal="center" vertical="center" shrinkToFit="1"/>
      <protection hidden="1"/>
    </xf>
    <xf numFmtId="0" fontId="12" fillId="0" borderId="0" xfId="0" applyFont="1" applyFill="1" applyAlignment="1" applyProtection="1">
      <alignment horizontal="center" vertical="center" shrinkToFit="1"/>
      <protection hidden="1"/>
    </xf>
    <xf numFmtId="0" fontId="16" fillId="0" borderId="13" xfId="0" applyFont="1" applyFill="1" applyBorder="1" applyAlignment="1">
      <alignment horizontal="center" vertical="center" shrinkToFit="1"/>
    </xf>
    <xf numFmtId="0" fontId="16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 applyProtection="1">
      <alignment horizontal="center" vertical="center" wrapText="1" shrinkToFit="1"/>
      <protection hidden="1"/>
    </xf>
    <xf numFmtId="0" fontId="16" fillId="0" borderId="13" xfId="0" applyFont="1" applyFill="1" applyBorder="1" applyAlignment="1" applyProtection="1">
      <alignment horizontal="center" vertical="center"/>
      <protection locked="0"/>
    </xf>
    <xf numFmtId="0" fontId="16" fillId="0" borderId="13" xfId="0" applyFont="1" applyFill="1" applyBorder="1" applyAlignment="1" applyProtection="1">
      <alignment horizontal="center" vertical="center"/>
      <protection hidden="1"/>
    </xf>
    <xf numFmtId="0" fontId="12" fillId="0" borderId="13" xfId="0" applyFont="1" applyFill="1" applyBorder="1" applyAlignment="1" applyProtection="1">
      <alignment horizontal="right" vertical="center" indent="1"/>
      <protection hidden="1"/>
    </xf>
    <xf numFmtId="0" fontId="12" fillId="0" borderId="13" xfId="0" applyFont="1" applyFill="1" applyBorder="1" applyAlignment="1" applyProtection="1">
      <alignment horizontal="center" vertical="center"/>
      <protection locked="0"/>
    </xf>
    <xf numFmtId="0" fontId="12" fillId="0" borderId="13" xfId="0" applyFont="1" applyFill="1" applyBorder="1" applyAlignment="1" applyProtection="1">
      <alignment horizontal="center" vertical="center" shrinkToFit="1"/>
      <protection hidden="1"/>
    </xf>
    <xf numFmtId="0" fontId="0" fillId="0" borderId="13" xfId="0" applyFont="1" applyFill="1" applyBorder="1" applyAlignment="1" applyProtection="1">
      <alignment horizontal="center" vertical="center" shrinkToFit="1"/>
      <protection hidden="1"/>
    </xf>
    <xf numFmtId="49" fontId="3" fillId="3" borderId="0" xfId="0" applyNumberFormat="1" applyFont="1" applyFill="1" applyAlignment="1" applyProtection="1">
      <alignment horizontal="left" vertical="center" indent="4"/>
      <protection hidden="1"/>
    </xf>
    <xf numFmtId="0" fontId="18" fillId="2" borderId="0" xfId="4" applyFill="1" applyAlignment="1">
      <alignment vertical="center"/>
    </xf>
    <xf numFmtId="49" fontId="18" fillId="2" borderId="0" xfId="4" applyNumberFormat="1" applyFill="1" applyAlignment="1">
      <alignment horizontal="center" vertical="center"/>
    </xf>
    <xf numFmtId="0" fontId="6" fillId="2" borderId="0" xfId="4" applyFont="1" applyFill="1" applyAlignment="1">
      <alignment vertical="center"/>
    </xf>
    <xf numFmtId="49" fontId="3" fillId="3" borderId="0" xfId="4" applyNumberFormat="1" applyFont="1" applyFill="1" applyAlignment="1">
      <alignment horizontal="left" vertical="center" indent="2"/>
    </xf>
    <xf numFmtId="0" fontId="7" fillId="2" borderId="0" xfId="4" applyFont="1" applyFill="1" applyAlignment="1">
      <alignment horizontal="right" vertical="center"/>
    </xf>
    <xf numFmtId="0" fontId="6" fillId="2" borderId="0" xfId="4" applyFont="1" applyFill="1" applyAlignment="1">
      <alignment horizontal="center" vertical="center"/>
    </xf>
    <xf numFmtId="0" fontId="4" fillId="2" borderId="0" xfId="4" applyFont="1" applyFill="1" applyAlignment="1">
      <alignment vertical="center"/>
    </xf>
    <xf numFmtId="49" fontId="5" fillId="4" borderId="0" xfId="4" applyNumberFormat="1" applyFont="1" applyFill="1" applyAlignment="1">
      <alignment horizontal="left" vertical="center" indent="2"/>
    </xf>
    <xf numFmtId="0" fontId="8" fillId="2" borderId="0" xfId="4" applyFont="1" applyFill="1" applyAlignment="1">
      <alignment horizontal="right" vertical="center"/>
    </xf>
    <xf numFmtId="0" fontId="5" fillId="2" borderId="0" xfId="4" applyFont="1" applyFill="1" applyAlignment="1">
      <alignment horizontal="center" vertical="center"/>
    </xf>
    <xf numFmtId="0" fontId="18" fillId="2" borderId="0" xfId="4" applyFill="1"/>
    <xf numFmtId="0" fontId="13" fillId="7" borderId="17" xfId="0" applyFont="1" applyFill="1" applyBorder="1" applyAlignment="1" applyProtection="1">
      <alignment horizontal="center" vertical="center"/>
      <protection locked="0"/>
    </xf>
    <xf numFmtId="0" fontId="24" fillId="7" borderId="18" xfId="0" applyFont="1" applyFill="1" applyBorder="1" applyAlignment="1" applyProtection="1">
      <alignment horizontal="centerContinuous" vertical="center"/>
      <protection locked="0"/>
    </xf>
    <xf numFmtId="0" fontId="18" fillId="0" borderId="19" xfId="0" applyFont="1" applyFill="1" applyBorder="1" applyAlignment="1" applyProtection="1">
      <alignment horizontal="center" vertical="center"/>
      <protection locked="0"/>
    </xf>
    <xf numFmtId="0" fontId="18" fillId="0" borderId="20" xfId="0" applyFont="1" applyFill="1" applyBorder="1" applyAlignment="1" applyProtection="1">
      <alignment horizontal="center" vertical="center"/>
      <protection locked="0"/>
    </xf>
    <xf numFmtId="0" fontId="18" fillId="0" borderId="21" xfId="0" applyFont="1" applyFill="1" applyBorder="1" applyAlignment="1" applyProtection="1">
      <alignment horizontal="center" vertical="center"/>
      <protection locked="0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8" fillId="0" borderId="25" xfId="0" applyFont="1" applyFill="1" applyBorder="1" applyAlignment="1" applyProtection="1">
      <alignment horizontal="center" vertical="center"/>
      <protection locked="0"/>
    </xf>
    <xf numFmtId="0" fontId="18" fillId="0" borderId="26" xfId="0" applyFont="1" applyFill="1" applyBorder="1" applyAlignment="1" applyProtection="1">
      <alignment horizontal="center" vertical="center"/>
      <protection locked="0"/>
    </xf>
    <xf numFmtId="3" fontId="12" fillId="0" borderId="35" xfId="0" applyNumberFormat="1" applyFont="1" applyFill="1" applyBorder="1" applyAlignment="1" applyProtection="1">
      <alignment horizontal="center" vertical="center" shrinkToFit="1"/>
      <protection locked="0"/>
    </xf>
    <xf numFmtId="3" fontId="12" fillId="0" borderId="36" xfId="0" applyNumberFormat="1" applyFont="1" applyFill="1" applyBorder="1" applyAlignment="1" applyProtection="1">
      <alignment horizontal="center" vertical="center" shrinkToFit="1"/>
      <protection locked="0"/>
    </xf>
    <xf numFmtId="3" fontId="12" fillId="0" borderId="37" xfId="0" applyNumberFormat="1" applyFont="1" applyFill="1" applyBorder="1" applyAlignment="1" applyProtection="1">
      <alignment horizontal="center" vertical="center" shrinkToFit="1"/>
      <protection locked="0"/>
    </xf>
    <xf numFmtId="3" fontId="12" fillId="0" borderId="38" xfId="0" applyNumberFormat="1" applyFont="1" applyFill="1" applyBorder="1" applyAlignment="1" applyProtection="1">
      <alignment horizontal="center" vertical="center" shrinkToFit="1"/>
      <protection locked="0"/>
    </xf>
    <xf numFmtId="3" fontId="12" fillId="0" borderId="43" xfId="0" applyNumberFormat="1" applyFont="1" applyFill="1" applyBorder="1" applyAlignment="1" applyProtection="1">
      <alignment horizontal="center" vertical="center" shrinkToFit="1"/>
      <protection locked="0"/>
    </xf>
    <xf numFmtId="3" fontId="12" fillId="0" borderId="44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3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31" xfId="0" applyNumberFormat="1" applyFont="1" applyFill="1" applyBorder="1" applyAlignment="1" applyProtection="1">
      <alignment horizontal="center" vertical="center" shrinkToFit="1"/>
      <protection locked="0"/>
    </xf>
    <xf numFmtId="14" fontId="0" fillId="0" borderId="3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32" xfId="0" applyFont="1" applyFill="1" applyBorder="1" applyAlignment="1" applyProtection="1">
      <alignment horizontal="left" vertical="center" shrinkToFit="1"/>
      <protection locked="0"/>
    </xf>
    <xf numFmtId="0" fontId="0" fillId="2" borderId="0" xfId="0" applyFill="1" applyProtection="1"/>
    <xf numFmtId="0" fontId="12" fillId="2" borderId="0" xfId="0" applyFont="1" applyFill="1" applyAlignment="1" applyProtection="1">
      <alignment horizontal="center" vertical="center"/>
    </xf>
    <xf numFmtId="0" fontId="12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center" vertical="center" wrapText="1" shrinkToFit="1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27" fillId="2" borderId="0" xfId="0" applyFont="1" applyFill="1" applyBorder="1" applyAlignment="1" applyProtection="1">
      <alignment horizontal="left" vertical="center"/>
      <protection hidden="1"/>
    </xf>
    <xf numFmtId="49" fontId="28" fillId="4" borderId="0" xfId="0" applyNumberFormat="1" applyFont="1" applyFill="1" applyAlignment="1" applyProtection="1">
      <alignment horizontal="left" vertical="center" indent="8"/>
      <protection hidden="1"/>
    </xf>
    <xf numFmtId="49" fontId="28" fillId="4" borderId="0" xfId="0" applyNumberFormat="1" applyFont="1" applyFill="1" applyAlignment="1" applyProtection="1">
      <alignment horizontal="left" vertical="center" indent="4"/>
      <protection hidden="1"/>
    </xf>
    <xf numFmtId="49" fontId="28" fillId="4" borderId="0" xfId="0" applyNumberFormat="1" applyFont="1" applyFill="1" applyAlignment="1" applyProtection="1">
      <alignment horizontal="left" vertical="center" indent="1"/>
      <protection hidden="1"/>
    </xf>
    <xf numFmtId="0" fontId="29" fillId="2" borderId="0" xfId="0" applyFont="1" applyFill="1" applyAlignment="1" applyProtection="1">
      <alignment vertical="center"/>
      <protection hidden="1"/>
    </xf>
    <xf numFmtId="0" fontId="0" fillId="2" borderId="0" xfId="0" applyFill="1" applyBorder="1" applyAlignment="1" applyProtection="1">
      <alignment horizontal="left" vertical="center"/>
    </xf>
    <xf numFmtId="0" fontId="12" fillId="2" borderId="0" xfId="0" applyFont="1" applyFill="1" applyAlignment="1" applyProtection="1">
      <alignment horizontal="center" vertical="center" shrinkToFit="1"/>
    </xf>
    <xf numFmtId="0" fontId="6" fillId="2" borderId="0" xfId="0" applyFont="1" applyFill="1" applyBorder="1" applyAlignment="1" applyProtection="1">
      <alignment horizontal="left" vertical="center"/>
    </xf>
    <xf numFmtId="49" fontId="3" fillId="3" borderId="0" xfId="0" applyNumberFormat="1" applyFont="1" applyFill="1" applyAlignment="1" applyProtection="1">
      <alignment horizontal="left" vertical="center" indent="7"/>
    </xf>
    <xf numFmtId="0" fontId="2" fillId="3" borderId="0" xfId="0" applyFont="1" applyFill="1" applyAlignment="1" applyProtection="1">
      <alignment horizontal="center" vertical="center"/>
    </xf>
    <xf numFmtId="49" fontId="3" fillId="3" borderId="0" xfId="0" applyNumberFormat="1" applyFont="1" applyFill="1" applyAlignment="1" applyProtection="1">
      <alignment horizontal="center" vertical="center"/>
    </xf>
    <xf numFmtId="0" fontId="14" fillId="2" borderId="0" xfId="0" applyFont="1" applyFill="1" applyAlignment="1" applyProtection="1">
      <alignment vertical="center"/>
    </xf>
    <xf numFmtId="0" fontId="14" fillId="2" borderId="0" xfId="0" applyFont="1" applyFill="1" applyAlignment="1" applyProtection="1">
      <alignment horizontal="center" vertical="center" shrinkToFit="1"/>
    </xf>
    <xf numFmtId="0" fontId="14" fillId="2" borderId="0" xfId="0" applyFont="1" applyFill="1" applyAlignment="1" applyProtection="1">
      <alignment horizontal="center" vertical="center"/>
    </xf>
    <xf numFmtId="0" fontId="14" fillId="2" borderId="0" xfId="0" applyFont="1" applyFill="1" applyAlignment="1" applyProtection="1">
      <alignment horizontal="center" vertical="center" wrapText="1" shrinkToFit="1"/>
    </xf>
    <xf numFmtId="0" fontId="4" fillId="2" borderId="0" xfId="0" applyFont="1" applyFill="1" applyBorder="1" applyAlignment="1" applyProtection="1">
      <alignment horizontal="left" vertical="center"/>
    </xf>
    <xf numFmtId="49" fontId="5" fillId="4" borderId="0" xfId="0" applyNumberFormat="1" applyFont="1" applyFill="1" applyAlignment="1" applyProtection="1">
      <alignment horizontal="left" vertical="center" indent="7"/>
    </xf>
    <xf numFmtId="49" fontId="5" fillId="4" borderId="0" xfId="0" applyNumberFormat="1" applyFont="1" applyFill="1" applyAlignment="1" applyProtection="1">
      <alignment horizontal="center" vertical="center"/>
    </xf>
    <xf numFmtId="0" fontId="15" fillId="2" borderId="0" xfId="0" applyFont="1" applyFill="1" applyAlignment="1" applyProtection="1">
      <alignment vertical="center"/>
    </xf>
    <xf numFmtId="0" fontId="15" fillId="2" borderId="0" xfId="0" applyFont="1" applyFill="1" applyAlignment="1" applyProtection="1">
      <alignment horizontal="center" vertical="center" shrinkToFit="1"/>
    </xf>
    <xf numFmtId="0" fontId="15" fillId="2" borderId="0" xfId="0" applyFont="1" applyFill="1" applyAlignment="1" applyProtection="1">
      <alignment horizontal="center" vertical="center"/>
    </xf>
    <xf numFmtId="0" fontId="15" fillId="2" borderId="0" xfId="0" applyFont="1" applyFill="1" applyAlignment="1" applyProtection="1">
      <alignment horizontal="center" vertical="center" wrapText="1" shrinkToFit="1"/>
    </xf>
    <xf numFmtId="0" fontId="0" fillId="2" borderId="0" xfId="0" applyFill="1" applyAlignment="1" applyProtection="1">
      <alignment horizontal="center"/>
    </xf>
    <xf numFmtId="49" fontId="25" fillId="7" borderId="27" xfId="0" applyNumberFormat="1" applyFont="1" applyFill="1" applyBorder="1" applyAlignment="1" applyProtection="1">
      <alignment horizontal="left" vertical="center" shrinkToFit="1"/>
      <protection locked="0"/>
    </xf>
    <xf numFmtId="49" fontId="25" fillId="7" borderId="28" xfId="0" applyNumberFormat="1" applyFont="1" applyFill="1" applyBorder="1" applyAlignment="1" applyProtection="1">
      <alignment horizontal="center" vertical="center" shrinkToFit="1"/>
      <protection locked="0"/>
    </xf>
    <xf numFmtId="49" fontId="25" fillId="7" borderId="29" xfId="0" applyNumberFormat="1" applyFont="1" applyFill="1" applyBorder="1" applyAlignment="1" applyProtection="1">
      <alignment horizontal="left" vertical="center" shrinkToFit="1"/>
      <protection locked="0"/>
    </xf>
    <xf numFmtId="49" fontId="24" fillId="7" borderId="39" xfId="0" applyNumberFormat="1" applyFont="1" applyFill="1" applyBorder="1" applyAlignment="1" applyProtection="1">
      <alignment horizontal="center" vertical="center" shrinkToFit="1"/>
      <protection locked="0"/>
    </xf>
    <xf numFmtId="49" fontId="24" fillId="7" borderId="33" xfId="0" applyNumberFormat="1" applyFont="1" applyFill="1" applyBorder="1" applyAlignment="1" applyProtection="1">
      <alignment horizontal="centerContinuous" vertical="center" shrinkToFit="1"/>
      <protection locked="0"/>
    </xf>
    <xf numFmtId="49" fontId="24" fillId="7" borderId="34" xfId="0" applyNumberFormat="1" applyFont="1" applyFill="1" applyBorder="1" applyAlignment="1" applyProtection="1">
      <alignment horizontal="centerContinuous" vertical="center" shrinkToFit="1"/>
      <protection locked="0"/>
    </xf>
    <xf numFmtId="49" fontId="24" fillId="7" borderId="42" xfId="0" applyNumberFormat="1" applyFont="1" applyFill="1" applyBorder="1" applyAlignment="1" applyProtection="1">
      <alignment horizontal="centerContinuous" vertical="center" shrinkToFit="1"/>
      <protection locked="0"/>
    </xf>
    <xf numFmtId="49" fontId="26" fillId="8" borderId="40" xfId="0" applyNumberFormat="1" applyFont="1" applyFill="1" applyBorder="1" applyAlignment="1" applyProtection="1">
      <alignment horizontal="left" vertical="center" shrinkToFit="1"/>
      <protection locked="0"/>
    </xf>
    <xf numFmtId="49" fontId="26" fillId="8" borderId="35" xfId="0" applyNumberFormat="1" applyFont="1" applyFill="1" applyBorder="1" applyAlignment="1" applyProtection="1">
      <alignment horizontal="center" vertical="center" shrinkToFit="1"/>
      <protection locked="0"/>
    </xf>
    <xf numFmtId="49" fontId="26" fillId="8" borderId="36" xfId="0" applyNumberFormat="1" applyFont="1" applyFill="1" applyBorder="1" applyAlignment="1" applyProtection="1">
      <alignment horizontal="center" vertical="center" shrinkToFit="1"/>
      <protection locked="0"/>
    </xf>
    <xf numFmtId="49" fontId="26" fillId="8" borderId="43" xfId="0" applyNumberFormat="1" applyFont="1" applyFill="1" applyBorder="1" applyAlignment="1" applyProtection="1">
      <alignment horizontal="center" vertical="center" shrinkToFit="1"/>
      <protection locked="0"/>
    </xf>
    <xf numFmtId="0" fontId="21" fillId="0" borderId="13" xfId="0" applyFont="1" applyFill="1" applyBorder="1" applyAlignment="1" applyProtection="1">
      <alignment horizontal="center" vertical="center"/>
    </xf>
    <xf numFmtId="0" fontId="21" fillId="0" borderId="13" xfId="0" applyFont="1" applyFill="1" applyBorder="1" applyAlignment="1" applyProtection="1">
      <alignment horizontal="center" vertical="center"/>
      <protection hidden="1"/>
    </xf>
    <xf numFmtId="49" fontId="12" fillId="0" borderId="40" xfId="0" applyNumberFormat="1" applyFont="1" applyBorder="1" applyAlignment="1" applyProtection="1">
      <alignment horizontal="left" vertical="center" shrinkToFit="1"/>
      <protection locked="0"/>
    </xf>
    <xf numFmtId="3" fontId="12" fillId="0" borderId="35" xfId="0" applyNumberFormat="1" applyFont="1" applyBorder="1" applyAlignment="1" applyProtection="1">
      <alignment horizontal="center" vertical="center" shrinkToFit="1"/>
      <protection locked="0"/>
    </xf>
    <xf numFmtId="3" fontId="12" fillId="0" borderId="36" xfId="0" applyNumberFormat="1" applyFont="1" applyBorder="1" applyAlignment="1" applyProtection="1">
      <alignment horizontal="center" vertical="center" shrinkToFit="1"/>
      <protection locked="0"/>
    </xf>
    <xf numFmtId="3" fontId="12" fillId="0" borderId="43" xfId="0" applyNumberFormat="1" applyFont="1" applyBorder="1" applyAlignment="1" applyProtection="1">
      <alignment horizontal="center" vertical="center" shrinkToFit="1"/>
      <protection locked="0"/>
    </xf>
    <xf numFmtId="49" fontId="1" fillId="0" borderId="45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46" xfId="0" applyNumberFormat="1" applyFont="1" applyFill="1" applyBorder="1" applyAlignment="1" applyProtection="1">
      <alignment horizontal="center" vertical="center" shrinkToFit="1"/>
      <protection locked="0"/>
    </xf>
    <xf numFmtId="14" fontId="0" fillId="0" borderId="46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47" xfId="0" applyFont="1" applyFill="1" applyBorder="1" applyAlignment="1" applyProtection="1">
      <alignment horizontal="left" vertical="center" shrinkToFit="1"/>
      <protection locked="0"/>
    </xf>
    <xf numFmtId="49" fontId="12" fillId="0" borderId="41" xfId="0" applyNumberFormat="1" applyFont="1" applyBorder="1" applyAlignment="1" applyProtection="1">
      <alignment horizontal="left" vertical="center" shrinkToFit="1"/>
      <protection locked="0"/>
    </xf>
  </cellXfs>
  <cellStyles count="5">
    <cellStyle name="Normal" xfId="0" builtinId="0"/>
    <cellStyle name="Normal 2" xfId="3" xr:uid="{C59F10A9-69A6-44AD-A616-FC9347159890}"/>
    <cellStyle name="Normal 2 2" xfId="1" xr:uid="{B940FBAB-D8C9-4B8F-87CB-93EC2D494827}"/>
    <cellStyle name="Normal 3" xfId="4" xr:uid="{23DF3275-4166-4AE5-8EB8-261CF3E077AF}"/>
    <cellStyle name="Normal 3 2" xfId="2" xr:uid="{26E38503-1A29-46C9-A95D-10BAE50526D5}"/>
  </cellStyles>
  <dxfs count="4">
    <dxf>
      <border>
        <left style="thin">
          <color rgb="FF333F4F"/>
        </left>
        <right style="thin">
          <color rgb="FF333F4F"/>
        </right>
        <top style="thin">
          <color rgb="FF333F4F"/>
        </top>
        <bottom style="thin">
          <color rgb="FF333F4F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2F75B5"/>
        </patternFill>
      </fill>
    </dxf>
  </dxfs>
  <tableStyles count="2" defaultTableStyle="TableStyleMedium2" defaultPivotStyle="PivotStyleLight16">
    <tableStyle name="BLUE" pivot="0" count="2" xr9:uid="{92C42535-164B-4298-B5CD-C99A9B537F83}">
      <tableStyleElement type="headerRow" dxfId="3"/>
      <tableStyleElement type="firstRowStripe" dxfId="2"/>
    </tableStyle>
    <tableStyle name="Table Style 1" pivot="0" count="1" xr9:uid="{F22D1E23-474E-4448-B04A-B0CE081961A8}">
      <tableStyleElement type="firstColumnStripe" dxfId="1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99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CC0099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B718F"/>
      <color rgb="FF9D8189"/>
      <color rgb="FFFFCAD4"/>
      <color rgb="FFE3D907"/>
      <color rgb="FFFBF57D"/>
      <color rgb="FFFCF6BD"/>
      <color rgb="FF333F4F"/>
      <color rgb="FFACB9CA"/>
      <color rgb="FF28666E"/>
      <color rgb="FF619B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Visualization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7.png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6" Type="http://schemas.openxmlformats.org/officeDocument/2006/relationships/image" Target="../media/image8.png"/><Relationship Id="rId1" Type="http://schemas.openxmlformats.org/officeDocument/2006/relationships/image" Target="../media/image1.png"/><Relationship Id="rId6" Type="http://schemas.openxmlformats.org/officeDocument/2006/relationships/hyperlink" Target="#SavedNumbers!A6"/><Relationship Id="rId5" Type="http://schemas.openxmlformats.org/officeDocument/2006/relationships/hyperlink" Target="#LotteryNumbers!C7"/><Relationship Id="rId10" Type="http://schemas.openxmlformats.org/officeDocument/2006/relationships/hyperlink" Target="#Games!A7"/><Relationship Id="rId4" Type="http://schemas.openxmlformats.org/officeDocument/2006/relationships/image" Target="../media/image3.png"/><Relationship Id="rId9" Type="http://schemas.openxmlformats.org/officeDocument/2006/relationships/image" Target="../media/image6.png"/><Relationship Id="rId14" Type="http://schemas.microsoft.com/office/2007/relationships/hdphoto" Target="../media/hdphoto1.wdp"/><Relationship Id="rId17" Type="http://schemas.openxmlformats.org/officeDocument/2006/relationships/image" Target="../media/image10.png"/><Relationship Id="rId18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avedNumbers!A6"/><Relationship Id="rId2" Type="http://schemas.openxmlformats.org/officeDocument/2006/relationships/hyperlink" Target="#LotteryNumbers!C7"/><Relationship Id="rId1" Type="http://schemas.openxmlformats.org/officeDocument/2006/relationships/image" Target="../media/image2.png"/><Relationship Id="rId6" Type="http://schemas.openxmlformats.org/officeDocument/2006/relationships/image" Target="../media/image3.png"/><Relationship Id="rId4" Type="http://schemas.openxmlformats.org/officeDocument/2006/relationships/hyperlink" Target="#Games!A7"/><Relationship Id="rId7" Type="http://schemas.openxmlformats.org/officeDocument/2006/relationships/image" Target="../media/image11.png"/><Relationship Id="rId8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avedNumbers!A6"/><Relationship Id="rId2" Type="http://schemas.openxmlformats.org/officeDocument/2006/relationships/hyperlink" Target="#LotteryNumbers!C7"/><Relationship Id="rId1" Type="http://schemas.openxmlformats.org/officeDocument/2006/relationships/image" Target="../media/image2.png"/><Relationship Id="rId6" Type="http://schemas.openxmlformats.org/officeDocument/2006/relationships/image" Target="../media/image3.png"/><Relationship Id="rId4" Type="http://schemas.openxmlformats.org/officeDocument/2006/relationships/hyperlink" Target="#Games!A7"/><Relationship Id="rId7" Type="http://schemas.openxmlformats.org/officeDocument/2006/relationships/image" Target="../media/image12.png"/><Relationship Id="rId8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LotteryNumbers!C7"/><Relationship Id="rId2" Type="http://schemas.openxmlformats.org/officeDocument/2006/relationships/image" Target="../media/image3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304425</xdr:colOff>
      <xdr:row>10</xdr:row>
      <xdr:rowOff>151113</xdr:rowOff>
    </xdr:from>
    <xdr:to>
      <xdr:col>2</xdr:col>
      <xdr:colOff>1924425</xdr:colOff>
      <xdr:row>11</xdr:row>
      <xdr:rowOff>207813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799725" y="2618088"/>
          <a:ext cx="1620000" cy="399600"/>
          <a:chOff x="799725" y="2618088"/>
          <a:chExt cx="1620000" cy="399600"/>
        </a:xfrm>
      </xdr:grpSpPr>
      <xdr:sp macro="[0]!lottery_PrepareBoards" textlink="">
        <xdr:nvSpPr>
          <xdr:cNvPr id="14" name="Rectangle: Rounded Corners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799725" y="2618088"/>
            <a:ext cx="1620000" cy="399600"/>
          </a:xfrm>
          <a:prstGeom prst="roundRect">
            <a:avLst/>
          </a:prstGeom>
          <a:solidFill>
            <a:srgbClr val="1F4E78"/>
          </a:solidFill>
          <a:ln w="19050"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>
            <a:noAutofit/>
          </a:bodyPr>
          <a:lstStyle/>
          <a:p>
            <a:pPr marL="216000" algn="ctr"/>
            <a:r>
              <a:rPr lang="tr-TR" sz="1100" b="1" spc="50" baseline="0"/>
              <a:t>PREPARE BOARD</a:t>
            </a:r>
            <a:endParaRPr lang="en-US" sz="1100" b="1" spc="50" baseline="0"/>
          </a:p>
        </xdr:txBody>
      </xdr:sp>
      <xdr:pic macro="[0]!lottery_PrepareBoards">
        <xdr:nvPicPr>
          <xdr:cNvPr id="4" name="Pictur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0219" y="2689519"/>
            <a:ext cx="214681" cy="263753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0</xdr:colOff>
      <xdr:row>7</xdr:row>
      <xdr:rowOff>104775</xdr:rowOff>
    </xdr:from>
    <xdr:to>
      <xdr:col>3</xdr:col>
      <xdr:colOff>0</xdr:colOff>
      <xdr:row>9</xdr:row>
      <xdr:rowOff>304800</xdr:rowOff>
    </xdr:to>
    <xdr:sp macro="" textlink="description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8625" y="1543050"/>
          <a:ext cx="2228850" cy="885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lIns="36000" tIns="0" rIns="36000" bIns="0" rtlCol="0" anchor="ctr" anchorCtr="0"/>
        <a:lstStyle/>
        <a:p>
          <a:pPr algn="ctr"/>
          <a:fld id="{C3C864A5-6D82-46D8-B198-DFDAF43A9CFB}" type="TxLink">
            <a:rPr lang="en-US" sz="1100" b="0" i="0" u="none" strike="noStrike" baseline="0">
              <a:solidFill>
                <a:srgbClr val="1F4E78"/>
              </a:solidFill>
              <a:latin typeface="Arial"/>
              <a:cs typeface="Arial"/>
            </a:rPr>
            <a:pPr algn="ctr"/>
            <a:t>Choose the lottery name from the dropdown list above. If it's not on the list, use "Add new game" button.</a:t>
          </a:fld>
          <a:endParaRPr lang="en-US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13</xdr:row>
          <xdr:rowOff>228600</xdr:rowOff>
        </xdr:from>
        <xdr:to>
          <xdr:col>2</xdr:col>
          <xdr:colOff>1533525</xdr:colOff>
          <xdr:row>14</xdr:row>
          <xdr:rowOff>123825</xdr:rowOff>
        </xdr:to>
        <xdr:sp macro="" textlink="">
          <xdr:nvSpPr>
            <xdr:cNvPr id="5153" name="Check Box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0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Show Visualization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64095</xdr:colOff>
      <xdr:row>1</xdr:row>
      <xdr:rowOff>77893</xdr:rowOff>
    </xdr:from>
    <xdr:to>
      <xdr:col>2</xdr:col>
      <xdr:colOff>238125</xdr:colOff>
      <xdr:row>2</xdr:row>
      <xdr:rowOff>243525</xdr:rowOff>
    </xdr:to>
    <xdr:pic>
      <xdr:nvPicPr>
        <xdr:cNvPr id="36" name="mainicon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96" b="996"/>
        <a:stretch/>
      </xdr:blipFill>
      <xdr:spPr>
        <a:xfrm>
          <a:off x="311745" y="163618"/>
          <a:ext cx="421680" cy="4132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1</xdr:row>
      <xdr:rowOff>131823</xdr:rowOff>
    </xdr:from>
    <xdr:to>
      <xdr:col>7</xdr:col>
      <xdr:colOff>238125</xdr:colOff>
      <xdr:row>2</xdr:row>
      <xdr:rowOff>172173</xdr:rowOff>
    </xdr:to>
    <xdr:sp macro="" textlink="">
      <xdr:nvSpPr>
        <xdr:cNvPr id="33" name="Rectangle: Rounded Corners 32">
          <a:hlinkClick xmlns:r="http://schemas.openxmlformats.org/officeDocument/2006/relationships" r:id="rId5" tooltip="Draw numbers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162300" y="217548"/>
          <a:ext cx="1190625" cy="28800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0">
          <a:noAutofit/>
        </a:bodyPr>
        <a:lstStyle/>
        <a:p>
          <a:pPr algn="ctr"/>
          <a:r>
            <a:rPr lang="tr-TR" sz="1100" b="1" spc="0" baseline="0"/>
            <a:t>DRAW NUMBERS</a:t>
          </a:r>
          <a:endParaRPr lang="en-US" sz="1100" b="1" spc="0" baseline="0"/>
        </a:p>
      </xdr:txBody>
    </xdr:sp>
    <xdr:clientData/>
  </xdr:twoCellAnchor>
  <xdr:twoCellAnchor editAs="oneCell">
    <xdr:from>
      <xdr:col>8</xdr:col>
      <xdr:colOff>166687</xdr:colOff>
      <xdr:row>1</xdr:row>
      <xdr:rowOff>131823</xdr:rowOff>
    </xdr:from>
    <xdr:to>
      <xdr:col>11</xdr:col>
      <xdr:colOff>214312</xdr:colOff>
      <xdr:row>2</xdr:row>
      <xdr:rowOff>172173</xdr:rowOff>
    </xdr:to>
    <xdr:sp macro="" textlink="">
      <xdr:nvSpPr>
        <xdr:cNvPr id="39" name="Rectangle: Rounded Corners 38">
          <a:hlinkClick xmlns:r="http://schemas.openxmlformats.org/officeDocument/2006/relationships" r:id="rId6" tooltip="Saved numbers"/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662487" y="217548"/>
          <a:ext cx="1190625" cy="28800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0">
          <a:noAutofit/>
        </a:bodyPr>
        <a:lstStyle/>
        <a:p>
          <a:pPr algn="ctr"/>
          <a:r>
            <a:rPr lang="tr-TR" sz="1100" b="1" spc="0" baseline="0"/>
            <a:t>SAVED NUMBERS</a:t>
          </a:r>
          <a:endParaRPr lang="en-US" sz="1100" b="1" spc="0" baseline="0"/>
        </a:p>
      </xdr:txBody>
    </xdr:sp>
    <xdr:clientData/>
  </xdr:twoCellAnchor>
  <xdr:twoCellAnchor editAs="oneCell">
    <xdr:from>
      <xdr:col>2</xdr:col>
      <xdr:colOff>992640</xdr:colOff>
      <xdr:row>5</xdr:row>
      <xdr:rowOff>38099</xdr:rowOff>
    </xdr:from>
    <xdr:to>
      <xdr:col>2</xdr:col>
      <xdr:colOff>1209675</xdr:colOff>
      <xdr:row>5</xdr:row>
      <xdr:rowOff>312284</xdr:rowOff>
    </xdr:to>
    <xdr:sp macro="" textlink="">
      <xdr:nvSpPr>
        <xdr:cNvPr id="41" name="Left Arrow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 rot="16200000">
          <a:off x="1392690" y="819149"/>
          <a:ext cx="274185" cy="217035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2</xdr:col>
      <xdr:colOff>304425</xdr:colOff>
      <xdr:row>16</xdr:row>
      <xdr:rowOff>135090</xdr:rowOff>
    </xdr:from>
    <xdr:to>
      <xdr:col>2</xdr:col>
      <xdr:colOff>1924425</xdr:colOff>
      <xdr:row>17</xdr:row>
      <xdr:rowOff>191790</xdr:rowOff>
    </xdr:to>
    <xdr:grpSp>
      <xdr:nvGrpSpPr>
        <xdr:cNvPr id="13" name="Group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799725" y="4659465"/>
          <a:ext cx="1620000" cy="399600"/>
          <a:chOff x="857250" y="4533900"/>
          <a:chExt cx="1620000" cy="399600"/>
        </a:xfrm>
      </xdr:grpSpPr>
      <xdr:sp macro="[0]!lottery_AddNewGame" textlink="">
        <xdr:nvSpPr>
          <xdr:cNvPr id="28" name="Rectangle: Rounded Corners 27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857250" y="4533900"/>
            <a:ext cx="1620000" cy="399600"/>
          </a:xfrm>
          <a:prstGeom prst="roundRect">
            <a:avLst/>
          </a:prstGeom>
          <a:solidFill>
            <a:schemeClr val="bg1">
              <a:lumMod val="65000"/>
            </a:schemeClr>
          </a:solidFill>
          <a:ln w="19050"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overflow" horzOverflow="overflow" lIns="0" tIns="0" rIns="0" bIns="0" rtlCol="0" anchor="ctr" anchorCtr="1">
            <a:noAutofit/>
          </a:bodyPr>
          <a:lstStyle/>
          <a:p>
            <a:pPr marL="216000" algn="r"/>
            <a:r>
              <a:rPr lang="tr-TR" sz="1100" b="1" spc="0" baseline="0">
                <a:solidFill>
                  <a:schemeClr val="bg1"/>
                </a:solidFill>
              </a:rPr>
              <a:t>ADD NEW GAME</a:t>
            </a:r>
            <a:endParaRPr lang="en-US" sz="1100" b="1" spc="0" baseline="0">
              <a:solidFill>
                <a:schemeClr val="bg1"/>
              </a:solidFill>
            </a:endParaRPr>
          </a:p>
        </xdr:txBody>
      </xdr:sp>
      <xdr:pic macro="[0]!lottery_PrepareBoards">
        <xdr:nvPicPr>
          <xdr:cNvPr id="46" name="Pictur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942975" y="4579614"/>
            <a:ext cx="314325" cy="314325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304425</xdr:colOff>
      <xdr:row>14</xdr:row>
      <xdr:rowOff>270177</xdr:rowOff>
    </xdr:from>
    <xdr:to>
      <xdr:col>2</xdr:col>
      <xdr:colOff>1924425</xdr:colOff>
      <xdr:row>15</xdr:row>
      <xdr:rowOff>326877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/>
      </xdr:nvGrpSpPr>
      <xdr:grpSpPr>
        <a:xfrm>
          <a:off x="799725" y="4108752"/>
          <a:ext cx="1620000" cy="399600"/>
          <a:chOff x="733050" y="4108752"/>
          <a:chExt cx="1620000" cy="399600"/>
        </a:xfrm>
      </xdr:grpSpPr>
      <xdr:sp macro="[0]!saveNumbers" textlink="">
        <xdr:nvSpPr>
          <xdr:cNvPr id="23" name="Rectangle: Rounded Corners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>
          <a:xfrm>
            <a:off x="733050" y="4108752"/>
            <a:ext cx="1620000" cy="399600"/>
          </a:xfrm>
          <a:prstGeom prst="roundRect">
            <a:avLst/>
          </a:prstGeom>
          <a:solidFill>
            <a:schemeClr val="bg1">
              <a:lumMod val="65000"/>
            </a:schemeClr>
          </a:solidFill>
          <a:ln w="19050"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overflow" horzOverflow="overflow" lIns="0" tIns="0" rIns="0" bIns="0" rtlCol="0" anchor="ctr" anchorCtr="1">
            <a:noAutofit/>
          </a:bodyPr>
          <a:lstStyle/>
          <a:p>
            <a:pPr marL="216000" algn="r"/>
            <a:r>
              <a:rPr lang="tr-TR" sz="1100" b="1" spc="0" baseline="0">
                <a:solidFill>
                  <a:schemeClr val="bg1"/>
                </a:solidFill>
              </a:rPr>
              <a:t>SAVE NUMBERS</a:t>
            </a:r>
            <a:endParaRPr lang="en-US" sz="1100" b="1" spc="0" baseline="0">
              <a:solidFill>
                <a:schemeClr val="bg1"/>
              </a:solidFill>
            </a:endParaRPr>
          </a:p>
        </xdr:txBody>
      </xdr:sp>
      <xdr:pic macro="[0]!lottery_PrepareBoards">
        <xdr:nvPicPr>
          <xdr:cNvPr id="47" name="Picture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828675" y="4181475"/>
            <a:ext cx="285750" cy="285750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304425</xdr:colOff>
      <xdr:row>12</xdr:row>
      <xdr:rowOff>16026</xdr:rowOff>
    </xdr:from>
    <xdr:to>
      <xdr:col>2</xdr:col>
      <xdr:colOff>1924425</xdr:colOff>
      <xdr:row>13</xdr:row>
      <xdr:rowOff>72726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799725" y="3168801"/>
          <a:ext cx="1620000" cy="399600"/>
          <a:chOff x="942975" y="3028078"/>
          <a:chExt cx="1620000" cy="399600"/>
        </a:xfrm>
      </xdr:grpSpPr>
      <xdr:sp macro="[0]!lottery_Strike" textlink="">
        <xdr:nvSpPr>
          <xdr:cNvPr id="15" name="Rectangle: Rounded Corners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942975" y="3028078"/>
            <a:ext cx="1620000" cy="399600"/>
          </a:xfrm>
          <a:prstGeom prst="roundRect">
            <a:avLst/>
          </a:prstGeom>
          <a:solidFill>
            <a:srgbClr val="1F4E78"/>
          </a:solidFill>
          <a:ln w="19050"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>
            <a:noAutofit/>
          </a:bodyPr>
          <a:lstStyle/>
          <a:p>
            <a:pPr marL="216000" algn="ctr"/>
            <a:r>
              <a:rPr lang="tr-TR" sz="1100" b="1" spc="50" baseline="0"/>
              <a:t>DRAW NUMBERS</a:t>
            </a:r>
            <a:endParaRPr lang="en-US" sz="1100" b="1" spc="50" baseline="0"/>
          </a:p>
        </xdr:txBody>
      </xdr:sp>
      <xdr:pic macro="[0]!lottery_PrepareBoards">
        <xdr:nvPicPr>
          <xdr:cNvPr id="49" name="Pictur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962026" y="3037604"/>
            <a:ext cx="352424" cy="352424"/>
          </a:xfrm>
          <a:prstGeom prst="rect">
            <a:avLst/>
          </a:prstGeom>
        </xdr:spPr>
      </xdr:pic>
    </xdr:grpSp>
    <xdr:clientData/>
  </xdr:twoCellAnchor>
  <xdr:twoCellAnchor editAs="oneCell">
    <xdr:from>
      <xdr:col>12</xdr:col>
      <xdr:colOff>142875</xdr:colOff>
      <xdr:row>1</xdr:row>
      <xdr:rowOff>131823</xdr:rowOff>
    </xdr:from>
    <xdr:to>
      <xdr:col>15</xdr:col>
      <xdr:colOff>190500</xdr:colOff>
      <xdr:row>2</xdr:row>
      <xdr:rowOff>172173</xdr:rowOff>
    </xdr:to>
    <xdr:sp macro="" textlink="">
      <xdr:nvSpPr>
        <xdr:cNvPr id="53" name="Rectangle: Rounded Corners 52">
          <a:hlinkClick xmlns:r="http://schemas.openxmlformats.org/officeDocument/2006/relationships" r:id="rId10" tooltip="Saved games"/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6162675" y="217548"/>
          <a:ext cx="1190625" cy="28800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0">
          <a:noAutofit/>
        </a:bodyPr>
        <a:lstStyle/>
        <a:p>
          <a:pPr algn="ctr"/>
          <a:r>
            <a:rPr lang="tr-TR" sz="1100" b="1" spc="0" baseline="0"/>
            <a:t>SAVED GAMES</a:t>
          </a:r>
          <a:endParaRPr lang="en-US" sz="1100" b="1" spc="0" baseline="0"/>
        </a:p>
      </xdr:txBody>
    </xdr:sp>
    <xdr:clientData/>
  </xdr:twoCellAnchor>
  <xdr:oneCellAnchor>
    <xdr:from>
      <xdr:col>21</xdr:col>
      <xdr:colOff>361949</xdr:colOff>
      <xdr:row>1</xdr:row>
      <xdr:rowOff>52089</xdr:rowOff>
    </xdr:from>
    <xdr:ext cx="1325166" cy="381000"/>
    <xdr:pic>
      <xdr:nvPicPr>
        <xdr:cNvPr id="6153" name="mpkLogo">
          <a:hlinkClick xmlns:a="http://schemas.openxmlformats.org/drawingml/2006/main" xmlns:r="http://schemas.openxmlformats.org/officeDocument/2006/relationships" r:id="rId18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7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64095</xdr:colOff>
      <xdr:row>1</xdr:row>
      <xdr:rowOff>77893</xdr:rowOff>
    </xdr:from>
    <xdr:to>
      <xdr:col>1</xdr:col>
      <xdr:colOff>489585</xdr:colOff>
      <xdr:row>2</xdr:row>
      <xdr:rowOff>251145</xdr:rowOff>
    </xdr:to>
    <xdr:pic>
      <xdr:nvPicPr>
        <xdr:cNvPr id="15" name="mainicon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96" b="996"/>
        <a:stretch/>
      </xdr:blipFill>
      <xdr:spPr>
        <a:xfrm>
          <a:off x="311745" y="163618"/>
          <a:ext cx="421680" cy="413282"/>
        </a:xfrm>
        <a:prstGeom prst="rect">
          <a:avLst/>
        </a:prstGeom>
      </xdr:spPr>
    </xdr:pic>
    <xdr:clientData/>
  </xdr:twoCellAnchor>
  <xdr:twoCellAnchor editAs="oneCell">
    <xdr:from>
      <xdr:col>2</xdr:col>
      <xdr:colOff>870585</xdr:colOff>
      <xdr:row>1</xdr:row>
      <xdr:rowOff>131823</xdr:rowOff>
    </xdr:from>
    <xdr:to>
      <xdr:col>3</xdr:col>
      <xdr:colOff>343875</xdr:colOff>
      <xdr:row>2</xdr:row>
      <xdr:rowOff>172173</xdr:rowOff>
    </xdr:to>
    <xdr:sp macro="" textlink="">
      <xdr:nvSpPr>
        <xdr:cNvPr id="20" name="Rectangle: Rounded Corners 19">
          <a:hlinkClick xmlns:r="http://schemas.openxmlformats.org/officeDocument/2006/relationships" r:id="rId2" tooltip="Draw numbers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3166110" y="217548"/>
          <a:ext cx="1187790" cy="28800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0">
          <a:noAutofit/>
        </a:bodyPr>
        <a:lstStyle/>
        <a:p>
          <a:pPr algn="ctr"/>
          <a:r>
            <a:rPr lang="tr-TR" sz="1100" b="1" spc="0" baseline="0"/>
            <a:t>DRAW NUMBERS</a:t>
          </a:r>
          <a:endParaRPr lang="en-US" sz="1100" b="1" spc="0" baseline="0"/>
        </a:p>
      </xdr:txBody>
    </xdr:sp>
    <xdr:clientData/>
  </xdr:twoCellAnchor>
  <xdr:twoCellAnchor editAs="oneCell">
    <xdr:from>
      <xdr:col>3</xdr:col>
      <xdr:colOff>652462</xdr:colOff>
      <xdr:row>1</xdr:row>
      <xdr:rowOff>131823</xdr:rowOff>
    </xdr:from>
    <xdr:to>
      <xdr:col>4</xdr:col>
      <xdr:colOff>137182</xdr:colOff>
      <xdr:row>2</xdr:row>
      <xdr:rowOff>172173</xdr:rowOff>
    </xdr:to>
    <xdr:sp macro="" textlink="">
      <xdr:nvSpPr>
        <xdr:cNvPr id="22" name="Rectangle: Rounded Corners 21">
          <a:hlinkClick xmlns:r="http://schemas.openxmlformats.org/officeDocument/2006/relationships" r:id="rId3" tooltip="Saved numbers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662487" y="217548"/>
          <a:ext cx="1199220" cy="28800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0">
          <a:noAutofit/>
        </a:bodyPr>
        <a:lstStyle/>
        <a:p>
          <a:pPr algn="ctr"/>
          <a:r>
            <a:rPr lang="tr-TR" sz="1100" b="1" spc="0" baseline="0"/>
            <a:t>SAVED NUMBERS</a:t>
          </a:r>
          <a:endParaRPr lang="en-US" sz="1100" b="1" spc="0" baseline="0"/>
        </a:p>
      </xdr:txBody>
    </xdr:sp>
    <xdr:clientData/>
  </xdr:twoCellAnchor>
  <xdr:twoCellAnchor editAs="oneCell">
    <xdr:from>
      <xdr:col>4</xdr:col>
      <xdr:colOff>444795</xdr:colOff>
      <xdr:row>1</xdr:row>
      <xdr:rowOff>131823</xdr:rowOff>
    </xdr:from>
    <xdr:to>
      <xdr:col>5</xdr:col>
      <xdr:colOff>457200</xdr:colOff>
      <xdr:row>2</xdr:row>
      <xdr:rowOff>172173</xdr:rowOff>
    </xdr:to>
    <xdr:sp macro="" textlink="">
      <xdr:nvSpPr>
        <xdr:cNvPr id="23" name="Rectangle: Rounded Corners 22">
          <a:hlinkClick xmlns:r="http://schemas.openxmlformats.org/officeDocument/2006/relationships" r:id="rId4" tooltip="Saved games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169320" y="217548"/>
          <a:ext cx="1183980" cy="28800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0">
          <a:noAutofit/>
        </a:bodyPr>
        <a:lstStyle/>
        <a:p>
          <a:pPr algn="ctr"/>
          <a:r>
            <a:rPr lang="tr-TR" sz="1100" b="1" spc="0" baseline="0"/>
            <a:t>SAVED GAMES</a:t>
          </a:r>
          <a:endParaRPr lang="en-US" sz="1100" b="1" spc="0" baseline="0"/>
        </a:p>
      </xdr:txBody>
    </xdr:sp>
    <xdr:clientData/>
  </xdr:twoCellAnchor>
  <xdr:oneCellAnchor>
    <xdr:from>
      <xdr:col>5</xdr:col>
      <xdr:colOff>1514474</xdr:colOff>
      <xdr:row>1</xdr:row>
      <xdr:rowOff>52089</xdr:rowOff>
    </xdr:from>
    <xdr:ext cx="1325166" cy="381000"/>
    <xdr:pic>
      <xdr:nvPicPr>
        <xdr:cNvPr id="1023" name="mpkLogo">
          <a:hlinkClick xmlns:a="http://schemas.openxmlformats.org/drawingml/2006/main" xmlns:r="http://schemas.openxmlformats.org/officeDocument/2006/relationships" r:id="rId8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7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64095</xdr:colOff>
      <xdr:row>1</xdr:row>
      <xdr:rowOff>77893</xdr:rowOff>
    </xdr:from>
    <xdr:to>
      <xdr:col>1</xdr:col>
      <xdr:colOff>489585</xdr:colOff>
      <xdr:row>2</xdr:row>
      <xdr:rowOff>251145</xdr:rowOff>
    </xdr:to>
    <xdr:pic>
      <xdr:nvPicPr>
        <xdr:cNvPr id="40" name="mainicon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96" b="996"/>
        <a:stretch/>
      </xdr:blipFill>
      <xdr:spPr>
        <a:xfrm>
          <a:off x="311745" y="163618"/>
          <a:ext cx="421680" cy="413282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1</xdr:row>
      <xdr:rowOff>131823</xdr:rowOff>
    </xdr:from>
    <xdr:to>
      <xdr:col>2</xdr:col>
      <xdr:colOff>1397340</xdr:colOff>
      <xdr:row>2</xdr:row>
      <xdr:rowOff>179793</xdr:rowOff>
    </xdr:to>
    <xdr:sp macro="" textlink="">
      <xdr:nvSpPr>
        <xdr:cNvPr id="46" name="Rectangle: Rounded Corners 45">
          <a:hlinkClick xmlns:r="http://schemas.openxmlformats.org/officeDocument/2006/relationships" r:id="rId2" tooltip="Draw numbers"/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>
          <a:off x="3162300" y="217548"/>
          <a:ext cx="1197315" cy="29562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0">
          <a:noAutofit/>
        </a:bodyPr>
        <a:lstStyle/>
        <a:p>
          <a:pPr algn="ctr"/>
          <a:r>
            <a:rPr lang="tr-TR" sz="1100" b="1" spc="0" baseline="0"/>
            <a:t>DRAW NUMBERS</a:t>
          </a:r>
          <a:endParaRPr lang="en-US" sz="1100" b="1" spc="0" baseline="0"/>
        </a:p>
      </xdr:txBody>
    </xdr:sp>
    <xdr:clientData/>
  </xdr:twoCellAnchor>
  <xdr:twoCellAnchor editAs="oneCell">
    <xdr:from>
      <xdr:col>2</xdr:col>
      <xdr:colOff>1700212</xdr:colOff>
      <xdr:row>1</xdr:row>
      <xdr:rowOff>131823</xdr:rowOff>
    </xdr:from>
    <xdr:to>
      <xdr:col>3</xdr:col>
      <xdr:colOff>1177312</xdr:colOff>
      <xdr:row>2</xdr:row>
      <xdr:rowOff>179793</xdr:rowOff>
    </xdr:to>
    <xdr:sp macro="" textlink="">
      <xdr:nvSpPr>
        <xdr:cNvPr id="47" name="Rectangle: Rounded Corners 46">
          <a:hlinkClick xmlns:r="http://schemas.openxmlformats.org/officeDocument/2006/relationships" r:id="rId3" tooltip="Saved numbers"/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>
        <a:xfrm>
          <a:off x="4662487" y="217548"/>
          <a:ext cx="1191600" cy="29562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0">
          <a:noAutofit/>
        </a:bodyPr>
        <a:lstStyle/>
        <a:p>
          <a:pPr algn="ctr"/>
          <a:r>
            <a:rPr lang="tr-TR" sz="1100" b="1" spc="0" baseline="0"/>
            <a:t>SAVED NUMBERS</a:t>
          </a:r>
          <a:endParaRPr lang="en-US" sz="1100" b="1" spc="0" baseline="0"/>
        </a:p>
      </xdr:txBody>
    </xdr:sp>
    <xdr:clientData/>
  </xdr:twoCellAnchor>
  <xdr:twoCellAnchor editAs="oneCell">
    <xdr:from>
      <xdr:col>3</xdr:col>
      <xdr:colOff>1484925</xdr:colOff>
      <xdr:row>1</xdr:row>
      <xdr:rowOff>131823</xdr:rowOff>
    </xdr:from>
    <xdr:to>
      <xdr:col>4</xdr:col>
      <xdr:colOff>958215</xdr:colOff>
      <xdr:row>2</xdr:row>
      <xdr:rowOff>179793</xdr:rowOff>
    </xdr:to>
    <xdr:sp macro="" textlink="">
      <xdr:nvSpPr>
        <xdr:cNvPr id="48" name="Rectangle: Rounded Corners 47">
          <a:hlinkClick xmlns:r="http://schemas.openxmlformats.org/officeDocument/2006/relationships" r:id="rId4" tooltip="Saved games"/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/>
      </xdr:nvSpPr>
      <xdr:spPr>
        <a:xfrm>
          <a:off x="6161700" y="217548"/>
          <a:ext cx="1187790" cy="29562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 anchorCtr="0">
          <a:noAutofit/>
        </a:bodyPr>
        <a:lstStyle/>
        <a:p>
          <a:pPr algn="ctr"/>
          <a:r>
            <a:rPr lang="tr-TR" sz="1100" b="1" spc="0" baseline="0"/>
            <a:t>SAVED GAMES</a:t>
          </a:r>
        </a:p>
      </xdr:txBody>
    </xdr:sp>
    <xdr:clientData/>
  </xdr:twoCellAnchor>
  <xdr:oneCellAnchor>
    <xdr:from>
      <xdr:col>5</xdr:col>
      <xdr:colOff>304799</xdr:colOff>
      <xdr:row>1</xdr:row>
      <xdr:rowOff>52089</xdr:rowOff>
    </xdr:from>
    <xdr:ext cx="1325166" cy="381000"/>
    <xdr:pic>
      <xdr:nvPicPr>
        <xdr:cNvPr id="1048" name="mpkLogo">
          <a:hlinkClick xmlns:a="http://schemas.openxmlformats.org/drawingml/2006/main" xmlns:r="http://schemas.openxmlformats.org/officeDocument/2006/relationships" r:id="rId8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7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8907A-E78D-4A49-97C3-6117E30105EE}">
  <sheetPr codeName="Sheet04">
    <pageSetUpPr fitToPage="1"/>
  </sheetPr>
  <dimension ref="A1:Z22"/>
  <sheetViews>
    <sheetView showGridLines="0" showRowColHeaders="0" tabSelected="1" zoomScaleNormal="100" workbookViewId="0">
      <pane ySplit="4" topLeftCell="A5" activePane="bottomLeft" state="frozen"/>
      <selection pane="bottomLeft" activeCell="C7" sqref="C7"/>
    </sheetView>
  </sheetViews>
  <sheetFormatPr defaultColWidth="5.7109375" defaultRowHeight="30" customHeight="1" x14ac:dyDescent="0.25"/>
  <cols>
    <col min="1" max="2" width="3.7109375" style="9" customWidth="1"/>
    <col min="3" max="3" width="33.42578125" style="9" customWidth="1"/>
    <col min="4" max="4" width="3.7109375" style="9" customWidth="1"/>
    <col min="5" max="25" width="5.7109375" style="9" customWidth="1"/>
    <col min="26" max="26" width="3.7109375" style="9" customWidth="1"/>
    <col min="27" max="28" width="15.7109375" style="7" customWidth="1"/>
    <col min="29" max="16384" width="5.7109375" style="7"/>
  </cols>
  <sheetData>
    <row r="1" spans="1:26" ht="6.7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s="8" customFormat="1" ht="20.100000000000001" customHeight="1" x14ac:dyDescent="0.25">
      <c r="A2" s="6"/>
      <c r="B2" s="37"/>
      <c r="C2" s="69" t="s">
        <v>29</v>
      </c>
      <c r="D2" s="5"/>
      <c r="E2" s="5"/>
      <c r="F2" s="4"/>
      <c r="G2" s="5"/>
      <c r="H2" s="5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s="111" customFormat="1" ht="24" customHeight="1" x14ac:dyDescent="0.25">
      <c r="A3" s="107"/>
      <c r="B3" s="108"/>
      <c r="C3" s="109" t="s">
        <v>47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</row>
    <row r="4" spans="1:26" ht="5.0999999999999996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5.0999999999999996" customHeight="1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27" customHeight="1" thickBot="1" x14ac:dyDescent="0.3">
      <c r="A6" s="20"/>
      <c r="B6" s="21"/>
      <c r="C6" s="22"/>
      <c r="D6" s="22"/>
      <c r="E6" s="22"/>
      <c r="F6" s="35"/>
      <c r="G6" s="35"/>
      <c r="H6" s="35"/>
      <c r="I6" s="35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3"/>
    </row>
    <row r="7" spans="1:26" ht="27" customHeight="1" thickTop="1" thickBot="1" x14ac:dyDescent="0.3">
      <c r="A7" s="20"/>
      <c r="B7" s="24"/>
      <c r="C7" s="81" t="s">
        <v>39</v>
      </c>
      <c r="D7" s="25"/>
      <c r="E7" s="82" t="s">
        <v>24</v>
      </c>
      <c r="F7" s="82"/>
      <c r="G7" s="82"/>
      <c r="H7" s="82"/>
      <c r="I7" s="82"/>
      <c r="J7" s="82"/>
      <c r="K7" s="82"/>
      <c r="L7" s="82"/>
      <c r="M7" s="82"/>
      <c r="N7" s="40"/>
      <c r="O7" s="40"/>
      <c r="P7" s="82" t="s">
        <v>23</v>
      </c>
      <c r="Q7" s="82"/>
      <c r="R7" s="82"/>
      <c r="S7" s="82"/>
      <c r="T7" s="82"/>
      <c r="U7" s="82"/>
      <c r="V7" s="40"/>
      <c r="W7" s="40"/>
      <c r="X7" s="40"/>
      <c r="Y7" s="40"/>
      <c r="Z7" s="28"/>
    </row>
    <row r="8" spans="1:26" ht="27" customHeight="1" thickTop="1" x14ac:dyDescent="0.25">
      <c r="A8" s="27"/>
      <c r="B8" s="24"/>
      <c r="C8" s="25"/>
      <c r="D8" s="25"/>
      <c r="E8" s="83">
        <v>1</v>
      </c>
      <c r="F8" s="84">
        <v>2</v>
      </c>
      <c r="G8" s="84">
        <v>3</v>
      </c>
      <c r="H8" s="84">
        <v>4</v>
      </c>
      <c r="I8" s="84">
        <v>5</v>
      </c>
      <c r="J8" s="84">
        <v>6</v>
      </c>
      <c r="K8" s="84">
        <v>7</v>
      </c>
      <c r="L8" s="84">
        <v>8</v>
      </c>
      <c r="M8" s="85">
        <v>9</v>
      </c>
      <c r="N8" s="41"/>
      <c r="O8" s="41"/>
      <c r="P8" s="83">
        <v>1</v>
      </c>
      <c r="Q8" s="84">
        <v>2</v>
      </c>
      <c r="R8" s="84">
        <v>3</v>
      </c>
      <c r="S8" s="84">
        <v>4</v>
      </c>
      <c r="T8" s="84">
        <v>5</v>
      </c>
      <c r="U8" s="85">
        <v>6</v>
      </c>
      <c r="V8" s="41"/>
      <c r="W8" s="41"/>
      <c r="X8" s="41"/>
      <c r="Y8" s="41"/>
      <c r="Z8" s="28"/>
    </row>
    <row r="9" spans="1:26" ht="27" customHeight="1" x14ac:dyDescent="0.25">
      <c r="A9" s="27"/>
      <c r="B9" s="24"/>
      <c r="C9" s="25"/>
      <c r="D9" s="25"/>
      <c r="E9" s="86">
        <v>10</v>
      </c>
      <c r="F9" s="42">
        <v>11</v>
      </c>
      <c r="G9" s="42">
        <v>12</v>
      </c>
      <c r="H9" s="42">
        <v>13</v>
      </c>
      <c r="I9" s="42">
        <v>14</v>
      </c>
      <c r="J9" s="42">
        <v>15</v>
      </c>
      <c r="K9" s="42">
        <v>16</v>
      </c>
      <c r="L9" s="42">
        <v>17</v>
      </c>
      <c r="M9" s="87">
        <v>18</v>
      </c>
      <c r="N9" s="41"/>
      <c r="O9" s="41"/>
      <c r="P9" s="86">
        <v>7</v>
      </c>
      <c r="Q9" s="42">
        <v>8</v>
      </c>
      <c r="R9" s="42">
        <v>9</v>
      </c>
      <c r="S9" s="42">
        <v>10</v>
      </c>
      <c r="T9" s="42">
        <v>11</v>
      </c>
      <c r="U9" s="87">
        <v>12</v>
      </c>
      <c r="V9" s="41"/>
      <c r="W9" s="41"/>
      <c r="X9" s="41"/>
      <c r="Y9" s="41"/>
      <c r="Z9" s="28"/>
    </row>
    <row r="10" spans="1:26" ht="27" customHeight="1" x14ac:dyDescent="0.25">
      <c r="A10" s="27"/>
      <c r="B10" s="24"/>
      <c r="C10" s="25"/>
      <c r="D10" s="25"/>
      <c r="E10" s="86">
        <v>19</v>
      </c>
      <c r="F10" s="42">
        <v>20</v>
      </c>
      <c r="G10" s="42">
        <v>21</v>
      </c>
      <c r="H10" s="42">
        <v>22</v>
      </c>
      <c r="I10" s="42">
        <v>23</v>
      </c>
      <c r="J10" s="42">
        <v>24</v>
      </c>
      <c r="K10" s="42">
        <v>25</v>
      </c>
      <c r="L10" s="42">
        <v>26</v>
      </c>
      <c r="M10" s="87">
        <v>27</v>
      </c>
      <c r="N10" s="41"/>
      <c r="O10" s="41"/>
      <c r="P10" s="86">
        <v>13</v>
      </c>
      <c r="Q10" s="42">
        <v>14</v>
      </c>
      <c r="R10" s="42">
        <v>15</v>
      </c>
      <c r="S10" s="42">
        <v>16</v>
      </c>
      <c r="T10" s="42">
        <v>17</v>
      </c>
      <c r="U10" s="87">
        <v>18</v>
      </c>
      <c r="V10" s="41"/>
      <c r="W10" s="41"/>
      <c r="X10" s="41"/>
      <c r="Y10" s="41"/>
      <c r="Z10" s="28"/>
    </row>
    <row r="11" spans="1:26" ht="27" customHeight="1" x14ac:dyDescent="0.25">
      <c r="A11" s="27"/>
      <c r="B11" s="29"/>
      <c r="C11" s="25"/>
      <c r="D11" s="25"/>
      <c r="E11" s="86">
        <v>28</v>
      </c>
      <c r="F11" s="42">
        <v>29</v>
      </c>
      <c r="G11" s="42">
        <v>30</v>
      </c>
      <c r="H11" s="42">
        <v>31</v>
      </c>
      <c r="I11" s="42">
        <v>32</v>
      </c>
      <c r="J11" s="42">
        <v>33</v>
      </c>
      <c r="K11" s="42">
        <v>34</v>
      </c>
      <c r="L11" s="42">
        <v>35</v>
      </c>
      <c r="M11" s="87">
        <v>36</v>
      </c>
      <c r="N11" s="41"/>
      <c r="O11" s="41"/>
      <c r="P11" s="86">
        <v>19</v>
      </c>
      <c r="Q11" s="42">
        <v>20</v>
      </c>
      <c r="R11" s="42">
        <v>21</v>
      </c>
      <c r="S11" s="42">
        <v>22</v>
      </c>
      <c r="T11" s="42">
        <v>23</v>
      </c>
      <c r="U11" s="87">
        <v>24</v>
      </c>
      <c r="V11" s="41"/>
      <c r="W11" s="41"/>
      <c r="X11" s="41"/>
      <c r="Y11" s="41"/>
      <c r="Z11" s="28"/>
    </row>
    <row r="12" spans="1:26" ht="27" customHeight="1" thickBot="1" x14ac:dyDescent="0.3">
      <c r="A12" s="27"/>
      <c r="B12" s="29"/>
      <c r="C12" s="25"/>
      <c r="D12" s="25"/>
      <c r="E12" s="86">
        <v>37</v>
      </c>
      <c r="F12" s="42">
        <v>38</v>
      </c>
      <c r="G12" s="42">
        <v>39</v>
      </c>
      <c r="H12" s="42">
        <v>40</v>
      </c>
      <c r="I12" s="42">
        <v>41</v>
      </c>
      <c r="J12" s="42">
        <v>42</v>
      </c>
      <c r="K12" s="42">
        <v>43</v>
      </c>
      <c r="L12" s="42">
        <v>44</v>
      </c>
      <c r="M12" s="87">
        <v>45</v>
      </c>
      <c r="N12" s="41"/>
      <c r="O12" s="41"/>
      <c r="P12" s="88">
        <v>25</v>
      </c>
      <c r="Q12" s="89">
        <v>26</v>
      </c>
      <c r="R12" s="89"/>
      <c r="S12" s="89"/>
      <c r="T12" s="89"/>
      <c r="U12" s="90"/>
      <c r="V12" s="41"/>
      <c r="W12" s="41"/>
      <c r="X12" s="41"/>
      <c r="Y12" s="41"/>
      <c r="Z12" s="28"/>
    </row>
    <row r="13" spans="1:26" ht="27" customHeight="1" thickTop="1" x14ac:dyDescent="0.25">
      <c r="A13" s="27"/>
      <c r="B13" s="24"/>
      <c r="C13" s="25"/>
      <c r="D13" s="25"/>
      <c r="E13" s="86">
        <v>46</v>
      </c>
      <c r="F13" s="42">
        <v>47</v>
      </c>
      <c r="G13" s="42">
        <v>48</v>
      </c>
      <c r="H13" s="42">
        <v>49</v>
      </c>
      <c r="I13" s="42">
        <v>50</v>
      </c>
      <c r="J13" s="42">
        <v>51</v>
      </c>
      <c r="K13" s="42">
        <v>52</v>
      </c>
      <c r="L13" s="42">
        <v>53</v>
      </c>
      <c r="M13" s="87">
        <v>54</v>
      </c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28"/>
    </row>
    <row r="14" spans="1:26" ht="27" customHeight="1" x14ac:dyDescent="0.25">
      <c r="A14" s="27"/>
      <c r="B14" s="24"/>
      <c r="C14" s="25"/>
      <c r="D14" s="25"/>
      <c r="E14" s="86">
        <v>55</v>
      </c>
      <c r="F14" s="42">
        <v>56</v>
      </c>
      <c r="G14" s="42">
        <v>57</v>
      </c>
      <c r="H14" s="42">
        <v>58</v>
      </c>
      <c r="I14" s="42">
        <v>59</v>
      </c>
      <c r="J14" s="42">
        <v>60</v>
      </c>
      <c r="K14" s="42">
        <v>61</v>
      </c>
      <c r="L14" s="42">
        <v>62</v>
      </c>
      <c r="M14" s="87">
        <v>63</v>
      </c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28"/>
    </row>
    <row r="15" spans="1:26" ht="27" customHeight="1" thickBot="1" x14ac:dyDescent="0.3">
      <c r="A15" s="27"/>
      <c r="B15" s="24"/>
      <c r="C15" s="25"/>
      <c r="D15" s="26"/>
      <c r="E15" s="88">
        <v>64</v>
      </c>
      <c r="F15" s="89">
        <v>65</v>
      </c>
      <c r="G15" s="89">
        <v>66</v>
      </c>
      <c r="H15" s="89">
        <v>67</v>
      </c>
      <c r="I15" s="89">
        <v>68</v>
      </c>
      <c r="J15" s="89">
        <v>69</v>
      </c>
      <c r="K15" s="89"/>
      <c r="L15" s="89"/>
      <c r="M15" s="90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28"/>
    </row>
    <row r="16" spans="1:26" ht="27" customHeight="1" thickTop="1" x14ac:dyDescent="0.25">
      <c r="A16" s="27"/>
      <c r="B16" s="24"/>
      <c r="C16" s="30"/>
      <c r="D16" s="26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28"/>
    </row>
    <row r="17" spans="1:26" ht="27" customHeight="1" x14ac:dyDescent="0.25">
      <c r="A17" s="27"/>
      <c r="B17" s="24"/>
      <c r="C17" s="31"/>
      <c r="D17" s="26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28"/>
    </row>
    <row r="18" spans="1:26" ht="27" customHeight="1" thickBot="1" x14ac:dyDescent="0.3">
      <c r="A18" s="27"/>
      <c r="B18" s="24"/>
      <c r="C18" s="26"/>
      <c r="D18" s="26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28"/>
    </row>
    <row r="19" spans="1:26" ht="27" customHeight="1" thickTop="1" thickBot="1" x14ac:dyDescent="0.3">
      <c r="A19" s="27"/>
      <c r="B19" s="24"/>
      <c r="C19" s="81" t="s">
        <v>25</v>
      </c>
      <c r="D19" s="26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28"/>
    </row>
    <row r="20" spans="1:26" ht="27" customHeight="1" thickTop="1" x14ac:dyDescent="0.25">
      <c r="A20" s="27"/>
      <c r="B20" s="32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4"/>
    </row>
    <row r="21" spans="1:26" ht="6.75" customHeight="1" x14ac:dyDescent="0.25"/>
    <row r="22" spans="1:26" ht="23.1" customHeight="1" x14ac:dyDescent="0.25">
      <c r="A22" s="1"/>
      <c r="B22" s="38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39"/>
    </row>
  </sheetData>
  <sheetProtection algorithmName="SHA-512" hashValue="/bXdvNKGMIEwh6GR4RFxl6FEu39Udki6eYF6Tpud3LHopm3t8KCO5V+LYm2o5DMAAqYSRVceaJ2WmT4sN651EA==" saltValue="fu/hDfpeiby32u4PGE12wQ==" spinCount="100000" sheet="1" objects="1" scenarios="1" formatCells="0"/>
  <sortState xmlns:xlrd2="http://schemas.microsoft.com/office/spreadsheetml/2017/richdata2" columnSort="1" ref="P19:Y19">
    <sortCondition ref="P19:Y19"/>
    <sortCondition ref="E19:N19"/>
  </sortState>
  <conditionalFormatting sqref="E19:Y19">
    <cfRule type="expression" dxfId="0" priority="1" stopIfTrue="1">
      <formula>LEN(E19)&gt;0</formula>
    </cfRule>
  </conditionalFormatting>
  <printOptions horizontalCentered="1"/>
  <pageMargins left="0.31496062992125984" right="0.31496062992125984" top="0.31496062992125984" bottom="0.31496062992125984" header="0.31496062992125984" footer="0.31496062992125984"/>
  <pageSetup scale="8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3" r:id="rId4" name="Check Box 33">
              <controlPr defaultSize="0" autoFill="0" autoLine="0" autoPict="0">
                <anchor moveWithCells="1">
                  <from>
                    <xdr:col>2</xdr:col>
                    <xdr:colOff>304800</xdr:colOff>
                    <xdr:row>13</xdr:row>
                    <xdr:rowOff>228600</xdr:rowOff>
                  </from>
                  <to>
                    <xdr:col>2</xdr:col>
                    <xdr:colOff>1533525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90AEA3-4D8C-4E60-8A37-11CD801F5A58}">
          <x14:formula1>
            <xm:f>OFFSET(Cal!$C$3,0,0,Cal!$N$3,1)</xm:f>
          </x14:formula1>
          <xm:sqref>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C4455-A69F-45DE-82AA-BE182ED88DA9}">
  <sheetPr codeName="Sheet1">
    <pageSetUpPr fitToPage="1"/>
  </sheetPr>
  <dimension ref="A1:R1005"/>
  <sheetViews>
    <sheetView showGridLines="0" showRowColHeaders="0" zoomScaleNormal="100" zoomScaleSheetLayoutView="100" workbookViewId="0">
      <pane ySplit="5" topLeftCell="A6" activePane="bottomLeft" state="frozen"/>
      <selection pane="bottomLeft" activeCell="A6" sqref="A6"/>
    </sheetView>
  </sheetViews>
  <sheetFormatPr defaultRowHeight="20.100000000000001" customHeight="1" x14ac:dyDescent="0.25"/>
  <cols>
    <col min="1" max="1" width="3.7109375" style="101" customWidth="1"/>
    <col min="2" max="2" width="30.7109375" style="129" customWidth="1"/>
    <col min="3" max="4" width="25.7109375" style="129" customWidth="1"/>
    <col min="5" max="5" width="17.5703125" style="129" customWidth="1"/>
    <col min="6" max="6" width="43.85546875" style="129" customWidth="1"/>
    <col min="7" max="7" width="9.140625" style="101"/>
    <col min="8" max="8" width="9.140625" style="101" customWidth="1"/>
    <col min="9" max="9" width="8.7109375" style="101" customWidth="1"/>
    <col min="10" max="10" width="18" style="101" customWidth="1"/>
    <col min="11" max="12" width="8.7109375" style="101" customWidth="1"/>
    <col min="13" max="16384" width="9.140625" style="101"/>
  </cols>
  <sheetData>
    <row r="1" spans="1:18" s="103" customFormat="1" ht="6.75" customHeight="1" x14ac:dyDescent="0.25">
      <c r="A1" s="112"/>
      <c r="B1" s="106"/>
      <c r="C1" s="106"/>
      <c r="D1" s="106"/>
      <c r="E1" s="106"/>
      <c r="F1" s="106"/>
      <c r="L1" s="113"/>
      <c r="M1" s="102"/>
      <c r="N1" s="102"/>
      <c r="O1" s="102"/>
      <c r="P1" s="102"/>
      <c r="R1" s="104"/>
    </row>
    <row r="2" spans="1:18" s="118" customFormat="1" ht="20.100000000000001" customHeight="1" x14ac:dyDescent="0.25">
      <c r="A2" s="114"/>
      <c r="B2" s="115" t="s">
        <v>29</v>
      </c>
      <c r="C2" s="116"/>
      <c r="D2" s="116"/>
      <c r="E2" s="116"/>
      <c r="F2" s="117"/>
      <c r="L2" s="119"/>
      <c r="M2" s="120"/>
      <c r="N2" s="120"/>
      <c r="O2" s="120"/>
      <c r="P2" s="120"/>
      <c r="R2" s="121"/>
    </row>
    <row r="3" spans="1:18" s="125" customFormat="1" ht="24" customHeight="1" x14ac:dyDescent="0.25">
      <c r="A3" s="122"/>
      <c r="B3" s="123" t="s">
        <v>28</v>
      </c>
      <c r="C3" s="124"/>
      <c r="D3" s="124"/>
      <c r="E3" s="124"/>
      <c r="F3" s="124"/>
      <c r="L3" s="126"/>
      <c r="M3" s="127"/>
      <c r="N3" s="127"/>
      <c r="O3" s="127"/>
      <c r="P3" s="127"/>
      <c r="R3" s="128"/>
    </row>
    <row r="4" spans="1:18" s="103" customFormat="1" ht="4.5" customHeight="1" x14ac:dyDescent="0.25">
      <c r="A4" s="105"/>
      <c r="B4" s="105"/>
      <c r="C4" s="105"/>
      <c r="D4" s="105"/>
      <c r="E4" s="105"/>
      <c r="F4" s="105"/>
      <c r="L4" s="113"/>
      <c r="M4" s="102"/>
      <c r="N4" s="102"/>
      <c r="O4" s="102"/>
      <c r="P4" s="102"/>
      <c r="R4" s="104"/>
    </row>
    <row r="5" spans="1:18" s="103" customFormat="1" ht="24.95" customHeight="1" x14ac:dyDescent="0.25">
      <c r="A5" s="105"/>
      <c r="B5" s="130" t="s">
        <v>30</v>
      </c>
      <c r="C5" s="131" t="s">
        <v>31</v>
      </c>
      <c r="D5" s="131" t="s">
        <v>32</v>
      </c>
      <c r="E5" s="131" t="s">
        <v>33</v>
      </c>
      <c r="F5" s="132" t="s">
        <v>38</v>
      </c>
      <c r="L5" s="113"/>
      <c r="M5" s="102"/>
      <c r="N5" s="102"/>
      <c r="O5" s="102"/>
      <c r="P5" s="102"/>
      <c r="R5" s="104"/>
    </row>
    <row r="6" spans="1:18" ht="20.100000000000001" customHeight="1" x14ac:dyDescent="0.25">
      <c r="B6" s="97" t="s">
        <v>16</v>
      </c>
      <c r="C6" s="98" t="s">
        <v>48</v>
      </c>
      <c r="D6" s="98" t="s">
        <v>49</v>
      </c>
      <c r="E6" s="99">
        <v>44776</v>
      </c>
      <c r="F6" s="100"/>
    </row>
    <row r="7" spans="1:18" ht="20.100000000000001" customHeight="1" x14ac:dyDescent="0.25">
      <c r="B7" s="97" t="s">
        <v>17</v>
      </c>
      <c r="C7" s="98" t="s">
        <v>50</v>
      </c>
      <c r="D7" s="98" t="s">
        <v>51</v>
      </c>
      <c r="E7" s="99">
        <v>44776</v>
      </c>
      <c r="F7" s="100"/>
    </row>
    <row r="8" spans="1:18" ht="20.100000000000001" customHeight="1" x14ac:dyDescent="0.25">
      <c r="B8" s="97" t="s">
        <v>15</v>
      </c>
      <c r="C8" s="98" t="s">
        <v>52</v>
      </c>
      <c r="D8" s="98" t="s">
        <v>53</v>
      </c>
      <c r="E8" s="99">
        <v>44776</v>
      </c>
      <c r="F8" s="100"/>
    </row>
    <row r="9" spans="1:18" ht="20.100000000000001" customHeight="1" x14ac:dyDescent="0.25">
      <c r="B9" s="97" t="s">
        <v>18</v>
      </c>
      <c r="C9" s="98" t="s">
        <v>54</v>
      </c>
      <c r="D9" s="98" t="s">
        <v>55</v>
      </c>
      <c r="E9" s="99">
        <v>44782</v>
      </c>
      <c r="F9" s="100"/>
    </row>
    <row r="10" spans="1:18" ht="20.100000000000001" customHeight="1" x14ac:dyDescent="0.25">
      <c r="B10" s="97" t="s">
        <v>18</v>
      </c>
      <c r="C10" s="98" t="s">
        <v>56</v>
      </c>
      <c r="D10" s="98" t="s">
        <v>57</v>
      </c>
      <c r="E10" s="99">
        <v>44782</v>
      </c>
      <c r="F10" s="100"/>
    </row>
    <row r="11" spans="1:18" ht="20.100000000000001" customHeight="1" x14ac:dyDescent="0.25">
      <c r="B11" s="97"/>
      <c r="C11" s="98"/>
      <c r="D11" s="98"/>
      <c r="E11" s="99"/>
      <c r="F11" s="100"/>
    </row>
    <row r="12" spans="1:18" ht="20.100000000000001" customHeight="1" x14ac:dyDescent="0.25">
      <c r="B12" s="97"/>
      <c r="C12" s="98"/>
      <c r="D12" s="98"/>
      <c r="E12" s="99"/>
      <c r="F12" s="100"/>
    </row>
    <row r="13" spans="1:18" ht="20.100000000000001" customHeight="1" x14ac:dyDescent="0.25">
      <c r="B13" s="97"/>
      <c r="C13" s="98"/>
      <c r="D13" s="98"/>
      <c r="E13" s="99"/>
      <c r="F13" s="100"/>
    </row>
    <row r="14" spans="1:18" ht="20.100000000000001" customHeight="1" x14ac:dyDescent="0.25">
      <c r="B14" s="97"/>
      <c r="C14" s="98"/>
      <c r="D14" s="98"/>
      <c r="E14" s="99"/>
      <c r="F14" s="100"/>
    </row>
    <row r="15" spans="1:18" ht="20.100000000000001" customHeight="1" x14ac:dyDescent="0.25">
      <c r="B15" s="97"/>
      <c r="C15" s="98"/>
      <c r="D15" s="98"/>
      <c r="E15" s="99"/>
      <c r="F15" s="100"/>
    </row>
    <row r="16" spans="1:18" ht="20.100000000000001" customHeight="1" x14ac:dyDescent="0.25">
      <c r="B16" s="97"/>
      <c r="C16" s="98"/>
      <c r="D16" s="98"/>
      <c r="E16" s="99"/>
      <c r="F16" s="100"/>
    </row>
    <row r="17" spans="2:6" ht="20.100000000000001" customHeight="1" x14ac:dyDescent="0.25">
      <c r="B17" s="97"/>
      <c r="C17" s="98"/>
      <c r="D17" s="98"/>
      <c r="E17" s="99"/>
      <c r="F17" s="100"/>
    </row>
    <row r="18" spans="2:6" ht="20.100000000000001" customHeight="1" x14ac:dyDescent="0.25">
      <c r="B18" s="97"/>
      <c r="C18" s="98"/>
      <c r="D18" s="98"/>
      <c r="E18" s="99"/>
      <c r="F18" s="100"/>
    </row>
    <row r="19" spans="2:6" ht="20.100000000000001" customHeight="1" x14ac:dyDescent="0.25">
      <c r="B19" s="97"/>
      <c r="C19" s="98"/>
      <c r="D19" s="98"/>
      <c r="E19" s="99"/>
      <c r="F19" s="100"/>
    </row>
    <row r="20" spans="2:6" ht="20.100000000000001" customHeight="1" x14ac:dyDescent="0.25">
      <c r="B20" s="97"/>
      <c r="C20" s="98"/>
      <c r="D20" s="98"/>
      <c r="E20" s="99"/>
      <c r="F20" s="100"/>
    </row>
    <row r="21" spans="2:6" ht="20.100000000000001" customHeight="1" x14ac:dyDescent="0.25">
      <c r="B21" s="97"/>
      <c r="C21" s="98"/>
      <c r="D21" s="98"/>
      <c r="E21" s="99"/>
      <c r="F21" s="100"/>
    </row>
    <row r="22" spans="2:6" ht="20.100000000000001" customHeight="1" x14ac:dyDescent="0.25">
      <c r="B22" s="97"/>
      <c r="C22" s="98"/>
      <c r="D22" s="98"/>
      <c r="E22" s="99"/>
      <c r="F22" s="100"/>
    </row>
    <row r="23" spans="2:6" ht="20.100000000000001" customHeight="1" x14ac:dyDescent="0.25">
      <c r="B23" s="97"/>
      <c r="C23" s="98"/>
      <c r="D23" s="98"/>
      <c r="E23" s="99"/>
      <c r="F23" s="100"/>
    </row>
    <row r="24" spans="2:6" ht="20.100000000000001" customHeight="1" x14ac:dyDescent="0.25">
      <c r="B24" s="97"/>
      <c r="C24" s="98"/>
      <c r="D24" s="98"/>
      <c r="E24" s="99"/>
      <c r="F24" s="100"/>
    </row>
    <row r="25" spans="2:6" ht="20.100000000000001" customHeight="1" x14ac:dyDescent="0.25">
      <c r="B25" s="97"/>
      <c r="C25" s="98"/>
      <c r="D25" s="98"/>
      <c r="E25" s="99"/>
      <c r="F25" s="100"/>
    </row>
    <row r="26" spans="2:6" ht="20.100000000000001" customHeight="1" x14ac:dyDescent="0.25">
      <c r="B26" s="97"/>
      <c r="C26" s="98"/>
      <c r="D26" s="98"/>
      <c r="E26" s="99"/>
      <c r="F26" s="100"/>
    </row>
    <row r="27" spans="2:6" ht="20.100000000000001" customHeight="1" x14ac:dyDescent="0.25">
      <c r="B27" s="97"/>
      <c r="C27" s="98"/>
      <c r="D27" s="98"/>
      <c r="E27" s="99"/>
      <c r="F27" s="100"/>
    </row>
    <row r="28" spans="2:6" ht="20.100000000000001" customHeight="1" x14ac:dyDescent="0.25">
      <c r="B28" s="97"/>
      <c r="C28" s="98"/>
      <c r="D28" s="98"/>
      <c r="E28" s="99"/>
      <c r="F28" s="100"/>
    </row>
    <row r="29" spans="2:6" ht="20.100000000000001" customHeight="1" x14ac:dyDescent="0.25">
      <c r="B29" s="97"/>
      <c r="C29" s="98"/>
      <c r="D29" s="98"/>
      <c r="E29" s="99"/>
      <c r="F29" s="100"/>
    </row>
    <row r="30" spans="2:6" ht="20.100000000000001" customHeight="1" x14ac:dyDescent="0.25">
      <c r="B30" s="97"/>
      <c r="C30" s="98"/>
      <c r="D30" s="98"/>
      <c r="E30" s="99"/>
      <c r="F30" s="100"/>
    </row>
    <row r="31" spans="2:6" ht="20.100000000000001" customHeight="1" x14ac:dyDescent="0.25">
      <c r="B31" s="97"/>
      <c r="C31" s="98"/>
      <c r="D31" s="98"/>
      <c r="E31" s="99"/>
      <c r="F31" s="100"/>
    </row>
    <row r="32" spans="2:6" ht="20.100000000000001" customHeight="1" x14ac:dyDescent="0.25">
      <c r="B32" s="97"/>
      <c r="C32" s="98"/>
      <c r="D32" s="98"/>
      <c r="E32" s="99"/>
      <c r="F32" s="100"/>
    </row>
    <row r="33" spans="2:6" ht="20.100000000000001" customHeight="1" x14ac:dyDescent="0.25">
      <c r="B33" s="97"/>
      <c r="C33" s="98"/>
      <c r="D33" s="98"/>
      <c r="E33" s="99"/>
      <c r="F33" s="100"/>
    </row>
    <row r="34" spans="2:6" ht="20.100000000000001" customHeight="1" x14ac:dyDescent="0.25">
      <c r="B34" s="97"/>
      <c r="C34" s="98"/>
      <c r="D34" s="98"/>
      <c r="E34" s="99"/>
      <c r="F34" s="100"/>
    </row>
    <row r="35" spans="2:6" ht="20.100000000000001" customHeight="1" x14ac:dyDescent="0.25">
      <c r="B35" s="97"/>
      <c r="C35" s="98"/>
      <c r="D35" s="98"/>
      <c r="E35" s="99"/>
      <c r="F35" s="100"/>
    </row>
    <row r="36" spans="2:6" ht="20.100000000000001" customHeight="1" x14ac:dyDescent="0.25">
      <c r="B36" s="97"/>
      <c r="C36" s="98"/>
      <c r="D36" s="98"/>
      <c r="E36" s="99"/>
      <c r="F36" s="100"/>
    </row>
    <row r="37" spans="2:6" ht="20.100000000000001" customHeight="1" x14ac:dyDescent="0.25">
      <c r="B37" s="97"/>
      <c r="C37" s="98"/>
      <c r="D37" s="98"/>
      <c r="E37" s="99"/>
      <c r="F37" s="100"/>
    </row>
    <row r="38" spans="2:6" ht="20.100000000000001" customHeight="1" x14ac:dyDescent="0.25">
      <c r="B38" s="97"/>
      <c r="C38" s="98"/>
      <c r="D38" s="98"/>
      <c r="E38" s="99"/>
      <c r="F38" s="100"/>
    </row>
    <row r="39" spans="2:6" ht="20.100000000000001" customHeight="1" x14ac:dyDescent="0.25">
      <c r="B39" s="97"/>
      <c r="C39" s="98"/>
      <c r="D39" s="98"/>
      <c r="E39" s="99"/>
      <c r="F39" s="100"/>
    </row>
    <row r="40" spans="2:6" ht="20.100000000000001" customHeight="1" x14ac:dyDescent="0.25">
      <c r="B40" s="97"/>
      <c r="C40" s="98"/>
      <c r="D40" s="98"/>
      <c r="E40" s="99"/>
      <c r="F40" s="100"/>
    </row>
    <row r="41" spans="2:6" ht="20.100000000000001" customHeight="1" x14ac:dyDescent="0.25">
      <c r="B41" s="97"/>
      <c r="C41" s="98"/>
      <c r="D41" s="98"/>
      <c r="E41" s="99"/>
      <c r="F41" s="100"/>
    </row>
    <row r="42" spans="2:6" ht="20.100000000000001" customHeight="1" x14ac:dyDescent="0.25">
      <c r="B42" s="97"/>
      <c r="C42" s="98"/>
      <c r="D42" s="98"/>
      <c r="E42" s="99"/>
      <c r="F42" s="100"/>
    </row>
    <row r="43" spans="2:6" ht="20.100000000000001" customHeight="1" x14ac:dyDescent="0.25">
      <c r="B43" s="97"/>
      <c r="C43" s="98"/>
      <c r="D43" s="98"/>
      <c r="E43" s="99"/>
      <c r="F43" s="100"/>
    </row>
    <row r="44" spans="2:6" ht="20.100000000000001" customHeight="1" x14ac:dyDescent="0.25">
      <c r="B44" s="97"/>
      <c r="C44" s="98"/>
      <c r="D44" s="98"/>
      <c r="E44" s="99"/>
      <c r="F44" s="100"/>
    </row>
    <row r="45" spans="2:6" ht="20.100000000000001" customHeight="1" x14ac:dyDescent="0.25">
      <c r="B45" s="97"/>
      <c r="C45" s="98"/>
      <c r="D45" s="98"/>
      <c r="E45" s="99"/>
      <c r="F45" s="100"/>
    </row>
    <row r="46" spans="2:6" ht="20.100000000000001" customHeight="1" x14ac:dyDescent="0.25">
      <c r="B46" s="97"/>
      <c r="C46" s="98"/>
      <c r="D46" s="98"/>
      <c r="E46" s="99"/>
      <c r="F46" s="100"/>
    </row>
    <row r="47" spans="2:6" ht="20.100000000000001" customHeight="1" x14ac:dyDescent="0.25">
      <c r="B47" s="97"/>
      <c r="C47" s="98"/>
      <c r="D47" s="98"/>
      <c r="E47" s="99"/>
      <c r="F47" s="100"/>
    </row>
    <row r="48" spans="2:6" ht="20.100000000000001" customHeight="1" x14ac:dyDescent="0.25">
      <c r="B48" s="97"/>
      <c r="C48" s="98"/>
      <c r="D48" s="98"/>
      <c r="E48" s="99"/>
      <c r="F48" s="100"/>
    </row>
    <row r="49" spans="2:6" ht="20.100000000000001" customHeight="1" x14ac:dyDescent="0.25">
      <c r="B49" s="97"/>
      <c r="C49" s="98"/>
      <c r="D49" s="98"/>
      <c r="E49" s="99"/>
      <c r="F49" s="100"/>
    </row>
    <row r="50" spans="2:6" ht="20.100000000000001" customHeight="1" x14ac:dyDescent="0.25">
      <c r="B50" s="97"/>
      <c r="C50" s="98"/>
      <c r="D50" s="98"/>
      <c r="E50" s="99"/>
      <c r="F50" s="100"/>
    </row>
    <row r="51" spans="2:6" ht="20.100000000000001" customHeight="1" x14ac:dyDescent="0.25">
      <c r="B51" s="97"/>
      <c r="C51" s="98"/>
      <c r="D51" s="98"/>
      <c r="E51" s="99"/>
      <c r="F51" s="100"/>
    </row>
    <row r="52" spans="2:6" ht="20.100000000000001" customHeight="1" x14ac:dyDescent="0.25">
      <c r="B52" s="97"/>
      <c r="C52" s="98"/>
      <c r="D52" s="98"/>
      <c r="E52" s="99"/>
      <c r="F52" s="100"/>
    </row>
    <row r="53" spans="2:6" ht="20.100000000000001" customHeight="1" x14ac:dyDescent="0.25">
      <c r="B53" s="97"/>
      <c r="C53" s="98"/>
      <c r="D53" s="98"/>
      <c r="E53" s="99"/>
      <c r="F53" s="100"/>
    </row>
    <row r="54" spans="2:6" ht="20.100000000000001" customHeight="1" x14ac:dyDescent="0.25">
      <c r="B54" s="97"/>
      <c r="C54" s="98"/>
      <c r="D54" s="98"/>
      <c r="E54" s="99"/>
      <c r="F54" s="100"/>
    </row>
    <row r="55" spans="2:6" ht="20.100000000000001" customHeight="1" x14ac:dyDescent="0.25">
      <c r="B55" s="97"/>
      <c r="C55" s="98"/>
      <c r="D55" s="98"/>
      <c r="E55" s="99"/>
      <c r="F55" s="100"/>
    </row>
    <row r="56" spans="2:6" ht="20.100000000000001" customHeight="1" x14ac:dyDescent="0.25">
      <c r="B56" s="97"/>
      <c r="C56" s="98"/>
      <c r="D56" s="98"/>
      <c r="E56" s="99"/>
      <c r="F56" s="100"/>
    </row>
    <row r="57" spans="2:6" ht="20.100000000000001" customHeight="1" x14ac:dyDescent="0.25">
      <c r="B57" s="97"/>
      <c r="C57" s="98"/>
      <c r="D57" s="98"/>
      <c r="E57" s="99"/>
      <c r="F57" s="100"/>
    </row>
    <row r="58" spans="2:6" ht="20.100000000000001" customHeight="1" x14ac:dyDescent="0.25">
      <c r="B58" s="97"/>
      <c r="C58" s="98"/>
      <c r="D58" s="98"/>
      <c r="E58" s="99"/>
      <c r="F58" s="100"/>
    </row>
    <row r="59" spans="2:6" ht="20.100000000000001" customHeight="1" x14ac:dyDescent="0.25">
      <c r="B59" s="97"/>
      <c r="C59" s="98"/>
      <c r="D59" s="98"/>
      <c r="E59" s="99"/>
      <c r="F59" s="100"/>
    </row>
    <row r="60" spans="2:6" ht="20.100000000000001" customHeight="1" x14ac:dyDescent="0.25">
      <c r="B60" s="97"/>
      <c r="C60" s="98"/>
      <c r="D60" s="98"/>
      <c r="E60" s="99"/>
      <c r="F60" s="100"/>
    </row>
    <row r="61" spans="2:6" ht="20.100000000000001" customHeight="1" x14ac:dyDescent="0.25">
      <c r="B61" s="97"/>
      <c r="C61" s="98"/>
      <c r="D61" s="98"/>
      <c r="E61" s="99"/>
      <c r="F61" s="100"/>
    </row>
    <row r="62" spans="2:6" ht="20.100000000000001" customHeight="1" x14ac:dyDescent="0.25">
      <c r="B62" s="97"/>
      <c r="C62" s="98"/>
      <c r="D62" s="98"/>
      <c r="E62" s="99"/>
      <c r="F62" s="100"/>
    </row>
    <row r="63" spans="2:6" ht="20.100000000000001" customHeight="1" x14ac:dyDescent="0.25">
      <c r="B63" s="97"/>
      <c r="C63" s="98"/>
      <c r="D63" s="98"/>
      <c r="E63" s="99"/>
      <c r="F63" s="100"/>
    </row>
    <row r="64" spans="2:6" ht="20.100000000000001" customHeight="1" x14ac:dyDescent="0.25">
      <c r="B64" s="97"/>
      <c r="C64" s="98"/>
      <c r="D64" s="98"/>
      <c r="E64" s="99"/>
      <c r="F64" s="100"/>
    </row>
    <row r="65" spans="2:6" ht="20.100000000000001" customHeight="1" x14ac:dyDescent="0.25">
      <c r="B65" s="97"/>
      <c r="C65" s="98"/>
      <c r="D65" s="98"/>
      <c r="E65" s="99"/>
      <c r="F65" s="100"/>
    </row>
    <row r="66" spans="2:6" ht="20.100000000000001" customHeight="1" x14ac:dyDescent="0.25">
      <c r="B66" s="97"/>
      <c r="C66" s="98"/>
      <c r="D66" s="98"/>
      <c r="E66" s="99"/>
      <c r="F66" s="100"/>
    </row>
    <row r="67" spans="2:6" ht="20.100000000000001" customHeight="1" x14ac:dyDescent="0.25">
      <c r="B67" s="97"/>
      <c r="C67" s="98"/>
      <c r="D67" s="98"/>
      <c r="E67" s="99"/>
      <c r="F67" s="100"/>
    </row>
    <row r="68" spans="2:6" ht="20.100000000000001" customHeight="1" x14ac:dyDescent="0.25">
      <c r="B68" s="97"/>
      <c r="C68" s="98"/>
      <c r="D68" s="98"/>
      <c r="E68" s="99"/>
      <c r="F68" s="100"/>
    </row>
    <row r="69" spans="2:6" ht="20.100000000000001" customHeight="1" x14ac:dyDescent="0.25">
      <c r="B69" s="97"/>
      <c r="C69" s="98"/>
      <c r="D69" s="98"/>
      <c r="E69" s="99"/>
      <c r="F69" s="100"/>
    </row>
    <row r="70" spans="2:6" ht="20.100000000000001" customHeight="1" x14ac:dyDescent="0.25">
      <c r="B70" s="97"/>
      <c r="C70" s="98"/>
      <c r="D70" s="98"/>
      <c r="E70" s="99"/>
      <c r="F70" s="100"/>
    </row>
    <row r="71" spans="2:6" ht="20.100000000000001" customHeight="1" x14ac:dyDescent="0.25">
      <c r="B71" s="97"/>
      <c r="C71" s="98"/>
      <c r="D71" s="98"/>
      <c r="E71" s="99"/>
      <c r="F71" s="100"/>
    </row>
    <row r="72" spans="2:6" ht="20.100000000000001" customHeight="1" x14ac:dyDescent="0.25">
      <c r="B72" s="97"/>
      <c r="C72" s="98"/>
      <c r="D72" s="98"/>
      <c r="E72" s="99"/>
      <c r="F72" s="100"/>
    </row>
    <row r="73" spans="2:6" ht="20.100000000000001" customHeight="1" x14ac:dyDescent="0.25">
      <c r="B73" s="97"/>
      <c r="C73" s="98"/>
      <c r="D73" s="98"/>
      <c r="E73" s="99"/>
      <c r="F73" s="100"/>
    </row>
    <row r="74" spans="2:6" ht="20.100000000000001" customHeight="1" x14ac:dyDescent="0.25">
      <c r="B74" s="97"/>
      <c r="C74" s="98"/>
      <c r="D74" s="98"/>
      <c r="E74" s="99"/>
      <c r="F74" s="100"/>
    </row>
    <row r="75" spans="2:6" ht="20.100000000000001" customHeight="1" x14ac:dyDescent="0.25">
      <c r="B75" s="97"/>
      <c r="C75" s="98"/>
      <c r="D75" s="98"/>
      <c r="E75" s="99"/>
      <c r="F75" s="100"/>
    </row>
    <row r="76" spans="2:6" ht="20.100000000000001" customHeight="1" x14ac:dyDescent="0.25">
      <c r="B76" s="97"/>
      <c r="C76" s="98"/>
      <c r="D76" s="98"/>
      <c r="E76" s="99"/>
      <c r="F76" s="100"/>
    </row>
    <row r="77" spans="2:6" ht="20.100000000000001" customHeight="1" x14ac:dyDescent="0.25">
      <c r="B77" s="97"/>
      <c r="C77" s="98"/>
      <c r="D77" s="98"/>
      <c r="E77" s="99"/>
      <c r="F77" s="100"/>
    </row>
    <row r="78" spans="2:6" ht="20.100000000000001" customHeight="1" x14ac:dyDescent="0.25">
      <c r="B78" s="97"/>
      <c r="C78" s="98"/>
      <c r="D78" s="98"/>
      <c r="E78" s="99"/>
      <c r="F78" s="100"/>
    </row>
    <row r="79" spans="2:6" ht="20.100000000000001" customHeight="1" x14ac:dyDescent="0.25">
      <c r="B79" s="97"/>
      <c r="C79" s="98"/>
      <c r="D79" s="98"/>
      <c r="E79" s="99"/>
      <c r="F79" s="100"/>
    </row>
    <row r="80" spans="2:6" ht="20.100000000000001" customHeight="1" x14ac:dyDescent="0.25">
      <c r="B80" s="97"/>
      <c r="C80" s="98"/>
      <c r="D80" s="98"/>
      <c r="E80" s="99"/>
      <c r="F80" s="100"/>
    </row>
    <row r="81" spans="2:6" ht="20.100000000000001" customHeight="1" x14ac:dyDescent="0.25">
      <c r="B81" s="97"/>
      <c r="C81" s="98"/>
      <c r="D81" s="98"/>
      <c r="E81" s="99"/>
      <c r="F81" s="100"/>
    </row>
    <row r="82" spans="2:6" ht="20.100000000000001" customHeight="1" x14ac:dyDescent="0.25">
      <c r="B82" s="97"/>
      <c r="C82" s="98"/>
      <c r="D82" s="98"/>
      <c r="E82" s="99"/>
      <c r="F82" s="100"/>
    </row>
    <row r="83" spans="2:6" ht="20.100000000000001" customHeight="1" x14ac:dyDescent="0.25">
      <c r="B83" s="97"/>
      <c r="C83" s="98"/>
      <c r="D83" s="98"/>
      <c r="E83" s="99"/>
      <c r="F83" s="100"/>
    </row>
    <row r="84" spans="2:6" ht="20.100000000000001" customHeight="1" x14ac:dyDescent="0.25">
      <c r="B84" s="97"/>
      <c r="C84" s="98"/>
      <c r="D84" s="98"/>
      <c r="E84" s="99"/>
      <c r="F84" s="100"/>
    </row>
    <row r="85" spans="2:6" ht="20.100000000000001" customHeight="1" x14ac:dyDescent="0.25">
      <c r="B85" s="97"/>
      <c r="C85" s="98"/>
      <c r="D85" s="98"/>
      <c r="E85" s="99"/>
      <c r="F85" s="100"/>
    </row>
    <row r="86" spans="2:6" ht="20.100000000000001" customHeight="1" x14ac:dyDescent="0.25">
      <c r="B86" s="97"/>
      <c r="C86" s="98"/>
      <c r="D86" s="98"/>
      <c r="E86" s="99"/>
      <c r="F86" s="100"/>
    </row>
    <row r="87" spans="2:6" ht="20.100000000000001" customHeight="1" x14ac:dyDescent="0.25">
      <c r="B87" s="97"/>
      <c r="C87" s="98"/>
      <c r="D87" s="98"/>
      <c r="E87" s="99"/>
      <c r="F87" s="100"/>
    </row>
    <row r="88" spans="2:6" ht="20.100000000000001" customHeight="1" x14ac:dyDescent="0.25">
      <c r="B88" s="97"/>
      <c r="C88" s="98"/>
      <c r="D88" s="98"/>
      <c r="E88" s="99"/>
      <c r="F88" s="100"/>
    </row>
    <row r="89" spans="2:6" ht="20.100000000000001" customHeight="1" x14ac:dyDescent="0.25">
      <c r="B89" s="97"/>
      <c r="C89" s="98"/>
      <c r="D89" s="98"/>
      <c r="E89" s="99"/>
      <c r="F89" s="100"/>
    </row>
    <row r="90" spans="2:6" ht="20.100000000000001" customHeight="1" x14ac:dyDescent="0.25">
      <c r="B90" s="97"/>
      <c r="C90" s="98"/>
      <c r="D90" s="98"/>
      <c r="E90" s="99"/>
      <c r="F90" s="100"/>
    </row>
    <row r="91" spans="2:6" ht="20.100000000000001" customHeight="1" x14ac:dyDescent="0.25">
      <c r="B91" s="97"/>
      <c r="C91" s="98"/>
      <c r="D91" s="98"/>
      <c r="E91" s="99"/>
      <c r="F91" s="100"/>
    </row>
    <row r="92" spans="2:6" ht="20.100000000000001" customHeight="1" x14ac:dyDescent="0.25">
      <c r="B92" s="97"/>
      <c r="C92" s="98"/>
      <c r="D92" s="98"/>
      <c r="E92" s="99"/>
      <c r="F92" s="100"/>
    </row>
    <row r="93" spans="2:6" ht="20.100000000000001" customHeight="1" x14ac:dyDescent="0.25">
      <c r="B93" s="97"/>
      <c r="C93" s="98"/>
      <c r="D93" s="98"/>
      <c r="E93" s="99"/>
      <c r="F93" s="100"/>
    </row>
    <row r="94" spans="2:6" ht="20.100000000000001" customHeight="1" x14ac:dyDescent="0.25">
      <c r="B94" s="97"/>
      <c r="C94" s="98"/>
      <c r="D94" s="98"/>
      <c r="E94" s="99"/>
      <c r="F94" s="100"/>
    </row>
    <row r="95" spans="2:6" ht="20.100000000000001" customHeight="1" x14ac:dyDescent="0.25">
      <c r="B95" s="97"/>
      <c r="C95" s="98"/>
      <c r="D95" s="98"/>
      <c r="E95" s="99"/>
      <c r="F95" s="100"/>
    </row>
    <row r="96" spans="2:6" ht="20.100000000000001" customHeight="1" x14ac:dyDescent="0.25">
      <c r="B96" s="97"/>
      <c r="C96" s="98"/>
      <c r="D96" s="98"/>
      <c r="E96" s="99"/>
      <c r="F96" s="100"/>
    </row>
    <row r="97" spans="2:6" ht="20.100000000000001" customHeight="1" x14ac:dyDescent="0.25">
      <c r="B97" s="97"/>
      <c r="C97" s="98"/>
      <c r="D97" s="98"/>
      <c r="E97" s="99"/>
      <c r="F97" s="100"/>
    </row>
    <row r="98" spans="2:6" ht="20.100000000000001" customHeight="1" x14ac:dyDescent="0.25">
      <c r="B98" s="97"/>
      <c r="C98" s="98"/>
      <c r="D98" s="98"/>
      <c r="E98" s="99"/>
      <c r="F98" s="100"/>
    </row>
    <row r="99" spans="2:6" ht="20.100000000000001" customHeight="1" x14ac:dyDescent="0.25">
      <c r="B99" s="97"/>
      <c r="C99" s="98"/>
      <c r="D99" s="98"/>
      <c r="E99" s="99"/>
      <c r="F99" s="100"/>
    </row>
    <row r="100" spans="2:6" ht="20.100000000000001" customHeight="1" x14ac:dyDescent="0.25">
      <c r="B100" s="97"/>
      <c r="C100" s="98"/>
      <c r="D100" s="98"/>
      <c r="E100" s="99"/>
      <c r="F100" s="100"/>
    </row>
    <row r="101" spans="2:6" ht="20.100000000000001" customHeight="1" x14ac:dyDescent="0.25">
      <c r="B101" s="97"/>
      <c r="C101" s="98"/>
      <c r="D101" s="98"/>
      <c r="E101" s="99"/>
      <c r="F101" s="100"/>
    </row>
    <row r="102" spans="2:6" ht="20.100000000000001" customHeight="1" x14ac:dyDescent="0.25">
      <c r="B102" s="97"/>
      <c r="C102" s="98"/>
      <c r="D102" s="98"/>
      <c r="E102" s="99"/>
      <c r="F102" s="100"/>
    </row>
    <row r="103" spans="2:6" ht="20.100000000000001" customHeight="1" x14ac:dyDescent="0.25">
      <c r="B103" s="97"/>
      <c r="C103" s="98"/>
      <c r="D103" s="98"/>
      <c r="E103" s="99"/>
      <c r="F103" s="100"/>
    </row>
    <row r="104" spans="2:6" ht="20.100000000000001" customHeight="1" x14ac:dyDescent="0.25">
      <c r="B104" s="97"/>
      <c r="C104" s="98"/>
      <c r="D104" s="98"/>
      <c r="E104" s="99"/>
      <c r="F104" s="100"/>
    </row>
    <row r="105" spans="2:6" ht="20.100000000000001" customHeight="1" x14ac:dyDescent="0.25">
      <c r="B105" s="97"/>
      <c r="C105" s="98"/>
      <c r="D105" s="98"/>
      <c r="E105" s="99"/>
      <c r="F105" s="100"/>
    </row>
    <row r="106" spans="2:6" ht="20.100000000000001" customHeight="1" x14ac:dyDescent="0.25">
      <c r="B106" s="97"/>
      <c r="C106" s="98"/>
      <c r="D106" s="98"/>
      <c r="E106" s="99"/>
      <c r="F106" s="100"/>
    </row>
    <row r="107" spans="2:6" ht="20.100000000000001" customHeight="1" x14ac:dyDescent="0.25">
      <c r="B107" s="97"/>
      <c r="C107" s="98"/>
      <c r="D107" s="98"/>
      <c r="E107" s="99"/>
      <c r="F107" s="100"/>
    </row>
    <row r="108" spans="2:6" ht="20.100000000000001" customHeight="1" x14ac:dyDescent="0.25">
      <c r="B108" s="97"/>
      <c r="C108" s="98"/>
      <c r="D108" s="98"/>
      <c r="E108" s="99"/>
      <c r="F108" s="100"/>
    </row>
    <row r="109" spans="2:6" ht="20.100000000000001" customHeight="1" x14ac:dyDescent="0.25">
      <c r="B109" s="97"/>
      <c r="C109" s="98"/>
      <c r="D109" s="98"/>
      <c r="E109" s="99"/>
      <c r="F109" s="100"/>
    </row>
    <row r="110" spans="2:6" ht="20.100000000000001" customHeight="1" x14ac:dyDescent="0.25">
      <c r="B110" s="97"/>
      <c r="C110" s="98"/>
      <c r="D110" s="98"/>
      <c r="E110" s="99"/>
      <c r="F110" s="100"/>
    </row>
    <row r="111" spans="2:6" ht="20.100000000000001" customHeight="1" x14ac:dyDescent="0.25">
      <c r="B111" s="97"/>
      <c r="C111" s="98"/>
      <c r="D111" s="98"/>
      <c r="E111" s="99"/>
      <c r="F111" s="100"/>
    </row>
    <row r="112" spans="2:6" ht="20.100000000000001" customHeight="1" x14ac:dyDescent="0.25">
      <c r="B112" s="97"/>
      <c r="C112" s="98"/>
      <c r="D112" s="98"/>
      <c r="E112" s="99"/>
      <c r="F112" s="100"/>
    </row>
    <row r="113" spans="2:6" ht="20.100000000000001" customHeight="1" x14ac:dyDescent="0.25">
      <c r="B113" s="97"/>
      <c r="C113" s="98"/>
      <c r="D113" s="98"/>
      <c r="E113" s="99"/>
      <c r="F113" s="100"/>
    </row>
    <row r="114" spans="2:6" ht="20.100000000000001" customHeight="1" x14ac:dyDescent="0.25">
      <c r="B114" s="97"/>
      <c r="C114" s="98"/>
      <c r="D114" s="98"/>
      <c r="E114" s="99"/>
      <c r="F114" s="100"/>
    </row>
    <row r="115" spans="2:6" ht="20.100000000000001" customHeight="1" x14ac:dyDescent="0.25">
      <c r="B115" s="97"/>
      <c r="C115" s="98"/>
      <c r="D115" s="98"/>
      <c r="E115" s="99"/>
      <c r="F115" s="100"/>
    </row>
    <row r="116" spans="2:6" ht="20.100000000000001" customHeight="1" x14ac:dyDescent="0.25">
      <c r="B116" s="97"/>
      <c r="C116" s="98"/>
      <c r="D116" s="98"/>
      <c r="E116" s="99"/>
      <c r="F116" s="100"/>
    </row>
    <row r="117" spans="2:6" ht="20.100000000000001" customHeight="1" x14ac:dyDescent="0.25">
      <c r="B117" s="97"/>
      <c r="C117" s="98"/>
      <c r="D117" s="98"/>
      <c r="E117" s="99"/>
      <c r="F117" s="100"/>
    </row>
    <row r="118" spans="2:6" ht="20.100000000000001" customHeight="1" x14ac:dyDescent="0.25">
      <c r="B118" s="97"/>
      <c r="C118" s="98"/>
      <c r="D118" s="98"/>
      <c r="E118" s="99"/>
      <c r="F118" s="100"/>
    </row>
    <row r="119" spans="2:6" ht="20.100000000000001" customHeight="1" x14ac:dyDescent="0.25">
      <c r="B119" s="97"/>
      <c r="C119" s="98"/>
      <c r="D119" s="98"/>
      <c r="E119" s="99"/>
      <c r="F119" s="100"/>
    </row>
    <row r="120" spans="2:6" ht="20.100000000000001" customHeight="1" x14ac:dyDescent="0.25">
      <c r="B120" s="97"/>
      <c r="C120" s="98"/>
      <c r="D120" s="98"/>
      <c r="E120" s="99"/>
      <c r="F120" s="100"/>
    </row>
    <row r="121" spans="2:6" ht="20.100000000000001" customHeight="1" x14ac:dyDescent="0.25">
      <c r="B121" s="97"/>
      <c r="C121" s="98"/>
      <c r="D121" s="98"/>
      <c r="E121" s="99"/>
      <c r="F121" s="100"/>
    </row>
    <row r="122" spans="2:6" ht="20.100000000000001" customHeight="1" x14ac:dyDescent="0.25">
      <c r="B122" s="97"/>
      <c r="C122" s="98"/>
      <c r="D122" s="98"/>
      <c r="E122" s="99"/>
      <c r="F122" s="100"/>
    </row>
    <row r="123" spans="2:6" ht="20.100000000000001" customHeight="1" x14ac:dyDescent="0.25">
      <c r="B123" s="97"/>
      <c r="C123" s="98"/>
      <c r="D123" s="98"/>
      <c r="E123" s="99"/>
      <c r="F123" s="100"/>
    </row>
    <row r="124" spans="2:6" ht="20.100000000000001" customHeight="1" x14ac:dyDescent="0.25">
      <c r="B124" s="97"/>
      <c r="C124" s="98"/>
      <c r="D124" s="98"/>
      <c r="E124" s="99"/>
      <c r="F124" s="100"/>
    </row>
    <row r="125" spans="2:6" ht="20.100000000000001" customHeight="1" x14ac:dyDescent="0.25">
      <c r="B125" s="97"/>
      <c r="C125" s="98"/>
      <c r="D125" s="98"/>
      <c r="E125" s="99"/>
      <c r="F125" s="100"/>
    </row>
    <row r="126" spans="2:6" ht="20.100000000000001" customHeight="1" x14ac:dyDescent="0.25">
      <c r="B126" s="97"/>
      <c r="C126" s="98"/>
      <c r="D126" s="98"/>
      <c r="E126" s="99"/>
      <c r="F126" s="100"/>
    </row>
    <row r="127" spans="2:6" ht="20.100000000000001" customHeight="1" x14ac:dyDescent="0.25">
      <c r="B127" s="97"/>
      <c r="C127" s="98"/>
      <c r="D127" s="98"/>
      <c r="E127" s="99"/>
      <c r="F127" s="100"/>
    </row>
    <row r="128" spans="2:6" ht="20.100000000000001" customHeight="1" x14ac:dyDescent="0.25">
      <c r="B128" s="97"/>
      <c r="C128" s="98"/>
      <c r="D128" s="98"/>
      <c r="E128" s="99"/>
      <c r="F128" s="100"/>
    </row>
    <row r="129" spans="2:6" ht="20.100000000000001" customHeight="1" x14ac:dyDescent="0.25">
      <c r="B129" s="97"/>
      <c r="C129" s="98"/>
      <c r="D129" s="98"/>
      <c r="E129" s="99"/>
      <c r="F129" s="100"/>
    </row>
    <row r="130" spans="2:6" ht="20.100000000000001" customHeight="1" x14ac:dyDescent="0.25">
      <c r="B130" s="97"/>
      <c r="C130" s="98"/>
      <c r="D130" s="98"/>
      <c r="E130" s="99"/>
      <c r="F130" s="100"/>
    </row>
    <row r="131" spans="2:6" ht="20.100000000000001" customHeight="1" x14ac:dyDescent="0.25">
      <c r="B131" s="97"/>
      <c r="C131" s="98"/>
      <c r="D131" s="98"/>
      <c r="E131" s="99"/>
      <c r="F131" s="100"/>
    </row>
    <row r="132" spans="2:6" ht="20.100000000000001" customHeight="1" x14ac:dyDescent="0.25">
      <c r="B132" s="97"/>
      <c r="C132" s="98"/>
      <c r="D132" s="98"/>
      <c r="E132" s="99"/>
      <c r="F132" s="100"/>
    </row>
    <row r="133" spans="2:6" ht="20.100000000000001" customHeight="1" x14ac:dyDescent="0.25">
      <c r="B133" s="97"/>
      <c r="C133" s="98"/>
      <c r="D133" s="98"/>
      <c r="E133" s="99"/>
      <c r="F133" s="100"/>
    </row>
    <row r="134" spans="2:6" ht="20.100000000000001" customHeight="1" x14ac:dyDescent="0.25">
      <c r="B134" s="97"/>
      <c r="C134" s="98"/>
      <c r="D134" s="98"/>
      <c r="E134" s="99"/>
      <c r="F134" s="100"/>
    </row>
    <row r="135" spans="2:6" ht="20.100000000000001" customHeight="1" x14ac:dyDescent="0.25">
      <c r="B135" s="97"/>
      <c r="C135" s="98"/>
      <c r="D135" s="98"/>
      <c r="E135" s="99"/>
      <c r="F135" s="100"/>
    </row>
    <row r="136" spans="2:6" ht="20.100000000000001" customHeight="1" x14ac:dyDescent="0.25">
      <c r="B136" s="97"/>
      <c r="C136" s="98"/>
      <c r="D136" s="98"/>
      <c r="E136" s="99"/>
      <c r="F136" s="100"/>
    </row>
    <row r="137" spans="2:6" ht="20.100000000000001" customHeight="1" x14ac:dyDescent="0.25">
      <c r="B137" s="97"/>
      <c r="C137" s="98"/>
      <c r="D137" s="98"/>
      <c r="E137" s="99"/>
      <c r="F137" s="100"/>
    </row>
    <row r="138" spans="2:6" ht="20.100000000000001" customHeight="1" x14ac:dyDescent="0.25">
      <c r="B138" s="97"/>
      <c r="C138" s="98"/>
      <c r="D138" s="98"/>
      <c r="E138" s="99"/>
      <c r="F138" s="100"/>
    </row>
    <row r="139" spans="2:6" ht="20.100000000000001" customHeight="1" x14ac:dyDescent="0.25">
      <c r="B139" s="97"/>
      <c r="C139" s="98"/>
      <c r="D139" s="98"/>
      <c r="E139" s="99"/>
      <c r="F139" s="100"/>
    </row>
    <row r="140" spans="2:6" ht="20.100000000000001" customHeight="1" x14ac:dyDescent="0.25">
      <c r="B140" s="97"/>
      <c r="C140" s="98"/>
      <c r="D140" s="98"/>
      <c r="E140" s="99"/>
      <c r="F140" s="100"/>
    </row>
    <row r="141" spans="2:6" ht="20.100000000000001" customHeight="1" x14ac:dyDescent="0.25">
      <c r="B141" s="97"/>
      <c r="C141" s="98"/>
      <c r="D141" s="98"/>
      <c r="E141" s="99"/>
      <c r="F141" s="100"/>
    </row>
    <row r="142" spans="2:6" ht="20.100000000000001" customHeight="1" x14ac:dyDescent="0.25">
      <c r="B142" s="97"/>
      <c r="C142" s="98"/>
      <c r="D142" s="98"/>
      <c r="E142" s="99"/>
      <c r="F142" s="100"/>
    </row>
    <row r="143" spans="2:6" ht="20.100000000000001" customHeight="1" x14ac:dyDescent="0.25">
      <c r="B143" s="97"/>
      <c r="C143" s="98"/>
      <c r="D143" s="98"/>
      <c r="E143" s="99"/>
      <c r="F143" s="100"/>
    </row>
    <row r="144" spans="2:6" ht="20.100000000000001" customHeight="1" x14ac:dyDescent="0.25">
      <c r="B144" s="97"/>
      <c r="C144" s="98"/>
      <c r="D144" s="98"/>
      <c r="E144" s="99"/>
      <c r="F144" s="100"/>
    </row>
    <row r="145" spans="2:6" ht="20.100000000000001" customHeight="1" x14ac:dyDescent="0.25">
      <c r="B145" s="97"/>
      <c r="C145" s="98"/>
      <c r="D145" s="98"/>
      <c r="E145" s="99"/>
      <c r="F145" s="100"/>
    </row>
    <row r="146" spans="2:6" ht="20.100000000000001" customHeight="1" x14ac:dyDescent="0.25">
      <c r="B146" s="97"/>
      <c r="C146" s="98"/>
      <c r="D146" s="98"/>
      <c r="E146" s="99"/>
      <c r="F146" s="100"/>
    </row>
    <row r="147" spans="2:6" ht="20.100000000000001" customHeight="1" x14ac:dyDescent="0.25">
      <c r="B147" s="97"/>
      <c r="C147" s="98"/>
      <c r="D147" s="98"/>
      <c r="E147" s="99"/>
      <c r="F147" s="100"/>
    </row>
    <row r="148" spans="2:6" ht="20.100000000000001" customHeight="1" x14ac:dyDescent="0.25">
      <c r="B148" s="97"/>
      <c r="C148" s="98"/>
      <c r="D148" s="98"/>
      <c r="E148" s="99"/>
      <c r="F148" s="100"/>
    </row>
    <row r="149" spans="2:6" ht="20.100000000000001" customHeight="1" x14ac:dyDescent="0.25">
      <c r="B149" s="97"/>
      <c r="C149" s="98"/>
      <c r="D149" s="98"/>
      <c r="E149" s="99"/>
      <c r="F149" s="100"/>
    </row>
    <row r="150" spans="2:6" ht="20.100000000000001" customHeight="1" x14ac:dyDescent="0.25">
      <c r="B150" s="97"/>
      <c r="C150" s="98"/>
      <c r="D150" s="98"/>
      <c r="E150" s="99"/>
      <c r="F150" s="100"/>
    </row>
    <row r="151" spans="2:6" ht="20.100000000000001" customHeight="1" x14ac:dyDescent="0.25">
      <c r="B151" s="97"/>
      <c r="C151" s="98"/>
      <c r="D151" s="98"/>
      <c r="E151" s="99"/>
      <c r="F151" s="100"/>
    </row>
    <row r="152" spans="2:6" ht="20.100000000000001" customHeight="1" x14ac:dyDescent="0.25">
      <c r="B152" s="97"/>
      <c r="C152" s="98"/>
      <c r="D152" s="98"/>
      <c r="E152" s="99"/>
      <c r="F152" s="100"/>
    </row>
    <row r="153" spans="2:6" ht="20.100000000000001" customHeight="1" x14ac:dyDescent="0.25">
      <c r="B153" s="97"/>
      <c r="C153" s="98"/>
      <c r="D153" s="98"/>
      <c r="E153" s="99"/>
      <c r="F153" s="100"/>
    </row>
    <row r="154" spans="2:6" ht="20.100000000000001" customHeight="1" x14ac:dyDescent="0.25">
      <c r="B154" s="97"/>
      <c r="C154" s="98"/>
      <c r="D154" s="98"/>
      <c r="E154" s="99"/>
      <c r="F154" s="100"/>
    </row>
    <row r="155" spans="2:6" ht="20.100000000000001" customHeight="1" x14ac:dyDescent="0.25">
      <c r="B155" s="97"/>
      <c r="C155" s="98"/>
      <c r="D155" s="98"/>
      <c r="E155" s="99"/>
      <c r="F155" s="100"/>
    </row>
    <row r="156" spans="2:6" ht="20.100000000000001" customHeight="1" x14ac:dyDescent="0.25">
      <c r="B156" s="97"/>
      <c r="C156" s="98"/>
      <c r="D156" s="98"/>
      <c r="E156" s="99"/>
      <c r="F156" s="100"/>
    </row>
    <row r="157" spans="2:6" ht="20.100000000000001" customHeight="1" x14ac:dyDescent="0.25">
      <c r="B157" s="97"/>
      <c r="C157" s="98"/>
      <c r="D157" s="98"/>
      <c r="E157" s="99"/>
      <c r="F157" s="100"/>
    </row>
    <row r="158" spans="2:6" ht="20.100000000000001" customHeight="1" x14ac:dyDescent="0.25">
      <c r="B158" s="97"/>
      <c r="C158" s="98"/>
      <c r="D158" s="98"/>
      <c r="E158" s="99"/>
      <c r="F158" s="100"/>
    </row>
    <row r="159" spans="2:6" ht="20.100000000000001" customHeight="1" x14ac:dyDescent="0.25">
      <c r="B159" s="97"/>
      <c r="C159" s="98"/>
      <c r="D159" s="98"/>
      <c r="E159" s="99"/>
      <c r="F159" s="100"/>
    </row>
    <row r="160" spans="2:6" ht="20.100000000000001" customHeight="1" x14ac:dyDescent="0.25">
      <c r="B160" s="97"/>
      <c r="C160" s="98"/>
      <c r="D160" s="98"/>
      <c r="E160" s="99"/>
      <c r="F160" s="100"/>
    </row>
    <row r="161" spans="2:6" ht="20.100000000000001" customHeight="1" x14ac:dyDescent="0.25">
      <c r="B161" s="97"/>
      <c r="C161" s="98"/>
      <c r="D161" s="98"/>
      <c r="E161" s="99"/>
      <c r="F161" s="100"/>
    </row>
    <row r="162" spans="2:6" ht="20.100000000000001" customHeight="1" x14ac:dyDescent="0.25">
      <c r="B162" s="97"/>
      <c r="C162" s="98"/>
      <c r="D162" s="98"/>
      <c r="E162" s="99"/>
      <c r="F162" s="100"/>
    </row>
    <row r="163" spans="2:6" ht="20.100000000000001" customHeight="1" x14ac:dyDescent="0.25">
      <c r="B163" s="97"/>
      <c r="C163" s="98"/>
      <c r="D163" s="98"/>
      <c r="E163" s="99"/>
      <c r="F163" s="100"/>
    </row>
    <row r="164" spans="2:6" ht="20.100000000000001" customHeight="1" x14ac:dyDescent="0.25">
      <c r="B164" s="97"/>
      <c r="C164" s="98"/>
      <c r="D164" s="98"/>
      <c r="E164" s="99"/>
      <c r="F164" s="100"/>
    </row>
    <row r="165" spans="2:6" ht="20.100000000000001" customHeight="1" x14ac:dyDescent="0.25">
      <c r="B165" s="97"/>
      <c r="C165" s="98"/>
      <c r="D165" s="98"/>
      <c r="E165" s="99"/>
      <c r="F165" s="100"/>
    </row>
    <row r="166" spans="2:6" ht="20.100000000000001" customHeight="1" x14ac:dyDescent="0.25">
      <c r="B166" s="97"/>
      <c r="C166" s="98"/>
      <c r="D166" s="98"/>
      <c r="E166" s="99"/>
      <c r="F166" s="100"/>
    </row>
    <row r="167" spans="2:6" ht="20.100000000000001" customHeight="1" x14ac:dyDescent="0.25">
      <c r="B167" s="97"/>
      <c r="C167" s="98"/>
      <c r="D167" s="98"/>
      <c r="E167" s="99"/>
      <c r="F167" s="100"/>
    </row>
    <row r="168" spans="2:6" ht="20.100000000000001" customHeight="1" x14ac:dyDescent="0.25">
      <c r="B168" s="97"/>
      <c r="C168" s="98"/>
      <c r="D168" s="98"/>
      <c r="E168" s="99"/>
      <c r="F168" s="100"/>
    </row>
    <row r="169" spans="2:6" ht="20.100000000000001" customHeight="1" x14ac:dyDescent="0.25">
      <c r="B169" s="97"/>
      <c r="C169" s="98"/>
      <c r="D169" s="98"/>
      <c r="E169" s="99"/>
      <c r="F169" s="100"/>
    </row>
    <row r="170" spans="2:6" ht="20.100000000000001" customHeight="1" x14ac:dyDescent="0.25">
      <c r="B170" s="97"/>
      <c r="C170" s="98"/>
      <c r="D170" s="98"/>
      <c r="E170" s="99"/>
      <c r="F170" s="100"/>
    </row>
    <row r="171" spans="2:6" ht="20.100000000000001" customHeight="1" x14ac:dyDescent="0.25">
      <c r="B171" s="97"/>
      <c r="C171" s="98"/>
      <c r="D171" s="98"/>
      <c r="E171" s="99"/>
      <c r="F171" s="100"/>
    </row>
    <row r="172" spans="2:6" ht="20.100000000000001" customHeight="1" x14ac:dyDescent="0.25">
      <c r="B172" s="97"/>
      <c r="C172" s="98"/>
      <c r="D172" s="98"/>
      <c r="E172" s="99"/>
      <c r="F172" s="100"/>
    </row>
    <row r="173" spans="2:6" ht="20.100000000000001" customHeight="1" x14ac:dyDescent="0.25">
      <c r="B173" s="97"/>
      <c r="C173" s="98"/>
      <c r="D173" s="98"/>
      <c r="E173" s="99"/>
      <c r="F173" s="100"/>
    </row>
    <row r="174" spans="2:6" ht="20.100000000000001" customHeight="1" x14ac:dyDescent="0.25">
      <c r="B174" s="97"/>
      <c r="C174" s="98"/>
      <c r="D174" s="98"/>
      <c r="E174" s="99"/>
      <c r="F174" s="100"/>
    </row>
    <row r="175" spans="2:6" ht="20.100000000000001" customHeight="1" x14ac:dyDescent="0.25">
      <c r="B175" s="97"/>
      <c r="C175" s="98"/>
      <c r="D175" s="98"/>
      <c r="E175" s="99"/>
      <c r="F175" s="100"/>
    </row>
    <row r="176" spans="2:6" ht="20.100000000000001" customHeight="1" x14ac:dyDescent="0.25">
      <c r="B176" s="97"/>
      <c r="C176" s="98"/>
      <c r="D176" s="98"/>
      <c r="E176" s="99"/>
      <c r="F176" s="100"/>
    </row>
    <row r="177" spans="2:6" ht="20.100000000000001" customHeight="1" x14ac:dyDescent="0.25">
      <c r="B177" s="97"/>
      <c r="C177" s="98"/>
      <c r="D177" s="98"/>
      <c r="E177" s="99"/>
      <c r="F177" s="100"/>
    </row>
    <row r="178" spans="2:6" ht="20.100000000000001" customHeight="1" x14ac:dyDescent="0.25">
      <c r="B178" s="97"/>
      <c r="C178" s="98"/>
      <c r="D178" s="98"/>
      <c r="E178" s="99"/>
      <c r="F178" s="100"/>
    </row>
    <row r="179" spans="2:6" ht="20.100000000000001" customHeight="1" x14ac:dyDescent="0.25">
      <c r="B179" s="97"/>
      <c r="C179" s="98"/>
      <c r="D179" s="98"/>
      <c r="E179" s="99"/>
      <c r="F179" s="100"/>
    </row>
    <row r="180" spans="2:6" ht="20.100000000000001" customHeight="1" x14ac:dyDescent="0.25">
      <c r="B180" s="97"/>
      <c r="C180" s="98"/>
      <c r="D180" s="98"/>
      <c r="E180" s="99"/>
      <c r="F180" s="100"/>
    </row>
    <row r="181" spans="2:6" ht="20.100000000000001" customHeight="1" x14ac:dyDescent="0.25">
      <c r="B181" s="97"/>
      <c r="C181" s="98"/>
      <c r="D181" s="98"/>
      <c r="E181" s="99"/>
      <c r="F181" s="100"/>
    </row>
    <row r="182" spans="2:6" ht="20.100000000000001" customHeight="1" x14ac:dyDescent="0.25">
      <c r="B182" s="97"/>
      <c r="C182" s="98"/>
      <c r="D182" s="98"/>
      <c r="E182" s="99"/>
      <c r="F182" s="100"/>
    </row>
    <row r="183" spans="2:6" ht="20.100000000000001" customHeight="1" x14ac:dyDescent="0.25">
      <c r="B183" s="97"/>
      <c r="C183" s="98"/>
      <c r="D183" s="98"/>
      <c r="E183" s="99"/>
      <c r="F183" s="100"/>
    </row>
    <row r="184" spans="2:6" ht="20.100000000000001" customHeight="1" x14ac:dyDescent="0.25">
      <c r="B184" s="97"/>
      <c r="C184" s="98"/>
      <c r="D184" s="98"/>
      <c r="E184" s="99"/>
      <c r="F184" s="100"/>
    </row>
    <row r="185" spans="2:6" ht="20.100000000000001" customHeight="1" x14ac:dyDescent="0.25">
      <c r="B185" s="97"/>
      <c r="C185" s="98"/>
      <c r="D185" s="98"/>
      <c r="E185" s="99"/>
      <c r="F185" s="100"/>
    </row>
    <row r="186" spans="2:6" ht="20.100000000000001" customHeight="1" x14ac:dyDescent="0.25">
      <c r="B186" s="97"/>
      <c r="C186" s="98"/>
      <c r="D186" s="98"/>
      <c r="E186" s="99"/>
      <c r="F186" s="100"/>
    </row>
    <row r="187" spans="2:6" ht="20.100000000000001" customHeight="1" x14ac:dyDescent="0.25">
      <c r="B187" s="97"/>
      <c r="C187" s="98"/>
      <c r="D187" s="98"/>
      <c r="E187" s="99"/>
      <c r="F187" s="100"/>
    </row>
    <row r="188" spans="2:6" ht="20.100000000000001" customHeight="1" x14ac:dyDescent="0.25">
      <c r="B188" s="97"/>
      <c r="C188" s="98"/>
      <c r="D188" s="98"/>
      <c r="E188" s="99"/>
      <c r="F188" s="100"/>
    </row>
    <row r="189" spans="2:6" ht="20.100000000000001" customHeight="1" x14ac:dyDescent="0.25">
      <c r="B189" s="97"/>
      <c r="C189" s="98"/>
      <c r="D189" s="98"/>
      <c r="E189" s="99"/>
      <c r="F189" s="100"/>
    </row>
    <row r="190" spans="2:6" ht="20.100000000000001" customHeight="1" x14ac:dyDescent="0.25">
      <c r="B190" s="97"/>
      <c r="C190" s="98"/>
      <c r="D190" s="98"/>
      <c r="E190" s="99"/>
      <c r="F190" s="100"/>
    </row>
    <row r="191" spans="2:6" ht="20.100000000000001" customHeight="1" x14ac:dyDescent="0.25">
      <c r="B191" s="97"/>
      <c r="C191" s="98"/>
      <c r="D191" s="98"/>
      <c r="E191" s="99"/>
      <c r="F191" s="100"/>
    </row>
    <row r="192" spans="2:6" ht="20.100000000000001" customHeight="1" x14ac:dyDescent="0.25">
      <c r="B192" s="97"/>
      <c r="C192" s="98"/>
      <c r="D192" s="98"/>
      <c r="E192" s="99"/>
      <c r="F192" s="100"/>
    </row>
    <row r="193" spans="2:6" ht="20.100000000000001" customHeight="1" x14ac:dyDescent="0.25">
      <c r="B193" s="97"/>
      <c r="C193" s="98"/>
      <c r="D193" s="98"/>
      <c r="E193" s="99"/>
      <c r="F193" s="100"/>
    </row>
    <row r="194" spans="2:6" ht="20.100000000000001" customHeight="1" x14ac:dyDescent="0.25">
      <c r="B194" s="97"/>
      <c r="C194" s="98"/>
      <c r="D194" s="98"/>
      <c r="E194" s="99"/>
      <c r="F194" s="100"/>
    </row>
    <row r="195" spans="2:6" ht="20.100000000000001" customHeight="1" x14ac:dyDescent="0.25">
      <c r="B195" s="97"/>
      <c r="C195" s="98"/>
      <c r="D195" s="98"/>
      <c r="E195" s="99"/>
      <c r="F195" s="100"/>
    </row>
    <row r="196" spans="2:6" ht="20.100000000000001" customHeight="1" x14ac:dyDescent="0.25">
      <c r="B196" s="97"/>
      <c r="C196" s="98"/>
      <c r="D196" s="98"/>
      <c r="E196" s="99"/>
      <c r="F196" s="100"/>
    </row>
    <row r="197" spans="2:6" ht="20.100000000000001" customHeight="1" x14ac:dyDescent="0.25">
      <c r="B197" s="97"/>
      <c r="C197" s="98"/>
      <c r="D197" s="98"/>
      <c r="E197" s="99"/>
      <c r="F197" s="100"/>
    </row>
    <row r="198" spans="2:6" ht="20.100000000000001" customHeight="1" x14ac:dyDescent="0.25">
      <c r="B198" s="97"/>
      <c r="C198" s="98"/>
      <c r="D198" s="98"/>
      <c r="E198" s="99"/>
      <c r="F198" s="100"/>
    </row>
    <row r="199" spans="2:6" ht="20.100000000000001" customHeight="1" x14ac:dyDescent="0.25">
      <c r="B199" s="97"/>
      <c r="C199" s="98"/>
      <c r="D199" s="98"/>
      <c r="E199" s="99"/>
      <c r="F199" s="100"/>
    </row>
    <row r="200" spans="2:6" ht="20.100000000000001" customHeight="1" x14ac:dyDescent="0.25">
      <c r="B200" s="97"/>
      <c r="C200" s="98"/>
      <c r="D200" s="98"/>
      <c r="E200" s="99"/>
      <c r="F200" s="100"/>
    </row>
    <row r="201" spans="2:6" ht="20.100000000000001" customHeight="1" x14ac:dyDescent="0.25">
      <c r="B201" s="97"/>
      <c r="C201" s="98"/>
      <c r="D201" s="98"/>
      <c r="E201" s="99"/>
      <c r="F201" s="100"/>
    </row>
    <row r="202" spans="2:6" ht="20.100000000000001" customHeight="1" x14ac:dyDescent="0.25">
      <c r="B202" s="97"/>
      <c r="C202" s="98"/>
      <c r="D202" s="98"/>
      <c r="E202" s="99"/>
      <c r="F202" s="100"/>
    </row>
    <row r="203" spans="2:6" ht="20.100000000000001" customHeight="1" x14ac:dyDescent="0.25">
      <c r="B203" s="97"/>
      <c r="C203" s="98"/>
      <c r="D203" s="98"/>
      <c r="E203" s="99"/>
      <c r="F203" s="100"/>
    </row>
    <row r="204" spans="2:6" ht="20.100000000000001" customHeight="1" x14ac:dyDescent="0.25">
      <c r="B204" s="97"/>
      <c r="C204" s="98"/>
      <c r="D204" s="98"/>
      <c r="E204" s="99"/>
      <c r="F204" s="100"/>
    </row>
    <row r="205" spans="2:6" ht="20.100000000000001" customHeight="1" x14ac:dyDescent="0.25">
      <c r="B205" s="97"/>
      <c r="C205" s="98"/>
      <c r="D205" s="98"/>
      <c r="E205" s="99"/>
      <c r="F205" s="100"/>
    </row>
    <row r="206" spans="2:6" ht="20.100000000000001" customHeight="1" x14ac:dyDescent="0.25">
      <c r="B206" s="97"/>
      <c r="C206" s="98"/>
      <c r="D206" s="98"/>
      <c r="E206" s="99"/>
      <c r="F206" s="100"/>
    </row>
    <row r="207" spans="2:6" ht="20.100000000000001" customHeight="1" x14ac:dyDescent="0.25">
      <c r="B207" s="97"/>
      <c r="C207" s="98"/>
      <c r="D207" s="98"/>
      <c r="E207" s="99"/>
      <c r="F207" s="100"/>
    </row>
    <row r="208" spans="2:6" ht="20.100000000000001" customHeight="1" x14ac:dyDescent="0.25">
      <c r="B208" s="97"/>
      <c r="C208" s="98"/>
      <c r="D208" s="98"/>
      <c r="E208" s="99"/>
      <c r="F208" s="100"/>
    </row>
    <row r="209" spans="2:6" ht="20.100000000000001" customHeight="1" x14ac:dyDescent="0.25">
      <c r="B209" s="97"/>
      <c r="C209" s="98"/>
      <c r="D209" s="98"/>
      <c r="E209" s="99"/>
      <c r="F209" s="100"/>
    </row>
    <row r="210" spans="2:6" ht="20.100000000000001" customHeight="1" x14ac:dyDescent="0.25">
      <c r="B210" s="97"/>
      <c r="C210" s="98"/>
      <c r="D210" s="98"/>
      <c r="E210" s="99"/>
      <c r="F210" s="100"/>
    </row>
    <row r="211" spans="2:6" ht="20.100000000000001" customHeight="1" x14ac:dyDescent="0.25">
      <c r="B211" s="97"/>
      <c r="C211" s="98"/>
      <c r="D211" s="98"/>
      <c r="E211" s="99"/>
      <c r="F211" s="100"/>
    </row>
    <row r="212" spans="2:6" ht="20.100000000000001" customHeight="1" x14ac:dyDescent="0.25">
      <c r="B212" s="97"/>
      <c r="C212" s="98"/>
      <c r="D212" s="98"/>
      <c r="E212" s="99"/>
      <c r="F212" s="100"/>
    </row>
    <row r="213" spans="2:6" ht="20.100000000000001" customHeight="1" x14ac:dyDescent="0.25">
      <c r="B213" s="97"/>
      <c r="C213" s="98"/>
      <c r="D213" s="98"/>
      <c r="E213" s="99"/>
      <c r="F213" s="100"/>
    </row>
    <row r="214" spans="2:6" ht="20.100000000000001" customHeight="1" x14ac:dyDescent="0.25">
      <c r="B214" s="97"/>
      <c r="C214" s="98"/>
      <c r="D214" s="98"/>
      <c r="E214" s="99"/>
      <c r="F214" s="100"/>
    </row>
    <row r="215" spans="2:6" ht="20.100000000000001" customHeight="1" x14ac:dyDescent="0.25">
      <c r="B215" s="97"/>
      <c r="C215" s="98"/>
      <c r="D215" s="98"/>
      <c r="E215" s="99"/>
      <c r="F215" s="100"/>
    </row>
    <row r="216" spans="2:6" ht="20.100000000000001" customHeight="1" x14ac:dyDescent="0.25">
      <c r="B216" s="97"/>
      <c r="C216" s="98"/>
      <c r="D216" s="98"/>
      <c r="E216" s="99"/>
      <c r="F216" s="100"/>
    </row>
    <row r="217" spans="2:6" ht="20.100000000000001" customHeight="1" x14ac:dyDescent="0.25">
      <c r="B217" s="97"/>
      <c r="C217" s="98"/>
      <c r="D217" s="98"/>
      <c r="E217" s="99"/>
      <c r="F217" s="100"/>
    </row>
    <row r="218" spans="2:6" ht="20.100000000000001" customHeight="1" x14ac:dyDescent="0.25">
      <c r="B218" s="97"/>
      <c r="C218" s="98"/>
      <c r="D218" s="98"/>
      <c r="E218" s="99"/>
      <c r="F218" s="100"/>
    </row>
    <row r="219" spans="2:6" ht="20.100000000000001" customHeight="1" x14ac:dyDescent="0.25">
      <c r="B219" s="97"/>
      <c r="C219" s="98"/>
      <c r="D219" s="98"/>
      <c r="E219" s="99"/>
      <c r="F219" s="100"/>
    </row>
    <row r="220" spans="2:6" ht="20.100000000000001" customHeight="1" x14ac:dyDescent="0.25">
      <c r="B220" s="97"/>
      <c r="C220" s="98"/>
      <c r="D220" s="98"/>
      <c r="E220" s="99"/>
      <c r="F220" s="100"/>
    </row>
    <row r="221" spans="2:6" ht="20.100000000000001" customHeight="1" x14ac:dyDescent="0.25">
      <c r="B221" s="97"/>
      <c r="C221" s="98"/>
      <c r="D221" s="98"/>
      <c r="E221" s="99"/>
      <c r="F221" s="100"/>
    </row>
    <row r="222" spans="2:6" ht="20.100000000000001" customHeight="1" x14ac:dyDescent="0.25">
      <c r="B222" s="97"/>
      <c r="C222" s="98"/>
      <c r="D222" s="98"/>
      <c r="E222" s="99"/>
      <c r="F222" s="100"/>
    </row>
    <row r="223" spans="2:6" ht="20.100000000000001" customHeight="1" x14ac:dyDescent="0.25">
      <c r="B223" s="97"/>
      <c r="C223" s="98"/>
      <c r="D223" s="98"/>
      <c r="E223" s="99"/>
      <c r="F223" s="100"/>
    </row>
    <row r="224" spans="2:6" ht="20.100000000000001" customHeight="1" x14ac:dyDescent="0.25">
      <c r="B224" s="97"/>
      <c r="C224" s="98"/>
      <c r="D224" s="98"/>
      <c r="E224" s="99"/>
      <c r="F224" s="100"/>
    </row>
    <row r="225" spans="2:6" ht="20.100000000000001" customHeight="1" x14ac:dyDescent="0.25">
      <c r="B225" s="97"/>
      <c r="C225" s="98"/>
      <c r="D225" s="98"/>
      <c r="E225" s="99"/>
      <c r="F225" s="100"/>
    </row>
    <row r="226" spans="2:6" ht="20.100000000000001" customHeight="1" x14ac:dyDescent="0.25">
      <c r="B226" s="97"/>
      <c r="C226" s="98"/>
      <c r="D226" s="98"/>
      <c r="E226" s="99"/>
      <c r="F226" s="100"/>
    </row>
    <row r="227" spans="2:6" ht="20.100000000000001" customHeight="1" x14ac:dyDescent="0.25">
      <c r="B227" s="97"/>
      <c r="C227" s="98"/>
      <c r="D227" s="98"/>
      <c r="E227" s="99"/>
      <c r="F227" s="100"/>
    </row>
    <row r="228" spans="2:6" ht="20.100000000000001" customHeight="1" x14ac:dyDescent="0.25">
      <c r="B228" s="97"/>
      <c r="C228" s="98"/>
      <c r="D228" s="98"/>
      <c r="E228" s="99"/>
      <c r="F228" s="100"/>
    </row>
    <row r="229" spans="2:6" ht="20.100000000000001" customHeight="1" x14ac:dyDescent="0.25">
      <c r="B229" s="97"/>
      <c r="C229" s="98"/>
      <c r="D229" s="98"/>
      <c r="E229" s="99"/>
      <c r="F229" s="100"/>
    </row>
    <row r="230" spans="2:6" ht="20.100000000000001" customHeight="1" x14ac:dyDescent="0.25">
      <c r="B230" s="97"/>
      <c r="C230" s="98"/>
      <c r="D230" s="98"/>
      <c r="E230" s="99"/>
      <c r="F230" s="100"/>
    </row>
    <row r="231" spans="2:6" ht="20.100000000000001" customHeight="1" x14ac:dyDescent="0.25">
      <c r="B231" s="97"/>
      <c r="C231" s="98"/>
      <c r="D231" s="98"/>
      <c r="E231" s="99"/>
      <c r="F231" s="100"/>
    </row>
    <row r="232" spans="2:6" ht="20.100000000000001" customHeight="1" x14ac:dyDescent="0.25">
      <c r="B232" s="97"/>
      <c r="C232" s="98"/>
      <c r="D232" s="98"/>
      <c r="E232" s="99"/>
      <c r="F232" s="100"/>
    </row>
    <row r="233" spans="2:6" ht="20.100000000000001" customHeight="1" x14ac:dyDescent="0.25">
      <c r="B233" s="97"/>
      <c r="C233" s="98"/>
      <c r="D233" s="98"/>
      <c r="E233" s="99"/>
      <c r="F233" s="100"/>
    </row>
    <row r="234" spans="2:6" ht="20.100000000000001" customHeight="1" x14ac:dyDescent="0.25">
      <c r="B234" s="97"/>
      <c r="C234" s="98"/>
      <c r="D234" s="98"/>
      <c r="E234" s="99"/>
      <c r="F234" s="100"/>
    </row>
    <row r="235" spans="2:6" ht="20.100000000000001" customHeight="1" x14ac:dyDescent="0.25">
      <c r="B235" s="97"/>
      <c r="C235" s="98"/>
      <c r="D235" s="98"/>
      <c r="E235" s="99"/>
      <c r="F235" s="100"/>
    </row>
    <row r="236" spans="2:6" ht="20.100000000000001" customHeight="1" x14ac:dyDescent="0.25">
      <c r="B236" s="97"/>
      <c r="C236" s="98"/>
      <c r="D236" s="98"/>
      <c r="E236" s="99"/>
      <c r="F236" s="100"/>
    </row>
    <row r="237" spans="2:6" ht="20.100000000000001" customHeight="1" x14ac:dyDescent="0.25">
      <c r="B237" s="97"/>
      <c r="C237" s="98"/>
      <c r="D237" s="98"/>
      <c r="E237" s="99"/>
      <c r="F237" s="100"/>
    </row>
    <row r="238" spans="2:6" ht="20.100000000000001" customHeight="1" x14ac:dyDescent="0.25">
      <c r="B238" s="97"/>
      <c r="C238" s="98"/>
      <c r="D238" s="98"/>
      <c r="E238" s="99"/>
      <c r="F238" s="100"/>
    </row>
    <row r="239" spans="2:6" ht="20.100000000000001" customHeight="1" x14ac:dyDescent="0.25">
      <c r="B239" s="97"/>
      <c r="C239" s="98"/>
      <c r="D239" s="98"/>
      <c r="E239" s="99"/>
      <c r="F239" s="100"/>
    </row>
    <row r="240" spans="2:6" ht="20.100000000000001" customHeight="1" x14ac:dyDescent="0.25">
      <c r="B240" s="97"/>
      <c r="C240" s="98"/>
      <c r="D240" s="98"/>
      <c r="E240" s="99"/>
      <c r="F240" s="100"/>
    </row>
    <row r="241" spans="2:6" ht="20.100000000000001" customHeight="1" x14ac:dyDescent="0.25">
      <c r="B241" s="97"/>
      <c r="C241" s="98"/>
      <c r="D241" s="98"/>
      <c r="E241" s="99"/>
      <c r="F241" s="100"/>
    </row>
    <row r="242" spans="2:6" ht="20.100000000000001" customHeight="1" x14ac:dyDescent="0.25">
      <c r="B242" s="97"/>
      <c r="C242" s="98"/>
      <c r="D242" s="98"/>
      <c r="E242" s="99"/>
      <c r="F242" s="100"/>
    </row>
    <row r="243" spans="2:6" ht="20.100000000000001" customHeight="1" x14ac:dyDescent="0.25">
      <c r="B243" s="97"/>
      <c r="C243" s="98"/>
      <c r="D243" s="98"/>
      <c r="E243" s="99"/>
      <c r="F243" s="100"/>
    </row>
    <row r="244" spans="2:6" ht="20.100000000000001" customHeight="1" x14ac:dyDescent="0.25">
      <c r="B244" s="97"/>
      <c r="C244" s="98"/>
      <c r="D244" s="98"/>
      <c r="E244" s="99"/>
      <c r="F244" s="100"/>
    </row>
    <row r="245" spans="2:6" ht="20.100000000000001" customHeight="1" x14ac:dyDescent="0.25">
      <c r="B245" s="97"/>
      <c r="C245" s="98"/>
      <c r="D245" s="98"/>
      <c r="E245" s="99"/>
      <c r="F245" s="100"/>
    </row>
    <row r="246" spans="2:6" ht="20.100000000000001" customHeight="1" x14ac:dyDescent="0.25">
      <c r="B246" s="97"/>
      <c r="C246" s="98"/>
      <c r="D246" s="98"/>
      <c r="E246" s="99"/>
      <c r="F246" s="100"/>
    </row>
    <row r="247" spans="2:6" ht="20.100000000000001" customHeight="1" x14ac:dyDescent="0.25">
      <c r="B247" s="97"/>
      <c r="C247" s="98"/>
      <c r="D247" s="98"/>
      <c r="E247" s="99"/>
      <c r="F247" s="100"/>
    </row>
    <row r="248" spans="2:6" ht="20.100000000000001" customHeight="1" x14ac:dyDescent="0.25">
      <c r="B248" s="97"/>
      <c r="C248" s="98"/>
      <c r="D248" s="98"/>
      <c r="E248" s="99"/>
      <c r="F248" s="100"/>
    </row>
    <row r="249" spans="2:6" ht="20.100000000000001" customHeight="1" x14ac:dyDescent="0.25">
      <c r="B249" s="97"/>
      <c r="C249" s="98"/>
      <c r="D249" s="98"/>
      <c r="E249" s="99"/>
      <c r="F249" s="100"/>
    </row>
    <row r="250" spans="2:6" ht="20.100000000000001" customHeight="1" x14ac:dyDescent="0.25">
      <c r="B250" s="97"/>
      <c r="C250" s="98"/>
      <c r="D250" s="98"/>
      <c r="E250" s="99"/>
      <c r="F250" s="100"/>
    </row>
    <row r="251" spans="2:6" ht="20.100000000000001" customHeight="1" x14ac:dyDescent="0.25">
      <c r="B251" s="97"/>
      <c r="C251" s="98"/>
      <c r="D251" s="98"/>
      <c r="E251" s="99"/>
      <c r="F251" s="100"/>
    </row>
    <row r="252" spans="2:6" ht="20.100000000000001" customHeight="1" x14ac:dyDescent="0.25">
      <c r="B252" s="97"/>
      <c r="C252" s="98"/>
      <c r="D252" s="98"/>
      <c r="E252" s="99"/>
      <c r="F252" s="100"/>
    </row>
    <row r="253" spans="2:6" ht="20.100000000000001" customHeight="1" x14ac:dyDescent="0.25">
      <c r="B253" s="97"/>
      <c r="C253" s="98"/>
      <c r="D253" s="98"/>
      <c r="E253" s="99"/>
      <c r="F253" s="100"/>
    </row>
    <row r="254" spans="2:6" ht="20.100000000000001" customHeight="1" x14ac:dyDescent="0.25">
      <c r="B254" s="97"/>
      <c r="C254" s="98"/>
      <c r="D254" s="98"/>
      <c r="E254" s="99"/>
      <c r="F254" s="100"/>
    </row>
    <row r="255" spans="2:6" ht="20.100000000000001" customHeight="1" x14ac:dyDescent="0.25">
      <c r="B255" s="97"/>
      <c r="C255" s="98"/>
      <c r="D255" s="98"/>
      <c r="E255" s="99"/>
      <c r="F255" s="100"/>
    </row>
    <row r="256" spans="2:6" ht="20.100000000000001" customHeight="1" x14ac:dyDescent="0.25">
      <c r="B256" s="97"/>
      <c r="C256" s="98"/>
      <c r="D256" s="98"/>
      <c r="E256" s="99"/>
      <c r="F256" s="100"/>
    </row>
    <row r="257" spans="2:6" ht="20.100000000000001" customHeight="1" x14ac:dyDescent="0.25">
      <c r="B257" s="97"/>
      <c r="C257" s="98"/>
      <c r="D257" s="98"/>
      <c r="E257" s="99"/>
      <c r="F257" s="100"/>
    </row>
    <row r="258" spans="2:6" ht="20.100000000000001" customHeight="1" x14ac:dyDescent="0.25">
      <c r="B258" s="97"/>
      <c r="C258" s="98"/>
      <c r="D258" s="98"/>
      <c r="E258" s="99"/>
      <c r="F258" s="100"/>
    </row>
    <row r="259" spans="2:6" ht="20.100000000000001" customHeight="1" x14ac:dyDescent="0.25">
      <c r="B259" s="97"/>
      <c r="C259" s="98"/>
      <c r="D259" s="98"/>
      <c r="E259" s="99"/>
      <c r="F259" s="100"/>
    </row>
    <row r="260" spans="2:6" ht="20.100000000000001" customHeight="1" x14ac:dyDescent="0.25">
      <c r="B260" s="97"/>
      <c r="C260" s="98"/>
      <c r="D260" s="98"/>
      <c r="E260" s="99"/>
      <c r="F260" s="100"/>
    </row>
    <row r="261" spans="2:6" ht="20.100000000000001" customHeight="1" x14ac:dyDescent="0.25">
      <c r="B261" s="97"/>
      <c r="C261" s="98"/>
      <c r="D261" s="98"/>
      <c r="E261" s="99"/>
      <c r="F261" s="100"/>
    </row>
    <row r="262" spans="2:6" ht="20.100000000000001" customHeight="1" x14ac:dyDescent="0.25">
      <c r="B262" s="97"/>
      <c r="C262" s="98"/>
      <c r="D262" s="98"/>
      <c r="E262" s="99"/>
      <c r="F262" s="100"/>
    </row>
    <row r="263" spans="2:6" ht="20.100000000000001" customHeight="1" x14ac:dyDescent="0.25">
      <c r="B263" s="97"/>
      <c r="C263" s="98"/>
      <c r="D263" s="98"/>
      <c r="E263" s="99"/>
      <c r="F263" s="100"/>
    </row>
    <row r="264" spans="2:6" ht="20.100000000000001" customHeight="1" x14ac:dyDescent="0.25">
      <c r="B264" s="97"/>
      <c r="C264" s="98"/>
      <c r="D264" s="98"/>
      <c r="E264" s="99"/>
      <c r="F264" s="100"/>
    </row>
    <row r="265" spans="2:6" ht="20.100000000000001" customHeight="1" x14ac:dyDescent="0.25">
      <c r="B265" s="97"/>
      <c r="C265" s="98"/>
      <c r="D265" s="98"/>
      <c r="E265" s="99"/>
      <c r="F265" s="100"/>
    </row>
    <row r="266" spans="2:6" ht="20.100000000000001" customHeight="1" x14ac:dyDescent="0.25">
      <c r="B266" s="97"/>
      <c r="C266" s="98"/>
      <c r="D266" s="98"/>
      <c r="E266" s="99"/>
      <c r="F266" s="100"/>
    </row>
    <row r="267" spans="2:6" ht="20.100000000000001" customHeight="1" x14ac:dyDescent="0.25">
      <c r="B267" s="97"/>
      <c r="C267" s="98"/>
      <c r="D267" s="98"/>
      <c r="E267" s="99"/>
      <c r="F267" s="100"/>
    </row>
    <row r="268" spans="2:6" ht="20.100000000000001" customHeight="1" x14ac:dyDescent="0.25">
      <c r="B268" s="97"/>
      <c r="C268" s="98"/>
      <c r="D268" s="98"/>
      <c r="E268" s="99"/>
      <c r="F268" s="100"/>
    </row>
    <row r="269" spans="2:6" ht="20.100000000000001" customHeight="1" x14ac:dyDescent="0.25">
      <c r="B269" s="97"/>
      <c r="C269" s="98"/>
      <c r="D269" s="98"/>
      <c r="E269" s="99"/>
      <c r="F269" s="100"/>
    </row>
    <row r="270" spans="2:6" ht="20.100000000000001" customHeight="1" x14ac:dyDescent="0.25">
      <c r="B270" s="97"/>
      <c r="C270" s="98"/>
      <c r="D270" s="98"/>
      <c r="E270" s="99"/>
      <c r="F270" s="100"/>
    </row>
    <row r="271" spans="2:6" ht="20.100000000000001" customHeight="1" x14ac:dyDescent="0.25">
      <c r="B271" s="97"/>
      <c r="C271" s="98"/>
      <c r="D271" s="98"/>
      <c r="E271" s="99"/>
      <c r="F271" s="100"/>
    </row>
    <row r="272" spans="2:6" ht="20.100000000000001" customHeight="1" x14ac:dyDescent="0.25">
      <c r="B272" s="97"/>
      <c r="C272" s="98"/>
      <c r="D272" s="98"/>
      <c r="E272" s="99"/>
      <c r="F272" s="100"/>
    </row>
    <row r="273" spans="2:6" ht="20.100000000000001" customHeight="1" x14ac:dyDescent="0.25">
      <c r="B273" s="97"/>
      <c r="C273" s="98"/>
      <c r="D273" s="98"/>
      <c r="E273" s="99"/>
      <c r="F273" s="100"/>
    </row>
    <row r="274" spans="2:6" ht="20.100000000000001" customHeight="1" x14ac:dyDescent="0.25">
      <c r="B274" s="97"/>
      <c r="C274" s="98"/>
      <c r="D274" s="98"/>
      <c r="E274" s="99"/>
      <c r="F274" s="100"/>
    </row>
    <row r="275" spans="2:6" ht="20.100000000000001" customHeight="1" x14ac:dyDescent="0.25">
      <c r="B275" s="97"/>
      <c r="C275" s="98"/>
      <c r="D275" s="98"/>
      <c r="E275" s="99"/>
      <c r="F275" s="100"/>
    </row>
    <row r="276" spans="2:6" ht="20.100000000000001" customHeight="1" x14ac:dyDescent="0.25">
      <c r="B276" s="97"/>
      <c r="C276" s="98"/>
      <c r="D276" s="98"/>
      <c r="E276" s="99"/>
      <c r="F276" s="100"/>
    </row>
    <row r="277" spans="2:6" ht="20.100000000000001" customHeight="1" x14ac:dyDescent="0.25">
      <c r="B277" s="97"/>
      <c r="C277" s="98"/>
      <c r="D277" s="98"/>
      <c r="E277" s="99"/>
      <c r="F277" s="100"/>
    </row>
    <row r="278" spans="2:6" ht="20.100000000000001" customHeight="1" x14ac:dyDescent="0.25">
      <c r="B278" s="97"/>
      <c r="C278" s="98"/>
      <c r="D278" s="98"/>
      <c r="E278" s="99"/>
      <c r="F278" s="100"/>
    </row>
    <row r="279" spans="2:6" ht="20.100000000000001" customHeight="1" x14ac:dyDescent="0.25">
      <c r="B279" s="97"/>
      <c r="C279" s="98"/>
      <c r="D279" s="98"/>
      <c r="E279" s="99"/>
      <c r="F279" s="100"/>
    </row>
    <row r="280" spans="2:6" ht="20.100000000000001" customHeight="1" x14ac:dyDescent="0.25">
      <c r="B280" s="97"/>
      <c r="C280" s="98"/>
      <c r="D280" s="98"/>
      <c r="E280" s="99"/>
      <c r="F280" s="100"/>
    </row>
    <row r="281" spans="2:6" ht="20.100000000000001" customHeight="1" x14ac:dyDescent="0.25">
      <c r="B281" s="97"/>
      <c r="C281" s="98"/>
      <c r="D281" s="98"/>
      <c r="E281" s="99"/>
      <c r="F281" s="100"/>
    </row>
    <row r="282" spans="2:6" ht="20.100000000000001" customHeight="1" x14ac:dyDescent="0.25">
      <c r="B282" s="97"/>
      <c r="C282" s="98"/>
      <c r="D282" s="98"/>
      <c r="E282" s="99"/>
      <c r="F282" s="100"/>
    </row>
    <row r="283" spans="2:6" ht="20.100000000000001" customHeight="1" x14ac:dyDescent="0.25">
      <c r="B283" s="97"/>
      <c r="C283" s="98"/>
      <c r="D283" s="98"/>
      <c r="E283" s="99"/>
      <c r="F283" s="100"/>
    </row>
    <row r="284" spans="2:6" ht="20.100000000000001" customHeight="1" x14ac:dyDescent="0.25">
      <c r="B284" s="97"/>
      <c r="C284" s="98"/>
      <c r="D284" s="98"/>
      <c r="E284" s="99"/>
      <c r="F284" s="100"/>
    </row>
    <row r="285" spans="2:6" ht="20.100000000000001" customHeight="1" x14ac:dyDescent="0.25">
      <c r="B285" s="97"/>
      <c r="C285" s="98"/>
      <c r="D285" s="98"/>
      <c r="E285" s="99"/>
      <c r="F285" s="100"/>
    </row>
    <row r="286" spans="2:6" ht="20.100000000000001" customHeight="1" x14ac:dyDescent="0.25">
      <c r="B286" s="97"/>
      <c r="C286" s="98"/>
      <c r="D286" s="98"/>
      <c r="E286" s="99"/>
      <c r="F286" s="100"/>
    </row>
    <row r="287" spans="2:6" ht="20.100000000000001" customHeight="1" x14ac:dyDescent="0.25">
      <c r="B287" s="97"/>
      <c r="C287" s="98"/>
      <c r="D287" s="98"/>
      <c r="E287" s="99"/>
      <c r="F287" s="100"/>
    </row>
    <row r="288" spans="2:6" ht="20.100000000000001" customHeight="1" x14ac:dyDescent="0.25">
      <c r="B288" s="97"/>
      <c r="C288" s="98"/>
      <c r="D288" s="98"/>
      <c r="E288" s="99"/>
      <c r="F288" s="100"/>
    </row>
    <row r="289" spans="2:6" ht="20.100000000000001" customHeight="1" x14ac:dyDescent="0.25">
      <c r="B289" s="97"/>
      <c r="C289" s="98"/>
      <c r="D289" s="98"/>
      <c r="E289" s="99"/>
      <c r="F289" s="100"/>
    </row>
    <row r="290" spans="2:6" ht="20.100000000000001" customHeight="1" x14ac:dyDescent="0.25">
      <c r="B290" s="97"/>
      <c r="C290" s="98"/>
      <c r="D290" s="98"/>
      <c r="E290" s="99"/>
      <c r="F290" s="100"/>
    </row>
    <row r="291" spans="2:6" ht="20.100000000000001" customHeight="1" x14ac:dyDescent="0.25">
      <c r="B291" s="97"/>
      <c r="C291" s="98"/>
      <c r="D291" s="98"/>
      <c r="E291" s="99"/>
      <c r="F291" s="100"/>
    </row>
    <row r="292" spans="2:6" ht="20.100000000000001" customHeight="1" x14ac:dyDescent="0.25">
      <c r="B292" s="97"/>
      <c r="C292" s="98"/>
      <c r="D292" s="98"/>
      <c r="E292" s="99"/>
      <c r="F292" s="100"/>
    </row>
    <row r="293" spans="2:6" ht="20.100000000000001" customHeight="1" x14ac:dyDescent="0.25">
      <c r="B293" s="97"/>
      <c r="C293" s="98"/>
      <c r="D293" s="98"/>
      <c r="E293" s="99"/>
      <c r="F293" s="100"/>
    </row>
    <row r="294" spans="2:6" ht="20.100000000000001" customHeight="1" x14ac:dyDescent="0.25">
      <c r="B294" s="97"/>
      <c r="C294" s="98"/>
      <c r="D294" s="98"/>
      <c r="E294" s="99"/>
      <c r="F294" s="100"/>
    </row>
    <row r="295" spans="2:6" ht="20.100000000000001" customHeight="1" x14ac:dyDescent="0.25">
      <c r="B295" s="97"/>
      <c r="C295" s="98"/>
      <c r="D295" s="98"/>
      <c r="E295" s="99"/>
      <c r="F295" s="100"/>
    </row>
    <row r="296" spans="2:6" ht="20.100000000000001" customHeight="1" x14ac:dyDescent="0.25">
      <c r="B296" s="97"/>
      <c r="C296" s="98"/>
      <c r="D296" s="98"/>
      <c r="E296" s="99"/>
      <c r="F296" s="100"/>
    </row>
    <row r="297" spans="2:6" ht="20.100000000000001" customHeight="1" x14ac:dyDescent="0.25">
      <c r="B297" s="97"/>
      <c r="C297" s="98"/>
      <c r="D297" s="98"/>
      <c r="E297" s="99"/>
      <c r="F297" s="100"/>
    </row>
    <row r="298" spans="2:6" ht="20.100000000000001" customHeight="1" x14ac:dyDescent="0.25">
      <c r="B298" s="97"/>
      <c r="C298" s="98"/>
      <c r="D298" s="98"/>
      <c r="E298" s="99"/>
      <c r="F298" s="100"/>
    </row>
    <row r="299" spans="2:6" ht="20.100000000000001" customHeight="1" x14ac:dyDescent="0.25">
      <c r="B299" s="97"/>
      <c r="C299" s="98"/>
      <c r="D299" s="98"/>
      <c r="E299" s="99"/>
      <c r="F299" s="100"/>
    </row>
    <row r="300" spans="2:6" ht="20.100000000000001" customHeight="1" x14ac:dyDescent="0.25">
      <c r="B300" s="97"/>
      <c r="C300" s="98"/>
      <c r="D300" s="98"/>
      <c r="E300" s="99"/>
      <c r="F300" s="100"/>
    </row>
    <row r="301" spans="2:6" ht="20.100000000000001" customHeight="1" x14ac:dyDescent="0.25">
      <c r="B301" s="97"/>
      <c r="C301" s="98"/>
      <c r="D301" s="98"/>
      <c r="E301" s="99"/>
      <c r="F301" s="100"/>
    </row>
    <row r="302" spans="2:6" ht="20.100000000000001" customHeight="1" x14ac:dyDescent="0.25">
      <c r="B302" s="97"/>
      <c r="C302" s="98"/>
      <c r="D302" s="98"/>
      <c r="E302" s="99"/>
      <c r="F302" s="100"/>
    </row>
    <row r="303" spans="2:6" ht="20.100000000000001" customHeight="1" x14ac:dyDescent="0.25">
      <c r="B303" s="97"/>
      <c r="C303" s="98"/>
      <c r="D303" s="98"/>
      <c r="E303" s="99"/>
      <c r="F303" s="100"/>
    </row>
    <row r="304" spans="2:6" ht="20.100000000000001" customHeight="1" x14ac:dyDescent="0.25">
      <c r="B304" s="97"/>
      <c r="C304" s="98"/>
      <c r="D304" s="98"/>
      <c r="E304" s="99"/>
      <c r="F304" s="100"/>
    </row>
    <row r="305" spans="2:6" ht="20.100000000000001" customHeight="1" x14ac:dyDescent="0.25">
      <c r="B305" s="97"/>
      <c r="C305" s="98"/>
      <c r="D305" s="98"/>
      <c r="E305" s="99"/>
      <c r="F305" s="100"/>
    </row>
    <row r="306" spans="2:6" ht="20.100000000000001" customHeight="1" x14ac:dyDescent="0.25">
      <c r="B306" s="97"/>
      <c r="C306" s="98"/>
      <c r="D306" s="98"/>
      <c r="E306" s="99"/>
      <c r="F306" s="100"/>
    </row>
    <row r="307" spans="2:6" ht="20.100000000000001" customHeight="1" x14ac:dyDescent="0.25">
      <c r="B307" s="97"/>
      <c r="C307" s="98"/>
      <c r="D307" s="98"/>
      <c r="E307" s="99"/>
      <c r="F307" s="100"/>
    </row>
    <row r="308" spans="2:6" ht="20.100000000000001" customHeight="1" x14ac:dyDescent="0.25">
      <c r="B308" s="97"/>
      <c r="C308" s="98"/>
      <c r="D308" s="98"/>
      <c r="E308" s="99"/>
      <c r="F308" s="100"/>
    </row>
    <row r="309" spans="2:6" ht="20.100000000000001" customHeight="1" x14ac:dyDescent="0.25">
      <c r="B309" s="97"/>
      <c r="C309" s="98"/>
      <c r="D309" s="98"/>
      <c r="E309" s="99"/>
      <c r="F309" s="100"/>
    </row>
    <row r="310" spans="2:6" ht="20.100000000000001" customHeight="1" x14ac:dyDescent="0.25">
      <c r="B310" s="97"/>
      <c r="C310" s="98"/>
      <c r="D310" s="98"/>
      <c r="E310" s="99"/>
      <c r="F310" s="100"/>
    </row>
    <row r="311" spans="2:6" ht="20.100000000000001" customHeight="1" x14ac:dyDescent="0.25">
      <c r="B311" s="97"/>
      <c r="C311" s="98"/>
      <c r="D311" s="98"/>
      <c r="E311" s="99"/>
      <c r="F311" s="100"/>
    </row>
    <row r="312" spans="2:6" ht="20.100000000000001" customHeight="1" x14ac:dyDescent="0.25">
      <c r="B312" s="97"/>
      <c r="C312" s="98"/>
      <c r="D312" s="98"/>
      <c r="E312" s="99"/>
      <c r="F312" s="100"/>
    </row>
    <row r="313" spans="2:6" ht="20.100000000000001" customHeight="1" x14ac:dyDescent="0.25">
      <c r="B313" s="97"/>
      <c r="C313" s="98"/>
      <c r="D313" s="98"/>
      <c r="E313" s="99"/>
      <c r="F313" s="100"/>
    </row>
    <row r="314" spans="2:6" ht="20.100000000000001" customHeight="1" x14ac:dyDescent="0.25">
      <c r="B314" s="97"/>
      <c r="C314" s="98"/>
      <c r="D314" s="98"/>
      <c r="E314" s="99"/>
      <c r="F314" s="100"/>
    </row>
    <row r="315" spans="2:6" ht="20.100000000000001" customHeight="1" x14ac:dyDescent="0.25">
      <c r="B315" s="97"/>
      <c r="C315" s="98"/>
      <c r="D315" s="98"/>
      <c r="E315" s="99"/>
      <c r="F315" s="100"/>
    </row>
    <row r="316" spans="2:6" ht="20.100000000000001" customHeight="1" x14ac:dyDescent="0.25">
      <c r="B316" s="97"/>
      <c r="C316" s="98"/>
      <c r="D316" s="98"/>
      <c r="E316" s="99"/>
      <c r="F316" s="100"/>
    </row>
    <row r="317" spans="2:6" ht="20.100000000000001" customHeight="1" x14ac:dyDescent="0.25">
      <c r="B317" s="97"/>
      <c r="C317" s="98"/>
      <c r="D317" s="98"/>
      <c r="E317" s="99"/>
      <c r="F317" s="100"/>
    </row>
    <row r="318" spans="2:6" ht="20.100000000000001" customHeight="1" x14ac:dyDescent="0.25">
      <c r="B318" s="97"/>
      <c r="C318" s="98"/>
      <c r="D318" s="98"/>
      <c r="E318" s="99"/>
      <c r="F318" s="100"/>
    </row>
    <row r="319" spans="2:6" ht="20.100000000000001" customHeight="1" x14ac:dyDescent="0.25">
      <c r="B319" s="97"/>
      <c r="C319" s="98"/>
      <c r="D319" s="98"/>
      <c r="E319" s="99"/>
      <c r="F319" s="100"/>
    </row>
    <row r="320" spans="2:6" ht="20.100000000000001" customHeight="1" x14ac:dyDescent="0.25">
      <c r="B320" s="97"/>
      <c r="C320" s="98"/>
      <c r="D320" s="98"/>
      <c r="E320" s="99"/>
      <c r="F320" s="100"/>
    </row>
    <row r="321" spans="2:6" ht="20.100000000000001" customHeight="1" x14ac:dyDescent="0.25">
      <c r="B321" s="97"/>
      <c r="C321" s="98"/>
      <c r="D321" s="98"/>
      <c r="E321" s="99"/>
      <c r="F321" s="100"/>
    </row>
    <row r="322" spans="2:6" ht="20.100000000000001" customHeight="1" x14ac:dyDescent="0.25">
      <c r="B322" s="97"/>
      <c r="C322" s="98"/>
      <c r="D322" s="98"/>
      <c r="E322" s="99"/>
      <c r="F322" s="100"/>
    </row>
    <row r="323" spans="2:6" ht="20.100000000000001" customHeight="1" x14ac:dyDescent="0.25">
      <c r="B323" s="97"/>
      <c r="C323" s="98"/>
      <c r="D323" s="98"/>
      <c r="E323" s="99"/>
      <c r="F323" s="100"/>
    </row>
    <row r="324" spans="2:6" ht="20.100000000000001" customHeight="1" x14ac:dyDescent="0.25">
      <c r="B324" s="97"/>
      <c r="C324" s="98"/>
      <c r="D324" s="98"/>
      <c r="E324" s="99"/>
      <c r="F324" s="100"/>
    </row>
    <row r="325" spans="2:6" ht="20.100000000000001" customHeight="1" x14ac:dyDescent="0.25">
      <c r="B325" s="97"/>
      <c r="C325" s="98"/>
      <c r="D325" s="98"/>
      <c r="E325" s="99"/>
      <c r="F325" s="100"/>
    </row>
    <row r="326" spans="2:6" ht="20.100000000000001" customHeight="1" x14ac:dyDescent="0.25">
      <c r="B326" s="97"/>
      <c r="C326" s="98"/>
      <c r="D326" s="98"/>
      <c r="E326" s="99"/>
      <c r="F326" s="100"/>
    </row>
    <row r="327" spans="2:6" ht="20.100000000000001" customHeight="1" x14ac:dyDescent="0.25">
      <c r="B327" s="97"/>
      <c r="C327" s="98"/>
      <c r="D327" s="98"/>
      <c r="E327" s="99"/>
      <c r="F327" s="100"/>
    </row>
    <row r="328" spans="2:6" ht="20.100000000000001" customHeight="1" x14ac:dyDescent="0.25">
      <c r="B328" s="97"/>
      <c r="C328" s="98"/>
      <c r="D328" s="98"/>
      <c r="E328" s="99"/>
      <c r="F328" s="100"/>
    </row>
    <row r="329" spans="2:6" ht="20.100000000000001" customHeight="1" x14ac:dyDescent="0.25">
      <c r="B329" s="97"/>
      <c r="C329" s="98"/>
      <c r="D329" s="98"/>
      <c r="E329" s="99"/>
      <c r="F329" s="100"/>
    </row>
    <row r="330" spans="2:6" ht="20.100000000000001" customHeight="1" x14ac:dyDescent="0.25">
      <c r="B330" s="97"/>
      <c r="C330" s="98"/>
      <c r="D330" s="98"/>
      <c r="E330" s="99"/>
      <c r="F330" s="100"/>
    </row>
    <row r="331" spans="2:6" ht="20.100000000000001" customHeight="1" x14ac:dyDescent="0.25">
      <c r="B331" s="97"/>
      <c r="C331" s="98"/>
      <c r="D331" s="98"/>
      <c r="E331" s="99"/>
      <c r="F331" s="100"/>
    </row>
    <row r="332" spans="2:6" ht="20.100000000000001" customHeight="1" x14ac:dyDescent="0.25">
      <c r="B332" s="97"/>
      <c r="C332" s="98"/>
      <c r="D332" s="98"/>
      <c r="E332" s="99"/>
      <c r="F332" s="100"/>
    </row>
    <row r="333" spans="2:6" ht="20.100000000000001" customHeight="1" x14ac:dyDescent="0.25">
      <c r="B333" s="97"/>
      <c r="C333" s="98"/>
      <c r="D333" s="98"/>
      <c r="E333" s="99"/>
      <c r="F333" s="100"/>
    </row>
    <row r="334" spans="2:6" ht="20.100000000000001" customHeight="1" x14ac:dyDescent="0.25">
      <c r="B334" s="97"/>
      <c r="C334" s="98"/>
      <c r="D334" s="98"/>
      <c r="E334" s="99"/>
      <c r="F334" s="100"/>
    </row>
    <row r="335" spans="2:6" ht="20.100000000000001" customHeight="1" x14ac:dyDescent="0.25">
      <c r="B335" s="97"/>
      <c r="C335" s="98"/>
      <c r="D335" s="98"/>
      <c r="E335" s="99"/>
      <c r="F335" s="100"/>
    </row>
    <row r="336" spans="2:6" ht="20.100000000000001" customHeight="1" x14ac:dyDescent="0.25">
      <c r="B336" s="97"/>
      <c r="C336" s="98"/>
      <c r="D336" s="98"/>
      <c r="E336" s="99"/>
      <c r="F336" s="100"/>
    </row>
    <row r="337" spans="2:6" ht="20.100000000000001" customHeight="1" x14ac:dyDescent="0.25">
      <c r="B337" s="97"/>
      <c r="C337" s="98"/>
      <c r="D337" s="98"/>
      <c r="E337" s="99"/>
      <c r="F337" s="100"/>
    </row>
    <row r="338" spans="2:6" ht="20.100000000000001" customHeight="1" x14ac:dyDescent="0.25">
      <c r="B338" s="97"/>
      <c r="C338" s="98"/>
      <c r="D338" s="98"/>
      <c r="E338" s="99"/>
      <c r="F338" s="100"/>
    </row>
    <row r="339" spans="2:6" ht="20.100000000000001" customHeight="1" x14ac:dyDescent="0.25">
      <c r="B339" s="97"/>
      <c r="C339" s="98"/>
      <c r="D339" s="98"/>
      <c r="E339" s="99"/>
      <c r="F339" s="100"/>
    </row>
    <row r="340" spans="2:6" ht="20.100000000000001" customHeight="1" x14ac:dyDescent="0.25">
      <c r="B340" s="97"/>
      <c r="C340" s="98"/>
      <c r="D340" s="98"/>
      <c r="E340" s="99"/>
      <c r="F340" s="100"/>
    </row>
    <row r="341" spans="2:6" ht="20.100000000000001" customHeight="1" x14ac:dyDescent="0.25">
      <c r="B341" s="97"/>
      <c r="C341" s="98"/>
      <c r="D341" s="98"/>
      <c r="E341" s="99"/>
      <c r="F341" s="100"/>
    </row>
    <row r="342" spans="2:6" ht="20.100000000000001" customHeight="1" x14ac:dyDescent="0.25">
      <c r="B342" s="97"/>
      <c r="C342" s="98"/>
      <c r="D342" s="98"/>
      <c r="E342" s="99"/>
      <c r="F342" s="100"/>
    </row>
    <row r="343" spans="2:6" ht="20.100000000000001" customHeight="1" x14ac:dyDescent="0.25">
      <c r="B343" s="97"/>
      <c r="C343" s="98"/>
      <c r="D343" s="98"/>
      <c r="E343" s="99"/>
      <c r="F343" s="100"/>
    </row>
    <row r="344" spans="2:6" ht="20.100000000000001" customHeight="1" x14ac:dyDescent="0.25">
      <c r="B344" s="97"/>
      <c r="C344" s="98"/>
      <c r="D344" s="98"/>
      <c r="E344" s="99"/>
      <c r="F344" s="100"/>
    </row>
    <row r="345" spans="2:6" ht="20.100000000000001" customHeight="1" x14ac:dyDescent="0.25">
      <c r="B345" s="97"/>
      <c r="C345" s="98"/>
      <c r="D345" s="98"/>
      <c r="E345" s="99"/>
      <c r="F345" s="100"/>
    </row>
    <row r="346" spans="2:6" ht="20.100000000000001" customHeight="1" x14ac:dyDescent="0.25">
      <c r="B346" s="97"/>
      <c r="C346" s="98"/>
      <c r="D346" s="98"/>
      <c r="E346" s="99"/>
      <c r="F346" s="100"/>
    </row>
    <row r="347" spans="2:6" ht="20.100000000000001" customHeight="1" x14ac:dyDescent="0.25">
      <c r="B347" s="97"/>
      <c r="C347" s="98"/>
      <c r="D347" s="98"/>
      <c r="E347" s="99"/>
      <c r="F347" s="100"/>
    </row>
    <row r="348" spans="2:6" ht="20.100000000000001" customHeight="1" x14ac:dyDescent="0.25">
      <c r="B348" s="97"/>
      <c r="C348" s="98"/>
      <c r="D348" s="98"/>
      <c r="E348" s="99"/>
      <c r="F348" s="100"/>
    </row>
    <row r="349" spans="2:6" ht="20.100000000000001" customHeight="1" x14ac:dyDescent="0.25">
      <c r="B349" s="97"/>
      <c r="C349" s="98"/>
      <c r="D349" s="98"/>
      <c r="E349" s="99"/>
      <c r="F349" s="100"/>
    </row>
    <row r="350" spans="2:6" ht="20.100000000000001" customHeight="1" x14ac:dyDescent="0.25">
      <c r="B350" s="97"/>
      <c r="C350" s="98"/>
      <c r="D350" s="98"/>
      <c r="E350" s="99"/>
      <c r="F350" s="100"/>
    </row>
    <row r="351" spans="2:6" ht="20.100000000000001" customHeight="1" x14ac:dyDescent="0.25">
      <c r="B351" s="97"/>
      <c r="C351" s="98"/>
      <c r="D351" s="98"/>
      <c r="E351" s="99"/>
      <c r="F351" s="100"/>
    </row>
    <row r="352" spans="2:6" ht="20.100000000000001" customHeight="1" x14ac:dyDescent="0.25">
      <c r="B352" s="97"/>
      <c r="C352" s="98"/>
      <c r="D352" s="98"/>
      <c r="E352" s="99"/>
      <c r="F352" s="100"/>
    </row>
    <row r="353" spans="2:6" ht="20.100000000000001" customHeight="1" x14ac:dyDescent="0.25">
      <c r="B353" s="97"/>
      <c r="C353" s="98"/>
      <c r="D353" s="98"/>
      <c r="E353" s="99"/>
      <c r="F353" s="100"/>
    </row>
    <row r="354" spans="2:6" ht="20.100000000000001" customHeight="1" x14ac:dyDescent="0.25">
      <c r="B354" s="97"/>
      <c r="C354" s="98"/>
      <c r="D354" s="98"/>
      <c r="E354" s="99"/>
      <c r="F354" s="100"/>
    </row>
    <row r="355" spans="2:6" ht="20.100000000000001" customHeight="1" x14ac:dyDescent="0.25">
      <c r="B355" s="97"/>
      <c r="C355" s="98"/>
      <c r="D355" s="98"/>
      <c r="E355" s="99"/>
      <c r="F355" s="100"/>
    </row>
    <row r="356" spans="2:6" ht="20.100000000000001" customHeight="1" x14ac:dyDescent="0.25">
      <c r="B356" s="97"/>
      <c r="C356" s="98"/>
      <c r="D356" s="98"/>
      <c r="E356" s="99"/>
      <c r="F356" s="100"/>
    </row>
    <row r="357" spans="2:6" ht="20.100000000000001" customHeight="1" x14ac:dyDescent="0.25">
      <c r="B357" s="97"/>
      <c r="C357" s="98"/>
      <c r="D357" s="98"/>
      <c r="E357" s="99"/>
      <c r="F357" s="100"/>
    </row>
    <row r="358" spans="2:6" ht="20.100000000000001" customHeight="1" x14ac:dyDescent="0.25">
      <c r="B358" s="97"/>
      <c r="C358" s="98"/>
      <c r="D358" s="98"/>
      <c r="E358" s="99"/>
      <c r="F358" s="100"/>
    </row>
    <row r="359" spans="2:6" ht="20.100000000000001" customHeight="1" x14ac:dyDescent="0.25">
      <c r="B359" s="97"/>
      <c r="C359" s="98"/>
      <c r="D359" s="98"/>
      <c r="E359" s="99"/>
      <c r="F359" s="100"/>
    </row>
    <row r="360" spans="2:6" ht="20.100000000000001" customHeight="1" x14ac:dyDescent="0.25">
      <c r="B360" s="97"/>
      <c r="C360" s="98"/>
      <c r="D360" s="98"/>
      <c r="E360" s="99"/>
      <c r="F360" s="100"/>
    </row>
    <row r="361" spans="2:6" ht="20.100000000000001" customHeight="1" x14ac:dyDescent="0.25">
      <c r="B361" s="97"/>
      <c r="C361" s="98"/>
      <c r="D361" s="98"/>
      <c r="E361" s="99"/>
      <c r="F361" s="100"/>
    </row>
    <row r="362" spans="2:6" ht="20.100000000000001" customHeight="1" x14ac:dyDescent="0.25">
      <c r="B362" s="97"/>
      <c r="C362" s="98"/>
      <c r="D362" s="98"/>
      <c r="E362" s="99"/>
      <c r="F362" s="100"/>
    </row>
    <row r="363" spans="2:6" ht="20.100000000000001" customHeight="1" x14ac:dyDescent="0.25">
      <c r="B363" s="97"/>
      <c r="C363" s="98"/>
      <c r="D363" s="98"/>
      <c r="E363" s="99"/>
      <c r="F363" s="100"/>
    </row>
    <row r="364" spans="2:6" ht="20.100000000000001" customHeight="1" x14ac:dyDescent="0.25">
      <c r="B364" s="97"/>
      <c r="C364" s="98"/>
      <c r="D364" s="98"/>
      <c r="E364" s="99"/>
      <c r="F364" s="100"/>
    </row>
    <row r="365" spans="2:6" ht="20.100000000000001" customHeight="1" x14ac:dyDescent="0.25">
      <c r="B365" s="97"/>
      <c r="C365" s="98"/>
      <c r="D365" s="98"/>
      <c r="E365" s="99"/>
      <c r="F365" s="100"/>
    </row>
    <row r="366" spans="2:6" ht="20.100000000000001" customHeight="1" x14ac:dyDescent="0.25">
      <c r="B366" s="97"/>
      <c r="C366" s="98"/>
      <c r="D366" s="98"/>
      <c r="E366" s="99"/>
      <c r="F366" s="100"/>
    </row>
    <row r="367" spans="2:6" ht="20.100000000000001" customHeight="1" x14ac:dyDescent="0.25">
      <c r="B367" s="97"/>
      <c r="C367" s="98"/>
      <c r="D367" s="98"/>
      <c r="E367" s="99"/>
      <c r="F367" s="100"/>
    </row>
    <row r="368" spans="2:6" ht="20.100000000000001" customHeight="1" x14ac:dyDescent="0.25">
      <c r="B368" s="97"/>
      <c r="C368" s="98"/>
      <c r="D368" s="98"/>
      <c r="E368" s="99"/>
      <c r="F368" s="100"/>
    </row>
    <row r="369" spans="2:6" ht="20.100000000000001" customHeight="1" x14ac:dyDescent="0.25">
      <c r="B369" s="97"/>
      <c r="C369" s="98"/>
      <c r="D369" s="98"/>
      <c r="E369" s="99"/>
      <c r="F369" s="100"/>
    </row>
    <row r="370" spans="2:6" ht="20.100000000000001" customHeight="1" x14ac:dyDescent="0.25">
      <c r="B370" s="97"/>
      <c r="C370" s="98"/>
      <c r="D370" s="98"/>
      <c r="E370" s="99"/>
      <c r="F370" s="100"/>
    </row>
    <row r="371" spans="2:6" ht="20.100000000000001" customHeight="1" x14ac:dyDescent="0.25">
      <c r="B371" s="97"/>
      <c r="C371" s="98"/>
      <c r="D371" s="98"/>
      <c r="E371" s="99"/>
      <c r="F371" s="100"/>
    </row>
    <row r="372" spans="2:6" ht="20.100000000000001" customHeight="1" x14ac:dyDescent="0.25">
      <c r="B372" s="97"/>
      <c r="C372" s="98"/>
      <c r="D372" s="98"/>
      <c r="E372" s="99"/>
      <c r="F372" s="100"/>
    </row>
    <row r="373" spans="2:6" ht="20.100000000000001" customHeight="1" x14ac:dyDescent="0.25">
      <c r="B373" s="97"/>
      <c r="C373" s="98"/>
      <c r="D373" s="98"/>
      <c r="E373" s="99"/>
      <c r="F373" s="100"/>
    </row>
    <row r="374" spans="2:6" ht="20.100000000000001" customHeight="1" x14ac:dyDescent="0.25">
      <c r="B374" s="97"/>
      <c r="C374" s="98"/>
      <c r="D374" s="98"/>
      <c r="E374" s="99"/>
      <c r="F374" s="100"/>
    </row>
    <row r="375" spans="2:6" ht="20.100000000000001" customHeight="1" x14ac:dyDescent="0.25">
      <c r="B375" s="97"/>
      <c r="C375" s="98"/>
      <c r="D375" s="98"/>
      <c r="E375" s="99"/>
      <c r="F375" s="100"/>
    </row>
    <row r="376" spans="2:6" ht="20.100000000000001" customHeight="1" x14ac:dyDescent="0.25">
      <c r="B376" s="97"/>
      <c r="C376" s="98"/>
      <c r="D376" s="98"/>
      <c r="E376" s="99"/>
      <c r="F376" s="100"/>
    </row>
    <row r="377" spans="2:6" ht="20.100000000000001" customHeight="1" x14ac:dyDescent="0.25">
      <c r="B377" s="97"/>
      <c r="C377" s="98"/>
      <c r="D377" s="98"/>
      <c r="E377" s="99"/>
      <c r="F377" s="100"/>
    </row>
    <row r="378" spans="2:6" ht="20.100000000000001" customHeight="1" x14ac:dyDescent="0.25">
      <c r="B378" s="97"/>
      <c r="C378" s="98"/>
      <c r="D378" s="98"/>
      <c r="E378" s="99"/>
      <c r="F378" s="100"/>
    </row>
    <row r="379" spans="2:6" ht="20.100000000000001" customHeight="1" x14ac:dyDescent="0.25">
      <c r="B379" s="97"/>
      <c r="C379" s="98"/>
      <c r="D379" s="98"/>
      <c r="E379" s="99"/>
      <c r="F379" s="100"/>
    </row>
    <row r="380" spans="2:6" ht="20.100000000000001" customHeight="1" x14ac:dyDescent="0.25">
      <c r="B380" s="97"/>
      <c r="C380" s="98"/>
      <c r="D380" s="98"/>
      <c r="E380" s="99"/>
      <c r="F380" s="100"/>
    </row>
    <row r="381" spans="2:6" ht="20.100000000000001" customHeight="1" x14ac:dyDescent="0.25">
      <c r="B381" s="97"/>
      <c r="C381" s="98"/>
      <c r="D381" s="98"/>
      <c r="E381" s="99"/>
      <c r="F381" s="100"/>
    </row>
    <row r="382" spans="2:6" ht="20.100000000000001" customHeight="1" x14ac:dyDescent="0.25">
      <c r="B382" s="97"/>
      <c r="C382" s="98"/>
      <c r="D382" s="98"/>
      <c r="E382" s="99"/>
      <c r="F382" s="100"/>
    </row>
    <row r="383" spans="2:6" ht="20.100000000000001" customHeight="1" x14ac:dyDescent="0.25">
      <c r="B383" s="97"/>
      <c r="C383" s="98"/>
      <c r="D383" s="98"/>
      <c r="E383" s="99"/>
      <c r="F383" s="100"/>
    </row>
    <row r="384" spans="2:6" ht="20.100000000000001" customHeight="1" x14ac:dyDescent="0.25">
      <c r="B384" s="97"/>
      <c r="C384" s="98"/>
      <c r="D384" s="98"/>
      <c r="E384" s="99"/>
      <c r="F384" s="100"/>
    </row>
    <row r="385" spans="2:6" ht="20.100000000000001" customHeight="1" x14ac:dyDescent="0.25">
      <c r="B385" s="97"/>
      <c r="C385" s="98"/>
      <c r="D385" s="98"/>
      <c r="E385" s="99"/>
      <c r="F385" s="100"/>
    </row>
    <row r="386" spans="2:6" ht="20.100000000000001" customHeight="1" x14ac:dyDescent="0.25">
      <c r="B386" s="97"/>
      <c r="C386" s="98"/>
      <c r="D386" s="98"/>
      <c r="E386" s="99"/>
      <c r="F386" s="100"/>
    </row>
    <row r="387" spans="2:6" ht="20.100000000000001" customHeight="1" x14ac:dyDescent="0.25">
      <c r="B387" s="97"/>
      <c r="C387" s="98"/>
      <c r="D387" s="98"/>
      <c r="E387" s="99"/>
      <c r="F387" s="100"/>
    </row>
    <row r="388" spans="2:6" ht="20.100000000000001" customHeight="1" x14ac:dyDescent="0.25">
      <c r="B388" s="97"/>
      <c r="C388" s="98"/>
      <c r="D388" s="98"/>
      <c r="E388" s="99"/>
      <c r="F388" s="100"/>
    </row>
    <row r="389" spans="2:6" ht="20.100000000000001" customHeight="1" x14ac:dyDescent="0.25">
      <c r="B389" s="97"/>
      <c r="C389" s="98"/>
      <c r="D389" s="98"/>
      <c r="E389" s="99"/>
      <c r="F389" s="100"/>
    </row>
    <row r="390" spans="2:6" ht="20.100000000000001" customHeight="1" x14ac:dyDescent="0.25">
      <c r="B390" s="97"/>
      <c r="C390" s="98"/>
      <c r="D390" s="98"/>
      <c r="E390" s="99"/>
      <c r="F390" s="100"/>
    </row>
    <row r="391" spans="2:6" ht="20.100000000000001" customHeight="1" x14ac:dyDescent="0.25">
      <c r="B391" s="97"/>
      <c r="C391" s="98"/>
      <c r="D391" s="98"/>
      <c r="E391" s="99"/>
      <c r="F391" s="100"/>
    </row>
    <row r="392" spans="2:6" ht="20.100000000000001" customHeight="1" x14ac:dyDescent="0.25">
      <c r="B392" s="97"/>
      <c r="C392" s="98"/>
      <c r="D392" s="98"/>
      <c r="E392" s="99"/>
      <c r="F392" s="100"/>
    </row>
    <row r="393" spans="2:6" ht="20.100000000000001" customHeight="1" x14ac:dyDescent="0.25">
      <c r="B393" s="97"/>
      <c r="C393" s="98"/>
      <c r="D393" s="98"/>
      <c r="E393" s="99"/>
      <c r="F393" s="100"/>
    </row>
    <row r="394" spans="2:6" ht="20.100000000000001" customHeight="1" x14ac:dyDescent="0.25">
      <c r="B394" s="97"/>
      <c r="C394" s="98"/>
      <c r="D394" s="98"/>
      <c r="E394" s="99"/>
      <c r="F394" s="100"/>
    </row>
    <row r="395" spans="2:6" ht="20.100000000000001" customHeight="1" x14ac:dyDescent="0.25">
      <c r="B395" s="97"/>
      <c r="C395" s="98"/>
      <c r="D395" s="98"/>
      <c r="E395" s="99"/>
      <c r="F395" s="100"/>
    </row>
    <row r="396" spans="2:6" ht="20.100000000000001" customHeight="1" x14ac:dyDescent="0.25">
      <c r="B396" s="97"/>
      <c r="C396" s="98"/>
      <c r="D396" s="98"/>
      <c r="E396" s="99"/>
      <c r="F396" s="100"/>
    </row>
    <row r="397" spans="2:6" ht="20.100000000000001" customHeight="1" x14ac:dyDescent="0.25">
      <c r="B397" s="97"/>
      <c r="C397" s="98"/>
      <c r="D397" s="98"/>
      <c r="E397" s="99"/>
      <c r="F397" s="100"/>
    </row>
    <row r="398" spans="2:6" ht="20.100000000000001" customHeight="1" x14ac:dyDescent="0.25">
      <c r="B398" s="97"/>
      <c r="C398" s="98"/>
      <c r="D398" s="98"/>
      <c r="E398" s="99"/>
      <c r="F398" s="100"/>
    </row>
    <row r="399" spans="2:6" ht="20.100000000000001" customHeight="1" x14ac:dyDescent="0.25">
      <c r="B399" s="97"/>
      <c r="C399" s="98"/>
      <c r="D399" s="98"/>
      <c r="E399" s="99"/>
      <c r="F399" s="100"/>
    </row>
    <row r="400" spans="2:6" ht="20.100000000000001" customHeight="1" x14ac:dyDescent="0.25">
      <c r="B400" s="97"/>
      <c r="C400" s="98"/>
      <c r="D400" s="98"/>
      <c r="E400" s="99"/>
      <c r="F400" s="100"/>
    </row>
    <row r="401" spans="2:6" ht="20.100000000000001" customHeight="1" x14ac:dyDescent="0.25">
      <c r="B401" s="97"/>
      <c r="C401" s="98"/>
      <c r="D401" s="98"/>
      <c r="E401" s="99"/>
      <c r="F401" s="100"/>
    </row>
    <row r="402" spans="2:6" ht="20.100000000000001" customHeight="1" x14ac:dyDescent="0.25">
      <c r="B402" s="97"/>
      <c r="C402" s="98"/>
      <c r="D402" s="98"/>
      <c r="E402" s="99"/>
      <c r="F402" s="100"/>
    </row>
    <row r="403" spans="2:6" ht="20.100000000000001" customHeight="1" x14ac:dyDescent="0.25">
      <c r="B403" s="97"/>
      <c r="C403" s="98"/>
      <c r="D403" s="98"/>
      <c r="E403" s="99"/>
      <c r="F403" s="100"/>
    </row>
    <row r="404" spans="2:6" ht="20.100000000000001" customHeight="1" x14ac:dyDescent="0.25">
      <c r="B404" s="97"/>
      <c r="C404" s="98"/>
      <c r="D404" s="98"/>
      <c r="E404" s="99"/>
      <c r="F404" s="100"/>
    </row>
    <row r="405" spans="2:6" ht="20.100000000000001" customHeight="1" x14ac:dyDescent="0.25">
      <c r="B405" s="97"/>
      <c r="C405" s="98"/>
      <c r="D405" s="98"/>
      <c r="E405" s="99"/>
      <c r="F405" s="100"/>
    </row>
    <row r="406" spans="2:6" ht="20.100000000000001" customHeight="1" x14ac:dyDescent="0.25">
      <c r="B406" s="97"/>
      <c r="C406" s="98"/>
      <c r="D406" s="98"/>
      <c r="E406" s="99"/>
      <c r="F406" s="100"/>
    </row>
    <row r="407" spans="2:6" ht="20.100000000000001" customHeight="1" x14ac:dyDescent="0.25">
      <c r="B407" s="97"/>
      <c r="C407" s="98"/>
      <c r="D407" s="98"/>
      <c r="E407" s="99"/>
      <c r="F407" s="100"/>
    </row>
    <row r="408" spans="2:6" ht="20.100000000000001" customHeight="1" x14ac:dyDescent="0.25">
      <c r="B408" s="97"/>
      <c r="C408" s="98"/>
      <c r="D408" s="98"/>
      <c r="E408" s="99"/>
      <c r="F408" s="100"/>
    </row>
    <row r="409" spans="2:6" ht="20.100000000000001" customHeight="1" x14ac:dyDescent="0.25">
      <c r="B409" s="97"/>
      <c r="C409" s="98"/>
      <c r="D409" s="98"/>
      <c r="E409" s="99"/>
      <c r="F409" s="100"/>
    </row>
    <row r="410" spans="2:6" ht="20.100000000000001" customHeight="1" x14ac:dyDescent="0.25">
      <c r="B410" s="97"/>
      <c r="C410" s="98"/>
      <c r="D410" s="98"/>
      <c r="E410" s="99"/>
      <c r="F410" s="100"/>
    </row>
    <row r="411" spans="2:6" ht="20.100000000000001" customHeight="1" x14ac:dyDescent="0.25">
      <c r="B411" s="97"/>
      <c r="C411" s="98"/>
      <c r="D411" s="98"/>
      <c r="E411" s="99"/>
      <c r="F411" s="100"/>
    </row>
    <row r="412" spans="2:6" ht="20.100000000000001" customHeight="1" x14ac:dyDescent="0.25">
      <c r="B412" s="97"/>
      <c r="C412" s="98"/>
      <c r="D412" s="98"/>
      <c r="E412" s="99"/>
      <c r="F412" s="100"/>
    </row>
    <row r="413" spans="2:6" ht="20.100000000000001" customHeight="1" x14ac:dyDescent="0.25">
      <c r="B413" s="97"/>
      <c r="C413" s="98"/>
      <c r="D413" s="98"/>
      <c r="E413" s="99"/>
      <c r="F413" s="100"/>
    </row>
    <row r="414" spans="2:6" ht="20.100000000000001" customHeight="1" x14ac:dyDescent="0.25">
      <c r="B414" s="97"/>
      <c r="C414" s="98"/>
      <c r="D414" s="98"/>
      <c r="E414" s="99"/>
      <c r="F414" s="100"/>
    </row>
    <row r="415" spans="2:6" ht="20.100000000000001" customHeight="1" x14ac:dyDescent="0.25">
      <c r="B415" s="97"/>
      <c r="C415" s="98"/>
      <c r="D415" s="98"/>
      <c r="E415" s="99"/>
      <c r="F415" s="100"/>
    </row>
    <row r="416" spans="2:6" ht="20.100000000000001" customHeight="1" x14ac:dyDescent="0.25">
      <c r="B416" s="97"/>
      <c r="C416" s="98"/>
      <c r="D416" s="98"/>
      <c r="E416" s="99"/>
      <c r="F416" s="100"/>
    </row>
    <row r="417" spans="2:6" ht="20.100000000000001" customHeight="1" x14ac:dyDescent="0.25">
      <c r="B417" s="97"/>
      <c r="C417" s="98"/>
      <c r="D417" s="98"/>
      <c r="E417" s="99"/>
      <c r="F417" s="100"/>
    </row>
    <row r="418" spans="2:6" ht="20.100000000000001" customHeight="1" x14ac:dyDescent="0.25">
      <c r="B418" s="97"/>
      <c r="C418" s="98"/>
      <c r="D418" s="98"/>
      <c r="E418" s="99"/>
      <c r="F418" s="100"/>
    </row>
    <row r="419" spans="2:6" ht="20.100000000000001" customHeight="1" x14ac:dyDescent="0.25">
      <c r="B419" s="97"/>
      <c r="C419" s="98"/>
      <c r="D419" s="98"/>
      <c r="E419" s="99"/>
      <c r="F419" s="100"/>
    </row>
    <row r="420" spans="2:6" ht="20.100000000000001" customHeight="1" x14ac:dyDescent="0.25">
      <c r="B420" s="97"/>
      <c r="C420" s="98"/>
      <c r="D420" s="98"/>
      <c r="E420" s="99"/>
      <c r="F420" s="100"/>
    </row>
    <row r="421" spans="2:6" ht="20.100000000000001" customHeight="1" x14ac:dyDescent="0.25">
      <c r="B421" s="97"/>
      <c r="C421" s="98"/>
      <c r="D421" s="98"/>
      <c r="E421" s="99"/>
      <c r="F421" s="100"/>
    </row>
    <row r="422" spans="2:6" ht="20.100000000000001" customHeight="1" x14ac:dyDescent="0.25">
      <c r="B422" s="97"/>
      <c r="C422" s="98"/>
      <c r="D422" s="98"/>
      <c r="E422" s="99"/>
      <c r="F422" s="100"/>
    </row>
    <row r="423" spans="2:6" ht="20.100000000000001" customHeight="1" x14ac:dyDescent="0.25">
      <c r="B423" s="97"/>
      <c r="C423" s="98"/>
      <c r="D423" s="98"/>
      <c r="E423" s="99"/>
      <c r="F423" s="100"/>
    </row>
    <row r="424" spans="2:6" ht="20.100000000000001" customHeight="1" x14ac:dyDescent="0.25">
      <c r="B424" s="97"/>
      <c r="C424" s="98"/>
      <c r="D424" s="98"/>
      <c r="E424" s="99"/>
      <c r="F424" s="100"/>
    </row>
    <row r="425" spans="2:6" ht="20.100000000000001" customHeight="1" x14ac:dyDescent="0.25">
      <c r="B425" s="97"/>
      <c r="C425" s="98"/>
      <c r="D425" s="98"/>
      <c r="E425" s="99"/>
      <c r="F425" s="100"/>
    </row>
    <row r="426" spans="2:6" ht="20.100000000000001" customHeight="1" x14ac:dyDescent="0.25">
      <c r="B426" s="97"/>
      <c r="C426" s="98"/>
      <c r="D426" s="98"/>
      <c r="E426" s="99"/>
      <c r="F426" s="100"/>
    </row>
    <row r="427" spans="2:6" ht="20.100000000000001" customHeight="1" x14ac:dyDescent="0.25">
      <c r="B427" s="97"/>
      <c r="C427" s="98"/>
      <c r="D427" s="98"/>
      <c r="E427" s="99"/>
      <c r="F427" s="100"/>
    </row>
    <row r="428" spans="2:6" ht="20.100000000000001" customHeight="1" x14ac:dyDescent="0.25">
      <c r="B428" s="97"/>
      <c r="C428" s="98"/>
      <c r="D428" s="98"/>
      <c r="E428" s="99"/>
      <c r="F428" s="100"/>
    </row>
    <row r="429" spans="2:6" ht="20.100000000000001" customHeight="1" x14ac:dyDescent="0.25">
      <c r="B429" s="97"/>
      <c r="C429" s="98"/>
      <c r="D429" s="98"/>
      <c r="E429" s="99"/>
      <c r="F429" s="100"/>
    </row>
    <row r="430" spans="2:6" ht="20.100000000000001" customHeight="1" x14ac:dyDescent="0.25">
      <c r="B430" s="97"/>
      <c r="C430" s="98"/>
      <c r="D430" s="98"/>
      <c r="E430" s="99"/>
      <c r="F430" s="100"/>
    </row>
    <row r="431" spans="2:6" ht="20.100000000000001" customHeight="1" x14ac:dyDescent="0.25">
      <c r="B431" s="97"/>
      <c r="C431" s="98"/>
      <c r="D431" s="98"/>
      <c r="E431" s="99"/>
      <c r="F431" s="100"/>
    </row>
    <row r="432" spans="2:6" ht="20.100000000000001" customHeight="1" x14ac:dyDescent="0.25">
      <c r="B432" s="97"/>
      <c r="C432" s="98"/>
      <c r="D432" s="98"/>
      <c r="E432" s="99"/>
      <c r="F432" s="100"/>
    </row>
    <row r="433" spans="2:6" ht="20.100000000000001" customHeight="1" x14ac:dyDescent="0.25">
      <c r="B433" s="97"/>
      <c r="C433" s="98"/>
      <c r="D433" s="98"/>
      <c r="E433" s="99"/>
      <c r="F433" s="100"/>
    </row>
    <row r="434" spans="2:6" ht="20.100000000000001" customHeight="1" x14ac:dyDescent="0.25">
      <c r="B434" s="97"/>
      <c r="C434" s="98"/>
      <c r="D434" s="98"/>
      <c r="E434" s="99"/>
      <c r="F434" s="100"/>
    </row>
    <row r="435" spans="2:6" ht="20.100000000000001" customHeight="1" x14ac:dyDescent="0.25">
      <c r="B435" s="97"/>
      <c r="C435" s="98"/>
      <c r="D435" s="98"/>
      <c r="E435" s="99"/>
      <c r="F435" s="100"/>
    </row>
    <row r="436" spans="2:6" ht="20.100000000000001" customHeight="1" x14ac:dyDescent="0.25">
      <c r="B436" s="97"/>
      <c r="C436" s="98"/>
      <c r="D436" s="98"/>
      <c r="E436" s="99"/>
      <c r="F436" s="100"/>
    </row>
    <row r="437" spans="2:6" ht="20.100000000000001" customHeight="1" x14ac:dyDescent="0.25">
      <c r="B437" s="97"/>
      <c r="C437" s="98"/>
      <c r="D437" s="98"/>
      <c r="E437" s="99"/>
      <c r="F437" s="100"/>
    </row>
    <row r="438" spans="2:6" ht="20.100000000000001" customHeight="1" x14ac:dyDescent="0.25">
      <c r="B438" s="97"/>
      <c r="C438" s="98"/>
      <c r="D438" s="98"/>
      <c r="E438" s="99"/>
      <c r="F438" s="100"/>
    </row>
    <row r="439" spans="2:6" ht="20.100000000000001" customHeight="1" x14ac:dyDescent="0.25">
      <c r="B439" s="97"/>
      <c r="C439" s="98"/>
      <c r="D439" s="98"/>
      <c r="E439" s="99"/>
      <c r="F439" s="100"/>
    </row>
    <row r="440" spans="2:6" ht="20.100000000000001" customHeight="1" x14ac:dyDescent="0.25">
      <c r="B440" s="97"/>
      <c r="C440" s="98"/>
      <c r="D440" s="98"/>
      <c r="E440" s="99"/>
      <c r="F440" s="100"/>
    </row>
    <row r="441" spans="2:6" ht="20.100000000000001" customHeight="1" x14ac:dyDescent="0.25">
      <c r="B441" s="97"/>
      <c r="C441" s="98"/>
      <c r="D441" s="98"/>
      <c r="E441" s="99"/>
      <c r="F441" s="100"/>
    </row>
    <row r="442" spans="2:6" ht="20.100000000000001" customHeight="1" x14ac:dyDescent="0.25">
      <c r="B442" s="97"/>
      <c r="C442" s="98"/>
      <c r="D442" s="98"/>
      <c r="E442" s="99"/>
      <c r="F442" s="100"/>
    </row>
    <row r="443" spans="2:6" ht="20.100000000000001" customHeight="1" x14ac:dyDescent="0.25">
      <c r="B443" s="97"/>
      <c r="C443" s="98"/>
      <c r="D443" s="98"/>
      <c r="E443" s="99"/>
      <c r="F443" s="100"/>
    </row>
    <row r="444" spans="2:6" ht="20.100000000000001" customHeight="1" x14ac:dyDescent="0.25">
      <c r="B444" s="97"/>
      <c r="C444" s="98"/>
      <c r="D444" s="98"/>
      <c r="E444" s="99"/>
      <c r="F444" s="100"/>
    </row>
    <row r="445" spans="2:6" ht="20.100000000000001" customHeight="1" x14ac:dyDescent="0.25">
      <c r="B445" s="97"/>
      <c r="C445" s="98"/>
      <c r="D445" s="98"/>
      <c r="E445" s="99"/>
      <c r="F445" s="100"/>
    </row>
    <row r="446" spans="2:6" ht="20.100000000000001" customHeight="1" x14ac:dyDescent="0.25">
      <c r="B446" s="97"/>
      <c r="C446" s="98"/>
      <c r="D446" s="98"/>
      <c r="E446" s="99"/>
      <c r="F446" s="100"/>
    </row>
    <row r="447" spans="2:6" ht="20.100000000000001" customHeight="1" x14ac:dyDescent="0.25">
      <c r="B447" s="97"/>
      <c r="C447" s="98"/>
      <c r="D447" s="98"/>
      <c r="E447" s="99"/>
      <c r="F447" s="100"/>
    </row>
    <row r="448" spans="2:6" ht="20.100000000000001" customHeight="1" x14ac:dyDescent="0.25">
      <c r="B448" s="97"/>
      <c r="C448" s="98"/>
      <c r="D448" s="98"/>
      <c r="E448" s="99"/>
      <c r="F448" s="100"/>
    </row>
    <row r="449" spans="2:6" ht="20.100000000000001" customHeight="1" x14ac:dyDescent="0.25">
      <c r="B449" s="97"/>
      <c r="C449" s="98"/>
      <c r="D449" s="98"/>
      <c r="E449" s="99"/>
      <c r="F449" s="100"/>
    </row>
    <row r="450" spans="2:6" ht="20.100000000000001" customHeight="1" x14ac:dyDescent="0.25">
      <c r="B450" s="97"/>
      <c r="C450" s="98"/>
      <c r="D450" s="98"/>
      <c r="E450" s="99"/>
      <c r="F450" s="100"/>
    </row>
    <row r="451" spans="2:6" ht="20.100000000000001" customHeight="1" x14ac:dyDescent="0.25">
      <c r="B451" s="97"/>
      <c r="C451" s="98"/>
      <c r="D451" s="98"/>
      <c r="E451" s="99"/>
      <c r="F451" s="100"/>
    </row>
    <row r="452" spans="2:6" ht="20.100000000000001" customHeight="1" x14ac:dyDescent="0.25">
      <c r="B452" s="97"/>
      <c r="C452" s="98"/>
      <c r="D452" s="98"/>
      <c r="E452" s="99"/>
      <c r="F452" s="100"/>
    </row>
    <row r="453" spans="2:6" ht="20.100000000000001" customHeight="1" x14ac:dyDescent="0.25">
      <c r="B453" s="97"/>
      <c r="C453" s="98"/>
      <c r="D453" s="98"/>
      <c r="E453" s="99"/>
      <c r="F453" s="100"/>
    </row>
    <row r="454" spans="2:6" ht="20.100000000000001" customHeight="1" x14ac:dyDescent="0.25">
      <c r="B454" s="97"/>
      <c r="C454" s="98"/>
      <c r="D454" s="98"/>
      <c r="E454" s="99"/>
      <c r="F454" s="100"/>
    </row>
    <row r="455" spans="2:6" ht="20.100000000000001" customHeight="1" x14ac:dyDescent="0.25">
      <c r="B455" s="97"/>
      <c r="C455" s="98"/>
      <c r="D455" s="98"/>
      <c r="E455" s="99"/>
      <c r="F455" s="100"/>
    </row>
    <row r="456" spans="2:6" ht="20.100000000000001" customHeight="1" x14ac:dyDescent="0.25">
      <c r="B456" s="97"/>
      <c r="C456" s="98"/>
      <c r="D456" s="98"/>
      <c r="E456" s="99"/>
      <c r="F456" s="100"/>
    </row>
    <row r="457" spans="2:6" ht="20.100000000000001" customHeight="1" x14ac:dyDescent="0.25">
      <c r="B457" s="97"/>
      <c r="C457" s="98"/>
      <c r="D457" s="98"/>
      <c r="E457" s="99"/>
      <c r="F457" s="100"/>
    </row>
    <row r="458" spans="2:6" ht="20.100000000000001" customHeight="1" x14ac:dyDescent="0.25">
      <c r="B458" s="97"/>
      <c r="C458" s="98"/>
      <c r="D458" s="98"/>
      <c r="E458" s="99"/>
      <c r="F458" s="100"/>
    </row>
    <row r="459" spans="2:6" ht="20.100000000000001" customHeight="1" x14ac:dyDescent="0.25">
      <c r="B459" s="97"/>
      <c r="C459" s="98"/>
      <c r="D459" s="98"/>
      <c r="E459" s="99"/>
      <c r="F459" s="100"/>
    </row>
    <row r="460" spans="2:6" ht="20.100000000000001" customHeight="1" x14ac:dyDescent="0.25">
      <c r="B460" s="97"/>
      <c r="C460" s="98"/>
      <c r="D460" s="98"/>
      <c r="E460" s="99"/>
      <c r="F460" s="100"/>
    </row>
    <row r="461" spans="2:6" ht="20.100000000000001" customHeight="1" x14ac:dyDescent="0.25">
      <c r="B461" s="97"/>
      <c r="C461" s="98"/>
      <c r="D461" s="98"/>
      <c r="E461" s="99"/>
      <c r="F461" s="100"/>
    </row>
    <row r="462" spans="2:6" ht="20.100000000000001" customHeight="1" x14ac:dyDescent="0.25">
      <c r="B462" s="97"/>
      <c r="C462" s="98"/>
      <c r="D462" s="98"/>
      <c r="E462" s="99"/>
      <c r="F462" s="100"/>
    </row>
    <row r="463" spans="2:6" ht="20.100000000000001" customHeight="1" x14ac:dyDescent="0.25">
      <c r="B463" s="97"/>
      <c r="C463" s="98"/>
      <c r="D463" s="98"/>
      <c r="E463" s="99"/>
      <c r="F463" s="100"/>
    </row>
    <row r="464" spans="2:6" ht="20.100000000000001" customHeight="1" x14ac:dyDescent="0.25">
      <c r="B464" s="97"/>
      <c r="C464" s="98"/>
      <c r="D464" s="98"/>
      <c r="E464" s="99"/>
      <c r="F464" s="100"/>
    </row>
    <row r="465" spans="2:6" ht="20.100000000000001" customHeight="1" x14ac:dyDescent="0.25">
      <c r="B465" s="97"/>
      <c r="C465" s="98"/>
      <c r="D465" s="98"/>
      <c r="E465" s="99"/>
      <c r="F465" s="100"/>
    </row>
    <row r="466" spans="2:6" ht="20.100000000000001" customHeight="1" x14ac:dyDescent="0.25">
      <c r="B466" s="97"/>
      <c r="C466" s="98"/>
      <c r="D466" s="98"/>
      <c r="E466" s="99"/>
      <c r="F466" s="100"/>
    </row>
    <row r="467" spans="2:6" ht="20.100000000000001" customHeight="1" x14ac:dyDescent="0.25">
      <c r="B467" s="97"/>
      <c r="C467" s="98"/>
      <c r="D467" s="98"/>
      <c r="E467" s="99"/>
      <c r="F467" s="100"/>
    </row>
    <row r="468" spans="2:6" ht="20.100000000000001" customHeight="1" x14ac:dyDescent="0.25">
      <c r="B468" s="97"/>
      <c r="C468" s="98"/>
      <c r="D468" s="98"/>
      <c r="E468" s="99"/>
      <c r="F468" s="100"/>
    </row>
    <row r="469" spans="2:6" ht="20.100000000000001" customHeight="1" x14ac:dyDescent="0.25">
      <c r="B469" s="97"/>
      <c r="C469" s="98"/>
      <c r="D469" s="98"/>
      <c r="E469" s="99"/>
      <c r="F469" s="100"/>
    </row>
    <row r="470" spans="2:6" ht="20.100000000000001" customHeight="1" x14ac:dyDescent="0.25">
      <c r="B470" s="97"/>
      <c r="C470" s="98"/>
      <c r="D470" s="98"/>
      <c r="E470" s="99"/>
      <c r="F470" s="100"/>
    </row>
    <row r="471" spans="2:6" ht="20.100000000000001" customHeight="1" x14ac:dyDescent="0.25">
      <c r="B471" s="97"/>
      <c r="C471" s="98"/>
      <c r="D471" s="98"/>
      <c r="E471" s="99"/>
      <c r="F471" s="100"/>
    </row>
    <row r="472" spans="2:6" ht="20.100000000000001" customHeight="1" x14ac:dyDescent="0.25">
      <c r="B472" s="97"/>
      <c r="C472" s="98"/>
      <c r="D472" s="98"/>
      <c r="E472" s="99"/>
      <c r="F472" s="100"/>
    </row>
    <row r="473" spans="2:6" ht="20.100000000000001" customHeight="1" x14ac:dyDescent="0.25">
      <c r="B473" s="97"/>
      <c r="C473" s="98"/>
      <c r="D473" s="98"/>
      <c r="E473" s="99"/>
      <c r="F473" s="100"/>
    </row>
    <row r="474" spans="2:6" ht="20.100000000000001" customHeight="1" x14ac:dyDescent="0.25">
      <c r="B474" s="97"/>
      <c r="C474" s="98"/>
      <c r="D474" s="98"/>
      <c r="E474" s="99"/>
      <c r="F474" s="100"/>
    </row>
    <row r="475" spans="2:6" ht="20.100000000000001" customHeight="1" x14ac:dyDescent="0.25">
      <c r="B475" s="97"/>
      <c r="C475" s="98"/>
      <c r="D475" s="98"/>
      <c r="E475" s="99"/>
      <c r="F475" s="100"/>
    </row>
    <row r="476" spans="2:6" ht="20.100000000000001" customHeight="1" x14ac:dyDescent="0.25">
      <c r="B476" s="97"/>
      <c r="C476" s="98"/>
      <c r="D476" s="98"/>
      <c r="E476" s="99"/>
      <c r="F476" s="100"/>
    </row>
    <row r="477" spans="2:6" ht="20.100000000000001" customHeight="1" x14ac:dyDescent="0.25">
      <c r="B477" s="97"/>
      <c r="C477" s="98"/>
      <c r="D477" s="98"/>
      <c r="E477" s="99"/>
      <c r="F477" s="100"/>
    </row>
    <row r="478" spans="2:6" ht="20.100000000000001" customHeight="1" x14ac:dyDescent="0.25">
      <c r="B478" s="97"/>
      <c r="C478" s="98"/>
      <c r="D478" s="98"/>
      <c r="E478" s="99"/>
      <c r="F478" s="100"/>
    </row>
    <row r="479" spans="2:6" ht="20.100000000000001" customHeight="1" x14ac:dyDescent="0.25">
      <c r="B479" s="97"/>
      <c r="C479" s="98"/>
      <c r="D479" s="98"/>
      <c r="E479" s="99"/>
      <c r="F479" s="100"/>
    </row>
    <row r="480" spans="2:6" ht="20.100000000000001" customHeight="1" x14ac:dyDescent="0.25">
      <c r="B480" s="97"/>
      <c r="C480" s="98"/>
      <c r="D480" s="98"/>
      <c r="E480" s="99"/>
      <c r="F480" s="100"/>
    </row>
    <row r="481" spans="2:6" ht="20.100000000000001" customHeight="1" x14ac:dyDescent="0.25">
      <c r="B481" s="97"/>
      <c r="C481" s="98"/>
      <c r="D481" s="98"/>
      <c r="E481" s="99"/>
      <c r="F481" s="100"/>
    </row>
    <row r="482" spans="2:6" ht="20.100000000000001" customHeight="1" x14ac:dyDescent="0.25">
      <c r="B482" s="97"/>
      <c r="C482" s="98"/>
      <c r="D482" s="98"/>
      <c r="E482" s="99"/>
      <c r="F482" s="100"/>
    </row>
    <row r="483" spans="2:6" ht="20.100000000000001" customHeight="1" x14ac:dyDescent="0.25">
      <c r="B483" s="97"/>
      <c r="C483" s="98"/>
      <c r="D483" s="98"/>
      <c r="E483" s="99"/>
      <c r="F483" s="100"/>
    </row>
    <row r="484" spans="2:6" ht="20.100000000000001" customHeight="1" x14ac:dyDescent="0.25">
      <c r="B484" s="97"/>
      <c r="C484" s="98"/>
      <c r="D484" s="98"/>
      <c r="E484" s="99"/>
      <c r="F484" s="100"/>
    </row>
    <row r="485" spans="2:6" ht="20.100000000000001" customHeight="1" x14ac:dyDescent="0.25">
      <c r="B485" s="97"/>
      <c r="C485" s="98"/>
      <c r="D485" s="98"/>
      <c r="E485" s="99"/>
      <c r="F485" s="100"/>
    </row>
    <row r="486" spans="2:6" ht="20.100000000000001" customHeight="1" x14ac:dyDescent="0.25">
      <c r="B486" s="97"/>
      <c r="C486" s="98"/>
      <c r="D486" s="98"/>
      <c r="E486" s="99"/>
      <c r="F486" s="100"/>
    </row>
    <row r="487" spans="2:6" ht="20.100000000000001" customHeight="1" x14ac:dyDescent="0.25">
      <c r="B487" s="97"/>
      <c r="C487" s="98"/>
      <c r="D487" s="98"/>
      <c r="E487" s="99"/>
      <c r="F487" s="100"/>
    </row>
    <row r="488" spans="2:6" ht="20.100000000000001" customHeight="1" x14ac:dyDescent="0.25">
      <c r="B488" s="97"/>
      <c r="C488" s="98"/>
      <c r="D488" s="98"/>
      <c r="E488" s="99"/>
      <c r="F488" s="100"/>
    </row>
    <row r="489" spans="2:6" ht="20.100000000000001" customHeight="1" x14ac:dyDescent="0.25">
      <c r="B489" s="97"/>
      <c r="C489" s="98"/>
      <c r="D489" s="98"/>
      <c r="E489" s="99"/>
      <c r="F489" s="100"/>
    </row>
    <row r="490" spans="2:6" ht="20.100000000000001" customHeight="1" x14ac:dyDescent="0.25">
      <c r="B490" s="97"/>
      <c r="C490" s="98"/>
      <c r="D490" s="98"/>
      <c r="E490" s="99"/>
      <c r="F490" s="100"/>
    </row>
    <row r="491" spans="2:6" ht="20.100000000000001" customHeight="1" x14ac:dyDescent="0.25">
      <c r="B491" s="97"/>
      <c r="C491" s="98"/>
      <c r="D491" s="98"/>
      <c r="E491" s="99"/>
      <c r="F491" s="100"/>
    </row>
    <row r="492" spans="2:6" ht="20.100000000000001" customHeight="1" x14ac:dyDescent="0.25">
      <c r="B492" s="97"/>
      <c r="C492" s="98"/>
      <c r="D492" s="98"/>
      <c r="E492" s="99"/>
      <c r="F492" s="100"/>
    </row>
    <row r="493" spans="2:6" ht="20.100000000000001" customHeight="1" x14ac:dyDescent="0.25">
      <c r="B493" s="97"/>
      <c r="C493" s="98"/>
      <c r="D493" s="98"/>
      <c r="E493" s="99"/>
      <c r="F493" s="100"/>
    </row>
    <row r="494" spans="2:6" ht="20.100000000000001" customHeight="1" x14ac:dyDescent="0.25">
      <c r="B494" s="97"/>
      <c r="C494" s="98"/>
      <c r="D494" s="98"/>
      <c r="E494" s="99"/>
      <c r="F494" s="100"/>
    </row>
    <row r="495" spans="2:6" ht="20.100000000000001" customHeight="1" x14ac:dyDescent="0.25">
      <c r="B495" s="97"/>
      <c r="C495" s="98"/>
      <c r="D495" s="98"/>
      <c r="E495" s="99"/>
      <c r="F495" s="100"/>
    </row>
    <row r="496" spans="2:6" ht="20.100000000000001" customHeight="1" x14ac:dyDescent="0.25">
      <c r="B496" s="97"/>
      <c r="C496" s="98"/>
      <c r="D496" s="98"/>
      <c r="E496" s="99"/>
      <c r="F496" s="100"/>
    </row>
    <row r="497" spans="2:6" ht="20.100000000000001" customHeight="1" x14ac:dyDescent="0.25">
      <c r="B497" s="97"/>
      <c r="C497" s="98"/>
      <c r="D497" s="98"/>
      <c r="E497" s="99"/>
      <c r="F497" s="100"/>
    </row>
    <row r="498" spans="2:6" ht="20.100000000000001" customHeight="1" x14ac:dyDescent="0.25">
      <c r="B498" s="97"/>
      <c r="C498" s="98"/>
      <c r="D498" s="98"/>
      <c r="E498" s="99"/>
      <c r="F498" s="100"/>
    </row>
    <row r="499" spans="2:6" ht="20.100000000000001" customHeight="1" x14ac:dyDescent="0.25">
      <c r="B499" s="97"/>
      <c r="C499" s="98"/>
      <c r="D499" s="98"/>
      <c r="E499" s="99"/>
      <c r="F499" s="100"/>
    </row>
    <row r="500" spans="2:6" ht="20.100000000000001" customHeight="1" x14ac:dyDescent="0.25">
      <c r="B500" s="97"/>
      <c r="C500" s="98"/>
      <c r="D500" s="98"/>
      <c r="E500" s="99"/>
      <c r="F500" s="100"/>
    </row>
    <row r="501" spans="2:6" ht="20.100000000000001" customHeight="1" x14ac:dyDescent="0.25">
      <c r="B501" s="97"/>
      <c r="C501" s="98"/>
      <c r="D501" s="98"/>
      <c r="E501" s="99"/>
      <c r="F501" s="100"/>
    </row>
    <row r="502" spans="2:6" ht="20.100000000000001" customHeight="1" x14ac:dyDescent="0.25">
      <c r="B502" s="97"/>
      <c r="C502" s="98"/>
      <c r="D502" s="98"/>
      <c r="E502" s="99"/>
      <c r="F502" s="100"/>
    </row>
    <row r="503" spans="2:6" ht="20.100000000000001" customHeight="1" x14ac:dyDescent="0.25">
      <c r="B503" s="97"/>
      <c r="C503" s="98"/>
      <c r="D503" s="98"/>
      <c r="E503" s="99"/>
      <c r="F503" s="100"/>
    </row>
    <row r="504" spans="2:6" ht="20.100000000000001" customHeight="1" x14ac:dyDescent="0.25">
      <c r="B504" s="97"/>
      <c r="C504" s="98"/>
      <c r="D504" s="98"/>
      <c r="E504" s="99"/>
      <c r="F504" s="100"/>
    </row>
    <row r="505" spans="2:6" ht="20.100000000000001" customHeight="1" x14ac:dyDescent="0.25">
      <c r="B505" s="97"/>
      <c r="C505" s="98"/>
      <c r="D505" s="98"/>
      <c r="E505" s="99"/>
      <c r="F505" s="100"/>
    </row>
    <row r="506" spans="2:6" ht="20.100000000000001" customHeight="1" x14ac:dyDescent="0.25">
      <c r="B506" s="97"/>
      <c r="C506" s="98"/>
      <c r="D506" s="98"/>
      <c r="E506" s="99"/>
      <c r="F506" s="100"/>
    </row>
    <row r="507" spans="2:6" ht="20.100000000000001" customHeight="1" x14ac:dyDescent="0.25">
      <c r="B507" s="97"/>
      <c r="C507" s="98"/>
      <c r="D507" s="98"/>
      <c r="E507" s="99"/>
      <c r="F507" s="100"/>
    </row>
    <row r="508" spans="2:6" ht="20.100000000000001" customHeight="1" x14ac:dyDescent="0.25">
      <c r="B508" s="97"/>
      <c r="C508" s="98"/>
      <c r="D508" s="98"/>
      <c r="E508" s="99"/>
      <c r="F508" s="100"/>
    </row>
    <row r="509" spans="2:6" ht="20.100000000000001" customHeight="1" x14ac:dyDescent="0.25">
      <c r="B509" s="97"/>
      <c r="C509" s="98"/>
      <c r="D509" s="98"/>
      <c r="E509" s="99"/>
      <c r="F509" s="100"/>
    </row>
    <row r="510" spans="2:6" ht="20.100000000000001" customHeight="1" x14ac:dyDescent="0.25">
      <c r="B510" s="97"/>
      <c r="C510" s="98"/>
      <c r="D510" s="98"/>
      <c r="E510" s="99"/>
      <c r="F510" s="100"/>
    </row>
    <row r="511" spans="2:6" ht="20.100000000000001" customHeight="1" x14ac:dyDescent="0.25">
      <c r="B511" s="97"/>
      <c r="C511" s="98"/>
      <c r="D511" s="98"/>
      <c r="E511" s="99"/>
      <c r="F511" s="100"/>
    </row>
    <row r="512" spans="2:6" ht="20.100000000000001" customHeight="1" x14ac:dyDescent="0.25">
      <c r="B512" s="97"/>
      <c r="C512" s="98"/>
      <c r="D512" s="98"/>
      <c r="E512" s="99"/>
      <c r="F512" s="100"/>
    </row>
    <row r="513" spans="2:6" ht="20.100000000000001" customHeight="1" x14ac:dyDescent="0.25">
      <c r="B513" s="97"/>
      <c r="C513" s="98"/>
      <c r="D513" s="98"/>
      <c r="E513" s="99"/>
      <c r="F513" s="100"/>
    </row>
    <row r="514" spans="2:6" ht="20.100000000000001" customHeight="1" x14ac:dyDescent="0.25">
      <c r="B514" s="97"/>
      <c r="C514" s="98"/>
      <c r="D514" s="98"/>
      <c r="E514" s="99"/>
      <c r="F514" s="100"/>
    </row>
    <row r="515" spans="2:6" ht="20.100000000000001" customHeight="1" x14ac:dyDescent="0.25">
      <c r="B515" s="97"/>
      <c r="C515" s="98"/>
      <c r="D515" s="98"/>
      <c r="E515" s="99"/>
      <c r="F515" s="100"/>
    </row>
    <row r="516" spans="2:6" ht="20.100000000000001" customHeight="1" x14ac:dyDescent="0.25">
      <c r="B516" s="97"/>
      <c r="C516" s="98"/>
      <c r="D516" s="98"/>
      <c r="E516" s="99"/>
      <c r="F516" s="100"/>
    </row>
    <row r="517" spans="2:6" ht="20.100000000000001" customHeight="1" x14ac:dyDescent="0.25">
      <c r="B517" s="97"/>
      <c r="C517" s="98"/>
      <c r="D517" s="98"/>
      <c r="E517" s="99"/>
      <c r="F517" s="100"/>
    </row>
    <row r="518" spans="2:6" ht="20.100000000000001" customHeight="1" x14ac:dyDescent="0.25">
      <c r="B518" s="97"/>
      <c r="C518" s="98"/>
      <c r="D518" s="98"/>
      <c r="E518" s="99"/>
      <c r="F518" s="100"/>
    </row>
    <row r="519" spans="2:6" ht="20.100000000000001" customHeight="1" x14ac:dyDescent="0.25">
      <c r="B519" s="97"/>
      <c r="C519" s="98"/>
      <c r="D519" s="98"/>
      <c r="E519" s="99"/>
      <c r="F519" s="100"/>
    </row>
    <row r="520" spans="2:6" ht="20.100000000000001" customHeight="1" x14ac:dyDescent="0.25">
      <c r="B520" s="97"/>
      <c r="C520" s="98"/>
      <c r="D520" s="98"/>
      <c r="E520" s="99"/>
      <c r="F520" s="100"/>
    </row>
    <row r="521" spans="2:6" ht="20.100000000000001" customHeight="1" x14ac:dyDescent="0.25">
      <c r="B521" s="97"/>
      <c r="C521" s="98"/>
      <c r="D521" s="98"/>
      <c r="E521" s="99"/>
      <c r="F521" s="100"/>
    </row>
    <row r="522" spans="2:6" ht="20.100000000000001" customHeight="1" x14ac:dyDescent="0.25">
      <c r="B522" s="97"/>
      <c r="C522" s="98"/>
      <c r="D522" s="98"/>
      <c r="E522" s="99"/>
      <c r="F522" s="100"/>
    </row>
    <row r="523" spans="2:6" ht="20.100000000000001" customHeight="1" x14ac:dyDescent="0.25">
      <c r="B523" s="97"/>
      <c r="C523" s="98"/>
      <c r="D523" s="98"/>
      <c r="E523" s="99"/>
      <c r="F523" s="100"/>
    </row>
    <row r="524" spans="2:6" ht="20.100000000000001" customHeight="1" x14ac:dyDescent="0.25">
      <c r="B524" s="97"/>
      <c r="C524" s="98"/>
      <c r="D524" s="98"/>
      <c r="E524" s="99"/>
      <c r="F524" s="100"/>
    </row>
    <row r="525" spans="2:6" ht="20.100000000000001" customHeight="1" x14ac:dyDescent="0.25">
      <c r="B525" s="97"/>
      <c r="C525" s="98"/>
      <c r="D525" s="98"/>
      <c r="E525" s="99"/>
      <c r="F525" s="100"/>
    </row>
    <row r="526" spans="2:6" ht="20.100000000000001" customHeight="1" x14ac:dyDescent="0.25">
      <c r="B526" s="97"/>
      <c r="C526" s="98"/>
      <c r="D526" s="98"/>
      <c r="E526" s="99"/>
      <c r="F526" s="100"/>
    </row>
    <row r="527" spans="2:6" ht="20.100000000000001" customHeight="1" x14ac:dyDescent="0.25">
      <c r="B527" s="97"/>
      <c r="C527" s="98"/>
      <c r="D527" s="98"/>
      <c r="E527" s="99"/>
      <c r="F527" s="100"/>
    </row>
    <row r="528" spans="2:6" ht="20.100000000000001" customHeight="1" x14ac:dyDescent="0.25">
      <c r="B528" s="97"/>
      <c r="C528" s="98"/>
      <c r="D528" s="98"/>
      <c r="E528" s="99"/>
      <c r="F528" s="100"/>
    </row>
    <row r="529" spans="2:6" ht="20.100000000000001" customHeight="1" x14ac:dyDescent="0.25">
      <c r="B529" s="97"/>
      <c r="C529" s="98"/>
      <c r="D529" s="98"/>
      <c r="E529" s="99"/>
      <c r="F529" s="100"/>
    </row>
    <row r="530" spans="2:6" ht="20.100000000000001" customHeight="1" x14ac:dyDescent="0.25">
      <c r="B530" s="97"/>
      <c r="C530" s="98"/>
      <c r="D530" s="98"/>
      <c r="E530" s="99"/>
      <c r="F530" s="100"/>
    </row>
    <row r="531" spans="2:6" ht="20.100000000000001" customHeight="1" x14ac:dyDescent="0.25">
      <c r="B531" s="97"/>
      <c r="C531" s="98"/>
      <c r="D531" s="98"/>
      <c r="E531" s="99"/>
      <c r="F531" s="100"/>
    </row>
    <row r="532" spans="2:6" ht="20.100000000000001" customHeight="1" x14ac:dyDescent="0.25">
      <c r="B532" s="97"/>
      <c r="C532" s="98"/>
      <c r="D532" s="98"/>
      <c r="E532" s="99"/>
      <c r="F532" s="100"/>
    </row>
    <row r="533" spans="2:6" ht="20.100000000000001" customHeight="1" x14ac:dyDescent="0.25">
      <c r="B533" s="97"/>
      <c r="C533" s="98"/>
      <c r="D533" s="98"/>
      <c r="E533" s="99"/>
      <c r="F533" s="100"/>
    </row>
    <row r="534" spans="2:6" ht="20.100000000000001" customHeight="1" x14ac:dyDescent="0.25">
      <c r="B534" s="97"/>
      <c r="C534" s="98"/>
      <c r="D534" s="98"/>
      <c r="E534" s="99"/>
      <c r="F534" s="100"/>
    </row>
    <row r="535" spans="2:6" ht="20.100000000000001" customHeight="1" x14ac:dyDescent="0.25">
      <c r="B535" s="97"/>
      <c r="C535" s="98"/>
      <c r="D535" s="98"/>
      <c r="E535" s="99"/>
      <c r="F535" s="100"/>
    </row>
    <row r="536" spans="2:6" ht="20.100000000000001" customHeight="1" x14ac:dyDescent="0.25">
      <c r="B536" s="97"/>
      <c r="C536" s="98"/>
      <c r="D536" s="98"/>
      <c r="E536" s="99"/>
      <c r="F536" s="100"/>
    </row>
    <row r="537" spans="2:6" ht="20.100000000000001" customHeight="1" x14ac:dyDescent="0.25">
      <c r="B537" s="97"/>
      <c r="C537" s="98"/>
      <c r="D537" s="98"/>
      <c r="E537" s="99"/>
      <c r="F537" s="100"/>
    </row>
    <row r="538" spans="2:6" ht="20.100000000000001" customHeight="1" x14ac:dyDescent="0.25">
      <c r="B538" s="97"/>
      <c r="C538" s="98"/>
      <c r="D538" s="98"/>
      <c r="E538" s="99"/>
      <c r="F538" s="100"/>
    </row>
    <row r="539" spans="2:6" ht="20.100000000000001" customHeight="1" x14ac:dyDescent="0.25">
      <c r="B539" s="97"/>
      <c r="C539" s="98"/>
      <c r="D539" s="98"/>
      <c r="E539" s="99"/>
      <c r="F539" s="100"/>
    </row>
    <row r="540" spans="2:6" ht="20.100000000000001" customHeight="1" x14ac:dyDescent="0.25">
      <c r="B540" s="97"/>
      <c r="C540" s="98"/>
      <c r="D540" s="98"/>
      <c r="E540" s="99"/>
      <c r="F540" s="100"/>
    </row>
    <row r="541" spans="2:6" ht="20.100000000000001" customHeight="1" x14ac:dyDescent="0.25">
      <c r="B541" s="97"/>
      <c r="C541" s="98"/>
      <c r="D541" s="98"/>
      <c r="E541" s="99"/>
      <c r="F541" s="100"/>
    </row>
    <row r="542" spans="2:6" ht="20.100000000000001" customHeight="1" x14ac:dyDescent="0.25">
      <c r="B542" s="97"/>
      <c r="C542" s="98"/>
      <c r="D542" s="98"/>
      <c r="E542" s="99"/>
      <c r="F542" s="100"/>
    </row>
    <row r="543" spans="2:6" ht="20.100000000000001" customHeight="1" x14ac:dyDescent="0.25">
      <c r="B543" s="97"/>
      <c r="C543" s="98"/>
      <c r="D543" s="98"/>
      <c r="E543" s="99"/>
      <c r="F543" s="100"/>
    </row>
    <row r="544" spans="2:6" ht="20.100000000000001" customHeight="1" x14ac:dyDescent="0.25">
      <c r="B544" s="97"/>
      <c r="C544" s="98"/>
      <c r="D544" s="98"/>
      <c r="E544" s="99"/>
      <c r="F544" s="100"/>
    </row>
    <row r="545" spans="2:6" ht="20.100000000000001" customHeight="1" x14ac:dyDescent="0.25">
      <c r="B545" s="97"/>
      <c r="C545" s="98"/>
      <c r="D545" s="98"/>
      <c r="E545" s="99"/>
      <c r="F545" s="100"/>
    </row>
    <row r="546" spans="2:6" ht="20.100000000000001" customHeight="1" x14ac:dyDescent="0.25">
      <c r="B546" s="97"/>
      <c r="C546" s="98"/>
      <c r="D546" s="98"/>
      <c r="E546" s="99"/>
      <c r="F546" s="100"/>
    </row>
    <row r="547" spans="2:6" ht="20.100000000000001" customHeight="1" x14ac:dyDescent="0.25">
      <c r="B547" s="97"/>
      <c r="C547" s="98"/>
      <c r="D547" s="98"/>
      <c r="E547" s="99"/>
      <c r="F547" s="100"/>
    </row>
    <row r="548" spans="2:6" ht="20.100000000000001" customHeight="1" x14ac:dyDescent="0.25">
      <c r="B548" s="97"/>
      <c r="C548" s="98"/>
      <c r="D548" s="98"/>
      <c r="E548" s="99"/>
      <c r="F548" s="100"/>
    </row>
    <row r="549" spans="2:6" ht="20.100000000000001" customHeight="1" x14ac:dyDescent="0.25">
      <c r="B549" s="97"/>
      <c r="C549" s="98"/>
      <c r="D549" s="98"/>
      <c r="E549" s="99"/>
      <c r="F549" s="100"/>
    </row>
    <row r="550" spans="2:6" ht="20.100000000000001" customHeight="1" x14ac:dyDescent="0.25">
      <c r="B550" s="97"/>
      <c r="C550" s="98"/>
      <c r="D550" s="98"/>
      <c r="E550" s="99"/>
      <c r="F550" s="100"/>
    </row>
    <row r="551" spans="2:6" ht="20.100000000000001" customHeight="1" x14ac:dyDescent="0.25">
      <c r="B551" s="97"/>
      <c r="C551" s="98"/>
      <c r="D551" s="98"/>
      <c r="E551" s="99"/>
      <c r="F551" s="100"/>
    </row>
    <row r="552" spans="2:6" ht="20.100000000000001" customHeight="1" x14ac:dyDescent="0.25">
      <c r="B552" s="97"/>
      <c r="C552" s="98"/>
      <c r="D552" s="98"/>
      <c r="E552" s="99"/>
      <c r="F552" s="100"/>
    </row>
    <row r="553" spans="2:6" ht="20.100000000000001" customHeight="1" x14ac:dyDescent="0.25">
      <c r="B553" s="97"/>
      <c r="C553" s="98"/>
      <c r="D553" s="98"/>
      <c r="E553" s="99"/>
      <c r="F553" s="100"/>
    </row>
    <row r="554" spans="2:6" ht="20.100000000000001" customHeight="1" x14ac:dyDescent="0.25">
      <c r="B554" s="97"/>
      <c r="C554" s="98"/>
      <c r="D554" s="98"/>
      <c r="E554" s="99"/>
      <c r="F554" s="100"/>
    </row>
    <row r="555" spans="2:6" ht="20.100000000000001" customHeight="1" x14ac:dyDescent="0.25">
      <c r="B555" s="97"/>
      <c r="C555" s="98"/>
      <c r="D555" s="98"/>
      <c r="E555" s="99"/>
      <c r="F555" s="100"/>
    </row>
    <row r="556" spans="2:6" ht="20.100000000000001" customHeight="1" x14ac:dyDescent="0.25">
      <c r="B556" s="97"/>
      <c r="C556" s="98"/>
      <c r="D556" s="98"/>
      <c r="E556" s="99"/>
      <c r="F556" s="100"/>
    </row>
    <row r="557" spans="2:6" ht="20.100000000000001" customHeight="1" x14ac:dyDescent="0.25">
      <c r="B557" s="97"/>
      <c r="C557" s="98"/>
      <c r="D557" s="98"/>
      <c r="E557" s="99"/>
      <c r="F557" s="100"/>
    </row>
    <row r="558" spans="2:6" ht="20.100000000000001" customHeight="1" x14ac:dyDescent="0.25">
      <c r="B558" s="97"/>
      <c r="C558" s="98"/>
      <c r="D558" s="98"/>
      <c r="E558" s="99"/>
      <c r="F558" s="100"/>
    </row>
    <row r="559" spans="2:6" ht="20.100000000000001" customHeight="1" x14ac:dyDescent="0.25">
      <c r="B559" s="97"/>
      <c r="C559" s="98"/>
      <c r="D559" s="98"/>
      <c r="E559" s="99"/>
      <c r="F559" s="100"/>
    </row>
    <row r="560" spans="2:6" ht="20.100000000000001" customHeight="1" x14ac:dyDescent="0.25">
      <c r="B560" s="97"/>
      <c r="C560" s="98"/>
      <c r="D560" s="98"/>
      <c r="E560" s="99"/>
      <c r="F560" s="100"/>
    </row>
    <row r="561" spans="2:6" ht="20.100000000000001" customHeight="1" x14ac:dyDescent="0.25">
      <c r="B561" s="97"/>
      <c r="C561" s="98"/>
      <c r="D561" s="98"/>
      <c r="E561" s="99"/>
      <c r="F561" s="100"/>
    </row>
    <row r="562" spans="2:6" ht="20.100000000000001" customHeight="1" x14ac:dyDescent="0.25">
      <c r="B562" s="97"/>
      <c r="C562" s="98"/>
      <c r="D562" s="98"/>
      <c r="E562" s="99"/>
      <c r="F562" s="100"/>
    </row>
    <row r="563" spans="2:6" ht="20.100000000000001" customHeight="1" x14ac:dyDescent="0.25">
      <c r="B563" s="97"/>
      <c r="C563" s="98"/>
      <c r="D563" s="98"/>
      <c r="E563" s="99"/>
      <c r="F563" s="100"/>
    </row>
    <row r="564" spans="2:6" ht="20.100000000000001" customHeight="1" x14ac:dyDescent="0.25">
      <c r="B564" s="97"/>
      <c r="C564" s="98"/>
      <c r="D564" s="98"/>
      <c r="E564" s="99"/>
      <c r="F564" s="100"/>
    </row>
    <row r="565" spans="2:6" ht="20.100000000000001" customHeight="1" x14ac:dyDescent="0.25">
      <c r="B565" s="97"/>
      <c r="C565" s="98"/>
      <c r="D565" s="98"/>
      <c r="E565" s="99"/>
      <c r="F565" s="100"/>
    </row>
    <row r="566" spans="2:6" ht="20.100000000000001" customHeight="1" x14ac:dyDescent="0.25">
      <c r="B566" s="97"/>
      <c r="C566" s="98"/>
      <c r="D566" s="98"/>
      <c r="E566" s="99"/>
      <c r="F566" s="100"/>
    </row>
    <row r="567" spans="2:6" ht="20.100000000000001" customHeight="1" x14ac:dyDescent="0.25">
      <c r="B567" s="97"/>
      <c r="C567" s="98"/>
      <c r="D567" s="98"/>
      <c r="E567" s="99"/>
      <c r="F567" s="100"/>
    </row>
    <row r="568" spans="2:6" ht="20.100000000000001" customHeight="1" x14ac:dyDescent="0.25">
      <c r="B568" s="97"/>
      <c r="C568" s="98"/>
      <c r="D568" s="98"/>
      <c r="E568" s="99"/>
      <c r="F568" s="100"/>
    </row>
    <row r="569" spans="2:6" ht="20.100000000000001" customHeight="1" x14ac:dyDescent="0.25">
      <c r="B569" s="97"/>
      <c r="C569" s="98"/>
      <c r="D569" s="98"/>
      <c r="E569" s="99"/>
      <c r="F569" s="100"/>
    </row>
    <row r="570" spans="2:6" ht="20.100000000000001" customHeight="1" x14ac:dyDescent="0.25">
      <c r="B570" s="97"/>
      <c r="C570" s="98"/>
      <c r="D570" s="98"/>
      <c r="E570" s="99"/>
      <c r="F570" s="100"/>
    </row>
    <row r="571" spans="2:6" ht="20.100000000000001" customHeight="1" x14ac:dyDescent="0.25">
      <c r="B571" s="97"/>
      <c r="C571" s="98"/>
      <c r="D571" s="98"/>
      <c r="E571" s="99"/>
      <c r="F571" s="100"/>
    </row>
    <row r="572" spans="2:6" ht="20.100000000000001" customHeight="1" x14ac:dyDescent="0.25">
      <c r="B572" s="97"/>
      <c r="C572" s="98"/>
      <c r="D572" s="98"/>
      <c r="E572" s="99"/>
      <c r="F572" s="100"/>
    </row>
    <row r="573" spans="2:6" ht="20.100000000000001" customHeight="1" x14ac:dyDescent="0.25">
      <c r="B573" s="97"/>
      <c r="C573" s="98"/>
      <c r="D573" s="98"/>
      <c r="E573" s="99"/>
      <c r="F573" s="100"/>
    </row>
    <row r="574" spans="2:6" ht="20.100000000000001" customHeight="1" x14ac:dyDescent="0.25">
      <c r="B574" s="97"/>
      <c r="C574" s="98"/>
      <c r="D574" s="98"/>
      <c r="E574" s="99"/>
      <c r="F574" s="100"/>
    </row>
    <row r="575" spans="2:6" ht="20.100000000000001" customHeight="1" x14ac:dyDescent="0.25">
      <c r="B575" s="97"/>
      <c r="C575" s="98"/>
      <c r="D575" s="98"/>
      <c r="E575" s="99"/>
      <c r="F575" s="100"/>
    </row>
    <row r="576" spans="2:6" ht="20.100000000000001" customHeight="1" x14ac:dyDescent="0.25">
      <c r="B576" s="97"/>
      <c r="C576" s="98"/>
      <c r="D576" s="98"/>
      <c r="E576" s="99"/>
      <c r="F576" s="100"/>
    </row>
    <row r="577" spans="2:6" ht="20.100000000000001" customHeight="1" x14ac:dyDescent="0.25">
      <c r="B577" s="97"/>
      <c r="C577" s="98"/>
      <c r="D577" s="98"/>
      <c r="E577" s="99"/>
      <c r="F577" s="100"/>
    </row>
    <row r="578" spans="2:6" ht="20.100000000000001" customHeight="1" x14ac:dyDescent="0.25">
      <c r="B578" s="97"/>
      <c r="C578" s="98"/>
      <c r="D578" s="98"/>
      <c r="E578" s="99"/>
      <c r="F578" s="100"/>
    </row>
    <row r="579" spans="2:6" ht="20.100000000000001" customHeight="1" x14ac:dyDescent="0.25">
      <c r="B579" s="97"/>
      <c r="C579" s="98"/>
      <c r="D579" s="98"/>
      <c r="E579" s="99"/>
      <c r="F579" s="100"/>
    </row>
    <row r="580" spans="2:6" ht="20.100000000000001" customHeight="1" x14ac:dyDescent="0.25">
      <c r="B580" s="97"/>
      <c r="C580" s="98"/>
      <c r="D580" s="98"/>
      <c r="E580" s="99"/>
      <c r="F580" s="100"/>
    </row>
    <row r="581" spans="2:6" ht="20.100000000000001" customHeight="1" x14ac:dyDescent="0.25">
      <c r="B581" s="97"/>
      <c r="C581" s="98"/>
      <c r="D581" s="98"/>
      <c r="E581" s="99"/>
      <c r="F581" s="100"/>
    </row>
    <row r="582" spans="2:6" ht="20.100000000000001" customHeight="1" x14ac:dyDescent="0.25">
      <c r="B582" s="97"/>
      <c r="C582" s="98"/>
      <c r="D582" s="98"/>
      <c r="E582" s="99"/>
      <c r="F582" s="100"/>
    </row>
    <row r="583" spans="2:6" ht="20.100000000000001" customHeight="1" x14ac:dyDescent="0.25">
      <c r="B583" s="97"/>
      <c r="C583" s="98"/>
      <c r="D583" s="98"/>
      <c r="E583" s="99"/>
      <c r="F583" s="100"/>
    </row>
    <row r="584" spans="2:6" ht="20.100000000000001" customHeight="1" x14ac:dyDescent="0.25">
      <c r="B584" s="97"/>
      <c r="C584" s="98"/>
      <c r="D584" s="98"/>
      <c r="E584" s="99"/>
      <c r="F584" s="100"/>
    </row>
    <row r="585" spans="2:6" ht="20.100000000000001" customHeight="1" x14ac:dyDescent="0.25">
      <c r="B585" s="97"/>
      <c r="C585" s="98"/>
      <c r="D585" s="98"/>
      <c r="E585" s="99"/>
      <c r="F585" s="100"/>
    </row>
    <row r="586" spans="2:6" ht="20.100000000000001" customHeight="1" x14ac:dyDescent="0.25">
      <c r="B586" s="97"/>
      <c r="C586" s="98"/>
      <c r="D586" s="98"/>
      <c r="E586" s="99"/>
      <c r="F586" s="100"/>
    </row>
    <row r="587" spans="2:6" ht="20.100000000000001" customHeight="1" x14ac:dyDescent="0.25">
      <c r="B587" s="97"/>
      <c r="C587" s="98"/>
      <c r="D587" s="98"/>
      <c r="E587" s="99"/>
      <c r="F587" s="100"/>
    </row>
    <row r="588" spans="2:6" ht="20.100000000000001" customHeight="1" x14ac:dyDescent="0.25">
      <c r="B588" s="97"/>
      <c r="C588" s="98"/>
      <c r="D588" s="98"/>
      <c r="E588" s="99"/>
      <c r="F588" s="100"/>
    </row>
    <row r="589" spans="2:6" ht="20.100000000000001" customHeight="1" x14ac:dyDescent="0.25">
      <c r="B589" s="97"/>
      <c r="C589" s="98"/>
      <c r="D589" s="98"/>
      <c r="E589" s="99"/>
      <c r="F589" s="100"/>
    </row>
    <row r="590" spans="2:6" ht="20.100000000000001" customHeight="1" x14ac:dyDescent="0.25">
      <c r="B590" s="97"/>
      <c r="C590" s="98"/>
      <c r="D590" s="98"/>
      <c r="E590" s="99"/>
      <c r="F590" s="100"/>
    </row>
    <row r="591" spans="2:6" ht="20.100000000000001" customHeight="1" x14ac:dyDescent="0.25">
      <c r="B591" s="97"/>
      <c r="C591" s="98"/>
      <c r="D591" s="98"/>
      <c r="E591" s="99"/>
      <c r="F591" s="100"/>
    </row>
    <row r="592" spans="2:6" ht="20.100000000000001" customHeight="1" x14ac:dyDescent="0.25">
      <c r="B592" s="97"/>
      <c r="C592" s="98"/>
      <c r="D592" s="98"/>
      <c r="E592" s="99"/>
      <c r="F592" s="100"/>
    </row>
    <row r="593" spans="2:6" ht="20.100000000000001" customHeight="1" x14ac:dyDescent="0.25">
      <c r="B593" s="97"/>
      <c r="C593" s="98"/>
      <c r="D593" s="98"/>
      <c r="E593" s="99"/>
      <c r="F593" s="100"/>
    </row>
    <row r="594" spans="2:6" ht="20.100000000000001" customHeight="1" x14ac:dyDescent="0.25">
      <c r="B594" s="97"/>
      <c r="C594" s="98"/>
      <c r="D594" s="98"/>
      <c r="E594" s="99"/>
      <c r="F594" s="100"/>
    </row>
    <row r="595" spans="2:6" ht="20.100000000000001" customHeight="1" x14ac:dyDescent="0.25">
      <c r="B595" s="97"/>
      <c r="C595" s="98"/>
      <c r="D595" s="98"/>
      <c r="E595" s="99"/>
      <c r="F595" s="100"/>
    </row>
    <row r="596" spans="2:6" ht="20.100000000000001" customHeight="1" x14ac:dyDescent="0.25">
      <c r="B596" s="97"/>
      <c r="C596" s="98"/>
      <c r="D596" s="98"/>
      <c r="E596" s="99"/>
      <c r="F596" s="100"/>
    </row>
    <row r="597" spans="2:6" ht="20.100000000000001" customHeight="1" x14ac:dyDescent="0.25">
      <c r="B597" s="97"/>
      <c r="C597" s="98"/>
      <c r="D597" s="98"/>
      <c r="E597" s="99"/>
      <c r="F597" s="100"/>
    </row>
    <row r="598" spans="2:6" ht="20.100000000000001" customHeight="1" x14ac:dyDescent="0.25">
      <c r="B598" s="97"/>
      <c r="C598" s="98"/>
      <c r="D598" s="98"/>
      <c r="E598" s="99"/>
      <c r="F598" s="100"/>
    </row>
    <row r="599" spans="2:6" ht="20.100000000000001" customHeight="1" x14ac:dyDescent="0.25">
      <c r="B599" s="97"/>
      <c r="C599" s="98"/>
      <c r="D599" s="98"/>
      <c r="E599" s="99"/>
      <c r="F599" s="100"/>
    </row>
    <row r="600" spans="2:6" ht="20.100000000000001" customHeight="1" x14ac:dyDescent="0.25">
      <c r="B600" s="97"/>
      <c r="C600" s="98"/>
      <c r="D600" s="98"/>
      <c r="E600" s="99"/>
      <c r="F600" s="100"/>
    </row>
    <row r="601" spans="2:6" ht="20.100000000000001" customHeight="1" x14ac:dyDescent="0.25">
      <c r="B601" s="97"/>
      <c r="C601" s="98"/>
      <c r="D601" s="98"/>
      <c r="E601" s="99"/>
      <c r="F601" s="100"/>
    </row>
    <row r="602" spans="2:6" ht="20.100000000000001" customHeight="1" x14ac:dyDescent="0.25">
      <c r="B602" s="97"/>
      <c r="C602" s="98"/>
      <c r="D602" s="98"/>
      <c r="E602" s="99"/>
      <c r="F602" s="100"/>
    </row>
    <row r="603" spans="2:6" ht="20.100000000000001" customHeight="1" x14ac:dyDescent="0.25">
      <c r="B603" s="97"/>
      <c r="C603" s="98"/>
      <c r="D603" s="98"/>
      <c r="E603" s="99"/>
      <c r="F603" s="100"/>
    </row>
    <row r="604" spans="2:6" ht="20.100000000000001" customHeight="1" x14ac:dyDescent="0.25">
      <c r="B604" s="97"/>
      <c r="C604" s="98"/>
      <c r="D604" s="98"/>
      <c r="E604" s="99"/>
      <c r="F604" s="100"/>
    </row>
    <row r="605" spans="2:6" ht="20.100000000000001" customHeight="1" x14ac:dyDescent="0.25">
      <c r="B605" s="97"/>
      <c r="C605" s="98"/>
      <c r="D605" s="98"/>
      <c r="E605" s="99"/>
      <c r="F605" s="100"/>
    </row>
    <row r="606" spans="2:6" ht="20.100000000000001" customHeight="1" x14ac:dyDescent="0.25">
      <c r="B606" s="97"/>
      <c r="C606" s="98"/>
      <c r="D606" s="98"/>
      <c r="E606" s="99"/>
      <c r="F606" s="100"/>
    </row>
    <row r="607" spans="2:6" ht="20.100000000000001" customHeight="1" x14ac:dyDescent="0.25">
      <c r="B607" s="97"/>
      <c r="C607" s="98"/>
      <c r="D607" s="98"/>
      <c r="E607" s="99"/>
      <c r="F607" s="100"/>
    </row>
    <row r="608" spans="2:6" ht="20.100000000000001" customHeight="1" x14ac:dyDescent="0.25">
      <c r="B608" s="97"/>
      <c r="C608" s="98"/>
      <c r="D608" s="98"/>
      <c r="E608" s="99"/>
      <c r="F608" s="100"/>
    </row>
    <row r="609" spans="2:6" ht="20.100000000000001" customHeight="1" x14ac:dyDescent="0.25">
      <c r="B609" s="97"/>
      <c r="C609" s="98"/>
      <c r="D609" s="98"/>
      <c r="E609" s="99"/>
      <c r="F609" s="100"/>
    </row>
    <row r="610" spans="2:6" ht="20.100000000000001" customHeight="1" x14ac:dyDescent="0.25">
      <c r="B610" s="97"/>
      <c r="C610" s="98"/>
      <c r="D610" s="98"/>
      <c r="E610" s="99"/>
      <c r="F610" s="100"/>
    </row>
    <row r="611" spans="2:6" ht="20.100000000000001" customHeight="1" x14ac:dyDescent="0.25">
      <c r="B611" s="97"/>
      <c r="C611" s="98"/>
      <c r="D611" s="98"/>
      <c r="E611" s="99"/>
      <c r="F611" s="100"/>
    </row>
    <row r="612" spans="2:6" ht="20.100000000000001" customHeight="1" x14ac:dyDescent="0.25">
      <c r="B612" s="97"/>
      <c r="C612" s="98"/>
      <c r="D612" s="98"/>
      <c r="E612" s="99"/>
      <c r="F612" s="100"/>
    </row>
    <row r="613" spans="2:6" ht="20.100000000000001" customHeight="1" x14ac:dyDescent="0.25">
      <c r="B613" s="97"/>
      <c r="C613" s="98"/>
      <c r="D613" s="98"/>
      <c r="E613" s="99"/>
      <c r="F613" s="100"/>
    </row>
    <row r="614" spans="2:6" ht="20.100000000000001" customHeight="1" x14ac:dyDescent="0.25">
      <c r="B614" s="97"/>
      <c r="C614" s="98"/>
      <c r="D614" s="98"/>
      <c r="E614" s="99"/>
      <c r="F614" s="100"/>
    </row>
    <row r="615" spans="2:6" ht="20.100000000000001" customHeight="1" x14ac:dyDescent="0.25">
      <c r="B615" s="97"/>
      <c r="C615" s="98"/>
      <c r="D615" s="98"/>
      <c r="E615" s="99"/>
      <c r="F615" s="100"/>
    </row>
    <row r="616" spans="2:6" ht="20.100000000000001" customHeight="1" x14ac:dyDescent="0.25">
      <c r="B616" s="97"/>
      <c r="C616" s="98"/>
      <c r="D616" s="98"/>
      <c r="E616" s="99"/>
      <c r="F616" s="100"/>
    </row>
    <row r="617" spans="2:6" ht="20.100000000000001" customHeight="1" x14ac:dyDescent="0.25">
      <c r="B617" s="97"/>
      <c r="C617" s="98"/>
      <c r="D617" s="98"/>
      <c r="E617" s="99"/>
      <c r="F617" s="100"/>
    </row>
    <row r="618" spans="2:6" ht="20.100000000000001" customHeight="1" x14ac:dyDescent="0.25">
      <c r="B618" s="97"/>
      <c r="C618" s="98"/>
      <c r="D618" s="98"/>
      <c r="E618" s="99"/>
      <c r="F618" s="100"/>
    </row>
    <row r="619" spans="2:6" ht="20.100000000000001" customHeight="1" x14ac:dyDescent="0.25">
      <c r="B619" s="97"/>
      <c r="C619" s="98"/>
      <c r="D619" s="98"/>
      <c r="E619" s="99"/>
      <c r="F619" s="100"/>
    </row>
    <row r="620" spans="2:6" ht="20.100000000000001" customHeight="1" x14ac:dyDescent="0.25">
      <c r="B620" s="97"/>
      <c r="C620" s="98"/>
      <c r="D620" s="98"/>
      <c r="E620" s="99"/>
      <c r="F620" s="100"/>
    </row>
    <row r="621" spans="2:6" ht="20.100000000000001" customHeight="1" x14ac:dyDescent="0.25">
      <c r="B621" s="97"/>
      <c r="C621" s="98"/>
      <c r="D621" s="98"/>
      <c r="E621" s="99"/>
      <c r="F621" s="100"/>
    </row>
    <row r="622" spans="2:6" ht="20.100000000000001" customHeight="1" x14ac:dyDescent="0.25">
      <c r="B622" s="97"/>
      <c r="C622" s="98"/>
      <c r="D622" s="98"/>
      <c r="E622" s="99"/>
      <c r="F622" s="100"/>
    </row>
    <row r="623" spans="2:6" ht="20.100000000000001" customHeight="1" x14ac:dyDescent="0.25">
      <c r="B623" s="97"/>
      <c r="C623" s="98"/>
      <c r="D623" s="98"/>
      <c r="E623" s="99"/>
      <c r="F623" s="100"/>
    </row>
    <row r="624" spans="2:6" ht="20.100000000000001" customHeight="1" x14ac:dyDescent="0.25">
      <c r="B624" s="97"/>
      <c r="C624" s="98"/>
      <c r="D624" s="98"/>
      <c r="E624" s="99"/>
      <c r="F624" s="100"/>
    </row>
    <row r="625" spans="2:6" ht="20.100000000000001" customHeight="1" x14ac:dyDescent="0.25">
      <c r="B625" s="97"/>
      <c r="C625" s="98"/>
      <c r="D625" s="98"/>
      <c r="E625" s="99"/>
      <c r="F625" s="100"/>
    </row>
    <row r="626" spans="2:6" ht="20.100000000000001" customHeight="1" x14ac:dyDescent="0.25">
      <c r="B626" s="97"/>
      <c r="C626" s="98"/>
      <c r="D626" s="98"/>
      <c r="E626" s="99"/>
      <c r="F626" s="100"/>
    </row>
    <row r="627" spans="2:6" ht="20.100000000000001" customHeight="1" x14ac:dyDescent="0.25">
      <c r="B627" s="97"/>
      <c r="C627" s="98"/>
      <c r="D627" s="98"/>
      <c r="E627" s="99"/>
      <c r="F627" s="100"/>
    </row>
    <row r="628" spans="2:6" ht="20.100000000000001" customHeight="1" x14ac:dyDescent="0.25">
      <c r="B628" s="97"/>
      <c r="C628" s="98"/>
      <c r="D628" s="98"/>
      <c r="E628" s="99"/>
      <c r="F628" s="100"/>
    </row>
    <row r="629" spans="2:6" ht="20.100000000000001" customHeight="1" x14ac:dyDescent="0.25">
      <c r="B629" s="97"/>
      <c r="C629" s="98"/>
      <c r="D629" s="98"/>
      <c r="E629" s="99"/>
      <c r="F629" s="100"/>
    </row>
    <row r="630" spans="2:6" ht="20.100000000000001" customHeight="1" x14ac:dyDescent="0.25">
      <c r="B630" s="97"/>
      <c r="C630" s="98"/>
      <c r="D630" s="98"/>
      <c r="E630" s="99"/>
      <c r="F630" s="100"/>
    </row>
    <row r="631" spans="2:6" ht="20.100000000000001" customHeight="1" x14ac:dyDescent="0.25">
      <c r="B631" s="97"/>
      <c r="C631" s="98"/>
      <c r="D631" s="98"/>
      <c r="E631" s="99"/>
      <c r="F631" s="100"/>
    </row>
    <row r="632" spans="2:6" ht="20.100000000000001" customHeight="1" x14ac:dyDescent="0.25">
      <c r="B632" s="97"/>
      <c r="C632" s="98"/>
      <c r="D632" s="98"/>
      <c r="E632" s="99"/>
      <c r="F632" s="100"/>
    </row>
    <row r="633" spans="2:6" ht="20.100000000000001" customHeight="1" x14ac:dyDescent="0.25">
      <c r="B633" s="97"/>
      <c r="C633" s="98"/>
      <c r="D633" s="98"/>
      <c r="E633" s="99"/>
      <c r="F633" s="100"/>
    </row>
    <row r="634" spans="2:6" ht="20.100000000000001" customHeight="1" x14ac:dyDescent="0.25">
      <c r="B634" s="97"/>
      <c r="C634" s="98"/>
      <c r="D634" s="98"/>
      <c r="E634" s="99"/>
      <c r="F634" s="100"/>
    </row>
    <row r="635" spans="2:6" ht="20.100000000000001" customHeight="1" x14ac:dyDescent="0.25">
      <c r="B635" s="97"/>
      <c r="C635" s="98"/>
      <c r="D635" s="98"/>
      <c r="E635" s="99"/>
      <c r="F635" s="100"/>
    </row>
    <row r="636" spans="2:6" ht="20.100000000000001" customHeight="1" x14ac:dyDescent="0.25">
      <c r="B636" s="97"/>
      <c r="C636" s="98"/>
      <c r="D636" s="98"/>
      <c r="E636" s="99"/>
      <c r="F636" s="100"/>
    </row>
    <row r="637" spans="2:6" ht="20.100000000000001" customHeight="1" x14ac:dyDescent="0.25">
      <c r="B637" s="97"/>
      <c r="C637" s="98"/>
      <c r="D637" s="98"/>
      <c r="E637" s="99"/>
      <c r="F637" s="100"/>
    </row>
    <row r="638" spans="2:6" ht="20.100000000000001" customHeight="1" x14ac:dyDescent="0.25">
      <c r="B638" s="97"/>
      <c r="C638" s="98"/>
      <c r="D638" s="98"/>
      <c r="E638" s="99"/>
      <c r="F638" s="100"/>
    </row>
    <row r="639" spans="2:6" ht="20.100000000000001" customHeight="1" x14ac:dyDescent="0.25">
      <c r="B639" s="97"/>
      <c r="C639" s="98"/>
      <c r="D639" s="98"/>
      <c r="E639" s="99"/>
      <c r="F639" s="100"/>
    </row>
    <row r="640" spans="2:6" ht="20.100000000000001" customHeight="1" x14ac:dyDescent="0.25">
      <c r="B640" s="97"/>
      <c r="C640" s="98"/>
      <c r="D640" s="98"/>
      <c r="E640" s="99"/>
      <c r="F640" s="100"/>
    </row>
    <row r="641" spans="2:6" ht="20.100000000000001" customHeight="1" x14ac:dyDescent="0.25">
      <c r="B641" s="97"/>
      <c r="C641" s="98"/>
      <c r="D641" s="98"/>
      <c r="E641" s="99"/>
      <c r="F641" s="100"/>
    </row>
    <row r="642" spans="2:6" ht="20.100000000000001" customHeight="1" x14ac:dyDescent="0.25">
      <c r="B642" s="97"/>
      <c r="C642" s="98"/>
      <c r="D642" s="98"/>
      <c r="E642" s="99"/>
      <c r="F642" s="100"/>
    </row>
    <row r="643" spans="2:6" ht="20.100000000000001" customHeight="1" x14ac:dyDescent="0.25">
      <c r="B643" s="97"/>
      <c r="C643" s="98"/>
      <c r="D643" s="98"/>
      <c r="E643" s="99"/>
      <c r="F643" s="100"/>
    </row>
    <row r="644" spans="2:6" ht="20.100000000000001" customHeight="1" x14ac:dyDescent="0.25">
      <c r="B644" s="97"/>
      <c r="C644" s="98"/>
      <c r="D644" s="98"/>
      <c r="E644" s="99"/>
      <c r="F644" s="100"/>
    </row>
    <row r="645" spans="2:6" ht="20.100000000000001" customHeight="1" x14ac:dyDescent="0.25">
      <c r="B645" s="97"/>
      <c r="C645" s="98"/>
      <c r="D645" s="98"/>
      <c r="E645" s="99"/>
      <c r="F645" s="100"/>
    </row>
    <row r="646" spans="2:6" ht="20.100000000000001" customHeight="1" x14ac:dyDescent="0.25">
      <c r="B646" s="97"/>
      <c r="C646" s="98"/>
      <c r="D646" s="98"/>
      <c r="E646" s="99"/>
      <c r="F646" s="100"/>
    </row>
    <row r="647" spans="2:6" ht="20.100000000000001" customHeight="1" x14ac:dyDescent="0.25">
      <c r="B647" s="97"/>
      <c r="C647" s="98"/>
      <c r="D647" s="98"/>
      <c r="E647" s="99"/>
      <c r="F647" s="100"/>
    </row>
    <row r="648" spans="2:6" ht="20.100000000000001" customHeight="1" x14ac:dyDescent="0.25">
      <c r="B648" s="97"/>
      <c r="C648" s="98"/>
      <c r="D648" s="98"/>
      <c r="E648" s="99"/>
      <c r="F648" s="100"/>
    </row>
    <row r="649" spans="2:6" ht="20.100000000000001" customHeight="1" x14ac:dyDescent="0.25">
      <c r="B649" s="97"/>
      <c r="C649" s="98"/>
      <c r="D649" s="98"/>
      <c r="E649" s="99"/>
      <c r="F649" s="100"/>
    </row>
    <row r="650" spans="2:6" ht="20.100000000000001" customHeight="1" x14ac:dyDescent="0.25">
      <c r="B650" s="97"/>
      <c r="C650" s="98"/>
      <c r="D650" s="98"/>
      <c r="E650" s="99"/>
      <c r="F650" s="100"/>
    </row>
    <row r="651" spans="2:6" ht="20.100000000000001" customHeight="1" x14ac:dyDescent="0.25">
      <c r="B651" s="97"/>
      <c r="C651" s="98"/>
      <c r="D651" s="98"/>
      <c r="E651" s="99"/>
      <c r="F651" s="100"/>
    </row>
    <row r="652" spans="2:6" ht="20.100000000000001" customHeight="1" x14ac:dyDescent="0.25">
      <c r="B652" s="97"/>
      <c r="C652" s="98"/>
      <c r="D652" s="98"/>
      <c r="E652" s="99"/>
      <c r="F652" s="100"/>
    </row>
    <row r="653" spans="2:6" ht="20.100000000000001" customHeight="1" x14ac:dyDescent="0.25">
      <c r="B653" s="97"/>
      <c r="C653" s="98"/>
      <c r="D653" s="98"/>
      <c r="E653" s="99"/>
      <c r="F653" s="100"/>
    </row>
    <row r="654" spans="2:6" ht="20.100000000000001" customHeight="1" x14ac:dyDescent="0.25">
      <c r="B654" s="97"/>
      <c r="C654" s="98"/>
      <c r="D654" s="98"/>
      <c r="E654" s="99"/>
      <c r="F654" s="100"/>
    </row>
    <row r="655" spans="2:6" ht="20.100000000000001" customHeight="1" x14ac:dyDescent="0.25">
      <c r="B655" s="97"/>
      <c r="C655" s="98"/>
      <c r="D655" s="98"/>
      <c r="E655" s="99"/>
      <c r="F655" s="100"/>
    </row>
    <row r="656" spans="2:6" ht="20.100000000000001" customHeight="1" x14ac:dyDescent="0.25">
      <c r="B656" s="97"/>
      <c r="C656" s="98"/>
      <c r="D656" s="98"/>
      <c r="E656" s="99"/>
      <c r="F656" s="100"/>
    </row>
    <row r="657" spans="2:6" ht="20.100000000000001" customHeight="1" x14ac:dyDescent="0.25">
      <c r="B657" s="97"/>
      <c r="C657" s="98"/>
      <c r="D657" s="98"/>
      <c r="E657" s="99"/>
      <c r="F657" s="100"/>
    </row>
    <row r="658" spans="2:6" ht="20.100000000000001" customHeight="1" x14ac:dyDescent="0.25">
      <c r="B658" s="97"/>
      <c r="C658" s="98"/>
      <c r="D658" s="98"/>
      <c r="E658" s="99"/>
      <c r="F658" s="100"/>
    </row>
    <row r="659" spans="2:6" ht="20.100000000000001" customHeight="1" x14ac:dyDescent="0.25">
      <c r="B659" s="97"/>
      <c r="C659" s="98"/>
      <c r="D659" s="98"/>
      <c r="E659" s="99"/>
      <c r="F659" s="100"/>
    </row>
    <row r="660" spans="2:6" ht="20.100000000000001" customHeight="1" x14ac:dyDescent="0.25">
      <c r="B660" s="97"/>
      <c r="C660" s="98"/>
      <c r="D660" s="98"/>
      <c r="E660" s="99"/>
      <c r="F660" s="100"/>
    </row>
    <row r="661" spans="2:6" ht="20.100000000000001" customHeight="1" x14ac:dyDescent="0.25">
      <c r="B661" s="97"/>
      <c r="C661" s="98"/>
      <c r="D661" s="98"/>
      <c r="E661" s="99"/>
      <c r="F661" s="100"/>
    </row>
    <row r="662" spans="2:6" ht="20.100000000000001" customHeight="1" x14ac:dyDescent="0.25">
      <c r="B662" s="97"/>
      <c r="C662" s="98"/>
      <c r="D662" s="98"/>
      <c r="E662" s="99"/>
      <c r="F662" s="100"/>
    </row>
    <row r="663" spans="2:6" ht="20.100000000000001" customHeight="1" x14ac:dyDescent="0.25">
      <c r="B663" s="97"/>
      <c r="C663" s="98"/>
      <c r="D663" s="98"/>
      <c r="E663" s="99"/>
      <c r="F663" s="100"/>
    </row>
    <row r="664" spans="2:6" ht="20.100000000000001" customHeight="1" x14ac:dyDescent="0.25">
      <c r="B664" s="97"/>
      <c r="C664" s="98"/>
      <c r="D664" s="98"/>
      <c r="E664" s="99"/>
      <c r="F664" s="100"/>
    </row>
    <row r="665" spans="2:6" ht="20.100000000000001" customHeight="1" x14ac:dyDescent="0.25">
      <c r="B665" s="97"/>
      <c r="C665" s="98"/>
      <c r="D665" s="98"/>
      <c r="E665" s="99"/>
      <c r="F665" s="100"/>
    </row>
    <row r="666" spans="2:6" ht="20.100000000000001" customHeight="1" x14ac:dyDescent="0.25">
      <c r="B666" s="97"/>
      <c r="C666" s="98"/>
      <c r="D666" s="98"/>
      <c r="E666" s="99"/>
      <c r="F666" s="100"/>
    </row>
    <row r="667" spans="2:6" ht="20.100000000000001" customHeight="1" x14ac:dyDescent="0.25">
      <c r="B667" s="97"/>
      <c r="C667" s="98"/>
      <c r="D667" s="98"/>
      <c r="E667" s="99"/>
      <c r="F667" s="100"/>
    </row>
    <row r="668" spans="2:6" ht="20.100000000000001" customHeight="1" x14ac:dyDescent="0.25">
      <c r="B668" s="97"/>
      <c r="C668" s="98"/>
      <c r="D668" s="98"/>
      <c r="E668" s="99"/>
      <c r="F668" s="100"/>
    </row>
    <row r="669" spans="2:6" ht="20.100000000000001" customHeight="1" x14ac:dyDescent="0.25">
      <c r="B669" s="97"/>
      <c r="C669" s="98"/>
      <c r="D669" s="98"/>
      <c r="E669" s="99"/>
      <c r="F669" s="100"/>
    </row>
    <row r="670" spans="2:6" ht="20.100000000000001" customHeight="1" x14ac:dyDescent="0.25">
      <c r="B670" s="97"/>
      <c r="C670" s="98"/>
      <c r="D670" s="98"/>
      <c r="E670" s="99"/>
      <c r="F670" s="100"/>
    </row>
    <row r="671" spans="2:6" ht="20.100000000000001" customHeight="1" x14ac:dyDescent="0.25">
      <c r="B671" s="97"/>
      <c r="C671" s="98"/>
      <c r="D671" s="98"/>
      <c r="E671" s="99"/>
      <c r="F671" s="100"/>
    </row>
    <row r="672" spans="2:6" ht="20.100000000000001" customHeight="1" x14ac:dyDescent="0.25">
      <c r="B672" s="97"/>
      <c r="C672" s="98"/>
      <c r="D672" s="98"/>
      <c r="E672" s="99"/>
      <c r="F672" s="100"/>
    </row>
    <row r="673" spans="2:6" ht="20.100000000000001" customHeight="1" x14ac:dyDescent="0.25">
      <c r="B673" s="97"/>
      <c r="C673" s="98"/>
      <c r="D673" s="98"/>
      <c r="E673" s="99"/>
      <c r="F673" s="100"/>
    </row>
    <row r="674" spans="2:6" ht="20.100000000000001" customHeight="1" x14ac:dyDescent="0.25">
      <c r="B674" s="97"/>
      <c r="C674" s="98"/>
      <c r="D674" s="98"/>
      <c r="E674" s="99"/>
      <c r="F674" s="100"/>
    </row>
    <row r="675" spans="2:6" ht="20.100000000000001" customHeight="1" x14ac:dyDescent="0.25">
      <c r="B675" s="97"/>
      <c r="C675" s="98"/>
      <c r="D675" s="98"/>
      <c r="E675" s="99"/>
      <c r="F675" s="100"/>
    </row>
    <row r="676" spans="2:6" ht="20.100000000000001" customHeight="1" x14ac:dyDescent="0.25">
      <c r="B676" s="97"/>
      <c r="C676" s="98"/>
      <c r="D676" s="98"/>
      <c r="E676" s="99"/>
      <c r="F676" s="100"/>
    </row>
    <row r="677" spans="2:6" ht="20.100000000000001" customHeight="1" x14ac:dyDescent="0.25">
      <c r="B677" s="97"/>
      <c r="C677" s="98"/>
      <c r="D677" s="98"/>
      <c r="E677" s="99"/>
      <c r="F677" s="100"/>
    </row>
    <row r="678" spans="2:6" ht="20.100000000000001" customHeight="1" x14ac:dyDescent="0.25">
      <c r="B678" s="97"/>
      <c r="C678" s="98"/>
      <c r="D678" s="98"/>
      <c r="E678" s="99"/>
      <c r="F678" s="100"/>
    </row>
    <row r="679" spans="2:6" ht="20.100000000000001" customHeight="1" x14ac:dyDescent="0.25">
      <c r="B679" s="97"/>
      <c r="C679" s="98"/>
      <c r="D679" s="98"/>
      <c r="E679" s="99"/>
      <c r="F679" s="100"/>
    </row>
    <row r="680" spans="2:6" ht="20.100000000000001" customHeight="1" x14ac:dyDescent="0.25">
      <c r="B680" s="97"/>
      <c r="C680" s="98"/>
      <c r="D680" s="98"/>
      <c r="E680" s="99"/>
      <c r="F680" s="100"/>
    </row>
    <row r="681" spans="2:6" ht="20.100000000000001" customHeight="1" x14ac:dyDescent="0.25">
      <c r="B681" s="97"/>
      <c r="C681" s="98"/>
      <c r="D681" s="98"/>
      <c r="E681" s="99"/>
      <c r="F681" s="100"/>
    </row>
    <row r="682" spans="2:6" ht="20.100000000000001" customHeight="1" x14ac:dyDescent="0.25">
      <c r="B682" s="97"/>
      <c r="C682" s="98"/>
      <c r="D682" s="98"/>
      <c r="E682" s="99"/>
      <c r="F682" s="100"/>
    </row>
    <row r="683" spans="2:6" ht="20.100000000000001" customHeight="1" x14ac:dyDescent="0.25">
      <c r="B683" s="97"/>
      <c r="C683" s="98"/>
      <c r="D683" s="98"/>
      <c r="E683" s="99"/>
      <c r="F683" s="100"/>
    </row>
    <row r="684" spans="2:6" ht="20.100000000000001" customHeight="1" x14ac:dyDescent="0.25">
      <c r="B684" s="97"/>
      <c r="C684" s="98"/>
      <c r="D684" s="98"/>
      <c r="E684" s="99"/>
      <c r="F684" s="100"/>
    </row>
    <row r="685" spans="2:6" ht="20.100000000000001" customHeight="1" x14ac:dyDescent="0.25">
      <c r="B685" s="97"/>
      <c r="C685" s="98"/>
      <c r="D685" s="98"/>
      <c r="E685" s="99"/>
      <c r="F685" s="100"/>
    </row>
    <row r="686" spans="2:6" ht="20.100000000000001" customHeight="1" x14ac:dyDescent="0.25">
      <c r="B686" s="97"/>
      <c r="C686" s="98"/>
      <c r="D686" s="98"/>
      <c r="E686" s="99"/>
      <c r="F686" s="100"/>
    </row>
    <row r="687" spans="2:6" ht="20.100000000000001" customHeight="1" x14ac:dyDescent="0.25">
      <c r="B687" s="97"/>
      <c r="C687" s="98"/>
      <c r="D687" s="98"/>
      <c r="E687" s="99"/>
      <c r="F687" s="100"/>
    </row>
    <row r="688" spans="2:6" ht="20.100000000000001" customHeight="1" x14ac:dyDescent="0.25">
      <c r="B688" s="97"/>
      <c r="C688" s="98"/>
      <c r="D688" s="98"/>
      <c r="E688" s="99"/>
      <c r="F688" s="100"/>
    </row>
    <row r="689" spans="2:6" ht="20.100000000000001" customHeight="1" x14ac:dyDescent="0.25">
      <c r="B689" s="97"/>
      <c r="C689" s="98"/>
      <c r="D689" s="98"/>
      <c r="E689" s="99"/>
      <c r="F689" s="100"/>
    </row>
    <row r="690" spans="2:6" ht="20.100000000000001" customHeight="1" x14ac:dyDescent="0.25">
      <c r="B690" s="97"/>
      <c r="C690" s="98"/>
      <c r="D690" s="98"/>
      <c r="E690" s="99"/>
      <c r="F690" s="100"/>
    </row>
    <row r="691" spans="2:6" ht="20.100000000000001" customHeight="1" x14ac:dyDescent="0.25">
      <c r="B691" s="97"/>
      <c r="C691" s="98"/>
      <c r="D691" s="98"/>
      <c r="E691" s="99"/>
      <c r="F691" s="100"/>
    </row>
    <row r="692" spans="2:6" ht="20.100000000000001" customHeight="1" x14ac:dyDescent="0.25">
      <c r="B692" s="97"/>
      <c r="C692" s="98"/>
      <c r="D692" s="98"/>
      <c r="E692" s="99"/>
      <c r="F692" s="100"/>
    </row>
    <row r="693" spans="2:6" ht="20.100000000000001" customHeight="1" x14ac:dyDescent="0.25">
      <c r="B693" s="97"/>
      <c r="C693" s="98"/>
      <c r="D693" s="98"/>
      <c r="E693" s="99"/>
      <c r="F693" s="100"/>
    </row>
    <row r="694" spans="2:6" ht="20.100000000000001" customHeight="1" x14ac:dyDescent="0.25">
      <c r="B694" s="97"/>
      <c r="C694" s="98"/>
      <c r="D694" s="98"/>
      <c r="E694" s="99"/>
      <c r="F694" s="100"/>
    </row>
    <row r="695" spans="2:6" ht="20.100000000000001" customHeight="1" x14ac:dyDescent="0.25">
      <c r="B695" s="97"/>
      <c r="C695" s="98"/>
      <c r="D695" s="98"/>
      <c r="E695" s="99"/>
      <c r="F695" s="100"/>
    </row>
    <row r="696" spans="2:6" ht="20.100000000000001" customHeight="1" x14ac:dyDescent="0.25">
      <c r="B696" s="97"/>
      <c r="C696" s="98"/>
      <c r="D696" s="98"/>
      <c r="E696" s="99"/>
      <c r="F696" s="100"/>
    </row>
    <row r="697" spans="2:6" ht="20.100000000000001" customHeight="1" x14ac:dyDescent="0.25">
      <c r="B697" s="97"/>
      <c r="C697" s="98"/>
      <c r="D697" s="98"/>
      <c r="E697" s="99"/>
      <c r="F697" s="100"/>
    </row>
    <row r="698" spans="2:6" ht="20.100000000000001" customHeight="1" x14ac:dyDescent="0.25">
      <c r="B698" s="97"/>
      <c r="C698" s="98"/>
      <c r="D698" s="98"/>
      <c r="E698" s="99"/>
      <c r="F698" s="100"/>
    </row>
    <row r="699" spans="2:6" ht="20.100000000000001" customHeight="1" x14ac:dyDescent="0.25">
      <c r="B699" s="97"/>
      <c r="C699" s="98"/>
      <c r="D699" s="98"/>
      <c r="E699" s="99"/>
      <c r="F699" s="100"/>
    </row>
    <row r="700" spans="2:6" ht="20.100000000000001" customHeight="1" x14ac:dyDescent="0.25">
      <c r="B700" s="97"/>
      <c r="C700" s="98"/>
      <c r="D700" s="98"/>
      <c r="E700" s="99"/>
      <c r="F700" s="100"/>
    </row>
    <row r="701" spans="2:6" ht="20.100000000000001" customHeight="1" x14ac:dyDescent="0.25">
      <c r="B701" s="97"/>
      <c r="C701" s="98"/>
      <c r="D701" s="98"/>
      <c r="E701" s="99"/>
      <c r="F701" s="100"/>
    </row>
    <row r="702" spans="2:6" ht="20.100000000000001" customHeight="1" x14ac:dyDescent="0.25">
      <c r="B702" s="97"/>
      <c r="C702" s="98"/>
      <c r="D702" s="98"/>
      <c r="E702" s="99"/>
      <c r="F702" s="100"/>
    </row>
    <row r="703" spans="2:6" ht="20.100000000000001" customHeight="1" x14ac:dyDescent="0.25">
      <c r="B703" s="97"/>
      <c r="C703" s="98"/>
      <c r="D703" s="98"/>
      <c r="E703" s="99"/>
      <c r="F703" s="100"/>
    </row>
    <row r="704" spans="2:6" ht="20.100000000000001" customHeight="1" x14ac:dyDescent="0.25">
      <c r="B704" s="97"/>
      <c r="C704" s="98"/>
      <c r="D704" s="98"/>
      <c r="E704" s="99"/>
      <c r="F704" s="100"/>
    </row>
    <row r="705" spans="2:6" ht="20.100000000000001" customHeight="1" x14ac:dyDescent="0.25">
      <c r="B705" s="97"/>
      <c r="C705" s="98"/>
      <c r="D705" s="98"/>
      <c r="E705" s="99"/>
      <c r="F705" s="100"/>
    </row>
    <row r="706" spans="2:6" ht="20.100000000000001" customHeight="1" x14ac:dyDescent="0.25">
      <c r="B706" s="97"/>
      <c r="C706" s="98"/>
      <c r="D706" s="98"/>
      <c r="E706" s="99"/>
      <c r="F706" s="100"/>
    </row>
    <row r="707" spans="2:6" ht="20.100000000000001" customHeight="1" x14ac:dyDescent="0.25">
      <c r="B707" s="97"/>
      <c r="C707" s="98"/>
      <c r="D707" s="98"/>
      <c r="E707" s="99"/>
      <c r="F707" s="100"/>
    </row>
    <row r="708" spans="2:6" ht="20.100000000000001" customHeight="1" x14ac:dyDescent="0.25">
      <c r="B708" s="97"/>
      <c r="C708" s="98"/>
      <c r="D708" s="98"/>
      <c r="E708" s="99"/>
      <c r="F708" s="100"/>
    </row>
    <row r="709" spans="2:6" ht="20.100000000000001" customHeight="1" x14ac:dyDescent="0.25">
      <c r="B709" s="97"/>
      <c r="C709" s="98"/>
      <c r="D709" s="98"/>
      <c r="E709" s="99"/>
      <c r="F709" s="100"/>
    </row>
    <row r="710" spans="2:6" ht="20.100000000000001" customHeight="1" x14ac:dyDescent="0.25">
      <c r="B710" s="97"/>
      <c r="C710" s="98"/>
      <c r="D710" s="98"/>
      <c r="E710" s="99"/>
      <c r="F710" s="100"/>
    </row>
    <row r="711" spans="2:6" ht="20.100000000000001" customHeight="1" x14ac:dyDescent="0.25">
      <c r="B711" s="97"/>
      <c r="C711" s="98"/>
      <c r="D711" s="98"/>
      <c r="E711" s="99"/>
      <c r="F711" s="100"/>
    </row>
    <row r="712" spans="2:6" ht="20.100000000000001" customHeight="1" x14ac:dyDescent="0.25">
      <c r="B712" s="97"/>
      <c r="C712" s="98"/>
      <c r="D712" s="98"/>
      <c r="E712" s="99"/>
      <c r="F712" s="100"/>
    </row>
    <row r="713" spans="2:6" ht="20.100000000000001" customHeight="1" x14ac:dyDescent="0.25">
      <c r="B713" s="97"/>
      <c r="C713" s="98"/>
      <c r="D713" s="98"/>
      <c r="E713" s="99"/>
      <c r="F713" s="100"/>
    </row>
    <row r="714" spans="2:6" ht="20.100000000000001" customHeight="1" x14ac:dyDescent="0.25">
      <c r="B714" s="97"/>
      <c r="C714" s="98"/>
      <c r="D714" s="98"/>
      <c r="E714" s="99"/>
      <c r="F714" s="100"/>
    </row>
    <row r="715" spans="2:6" ht="20.100000000000001" customHeight="1" x14ac:dyDescent="0.25">
      <c r="B715" s="97"/>
      <c r="C715" s="98"/>
      <c r="D715" s="98"/>
      <c r="E715" s="99"/>
      <c r="F715" s="100"/>
    </row>
    <row r="716" spans="2:6" ht="20.100000000000001" customHeight="1" x14ac:dyDescent="0.25">
      <c r="B716" s="97"/>
      <c r="C716" s="98"/>
      <c r="D716" s="98"/>
      <c r="E716" s="99"/>
      <c r="F716" s="100"/>
    </row>
    <row r="717" spans="2:6" ht="20.100000000000001" customHeight="1" x14ac:dyDescent="0.25">
      <c r="B717" s="97"/>
      <c r="C717" s="98"/>
      <c r="D717" s="98"/>
      <c r="E717" s="99"/>
      <c r="F717" s="100"/>
    </row>
    <row r="718" spans="2:6" ht="20.100000000000001" customHeight="1" x14ac:dyDescent="0.25">
      <c r="B718" s="97"/>
      <c r="C718" s="98"/>
      <c r="D718" s="98"/>
      <c r="E718" s="99"/>
      <c r="F718" s="100"/>
    </row>
    <row r="719" spans="2:6" ht="20.100000000000001" customHeight="1" x14ac:dyDescent="0.25">
      <c r="B719" s="97"/>
      <c r="C719" s="98"/>
      <c r="D719" s="98"/>
      <c r="E719" s="99"/>
      <c r="F719" s="100"/>
    </row>
    <row r="720" spans="2:6" ht="20.100000000000001" customHeight="1" x14ac:dyDescent="0.25">
      <c r="B720" s="97"/>
      <c r="C720" s="98"/>
      <c r="D720" s="98"/>
      <c r="E720" s="99"/>
      <c r="F720" s="100"/>
    </row>
    <row r="721" spans="2:6" ht="20.100000000000001" customHeight="1" x14ac:dyDescent="0.25">
      <c r="B721" s="97"/>
      <c r="C721" s="98"/>
      <c r="D721" s="98"/>
      <c r="E721" s="99"/>
      <c r="F721" s="100"/>
    </row>
    <row r="722" spans="2:6" ht="20.100000000000001" customHeight="1" x14ac:dyDescent="0.25">
      <c r="B722" s="97"/>
      <c r="C722" s="98"/>
      <c r="D722" s="98"/>
      <c r="E722" s="99"/>
      <c r="F722" s="100"/>
    </row>
    <row r="723" spans="2:6" ht="20.100000000000001" customHeight="1" x14ac:dyDescent="0.25">
      <c r="B723" s="97"/>
      <c r="C723" s="98"/>
      <c r="D723" s="98"/>
      <c r="E723" s="99"/>
      <c r="F723" s="100"/>
    </row>
    <row r="724" spans="2:6" ht="20.100000000000001" customHeight="1" x14ac:dyDescent="0.25">
      <c r="B724" s="97"/>
      <c r="C724" s="98"/>
      <c r="D724" s="98"/>
      <c r="E724" s="99"/>
      <c r="F724" s="100"/>
    </row>
    <row r="725" spans="2:6" ht="20.100000000000001" customHeight="1" x14ac:dyDescent="0.25">
      <c r="B725" s="97"/>
      <c r="C725" s="98"/>
      <c r="D725" s="98"/>
      <c r="E725" s="99"/>
      <c r="F725" s="100"/>
    </row>
    <row r="726" spans="2:6" ht="20.100000000000001" customHeight="1" x14ac:dyDescent="0.25">
      <c r="B726" s="97"/>
      <c r="C726" s="98"/>
      <c r="D726" s="98"/>
      <c r="E726" s="99"/>
      <c r="F726" s="100"/>
    </row>
    <row r="727" spans="2:6" ht="20.100000000000001" customHeight="1" x14ac:dyDescent="0.25">
      <c r="B727" s="97"/>
      <c r="C727" s="98"/>
      <c r="D727" s="98"/>
      <c r="E727" s="99"/>
      <c r="F727" s="100"/>
    </row>
    <row r="728" spans="2:6" ht="20.100000000000001" customHeight="1" x14ac:dyDescent="0.25">
      <c r="B728" s="97"/>
      <c r="C728" s="98"/>
      <c r="D728" s="98"/>
      <c r="E728" s="99"/>
      <c r="F728" s="100"/>
    </row>
    <row r="729" spans="2:6" ht="20.100000000000001" customHeight="1" x14ac:dyDescent="0.25">
      <c r="B729" s="97"/>
      <c r="C729" s="98"/>
      <c r="D729" s="98"/>
      <c r="E729" s="99"/>
      <c r="F729" s="100"/>
    </row>
    <row r="730" spans="2:6" ht="20.100000000000001" customHeight="1" x14ac:dyDescent="0.25">
      <c r="B730" s="97"/>
      <c r="C730" s="98"/>
      <c r="D730" s="98"/>
      <c r="E730" s="99"/>
      <c r="F730" s="100"/>
    </row>
    <row r="731" spans="2:6" ht="20.100000000000001" customHeight="1" x14ac:dyDescent="0.25">
      <c r="B731" s="97"/>
      <c r="C731" s="98"/>
      <c r="D731" s="98"/>
      <c r="E731" s="99"/>
      <c r="F731" s="100"/>
    </row>
    <row r="732" spans="2:6" ht="20.100000000000001" customHeight="1" x14ac:dyDescent="0.25">
      <c r="B732" s="97"/>
      <c r="C732" s="98"/>
      <c r="D732" s="98"/>
      <c r="E732" s="99"/>
      <c r="F732" s="100"/>
    </row>
    <row r="733" spans="2:6" ht="20.100000000000001" customHeight="1" x14ac:dyDescent="0.25">
      <c r="B733" s="97"/>
      <c r="C733" s="98"/>
      <c r="D733" s="98"/>
      <c r="E733" s="99"/>
      <c r="F733" s="100"/>
    </row>
    <row r="734" spans="2:6" ht="20.100000000000001" customHeight="1" x14ac:dyDescent="0.25">
      <c r="B734" s="97"/>
      <c r="C734" s="98"/>
      <c r="D734" s="98"/>
      <c r="E734" s="99"/>
      <c r="F734" s="100"/>
    </row>
    <row r="735" spans="2:6" ht="20.100000000000001" customHeight="1" x14ac:dyDescent="0.25">
      <c r="B735" s="97"/>
      <c r="C735" s="98"/>
      <c r="D735" s="98"/>
      <c r="E735" s="99"/>
      <c r="F735" s="100"/>
    </row>
    <row r="736" spans="2:6" ht="20.100000000000001" customHeight="1" x14ac:dyDescent="0.25">
      <c r="B736" s="97"/>
      <c r="C736" s="98"/>
      <c r="D736" s="98"/>
      <c r="E736" s="99"/>
      <c r="F736" s="100"/>
    </row>
    <row r="737" spans="2:6" ht="20.100000000000001" customHeight="1" x14ac:dyDescent="0.25">
      <c r="B737" s="97"/>
      <c r="C737" s="98"/>
      <c r="D737" s="98"/>
      <c r="E737" s="99"/>
      <c r="F737" s="100"/>
    </row>
    <row r="738" spans="2:6" ht="20.100000000000001" customHeight="1" x14ac:dyDescent="0.25">
      <c r="B738" s="97"/>
      <c r="C738" s="98"/>
      <c r="D738" s="98"/>
      <c r="E738" s="99"/>
      <c r="F738" s="100"/>
    </row>
    <row r="739" spans="2:6" ht="20.100000000000001" customHeight="1" x14ac:dyDescent="0.25">
      <c r="B739" s="97"/>
      <c r="C739" s="98"/>
      <c r="D739" s="98"/>
      <c r="E739" s="99"/>
      <c r="F739" s="100"/>
    </row>
    <row r="740" spans="2:6" ht="20.100000000000001" customHeight="1" x14ac:dyDescent="0.25">
      <c r="B740" s="97"/>
      <c r="C740" s="98"/>
      <c r="D740" s="98"/>
      <c r="E740" s="99"/>
      <c r="F740" s="100"/>
    </row>
    <row r="741" spans="2:6" ht="20.100000000000001" customHeight="1" x14ac:dyDescent="0.25">
      <c r="B741" s="97"/>
      <c r="C741" s="98"/>
      <c r="D741" s="98"/>
      <c r="E741" s="99"/>
      <c r="F741" s="100"/>
    </row>
    <row r="742" spans="2:6" ht="20.100000000000001" customHeight="1" x14ac:dyDescent="0.25">
      <c r="B742" s="97"/>
      <c r="C742" s="98"/>
      <c r="D742" s="98"/>
      <c r="E742" s="99"/>
      <c r="F742" s="100"/>
    </row>
    <row r="743" spans="2:6" ht="20.100000000000001" customHeight="1" x14ac:dyDescent="0.25">
      <c r="B743" s="97"/>
      <c r="C743" s="98"/>
      <c r="D743" s="98"/>
      <c r="E743" s="99"/>
      <c r="F743" s="100"/>
    </row>
    <row r="744" spans="2:6" ht="20.100000000000001" customHeight="1" x14ac:dyDescent="0.25">
      <c r="B744" s="97"/>
      <c r="C744" s="98"/>
      <c r="D744" s="98"/>
      <c r="E744" s="99"/>
      <c r="F744" s="100"/>
    </row>
    <row r="745" spans="2:6" ht="20.100000000000001" customHeight="1" x14ac:dyDescent="0.25">
      <c r="B745" s="97"/>
      <c r="C745" s="98"/>
      <c r="D745" s="98"/>
      <c r="E745" s="99"/>
      <c r="F745" s="100"/>
    </row>
    <row r="746" spans="2:6" ht="20.100000000000001" customHeight="1" x14ac:dyDescent="0.25">
      <c r="B746" s="97"/>
      <c r="C746" s="98"/>
      <c r="D746" s="98"/>
      <c r="E746" s="99"/>
      <c r="F746" s="100"/>
    </row>
    <row r="747" spans="2:6" ht="20.100000000000001" customHeight="1" x14ac:dyDescent="0.25">
      <c r="B747" s="97"/>
      <c r="C747" s="98"/>
      <c r="D747" s="98"/>
      <c r="E747" s="99"/>
      <c r="F747" s="100"/>
    </row>
    <row r="748" spans="2:6" ht="20.100000000000001" customHeight="1" x14ac:dyDescent="0.25">
      <c r="B748" s="97"/>
      <c r="C748" s="98"/>
      <c r="D748" s="98"/>
      <c r="E748" s="99"/>
      <c r="F748" s="100"/>
    </row>
    <row r="749" spans="2:6" ht="20.100000000000001" customHeight="1" x14ac:dyDescent="0.25">
      <c r="B749" s="97"/>
      <c r="C749" s="98"/>
      <c r="D749" s="98"/>
      <c r="E749" s="99"/>
      <c r="F749" s="100"/>
    </row>
    <row r="750" spans="2:6" ht="20.100000000000001" customHeight="1" x14ac:dyDescent="0.25">
      <c r="B750" s="97"/>
      <c r="C750" s="98"/>
      <c r="D750" s="98"/>
      <c r="E750" s="99"/>
      <c r="F750" s="100"/>
    </row>
    <row r="751" spans="2:6" ht="20.100000000000001" customHeight="1" x14ac:dyDescent="0.25">
      <c r="B751" s="97"/>
      <c r="C751" s="98"/>
      <c r="D751" s="98"/>
      <c r="E751" s="99"/>
      <c r="F751" s="100"/>
    </row>
    <row r="752" spans="2:6" ht="20.100000000000001" customHeight="1" x14ac:dyDescent="0.25">
      <c r="B752" s="97"/>
      <c r="C752" s="98"/>
      <c r="D752" s="98"/>
      <c r="E752" s="99"/>
      <c r="F752" s="100"/>
    </row>
    <row r="753" spans="2:6" ht="20.100000000000001" customHeight="1" x14ac:dyDescent="0.25">
      <c r="B753" s="97"/>
      <c r="C753" s="98"/>
      <c r="D753" s="98"/>
      <c r="E753" s="99"/>
      <c r="F753" s="100"/>
    </row>
    <row r="754" spans="2:6" ht="20.100000000000001" customHeight="1" x14ac:dyDescent="0.25">
      <c r="B754" s="97"/>
      <c r="C754" s="98"/>
      <c r="D754" s="98"/>
      <c r="E754" s="99"/>
      <c r="F754" s="100"/>
    </row>
    <row r="755" spans="2:6" ht="20.100000000000001" customHeight="1" x14ac:dyDescent="0.25">
      <c r="B755" s="97"/>
      <c r="C755" s="98"/>
      <c r="D755" s="98"/>
      <c r="E755" s="99"/>
      <c r="F755" s="100"/>
    </row>
    <row r="756" spans="2:6" ht="20.100000000000001" customHeight="1" x14ac:dyDescent="0.25">
      <c r="B756" s="97"/>
      <c r="C756" s="98"/>
      <c r="D756" s="98"/>
      <c r="E756" s="99"/>
      <c r="F756" s="100"/>
    </row>
    <row r="757" spans="2:6" ht="20.100000000000001" customHeight="1" x14ac:dyDescent="0.25">
      <c r="B757" s="97"/>
      <c r="C757" s="98"/>
      <c r="D757" s="98"/>
      <c r="E757" s="99"/>
      <c r="F757" s="100"/>
    </row>
    <row r="758" spans="2:6" ht="20.100000000000001" customHeight="1" x14ac:dyDescent="0.25">
      <c r="B758" s="97"/>
      <c r="C758" s="98"/>
      <c r="D758" s="98"/>
      <c r="E758" s="99"/>
      <c r="F758" s="100"/>
    </row>
    <row r="759" spans="2:6" ht="20.100000000000001" customHeight="1" x14ac:dyDescent="0.25">
      <c r="B759" s="97"/>
      <c r="C759" s="98"/>
      <c r="D759" s="98"/>
      <c r="E759" s="99"/>
      <c r="F759" s="100"/>
    </row>
    <row r="760" spans="2:6" ht="20.100000000000001" customHeight="1" x14ac:dyDescent="0.25">
      <c r="B760" s="97"/>
      <c r="C760" s="98"/>
      <c r="D760" s="98"/>
      <c r="E760" s="99"/>
      <c r="F760" s="100"/>
    </row>
    <row r="761" spans="2:6" ht="20.100000000000001" customHeight="1" x14ac:dyDescent="0.25">
      <c r="B761" s="97"/>
      <c r="C761" s="98"/>
      <c r="D761" s="98"/>
      <c r="E761" s="99"/>
      <c r="F761" s="100"/>
    </row>
    <row r="762" spans="2:6" ht="20.100000000000001" customHeight="1" x14ac:dyDescent="0.25">
      <c r="B762" s="97"/>
      <c r="C762" s="98"/>
      <c r="D762" s="98"/>
      <c r="E762" s="99"/>
      <c r="F762" s="100"/>
    </row>
    <row r="763" spans="2:6" ht="20.100000000000001" customHeight="1" x14ac:dyDescent="0.25">
      <c r="B763" s="97"/>
      <c r="C763" s="98"/>
      <c r="D763" s="98"/>
      <c r="E763" s="99"/>
      <c r="F763" s="100"/>
    </row>
    <row r="764" spans="2:6" ht="20.100000000000001" customHeight="1" x14ac:dyDescent="0.25">
      <c r="B764" s="97"/>
      <c r="C764" s="98"/>
      <c r="D764" s="98"/>
      <c r="E764" s="99"/>
      <c r="F764" s="100"/>
    </row>
    <row r="765" spans="2:6" ht="20.100000000000001" customHeight="1" x14ac:dyDescent="0.25">
      <c r="B765" s="97"/>
      <c r="C765" s="98"/>
      <c r="D765" s="98"/>
      <c r="E765" s="99"/>
      <c r="F765" s="100"/>
    </row>
    <row r="766" spans="2:6" ht="20.100000000000001" customHeight="1" x14ac:dyDescent="0.25">
      <c r="B766" s="97"/>
      <c r="C766" s="98"/>
      <c r="D766" s="98"/>
      <c r="E766" s="99"/>
      <c r="F766" s="100"/>
    </row>
    <row r="767" spans="2:6" ht="20.100000000000001" customHeight="1" x14ac:dyDescent="0.25">
      <c r="B767" s="97"/>
      <c r="C767" s="98"/>
      <c r="D767" s="98"/>
      <c r="E767" s="99"/>
      <c r="F767" s="100"/>
    </row>
    <row r="768" spans="2:6" ht="20.100000000000001" customHeight="1" x14ac:dyDescent="0.25">
      <c r="B768" s="97"/>
      <c r="C768" s="98"/>
      <c r="D768" s="98"/>
      <c r="E768" s="99"/>
      <c r="F768" s="100"/>
    </row>
    <row r="769" spans="2:6" ht="20.100000000000001" customHeight="1" x14ac:dyDescent="0.25">
      <c r="B769" s="97"/>
      <c r="C769" s="98"/>
      <c r="D769" s="98"/>
      <c r="E769" s="99"/>
      <c r="F769" s="100"/>
    </row>
    <row r="770" spans="2:6" ht="20.100000000000001" customHeight="1" x14ac:dyDescent="0.25">
      <c r="B770" s="97"/>
      <c r="C770" s="98"/>
      <c r="D770" s="98"/>
      <c r="E770" s="99"/>
      <c r="F770" s="100"/>
    </row>
    <row r="771" spans="2:6" ht="20.100000000000001" customHeight="1" x14ac:dyDescent="0.25">
      <c r="B771" s="97"/>
      <c r="C771" s="98"/>
      <c r="D771" s="98"/>
      <c r="E771" s="99"/>
      <c r="F771" s="100"/>
    </row>
    <row r="772" spans="2:6" ht="20.100000000000001" customHeight="1" x14ac:dyDescent="0.25">
      <c r="B772" s="97"/>
      <c r="C772" s="98"/>
      <c r="D772" s="98"/>
      <c r="E772" s="99"/>
      <c r="F772" s="100"/>
    </row>
    <row r="773" spans="2:6" ht="20.100000000000001" customHeight="1" x14ac:dyDescent="0.25">
      <c r="B773" s="97"/>
      <c r="C773" s="98"/>
      <c r="D773" s="98"/>
      <c r="E773" s="99"/>
      <c r="F773" s="100"/>
    </row>
    <row r="774" spans="2:6" ht="20.100000000000001" customHeight="1" x14ac:dyDescent="0.25">
      <c r="B774" s="97"/>
      <c r="C774" s="98"/>
      <c r="D774" s="98"/>
      <c r="E774" s="99"/>
      <c r="F774" s="100"/>
    </row>
    <row r="775" spans="2:6" ht="20.100000000000001" customHeight="1" x14ac:dyDescent="0.25">
      <c r="B775" s="97"/>
      <c r="C775" s="98"/>
      <c r="D775" s="98"/>
      <c r="E775" s="99"/>
      <c r="F775" s="100"/>
    </row>
    <row r="776" spans="2:6" ht="20.100000000000001" customHeight="1" x14ac:dyDescent="0.25">
      <c r="B776" s="97"/>
      <c r="C776" s="98"/>
      <c r="D776" s="98"/>
      <c r="E776" s="99"/>
      <c r="F776" s="100"/>
    </row>
    <row r="777" spans="2:6" ht="20.100000000000001" customHeight="1" x14ac:dyDescent="0.25">
      <c r="B777" s="97"/>
      <c r="C777" s="98"/>
      <c r="D777" s="98"/>
      <c r="E777" s="99"/>
      <c r="F777" s="100"/>
    </row>
    <row r="778" spans="2:6" ht="20.100000000000001" customHeight="1" x14ac:dyDescent="0.25">
      <c r="B778" s="97"/>
      <c r="C778" s="98"/>
      <c r="D778" s="98"/>
      <c r="E778" s="99"/>
      <c r="F778" s="100"/>
    </row>
    <row r="779" spans="2:6" ht="20.100000000000001" customHeight="1" x14ac:dyDescent="0.25">
      <c r="B779" s="97"/>
      <c r="C779" s="98"/>
      <c r="D779" s="98"/>
      <c r="E779" s="99"/>
      <c r="F779" s="100"/>
    </row>
    <row r="780" spans="2:6" ht="20.100000000000001" customHeight="1" x14ac:dyDescent="0.25">
      <c r="B780" s="97"/>
      <c r="C780" s="98"/>
      <c r="D780" s="98"/>
      <c r="E780" s="99"/>
      <c r="F780" s="100"/>
    </row>
    <row r="781" spans="2:6" ht="20.100000000000001" customHeight="1" x14ac:dyDescent="0.25">
      <c r="B781" s="97"/>
      <c r="C781" s="98"/>
      <c r="D781" s="98"/>
      <c r="E781" s="99"/>
      <c r="F781" s="100"/>
    </row>
    <row r="782" spans="2:6" ht="20.100000000000001" customHeight="1" x14ac:dyDescent="0.25">
      <c r="B782" s="97"/>
      <c r="C782" s="98"/>
      <c r="D782" s="98"/>
      <c r="E782" s="99"/>
      <c r="F782" s="100"/>
    </row>
    <row r="783" spans="2:6" ht="20.100000000000001" customHeight="1" x14ac:dyDescent="0.25">
      <c r="B783" s="97"/>
      <c r="C783" s="98"/>
      <c r="D783" s="98"/>
      <c r="E783" s="99"/>
      <c r="F783" s="100"/>
    </row>
    <row r="784" spans="2:6" ht="20.100000000000001" customHeight="1" x14ac:dyDescent="0.25">
      <c r="B784" s="97"/>
      <c r="C784" s="98"/>
      <c r="D784" s="98"/>
      <c r="E784" s="99"/>
      <c r="F784" s="100"/>
    </row>
    <row r="785" spans="2:6" ht="20.100000000000001" customHeight="1" x14ac:dyDescent="0.25">
      <c r="B785" s="97"/>
      <c r="C785" s="98"/>
      <c r="D785" s="98"/>
      <c r="E785" s="99"/>
      <c r="F785" s="100"/>
    </row>
    <row r="786" spans="2:6" ht="20.100000000000001" customHeight="1" x14ac:dyDescent="0.25">
      <c r="B786" s="97"/>
      <c r="C786" s="98"/>
      <c r="D786" s="98"/>
      <c r="E786" s="99"/>
      <c r="F786" s="100"/>
    </row>
    <row r="787" spans="2:6" ht="20.100000000000001" customHeight="1" x14ac:dyDescent="0.25">
      <c r="B787" s="97"/>
      <c r="C787" s="98"/>
      <c r="D787" s="98"/>
      <c r="E787" s="99"/>
      <c r="F787" s="100"/>
    </row>
    <row r="788" spans="2:6" ht="20.100000000000001" customHeight="1" x14ac:dyDescent="0.25">
      <c r="B788" s="97"/>
      <c r="C788" s="98"/>
      <c r="D788" s="98"/>
      <c r="E788" s="99"/>
      <c r="F788" s="100"/>
    </row>
    <row r="789" spans="2:6" ht="20.100000000000001" customHeight="1" x14ac:dyDescent="0.25">
      <c r="B789" s="97"/>
      <c r="C789" s="98"/>
      <c r="D789" s="98"/>
      <c r="E789" s="99"/>
      <c r="F789" s="100"/>
    </row>
    <row r="790" spans="2:6" ht="20.100000000000001" customHeight="1" x14ac:dyDescent="0.25">
      <c r="B790" s="97"/>
      <c r="C790" s="98"/>
      <c r="D790" s="98"/>
      <c r="E790" s="99"/>
      <c r="F790" s="100"/>
    </row>
    <row r="791" spans="2:6" ht="20.100000000000001" customHeight="1" x14ac:dyDescent="0.25">
      <c r="B791" s="97"/>
      <c r="C791" s="98"/>
      <c r="D791" s="98"/>
      <c r="E791" s="99"/>
      <c r="F791" s="100"/>
    </row>
    <row r="792" spans="2:6" ht="20.100000000000001" customHeight="1" x14ac:dyDescent="0.25">
      <c r="B792" s="97"/>
      <c r="C792" s="98"/>
      <c r="D792" s="98"/>
      <c r="E792" s="99"/>
      <c r="F792" s="100"/>
    </row>
    <row r="793" spans="2:6" ht="20.100000000000001" customHeight="1" x14ac:dyDescent="0.25">
      <c r="B793" s="97"/>
      <c r="C793" s="98"/>
      <c r="D793" s="98"/>
      <c r="E793" s="99"/>
      <c r="F793" s="100"/>
    </row>
    <row r="794" spans="2:6" ht="20.100000000000001" customHeight="1" x14ac:dyDescent="0.25">
      <c r="B794" s="97"/>
      <c r="C794" s="98"/>
      <c r="D794" s="98"/>
      <c r="E794" s="99"/>
      <c r="F794" s="100"/>
    </row>
    <row r="795" spans="2:6" ht="20.100000000000001" customHeight="1" x14ac:dyDescent="0.25">
      <c r="B795" s="97"/>
      <c r="C795" s="98"/>
      <c r="D795" s="98"/>
      <c r="E795" s="99"/>
      <c r="F795" s="100"/>
    </row>
    <row r="796" spans="2:6" ht="20.100000000000001" customHeight="1" x14ac:dyDescent="0.25">
      <c r="B796" s="97"/>
      <c r="C796" s="98"/>
      <c r="D796" s="98"/>
      <c r="E796" s="99"/>
      <c r="F796" s="100"/>
    </row>
    <row r="797" spans="2:6" ht="20.100000000000001" customHeight="1" x14ac:dyDescent="0.25">
      <c r="B797" s="97"/>
      <c r="C797" s="98"/>
      <c r="D797" s="98"/>
      <c r="E797" s="99"/>
      <c r="F797" s="100"/>
    </row>
    <row r="798" spans="2:6" ht="20.100000000000001" customHeight="1" x14ac:dyDescent="0.25">
      <c r="B798" s="97"/>
      <c r="C798" s="98"/>
      <c r="D798" s="98"/>
      <c r="E798" s="99"/>
      <c r="F798" s="100"/>
    </row>
    <row r="799" spans="2:6" ht="20.100000000000001" customHeight="1" x14ac:dyDescent="0.25">
      <c r="B799" s="97"/>
      <c r="C799" s="98"/>
      <c r="D799" s="98"/>
      <c r="E799" s="99"/>
      <c r="F799" s="100"/>
    </row>
    <row r="800" spans="2:6" ht="20.100000000000001" customHeight="1" x14ac:dyDescent="0.25">
      <c r="B800" s="97"/>
      <c r="C800" s="98"/>
      <c r="D800" s="98"/>
      <c r="E800" s="99"/>
      <c r="F800" s="100"/>
    </row>
    <row r="801" spans="2:6" ht="20.100000000000001" customHeight="1" x14ac:dyDescent="0.25">
      <c r="B801" s="97"/>
      <c r="C801" s="98"/>
      <c r="D801" s="98"/>
      <c r="E801" s="99"/>
      <c r="F801" s="100"/>
    </row>
    <row r="802" spans="2:6" ht="20.100000000000001" customHeight="1" x14ac:dyDescent="0.25">
      <c r="B802" s="97"/>
      <c r="C802" s="98"/>
      <c r="D802" s="98"/>
      <c r="E802" s="99"/>
      <c r="F802" s="100"/>
    </row>
    <row r="803" spans="2:6" ht="20.100000000000001" customHeight="1" x14ac:dyDescent="0.25">
      <c r="B803" s="97"/>
      <c r="C803" s="98"/>
      <c r="D803" s="98"/>
      <c r="E803" s="99"/>
      <c r="F803" s="100"/>
    </row>
    <row r="804" spans="2:6" ht="20.100000000000001" customHeight="1" x14ac:dyDescent="0.25">
      <c r="B804" s="97"/>
      <c r="C804" s="98"/>
      <c r="D804" s="98"/>
      <c r="E804" s="99"/>
      <c r="F804" s="100"/>
    </row>
    <row r="805" spans="2:6" ht="20.100000000000001" customHeight="1" x14ac:dyDescent="0.25">
      <c r="B805" s="97"/>
      <c r="C805" s="98"/>
      <c r="D805" s="98"/>
      <c r="E805" s="99"/>
      <c r="F805" s="100"/>
    </row>
    <row r="806" spans="2:6" ht="20.100000000000001" customHeight="1" x14ac:dyDescent="0.25">
      <c r="B806" s="97"/>
      <c r="C806" s="98"/>
      <c r="D806" s="98"/>
      <c r="E806" s="99"/>
      <c r="F806" s="100"/>
    </row>
    <row r="807" spans="2:6" ht="20.100000000000001" customHeight="1" x14ac:dyDescent="0.25">
      <c r="B807" s="97"/>
      <c r="C807" s="98"/>
      <c r="D807" s="98"/>
      <c r="E807" s="99"/>
      <c r="F807" s="100"/>
    </row>
    <row r="808" spans="2:6" ht="20.100000000000001" customHeight="1" x14ac:dyDescent="0.25">
      <c r="B808" s="97"/>
      <c r="C808" s="98"/>
      <c r="D808" s="98"/>
      <c r="E808" s="99"/>
      <c r="F808" s="100"/>
    </row>
    <row r="809" spans="2:6" ht="20.100000000000001" customHeight="1" x14ac:dyDescent="0.25">
      <c r="B809" s="97"/>
      <c r="C809" s="98"/>
      <c r="D809" s="98"/>
      <c r="E809" s="99"/>
      <c r="F809" s="100"/>
    </row>
    <row r="810" spans="2:6" ht="20.100000000000001" customHeight="1" x14ac:dyDescent="0.25">
      <c r="B810" s="97"/>
      <c r="C810" s="98"/>
      <c r="D810" s="98"/>
      <c r="E810" s="99"/>
      <c r="F810" s="100"/>
    </row>
    <row r="811" spans="2:6" ht="20.100000000000001" customHeight="1" x14ac:dyDescent="0.25">
      <c r="B811" s="97"/>
      <c r="C811" s="98"/>
      <c r="D811" s="98"/>
      <c r="E811" s="99"/>
      <c r="F811" s="100"/>
    </row>
    <row r="812" spans="2:6" ht="20.100000000000001" customHeight="1" x14ac:dyDescent="0.25">
      <c r="B812" s="97"/>
      <c r="C812" s="98"/>
      <c r="D812" s="98"/>
      <c r="E812" s="99"/>
      <c r="F812" s="100"/>
    </row>
    <row r="813" spans="2:6" ht="20.100000000000001" customHeight="1" x14ac:dyDescent="0.25">
      <c r="B813" s="97"/>
      <c r="C813" s="98"/>
      <c r="D813" s="98"/>
      <c r="E813" s="99"/>
      <c r="F813" s="100"/>
    </row>
    <row r="814" spans="2:6" ht="20.100000000000001" customHeight="1" x14ac:dyDescent="0.25">
      <c r="B814" s="97"/>
      <c r="C814" s="98"/>
      <c r="D814" s="98"/>
      <c r="E814" s="99"/>
      <c r="F814" s="100"/>
    </row>
    <row r="815" spans="2:6" ht="20.100000000000001" customHeight="1" x14ac:dyDescent="0.25">
      <c r="B815" s="97"/>
      <c r="C815" s="98"/>
      <c r="D815" s="98"/>
      <c r="E815" s="99"/>
      <c r="F815" s="100"/>
    </row>
    <row r="816" spans="2:6" ht="20.100000000000001" customHeight="1" x14ac:dyDescent="0.25">
      <c r="B816" s="97"/>
      <c r="C816" s="98"/>
      <c r="D816" s="98"/>
      <c r="E816" s="99"/>
      <c r="F816" s="100"/>
    </row>
    <row r="817" spans="2:6" ht="20.100000000000001" customHeight="1" x14ac:dyDescent="0.25">
      <c r="B817" s="97"/>
      <c r="C817" s="98"/>
      <c r="D817" s="98"/>
      <c r="E817" s="99"/>
      <c r="F817" s="100"/>
    </row>
    <row r="818" spans="2:6" ht="20.100000000000001" customHeight="1" x14ac:dyDescent="0.25">
      <c r="B818" s="97"/>
      <c r="C818" s="98"/>
      <c r="D818" s="98"/>
      <c r="E818" s="99"/>
      <c r="F818" s="100"/>
    </row>
    <row r="819" spans="2:6" ht="20.100000000000001" customHeight="1" x14ac:dyDescent="0.25">
      <c r="B819" s="97"/>
      <c r="C819" s="98"/>
      <c r="D819" s="98"/>
      <c r="E819" s="99"/>
      <c r="F819" s="100"/>
    </row>
    <row r="820" spans="2:6" ht="20.100000000000001" customHeight="1" x14ac:dyDescent="0.25">
      <c r="B820" s="97"/>
      <c r="C820" s="98"/>
      <c r="D820" s="98"/>
      <c r="E820" s="99"/>
      <c r="F820" s="100"/>
    </row>
    <row r="821" spans="2:6" ht="20.100000000000001" customHeight="1" x14ac:dyDescent="0.25">
      <c r="B821" s="97"/>
      <c r="C821" s="98"/>
      <c r="D821" s="98"/>
      <c r="E821" s="99"/>
      <c r="F821" s="100"/>
    </row>
    <row r="822" spans="2:6" ht="20.100000000000001" customHeight="1" x14ac:dyDescent="0.25">
      <c r="B822" s="97"/>
      <c r="C822" s="98"/>
      <c r="D822" s="98"/>
      <c r="E822" s="99"/>
      <c r="F822" s="100"/>
    </row>
    <row r="823" spans="2:6" ht="20.100000000000001" customHeight="1" x14ac:dyDescent="0.25">
      <c r="B823" s="97"/>
      <c r="C823" s="98"/>
      <c r="D823" s="98"/>
      <c r="E823" s="99"/>
      <c r="F823" s="100"/>
    </row>
    <row r="824" spans="2:6" ht="20.100000000000001" customHeight="1" x14ac:dyDescent="0.25">
      <c r="B824" s="97"/>
      <c r="C824" s="98"/>
      <c r="D824" s="98"/>
      <c r="E824" s="99"/>
      <c r="F824" s="100"/>
    </row>
    <row r="825" spans="2:6" ht="20.100000000000001" customHeight="1" x14ac:dyDescent="0.25">
      <c r="B825" s="97"/>
      <c r="C825" s="98"/>
      <c r="D825" s="98"/>
      <c r="E825" s="99"/>
      <c r="F825" s="100"/>
    </row>
    <row r="826" spans="2:6" ht="20.100000000000001" customHeight="1" x14ac:dyDescent="0.25">
      <c r="B826" s="97"/>
      <c r="C826" s="98"/>
      <c r="D826" s="98"/>
      <c r="E826" s="99"/>
      <c r="F826" s="100"/>
    </row>
    <row r="827" spans="2:6" ht="20.100000000000001" customHeight="1" x14ac:dyDescent="0.25">
      <c r="B827" s="97"/>
      <c r="C827" s="98"/>
      <c r="D827" s="98"/>
      <c r="E827" s="99"/>
      <c r="F827" s="100"/>
    </row>
    <row r="828" spans="2:6" ht="20.100000000000001" customHeight="1" x14ac:dyDescent="0.25">
      <c r="B828" s="97"/>
      <c r="C828" s="98"/>
      <c r="D828" s="98"/>
      <c r="E828" s="99"/>
      <c r="F828" s="100"/>
    </row>
    <row r="829" spans="2:6" ht="20.100000000000001" customHeight="1" x14ac:dyDescent="0.25">
      <c r="B829" s="97"/>
      <c r="C829" s="98"/>
      <c r="D829" s="98"/>
      <c r="E829" s="99"/>
      <c r="F829" s="100"/>
    </row>
    <row r="830" spans="2:6" ht="20.100000000000001" customHeight="1" x14ac:dyDescent="0.25">
      <c r="B830" s="97"/>
      <c r="C830" s="98"/>
      <c r="D830" s="98"/>
      <c r="E830" s="99"/>
      <c r="F830" s="100"/>
    </row>
    <row r="831" spans="2:6" ht="20.100000000000001" customHeight="1" x14ac:dyDescent="0.25">
      <c r="B831" s="97"/>
      <c r="C831" s="98"/>
      <c r="D831" s="98"/>
      <c r="E831" s="99"/>
      <c r="F831" s="100"/>
    </row>
    <row r="832" spans="2:6" ht="20.100000000000001" customHeight="1" x14ac:dyDescent="0.25">
      <c r="B832" s="97"/>
      <c r="C832" s="98"/>
      <c r="D832" s="98"/>
      <c r="E832" s="99"/>
      <c r="F832" s="100"/>
    </row>
    <row r="833" spans="2:6" ht="20.100000000000001" customHeight="1" x14ac:dyDescent="0.25">
      <c r="B833" s="97"/>
      <c r="C833" s="98"/>
      <c r="D833" s="98"/>
      <c r="E833" s="99"/>
      <c r="F833" s="100"/>
    </row>
    <row r="834" spans="2:6" ht="20.100000000000001" customHeight="1" x14ac:dyDescent="0.25">
      <c r="B834" s="97"/>
      <c r="C834" s="98"/>
      <c r="D834" s="98"/>
      <c r="E834" s="99"/>
      <c r="F834" s="100"/>
    </row>
    <row r="835" spans="2:6" ht="20.100000000000001" customHeight="1" x14ac:dyDescent="0.25">
      <c r="B835" s="97"/>
      <c r="C835" s="98"/>
      <c r="D835" s="98"/>
      <c r="E835" s="99"/>
      <c r="F835" s="100"/>
    </row>
    <row r="836" spans="2:6" ht="20.100000000000001" customHeight="1" x14ac:dyDescent="0.25">
      <c r="B836" s="97"/>
      <c r="C836" s="98"/>
      <c r="D836" s="98"/>
      <c r="E836" s="99"/>
      <c r="F836" s="100"/>
    </row>
    <row r="837" spans="2:6" ht="20.100000000000001" customHeight="1" x14ac:dyDescent="0.25">
      <c r="B837" s="97"/>
      <c r="C837" s="98"/>
      <c r="D837" s="98"/>
      <c r="E837" s="99"/>
      <c r="F837" s="100"/>
    </row>
    <row r="838" spans="2:6" ht="20.100000000000001" customHeight="1" x14ac:dyDescent="0.25">
      <c r="B838" s="97"/>
      <c r="C838" s="98"/>
      <c r="D838" s="98"/>
      <c r="E838" s="99"/>
      <c r="F838" s="100"/>
    </row>
    <row r="839" spans="2:6" ht="20.100000000000001" customHeight="1" x14ac:dyDescent="0.25">
      <c r="B839" s="97"/>
      <c r="C839" s="98"/>
      <c r="D839" s="98"/>
      <c r="E839" s="99"/>
      <c r="F839" s="100"/>
    </row>
    <row r="840" spans="2:6" ht="20.100000000000001" customHeight="1" x14ac:dyDescent="0.25">
      <c r="B840" s="97"/>
      <c r="C840" s="98"/>
      <c r="D840" s="98"/>
      <c r="E840" s="99"/>
      <c r="F840" s="100"/>
    </row>
    <row r="841" spans="2:6" ht="20.100000000000001" customHeight="1" x14ac:dyDescent="0.25">
      <c r="B841" s="97"/>
      <c r="C841" s="98"/>
      <c r="D841" s="98"/>
      <c r="E841" s="99"/>
      <c r="F841" s="100"/>
    </row>
    <row r="842" spans="2:6" ht="20.100000000000001" customHeight="1" x14ac:dyDescent="0.25">
      <c r="B842" s="97"/>
      <c r="C842" s="98"/>
      <c r="D842" s="98"/>
      <c r="E842" s="99"/>
      <c r="F842" s="100"/>
    </row>
    <row r="843" spans="2:6" ht="20.100000000000001" customHeight="1" x14ac:dyDescent="0.25">
      <c r="B843" s="97"/>
      <c r="C843" s="98"/>
      <c r="D843" s="98"/>
      <c r="E843" s="99"/>
      <c r="F843" s="100"/>
    </row>
    <row r="844" spans="2:6" ht="20.100000000000001" customHeight="1" x14ac:dyDescent="0.25">
      <c r="B844" s="97"/>
      <c r="C844" s="98"/>
      <c r="D844" s="98"/>
      <c r="E844" s="99"/>
      <c r="F844" s="100"/>
    </row>
    <row r="845" spans="2:6" ht="20.100000000000001" customHeight="1" x14ac:dyDescent="0.25">
      <c r="B845" s="97"/>
      <c r="C845" s="98"/>
      <c r="D845" s="98"/>
      <c r="E845" s="99"/>
      <c r="F845" s="100"/>
    </row>
    <row r="846" spans="2:6" ht="20.100000000000001" customHeight="1" x14ac:dyDescent="0.25">
      <c r="B846" s="97"/>
      <c r="C846" s="98"/>
      <c r="D846" s="98"/>
      <c r="E846" s="99"/>
      <c r="F846" s="100"/>
    </row>
    <row r="847" spans="2:6" ht="20.100000000000001" customHeight="1" x14ac:dyDescent="0.25">
      <c r="B847" s="97"/>
      <c r="C847" s="98"/>
      <c r="D847" s="98"/>
      <c r="E847" s="99"/>
      <c r="F847" s="100"/>
    </row>
    <row r="848" spans="2:6" ht="20.100000000000001" customHeight="1" x14ac:dyDescent="0.25">
      <c r="B848" s="97"/>
      <c r="C848" s="98"/>
      <c r="D848" s="98"/>
      <c r="E848" s="99"/>
      <c r="F848" s="100"/>
    </row>
    <row r="849" spans="2:6" ht="20.100000000000001" customHeight="1" x14ac:dyDescent="0.25">
      <c r="B849" s="97"/>
      <c r="C849" s="98"/>
      <c r="D849" s="98"/>
      <c r="E849" s="99"/>
      <c r="F849" s="100"/>
    </row>
    <row r="850" spans="2:6" ht="20.100000000000001" customHeight="1" x14ac:dyDescent="0.25">
      <c r="B850" s="97"/>
      <c r="C850" s="98"/>
      <c r="D850" s="98"/>
      <c r="E850" s="99"/>
      <c r="F850" s="100"/>
    </row>
    <row r="851" spans="2:6" ht="20.100000000000001" customHeight="1" x14ac:dyDescent="0.25">
      <c r="B851" s="97"/>
      <c r="C851" s="98"/>
      <c r="D851" s="98"/>
      <c r="E851" s="99"/>
      <c r="F851" s="100"/>
    </row>
    <row r="852" spans="2:6" ht="20.100000000000001" customHeight="1" x14ac:dyDescent="0.25">
      <c r="B852" s="97"/>
      <c r="C852" s="98"/>
      <c r="D852" s="98"/>
      <c r="E852" s="99"/>
      <c r="F852" s="100"/>
    </row>
    <row r="853" spans="2:6" ht="20.100000000000001" customHeight="1" x14ac:dyDescent="0.25">
      <c r="B853" s="97"/>
      <c r="C853" s="98"/>
      <c r="D853" s="98"/>
      <c r="E853" s="99"/>
      <c r="F853" s="100"/>
    </row>
    <row r="854" spans="2:6" ht="20.100000000000001" customHeight="1" x14ac:dyDescent="0.25">
      <c r="B854" s="97"/>
      <c r="C854" s="98"/>
      <c r="D854" s="98"/>
      <c r="E854" s="99"/>
      <c r="F854" s="100"/>
    </row>
    <row r="855" spans="2:6" ht="20.100000000000001" customHeight="1" x14ac:dyDescent="0.25">
      <c r="B855" s="97"/>
      <c r="C855" s="98"/>
      <c r="D855" s="98"/>
      <c r="E855" s="99"/>
      <c r="F855" s="100"/>
    </row>
    <row r="856" spans="2:6" ht="20.100000000000001" customHeight="1" x14ac:dyDescent="0.25">
      <c r="B856" s="97"/>
      <c r="C856" s="98"/>
      <c r="D856" s="98"/>
      <c r="E856" s="99"/>
      <c r="F856" s="100"/>
    </row>
    <row r="857" spans="2:6" ht="20.100000000000001" customHeight="1" x14ac:dyDescent="0.25">
      <c r="B857" s="97"/>
      <c r="C857" s="98"/>
      <c r="D857" s="98"/>
      <c r="E857" s="99"/>
      <c r="F857" s="100"/>
    </row>
    <row r="858" spans="2:6" ht="20.100000000000001" customHeight="1" x14ac:dyDescent="0.25">
      <c r="B858" s="97"/>
      <c r="C858" s="98"/>
      <c r="D858" s="98"/>
      <c r="E858" s="99"/>
      <c r="F858" s="100"/>
    </row>
    <row r="859" spans="2:6" ht="20.100000000000001" customHeight="1" x14ac:dyDescent="0.25">
      <c r="B859" s="97"/>
      <c r="C859" s="98"/>
      <c r="D859" s="98"/>
      <c r="E859" s="99"/>
      <c r="F859" s="100"/>
    </row>
    <row r="860" spans="2:6" ht="20.100000000000001" customHeight="1" x14ac:dyDescent="0.25">
      <c r="B860" s="97"/>
      <c r="C860" s="98"/>
      <c r="D860" s="98"/>
      <c r="E860" s="99"/>
      <c r="F860" s="100"/>
    </row>
    <row r="861" spans="2:6" ht="20.100000000000001" customHeight="1" x14ac:dyDescent="0.25">
      <c r="B861" s="97"/>
      <c r="C861" s="98"/>
      <c r="D861" s="98"/>
      <c r="E861" s="99"/>
      <c r="F861" s="100"/>
    </row>
    <row r="862" spans="2:6" ht="20.100000000000001" customHeight="1" x14ac:dyDescent="0.25">
      <c r="B862" s="97"/>
      <c r="C862" s="98"/>
      <c r="D862" s="98"/>
      <c r="E862" s="99"/>
      <c r="F862" s="100"/>
    </row>
    <row r="863" spans="2:6" ht="20.100000000000001" customHeight="1" x14ac:dyDescent="0.25">
      <c r="B863" s="97"/>
      <c r="C863" s="98"/>
      <c r="D863" s="98"/>
      <c r="E863" s="99"/>
      <c r="F863" s="100"/>
    </row>
    <row r="864" spans="2:6" ht="20.100000000000001" customHeight="1" x14ac:dyDescent="0.25">
      <c r="B864" s="97"/>
      <c r="C864" s="98"/>
      <c r="D864" s="98"/>
      <c r="E864" s="99"/>
      <c r="F864" s="100"/>
    </row>
    <row r="865" spans="2:6" ht="20.100000000000001" customHeight="1" x14ac:dyDescent="0.25">
      <c r="B865" s="97"/>
      <c r="C865" s="98"/>
      <c r="D865" s="98"/>
      <c r="E865" s="99"/>
      <c r="F865" s="100"/>
    </row>
    <row r="866" spans="2:6" ht="20.100000000000001" customHeight="1" x14ac:dyDescent="0.25">
      <c r="B866" s="97"/>
      <c r="C866" s="98"/>
      <c r="D866" s="98"/>
      <c r="E866" s="99"/>
      <c r="F866" s="100"/>
    </row>
    <row r="867" spans="2:6" ht="20.100000000000001" customHeight="1" x14ac:dyDescent="0.25">
      <c r="B867" s="97"/>
      <c r="C867" s="98"/>
      <c r="D867" s="98"/>
      <c r="E867" s="99"/>
      <c r="F867" s="100"/>
    </row>
    <row r="868" spans="2:6" ht="20.100000000000001" customHeight="1" x14ac:dyDescent="0.25">
      <c r="B868" s="97"/>
      <c r="C868" s="98"/>
      <c r="D868" s="98"/>
      <c r="E868" s="99"/>
      <c r="F868" s="100"/>
    </row>
    <row r="869" spans="2:6" ht="20.100000000000001" customHeight="1" x14ac:dyDescent="0.25">
      <c r="B869" s="97"/>
      <c r="C869" s="98"/>
      <c r="D869" s="98"/>
      <c r="E869" s="99"/>
      <c r="F869" s="100"/>
    </row>
    <row r="870" spans="2:6" ht="20.100000000000001" customHeight="1" x14ac:dyDescent="0.25">
      <c r="B870" s="97"/>
      <c r="C870" s="98"/>
      <c r="D870" s="98"/>
      <c r="E870" s="99"/>
      <c r="F870" s="100"/>
    </row>
    <row r="871" spans="2:6" ht="20.100000000000001" customHeight="1" x14ac:dyDescent="0.25">
      <c r="B871" s="97"/>
      <c r="C871" s="98"/>
      <c r="D871" s="98"/>
      <c r="E871" s="99"/>
      <c r="F871" s="100"/>
    </row>
    <row r="872" spans="2:6" ht="20.100000000000001" customHeight="1" x14ac:dyDescent="0.25">
      <c r="B872" s="97"/>
      <c r="C872" s="98"/>
      <c r="D872" s="98"/>
      <c r="E872" s="99"/>
      <c r="F872" s="100"/>
    </row>
    <row r="873" spans="2:6" ht="20.100000000000001" customHeight="1" x14ac:dyDescent="0.25">
      <c r="B873" s="97"/>
      <c r="C873" s="98"/>
      <c r="D873" s="98"/>
      <c r="E873" s="99"/>
      <c r="F873" s="100"/>
    </row>
    <row r="874" spans="2:6" ht="20.100000000000001" customHeight="1" x14ac:dyDescent="0.25">
      <c r="B874" s="97"/>
      <c r="C874" s="98"/>
      <c r="D874" s="98"/>
      <c r="E874" s="99"/>
      <c r="F874" s="100"/>
    </row>
    <row r="875" spans="2:6" ht="20.100000000000001" customHeight="1" x14ac:dyDescent="0.25">
      <c r="B875" s="97"/>
      <c r="C875" s="98"/>
      <c r="D875" s="98"/>
      <c r="E875" s="99"/>
      <c r="F875" s="100"/>
    </row>
    <row r="876" spans="2:6" ht="20.100000000000001" customHeight="1" x14ac:dyDescent="0.25">
      <c r="B876" s="97"/>
      <c r="C876" s="98"/>
      <c r="D876" s="98"/>
      <c r="E876" s="99"/>
      <c r="F876" s="100"/>
    </row>
    <row r="877" spans="2:6" ht="20.100000000000001" customHeight="1" x14ac:dyDescent="0.25">
      <c r="B877" s="97"/>
      <c r="C877" s="98"/>
      <c r="D877" s="98"/>
      <c r="E877" s="99"/>
      <c r="F877" s="100"/>
    </row>
    <row r="878" spans="2:6" ht="20.100000000000001" customHeight="1" x14ac:dyDescent="0.25">
      <c r="B878" s="97"/>
      <c r="C878" s="98"/>
      <c r="D878" s="98"/>
      <c r="E878" s="99"/>
      <c r="F878" s="100"/>
    </row>
    <row r="879" spans="2:6" ht="20.100000000000001" customHeight="1" x14ac:dyDescent="0.25">
      <c r="B879" s="97"/>
      <c r="C879" s="98"/>
      <c r="D879" s="98"/>
      <c r="E879" s="99"/>
      <c r="F879" s="100"/>
    </row>
    <row r="880" spans="2:6" ht="20.100000000000001" customHeight="1" x14ac:dyDescent="0.25">
      <c r="B880" s="97"/>
      <c r="C880" s="98"/>
      <c r="D880" s="98"/>
      <c r="E880" s="99"/>
      <c r="F880" s="100"/>
    </row>
    <row r="881" spans="2:6" ht="20.100000000000001" customHeight="1" x14ac:dyDescent="0.25">
      <c r="B881" s="97"/>
      <c r="C881" s="98"/>
      <c r="D881" s="98"/>
      <c r="E881" s="99"/>
      <c r="F881" s="100"/>
    </row>
    <row r="882" spans="2:6" ht="20.100000000000001" customHeight="1" x14ac:dyDescent="0.25">
      <c r="B882" s="97"/>
      <c r="C882" s="98"/>
      <c r="D882" s="98"/>
      <c r="E882" s="99"/>
      <c r="F882" s="100"/>
    </row>
    <row r="883" spans="2:6" ht="20.100000000000001" customHeight="1" x14ac:dyDescent="0.25">
      <c r="B883" s="97"/>
      <c r="C883" s="98"/>
      <c r="D883" s="98"/>
      <c r="E883" s="99"/>
      <c r="F883" s="100"/>
    </row>
    <row r="884" spans="2:6" ht="20.100000000000001" customHeight="1" x14ac:dyDescent="0.25">
      <c r="B884" s="97"/>
      <c r="C884" s="98"/>
      <c r="D884" s="98"/>
      <c r="E884" s="99"/>
      <c r="F884" s="100"/>
    </row>
    <row r="885" spans="2:6" ht="20.100000000000001" customHeight="1" x14ac:dyDescent="0.25">
      <c r="B885" s="97"/>
      <c r="C885" s="98"/>
      <c r="D885" s="98"/>
      <c r="E885" s="99"/>
      <c r="F885" s="100"/>
    </row>
    <row r="886" spans="2:6" ht="20.100000000000001" customHeight="1" x14ac:dyDescent="0.25">
      <c r="B886" s="97"/>
      <c r="C886" s="98"/>
      <c r="D886" s="98"/>
      <c r="E886" s="99"/>
      <c r="F886" s="100"/>
    </row>
    <row r="887" spans="2:6" ht="20.100000000000001" customHeight="1" x14ac:dyDescent="0.25">
      <c r="B887" s="97"/>
      <c r="C887" s="98"/>
      <c r="D887" s="98"/>
      <c r="E887" s="99"/>
      <c r="F887" s="100"/>
    </row>
    <row r="888" spans="2:6" ht="20.100000000000001" customHeight="1" x14ac:dyDescent="0.25">
      <c r="B888" s="97"/>
      <c r="C888" s="98"/>
      <c r="D888" s="98"/>
      <c r="E888" s="99"/>
      <c r="F888" s="100"/>
    </row>
    <row r="889" spans="2:6" ht="20.100000000000001" customHeight="1" x14ac:dyDescent="0.25">
      <c r="B889" s="97"/>
      <c r="C889" s="98"/>
      <c r="D889" s="98"/>
      <c r="E889" s="99"/>
      <c r="F889" s="100"/>
    </row>
    <row r="890" spans="2:6" ht="20.100000000000001" customHeight="1" x14ac:dyDescent="0.25">
      <c r="B890" s="97"/>
      <c r="C890" s="98"/>
      <c r="D890" s="98"/>
      <c r="E890" s="99"/>
      <c r="F890" s="100"/>
    </row>
    <row r="891" spans="2:6" ht="20.100000000000001" customHeight="1" x14ac:dyDescent="0.25">
      <c r="B891" s="97"/>
      <c r="C891" s="98"/>
      <c r="D891" s="98"/>
      <c r="E891" s="99"/>
      <c r="F891" s="100"/>
    </row>
    <row r="892" spans="2:6" ht="20.100000000000001" customHeight="1" x14ac:dyDescent="0.25">
      <c r="B892" s="97"/>
      <c r="C892" s="98"/>
      <c r="D892" s="98"/>
      <c r="E892" s="99"/>
      <c r="F892" s="100"/>
    </row>
    <row r="893" spans="2:6" ht="20.100000000000001" customHeight="1" x14ac:dyDescent="0.25">
      <c r="B893" s="97"/>
      <c r="C893" s="98"/>
      <c r="D893" s="98"/>
      <c r="E893" s="99"/>
      <c r="F893" s="100"/>
    </row>
    <row r="894" spans="2:6" ht="20.100000000000001" customHeight="1" x14ac:dyDescent="0.25">
      <c r="B894" s="97"/>
      <c r="C894" s="98"/>
      <c r="D894" s="98"/>
      <c r="E894" s="99"/>
      <c r="F894" s="100"/>
    </row>
    <row r="895" spans="2:6" ht="20.100000000000001" customHeight="1" x14ac:dyDescent="0.25">
      <c r="B895" s="97"/>
      <c r="C895" s="98"/>
      <c r="D895" s="98"/>
      <c r="E895" s="99"/>
      <c r="F895" s="100"/>
    </row>
    <row r="896" spans="2:6" ht="20.100000000000001" customHeight="1" x14ac:dyDescent="0.25">
      <c r="B896" s="97"/>
      <c r="C896" s="98"/>
      <c r="D896" s="98"/>
      <c r="E896" s="99"/>
      <c r="F896" s="100"/>
    </row>
    <row r="897" spans="2:6" ht="20.100000000000001" customHeight="1" x14ac:dyDescent="0.25">
      <c r="B897" s="97"/>
      <c r="C897" s="98"/>
      <c r="D897" s="98"/>
      <c r="E897" s="99"/>
      <c r="F897" s="100"/>
    </row>
    <row r="898" spans="2:6" ht="20.100000000000001" customHeight="1" x14ac:dyDescent="0.25">
      <c r="B898" s="97"/>
      <c r="C898" s="98"/>
      <c r="D898" s="98"/>
      <c r="E898" s="99"/>
      <c r="F898" s="100"/>
    </row>
    <row r="899" spans="2:6" ht="20.100000000000001" customHeight="1" x14ac:dyDescent="0.25">
      <c r="B899" s="97"/>
      <c r="C899" s="98"/>
      <c r="D899" s="98"/>
      <c r="E899" s="99"/>
      <c r="F899" s="100"/>
    </row>
    <row r="900" spans="2:6" ht="20.100000000000001" customHeight="1" x14ac:dyDescent="0.25">
      <c r="B900" s="97"/>
      <c r="C900" s="98"/>
      <c r="D900" s="98"/>
      <c r="E900" s="99"/>
      <c r="F900" s="100"/>
    </row>
    <row r="901" spans="2:6" ht="20.100000000000001" customHeight="1" x14ac:dyDescent="0.25">
      <c r="B901" s="97"/>
      <c r="C901" s="98"/>
      <c r="D901" s="98"/>
      <c r="E901" s="99"/>
      <c r="F901" s="100"/>
    </row>
    <row r="902" spans="2:6" ht="20.100000000000001" customHeight="1" x14ac:dyDescent="0.25">
      <c r="B902" s="97"/>
      <c r="C902" s="98"/>
      <c r="D902" s="98"/>
      <c r="E902" s="99"/>
      <c r="F902" s="100"/>
    </row>
    <row r="903" spans="2:6" ht="20.100000000000001" customHeight="1" x14ac:dyDescent="0.25">
      <c r="B903" s="97"/>
      <c r="C903" s="98"/>
      <c r="D903" s="98"/>
      <c r="E903" s="99"/>
      <c r="F903" s="100"/>
    </row>
    <row r="904" spans="2:6" ht="20.100000000000001" customHeight="1" x14ac:dyDescent="0.25">
      <c r="B904" s="97"/>
      <c r="C904" s="98"/>
      <c r="D904" s="98"/>
      <c r="E904" s="99"/>
      <c r="F904" s="100"/>
    </row>
    <row r="905" spans="2:6" ht="20.100000000000001" customHeight="1" x14ac:dyDescent="0.25">
      <c r="B905" s="97"/>
      <c r="C905" s="98"/>
      <c r="D905" s="98"/>
      <c r="E905" s="99"/>
      <c r="F905" s="100"/>
    </row>
    <row r="906" spans="2:6" ht="20.100000000000001" customHeight="1" x14ac:dyDescent="0.25">
      <c r="B906" s="97"/>
      <c r="C906" s="98"/>
      <c r="D906" s="98"/>
      <c r="E906" s="99"/>
      <c r="F906" s="100"/>
    </row>
    <row r="907" spans="2:6" ht="20.100000000000001" customHeight="1" x14ac:dyDescent="0.25">
      <c r="B907" s="97"/>
      <c r="C907" s="98"/>
      <c r="D907" s="98"/>
      <c r="E907" s="99"/>
      <c r="F907" s="100"/>
    </row>
    <row r="908" spans="2:6" ht="20.100000000000001" customHeight="1" x14ac:dyDescent="0.25">
      <c r="B908" s="97"/>
      <c r="C908" s="98"/>
      <c r="D908" s="98"/>
      <c r="E908" s="99"/>
      <c r="F908" s="100"/>
    </row>
    <row r="909" spans="2:6" ht="20.100000000000001" customHeight="1" x14ac:dyDescent="0.25">
      <c r="B909" s="97"/>
      <c r="C909" s="98"/>
      <c r="D909" s="98"/>
      <c r="E909" s="99"/>
      <c r="F909" s="100"/>
    </row>
    <row r="910" spans="2:6" ht="20.100000000000001" customHeight="1" x14ac:dyDescent="0.25">
      <c r="B910" s="97"/>
      <c r="C910" s="98"/>
      <c r="D910" s="98"/>
      <c r="E910" s="99"/>
      <c r="F910" s="100"/>
    </row>
    <row r="911" spans="2:6" ht="20.100000000000001" customHeight="1" x14ac:dyDescent="0.25">
      <c r="B911" s="97"/>
      <c r="C911" s="98"/>
      <c r="D911" s="98"/>
      <c r="E911" s="99"/>
      <c r="F911" s="100"/>
    </row>
    <row r="912" spans="2:6" ht="20.100000000000001" customHeight="1" x14ac:dyDescent="0.25">
      <c r="B912" s="97"/>
      <c r="C912" s="98"/>
      <c r="D912" s="98"/>
      <c r="E912" s="99"/>
      <c r="F912" s="100"/>
    </row>
    <row r="913" spans="2:6" ht="20.100000000000001" customHeight="1" x14ac:dyDescent="0.25">
      <c r="B913" s="97"/>
      <c r="C913" s="98"/>
      <c r="D913" s="98"/>
      <c r="E913" s="99"/>
      <c r="F913" s="100"/>
    </row>
    <row r="914" spans="2:6" ht="20.100000000000001" customHeight="1" x14ac:dyDescent="0.25">
      <c r="B914" s="97"/>
      <c r="C914" s="98"/>
      <c r="D914" s="98"/>
      <c r="E914" s="99"/>
      <c r="F914" s="100"/>
    </row>
    <row r="915" spans="2:6" ht="20.100000000000001" customHeight="1" x14ac:dyDescent="0.25">
      <c r="B915" s="97"/>
      <c r="C915" s="98"/>
      <c r="D915" s="98"/>
      <c r="E915" s="99"/>
      <c r="F915" s="100"/>
    </row>
    <row r="916" spans="2:6" ht="20.100000000000001" customHeight="1" x14ac:dyDescent="0.25">
      <c r="B916" s="97"/>
      <c r="C916" s="98"/>
      <c r="D916" s="98"/>
      <c r="E916" s="99"/>
      <c r="F916" s="100"/>
    </row>
    <row r="917" spans="2:6" ht="20.100000000000001" customHeight="1" x14ac:dyDescent="0.25">
      <c r="B917" s="97"/>
      <c r="C917" s="98"/>
      <c r="D917" s="98"/>
      <c r="E917" s="99"/>
      <c r="F917" s="100"/>
    </row>
    <row r="918" spans="2:6" ht="20.100000000000001" customHeight="1" x14ac:dyDescent="0.25">
      <c r="B918" s="97"/>
      <c r="C918" s="98"/>
      <c r="D918" s="98"/>
      <c r="E918" s="99"/>
      <c r="F918" s="100"/>
    </row>
    <row r="919" spans="2:6" ht="20.100000000000001" customHeight="1" x14ac:dyDescent="0.25">
      <c r="B919" s="97"/>
      <c r="C919" s="98"/>
      <c r="D919" s="98"/>
      <c r="E919" s="99"/>
      <c r="F919" s="100"/>
    </row>
    <row r="920" spans="2:6" ht="20.100000000000001" customHeight="1" x14ac:dyDescent="0.25">
      <c r="B920" s="97"/>
      <c r="C920" s="98"/>
      <c r="D920" s="98"/>
      <c r="E920" s="99"/>
      <c r="F920" s="100"/>
    </row>
    <row r="921" spans="2:6" ht="20.100000000000001" customHeight="1" x14ac:dyDescent="0.25">
      <c r="B921" s="97"/>
      <c r="C921" s="98"/>
      <c r="D921" s="98"/>
      <c r="E921" s="99"/>
      <c r="F921" s="100"/>
    </row>
    <row r="922" spans="2:6" ht="20.100000000000001" customHeight="1" x14ac:dyDescent="0.25">
      <c r="B922" s="97"/>
      <c r="C922" s="98"/>
      <c r="D922" s="98"/>
      <c r="E922" s="99"/>
      <c r="F922" s="100"/>
    </row>
    <row r="923" spans="2:6" ht="20.100000000000001" customHeight="1" x14ac:dyDescent="0.25">
      <c r="B923" s="97"/>
      <c r="C923" s="98"/>
      <c r="D923" s="98"/>
      <c r="E923" s="99"/>
      <c r="F923" s="100"/>
    </row>
    <row r="924" spans="2:6" ht="20.100000000000001" customHeight="1" x14ac:dyDescent="0.25">
      <c r="B924" s="97"/>
      <c r="C924" s="98"/>
      <c r="D924" s="98"/>
      <c r="E924" s="99"/>
      <c r="F924" s="100"/>
    </row>
    <row r="925" spans="2:6" ht="20.100000000000001" customHeight="1" x14ac:dyDescent="0.25">
      <c r="B925" s="97"/>
      <c r="C925" s="98"/>
      <c r="D925" s="98"/>
      <c r="E925" s="99"/>
      <c r="F925" s="100"/>
    </row>
    <row r="926" spans="2:6" ht="20.100000000000001" customHeight="1" x14ac:dyDescent="0.25">
      <c r="B926" s="97"/>
      <c r="C926" s="98"/>
      <c r="D926" s="98"/>
      <c r="E926" s="99"/>
      <c r="F926" s="100"/>
    </row>
    <row r="927" spans="2:6" ht="20.100000000000001" customHeight="1" x14ac:dyDescent="0.25">
      <c r="B927" s="97"/>
      <c r="C927" s="98"/>
      <c r="D927" s="98"/>
      <c r="E927" s="99"/>
      <c r="F927" s="100"/>
    </row>
    <row r="928" spans="2:6" ht="20.100000000000001" customHeight="1" x14ac:dyDescent="0.25">
      <c r="B928" s="97"/>
      <c r="C928" s="98"/>
      <c r="D928" s="98"/>
      <c r="E928" s="99"/>
      <c r="F928" s="100"/>
    </row>
    <row r="929" spans="2:6" ht="20.100000000000001" customHeight="1" x14ac:dyDescent="0.25">
      <c r="B929" s="97"/>
      <c r="C929" s="98"/>
      <c r="D929" s="98"/>
      <c r="E929" s="99"/>
      <c r="F929" s="100"/>
    </row>
    <row r="930" spans="2:6" ht="20.100000000000001" customHeight="1" x14ac:dyDescent="0.25">
      <c r="B930" s="97"/>
      <c r="C930" s="98"/>
      <c r="D930" s="98"/>
      <c r="E930" s="99"/>
      <c r="F930" s="100"/>
    </row>
    <row r="931" spans="2:6" ht="20.100000000000001" customHeight="1" x14ac:dyDescent="0.25">
      <c r="B931" s="97"/>
      <c r="C931" s="98"/>
      <c r="D931" s="98"/>
      <c r="E931" s="99"/>
      <c r="F931" s="100"/>
    </row>
    <row r="932" spans="2:6" ht="20.100000000000001" customHeight="1" x14ac:dyDescent="0.25">
      <c r="B932" s="97"/>
      <c r="C932" s="98"/>
      <c r="D932" s="98"/>
      <c r="E932" s="99"/>
      <c r="F932" s="100"/>
    </row>
    <row r="933" spans="2:6" ht="20.100000000000001" customHeight="1" x14ac:dyDescent="0.25">
      <c r="B933" s="97"/>
      <c r="C933" s="98"/>
      <c r="D933" s="98"/>
      <c r="E933" s="99"/>
      <c r="F933" s="100"/>
    </row>
    <row r="934" spans="2:6" ht="20.100000000000001" customHeight="1" x14ac:dyDescent="0.25">
      <c r="B934" s="97"/>
      <c r="C934" s="98"/>
      <c r="D934" s="98"/>
      <c r="E934" s="99"/>
      <c r="F934" s="100"/>
    </row>
    <row r="935" spans="2:6" ht="20.100000000000001" customHeight="1" x14ac:dyDescent="0.25">
      <c r="B935" s="97"/>
      <c r="C935" s="98"/>
      <c r="D935" s="98"/>
      <c r="E935" s="99"/>
      <c r="F935" s="100"/>
    </row>
    <row r="936" spans="2:6" ht="20.100000000000001" customHeight="1" x14ac:dyDescent="0.25">
      <c r="B936" s="97"/>
      <c r="C936" s="98"/>
      <c r="D936" s="98"/>
      <c r="E936" s="99"/>
      <c r="F936" s="100"/>
    </row>
    <row r="937" spans="2:6" ht="20.100000000000001" customHeight="1" x14ac:dyDescent="0.25">
      <c r="B937" s="97"/>
      <c r="C937" s="98"/>
      <c r="D937" s="98"/>
      <c r="E937" s="99"/>
      <c r="F937" s="100"/>
    </row>
    <row r="938" spans="2:6" ht="20.100000000000001" customHeight="1" x14ac:dyDescent="0.25">
      <c r="B938" s="97"/>
      <c r="C938" s="98"/>
      <c r="D938" s="98"/>
      <c r="E938" s="99"/>
      <c r="F938" s="100"/>
    </row>
    <row r="939" spans="2:6" ht="20.100000000000001" customHeight="1" x14ac:dyDescent="0.25">
      <c r="B939" s="97"/>
      <c r="C939" s="98"/>
      <c r="D939" s="98"/>
      <c r="E939" s="99"/>
      <c r="F939" s="100"/>
    </row>
    <row r="940" spans="2:6" ht="20.100000000000001" customHeight="1" x14ac:dyDescent="0.25">
      <c r="B940" s="97"/>
      <c r="C940" s="98"/>
      <c r="D940" s="98"/>
      <c r="E940" s="99"/>
      <c r="F940" s="100"/>
    </row>
    <row r="941" spans="2:6" ht="20.100000000000001" customHeight="1" x14ac:dyDescent="0.25">
      <c r="B941" s="97"/>
      <c r="C941" s="98"/>
      <c r="D941" s="98"/>
      <c r="E941" s="99"/>
      <c r="F941" s="100"/>
    </row>
    <row r="942" spans="2:6" ht="20.100000000000001" customHeight="1" x14ac:dyDescent="0.25">
      <c r="B942" s="97"/>
      <c r="C942" s="98"/>
      <c r="D942" s="98"/>
      <c r="E942" s="99"/>
      <c r="F942" s="100"/>
    </row>
    <row r="943" spans="2:6" ht="20.100000000000001" customHeight="1" x14ac:dyDescent="0.25">
      <c r="B943" s="97"/>
      <c r="C943" s="98"/>
      <c r="D943" s="98"/>
      <c r="E943" s="99"/>
      <c r="F943" s="100"/>
    </row>
    <row r="944" spans="2:6" ht="20.100000000000001" customHeight="1" x14ac:dyDescent="0.25">
      <c r="B944" s="97"/>
      <c r="C944" s="98"/>
      <c r="D944" s="98"/>
      <c r="E944" s="99"/>
      <c r="F944" s="100"/>
    </row>
    <row r="945" spans="2:6" ht="20.100000000000001" customHeight="1" x14ac:dyDescent="0.25">
      <c r="B945" s="97"/>
      <c r="C945" s="98"/>
      <c r="D945" s="98"/>
      <c r="E945" s="99"/>
      <c r="F945" s="100"/>
    </row>
    <row r="946" spans="2:6" ht="20.100000000000001" customHeight="1" x14ac:dyDescent="0.25">
      <c r="B946" s="97"/>
      <c r="C946" s="98"/>
      <c r="D946" s="98"/>
      <c r="E946" s="99"/>
      <c r="F946" s="100"/>
    </row>
    <row r="947" spans="2:6" ht="20.100000000000001" customHeight="1" x14ac:dyDescent="0.25">
      <c r="B947" s="97"/>
      <c r="C947" s="98"/>
      <c r="D947" s="98"/>
      <c r="E947" s="99"/>
      <c r="F947" s="100"/>
    </row>
    <row r="948" spans="2:6" ht="20.100000000000001" customHeight="1" x14ac:dyDescent="0.25">
      <c r="B948" s="97"/>
      <c r="C948" s="98"/>
      <c r="D948" s="98"/>
      <c r="E948" s="99"/>
      <c r="F948" s="100"/>
    </row>
    <row r="949" spans="2:6" ht="20.100000000000001" customHeight="1" x14ac:dyDescent="0.25">
      <c r="B949" s="97"/>
      <c r="C949" s="98"/>
      <c r="D949" s="98"/>
      <c r="E949" s="99"/>
      <c r="F949" s="100"/>
    </row>
    <row r="950" spans="2:6" ht="20.100000000000001" customHeight="1" x14ac:dyDescent="0.25">
      <c r="B950" s="97"/>
      <c r="C950" s="98"/>
      <c r="D950" s="98"/>
      <c r="E950" s="99"/>
      <c r="F950" s="100"/>
    </row>
    <row r="951" spans="2:6" ht="20.100000000000001" customHeight="1" x14ac:dyDescent="0.25">
      <c r="B951" s="97"/>
      <c r="C951" s="98"/>
      <c r="D951" s="98"/>
      <c r="E951" s="99"/>
      <c r="F951" s="100"/>
    </row>
    <row r="952" spans="2:6" ht="20.100000000000001" customHeight="1" x14ac:dyDescent="0.25">
      <c r="B952" s="97"/>
      <c r="C952" s="98"/>
      <c r="D952" s="98"/>
      <c r="E952" s="99"/>
      <c r="F952" s="100"/>
    </row>
    <row r="953" spans="2:6" ht="20.100000000000001" customHeight="1" x14ac:dyDescent="0.25">
      <c r="B953" s="97"/>
      <c r="C953" s="98"/>
      <c r="D953" s="98"/>
      <c r="E953" s="99"/>
      <c r="F953" s="100"/>
    </row>
    <row r="954" spans="2:6" ht="20.100000000000001" customHeight="1" x14ac:dyDescent="0.25">
      <c r="B954" s="97"/>
      <c r="C954" s="98"/>
      <c r="D954" s="98"/>
      <c r="E954" s="99"/>
      <c r="F954" s="100"/>
    </row>
    <row r="955" spans="2:6" ht="20.100000000000001" customHeight="1" x14ac:dyDescent="0.25">
      <c r="B955" s="97"/>
      <c r="C955" s="98"/>
      <c r="D955" s="98"/>
      <c r="E955" s="99"/>
      <c r="F955" s="100"/>
    </row>
    <row r="956" spans="2:6" ht="20.100000000000001" customHeight="1" x14ac:dyDescent="0.25">
      <c r="B956" s="97"/>
      <c r="C956" s="98"/>
      <c r="D956" s="98"/>
      <c r="E956" s="99"/>
      <c r="F956" s="100"/>
    </row>
    <row r="957" spans="2:6" ht="20.100000000000001" customHeight="1" x14ac:dyDescent="0.25">
      <c r="B957" s="97"/>
      <c r="C957" s="98"/>
      <c r="D957" s="98"/>
      <c r="E957" s="99"/>
      <c r="F957" s="100"/>
    </row>
    <row r="958" spans="2:6" ht="20.100000000000001" customHeight="1" x14ac:dyDescent="0.25">
      <c r="B958" s="97"/>
      <c r="C958" s="98"/>
      <c r="D958" s="98"/>
      <c r="E958" s="99"/>
      <c r="F958" s="100"/>
    </row>
    <row r="959" spans="2:6" ht="20.100000000000001" customHeight="1" x14ac:dyDescent="0.25">
      <c r="B959" s="97"/>
      <c r="C959" s="98"/>
      <c r="D959" s="98"/>
      <c r="E959" s="99"/>
      <c r="F959" s="100"/>
    </row>
    <row r="960" spans="2:6" ht="20.100000000000001" customHeight="1" x14ac:dyDescent="0.25">
      <c r="B960" s="97"/>
      <c r="C960" s="98"/>
      <c r="D960" s="98"/>
      <c r="E960" s="99"/>
      <c r="F960" s="100"/>
    </row>
    <row r="961" spans="2:6" ht="20.100000000000001" customHeight="1" x14ac:dyDescent="0.25">
      <c r="B961" s="97"/>
      <c r="C961" s="98"/>
      <c r="D961" s="98"/>
      <c r="E961" s="99"/>
      <c r="F961" s="100"/>
    </row>
    <row r="962" spans="2:6" ht="20.100000000000001" customHeight="1" x14ac:dyDescent="0.25">
      <c r="B962" s="97"/>
      <c r="C962" s="98"/>
      <c r="D962" s="98"/>
      <c r="E962" s="99"/>
      <c r="F962" s="100"/>
    </row>
    <row r="963" spans="2:6" ht="20.100000000000001" customHeight="1" x14ac:dyDescent="0.25">
      <c r="B963" s="97"/>
      <c r="C963" s="98"/>
      <c r="D963" s="98"/>
      <c r="E963" s="99"/>
      <c r="F963" s="100"/>
    </row>
    <row r="964" spans="2:6" ht="20.100000000000001" customHeight="1" x14ac:dyDescent="0.25">
      <c r="B964" s="97"/>
      <c r="C964" s="98"/>
      <c r="D964" s="98"/>
      <c r="E964" s="99"/>
      <c r="F964" s="100"/>
    </row>
    <row r="965" spans="2:6" ht="20.100000000000001" customHeight="1" x14ac:dyDescent="0.25">
      <c r="B965" s="97"/>
      <c r="C965" s="98"/>
      <c r="D965" s="98"/>
      <c r="E965" s="99"/>
      <c r="F965" s="100"/>
    </row>
    <row r="966" spans="2:6" ht="20.100000000000001" customHeight="1" x14ac:dyDescent="0.25">
      <c r="B966" s="97"/>
      <c r="C966" s="98"/>
      <c r="D966" s="98"/>
      <c r="E966" s="99"/>
      <c r="F966" s="100"/>
    </row>
    <row r="967" spans="2:6" ht="20.100000000000001" customHeight="1" x14ac:dyDescent="0.25">
      <c r="B967" s="97"/>
      <c r="C967" s="98"/>
      <c r="D967" s="98"/>
      <c r="E967" s="99"/>
      <c r="F967" s="100"/>
    </row>
    <row r="968" spans="2:6" ht="20.100000000000001" customHeight="1" x14ac:dyDescent="0.25">
      <c r="B968" s="97"/>
      <c r="C968" s="98"/>
      <c r="D968" s="98"/>
      <c r="E968" s="99"/>
      <c r="F968" s="100"/>
    </row>
    <row r="969" spans="2:6" ht="20.100000000000001" customHeight="1" x14ac:dyDescent="0.25">
      <c r="B969" s="97"/>
      <c r="C969" s="98"/>
      <c r="D969" s="98"/>
      <c r="E969" s="99"/>
      <c r="F969" s="100"/>
    </row>
    <row r="970" spans="2:6" ht="20.100000000000001" customHeight="1" x14ac:dyDescent="0.25">
      <c r="B970" s="97"/>
      <c r="C970" s="98"/>
      <c r="D970" s="98"/>
      <c r="E970" s="99"/>
      <c r="F970" s="100"/>
    </row>
    <row r="971" spans="2:6" ht="20.100000000000001" customHeight="1" x14ac:dyDescent="0.25">
      <c r="B971" s="97"/>
      <c r="C971" s="98"/>
      <c r="D971" s="98"/>
      <c r="E971" s="99"/>
      <c r="F971" s="100"/>
    </row>
    <row r="972" spans="2:6" ht="20.100000000000001" customHeight="1" x14ac:dyDescent="0.25">
      <c r="B972" s="97"/>
      <c r="C972" s="98"/>
      <c r="D972" s="98"/>
      <c r="E972" s="99"/>
      <c r="F972" s="100"/>
    </row>
    <row r="973" spans="2:6" ht="20.100000000000001" customHeight="1" x14ac:dyDescent="0.25">
      <c r="B973" s="97"/>
      <c r="C973" s="98"/>
      <c r="D973" s="98"/>
      <c r="E973" s="99"/>
      <c r="F973" s="100"/>
    </row>
    <row r="974" spans="2:6" ht="20.100000000000001" customHeight="1" x14ac:dyDescent="0.25">
      <c r="B974" s="97"/>
      <c r="C974" s="98"/>
      <c r="D974" s="98"/>
      <c r="E974" s="99"/>
      <c r="F974" s="100"/>
    </row>
    <row r="975" spans="2:6" ht="20.100000000000001" customHeight="1" x14ac:dyDescent="0.25">
      <c r="B975" s="97"/>
      <c r="C975" s="98"/>
      <c r="D975" s="98"/>
      <c r="E975" s="99"/>
      <c r="F975" s="100"/>
    </row>
    <row r="976" spans="2:6" ht="20.100000000000001" customHeight="1" x14ac:dyDescent="0.25">
      <c r="B976" s="97"/>
      <c r="C976" s="98"/>
      <c r="D976" s="98"/>
      <c r="E976" s="99"/>
      <c r="F976" s="100"/>
    </row>
    <row r="977" spans="2:6" ht="20.100000000000001" customHeight="1" x14ac:dyDescent="0.25">
      <c r="B977" s="97"/>
      <c r="C977" s="98"/>
      <c r="D977" s="98"/>
      <c r="E977" s="99"/>
      <c r="F977" s="100"/>
    </row>
    <row r="978" spans="2:6" ht="20.100000000000001" customHeight="1" x14ac:dyDescent="0.25">
      <c r="B978" s="97"/>
      <c r="C978" s="98"/>
      <c r="D978" s="98"/>
      <c r="E978" s="99"/>
      <c r="F978" s="100"/>
    </row>
    <row r="979" spans="2:6" ht="20.100000000000001" customHeight="1" x14ac:dyDescent="0.25">
      <c r="B979" s="97"/>
      <c r="C979" s="98"/>
      <c r="D979" s="98"/>
      <c r="E979" s="99"/>
      <c r="F979" s="100"/>
    </row>
    <row r="980" spans="2:6" ht="20.100000000000001" customHeight="1" x14ac:dyDescent="0.25">
      <c r="B980" s="97"/>
      <c r="C980" s="98"/>
      <c r="D980" s="98"/>
      <c r="E980" s="99"/>
      <c r="F980" s="100"/>
    </row>
    <row r="981" spans="2:6" ht="20.100000000000001" customHeight="1" x14ac:dyDescent="0.25">
      <c r="B981" s="97"/>
      <c r="C981" s="98"/>
      <c r="D981" s="98"/>
      <c r="E981" s="99"/>
      <c r="F981" s="100"/>
    </row>
    <row r="982" spans="2:6" ht="20.100000000000001" customHeight="1" x14ac:dyDescent="0.25">
      <c r="B982" s="97"/>
      <c r="C982" s="98"/>
      <c r="D982" s="98"/>
      <c r="E982" s="99"/>
      <c r="F982" s="100"/>
    </row>
    <row r="983" spans="2:6" ht="20.100000000000001" customHeight="1" x14ac:dyDescent="0.25">
      <c r="B983" s="97"/>
      <c r="C983" s="98"/>
      <c r="D983" s="98"/>
      <c r="E983" s="99"/>
      <c r="F983" s="100"/>
    </row>
    <row r="984" spans="2:6" ht="20.100000000000001" customHeight="1" x14ac:dyDescent="0.25">
      <c r="B984" s="97"/>
      <c r="C984" s="98"/>
      <c r="D984" s="98"/>
      <c r="E984" s="99"/>
      <c r="F984" s="100"/>
    </row>
    <row r="985" spans="2:6" ht="20.100000000000001" customHeight="1" x14ac:dyDescent="0.25">
      <c r="B985" s="97"/>
      <c r="C985" s="98"/>
      <c r="D985" s="98"/>
      <c r="E985" s="99"/>
      <c r="F985" s="100"/>
    </row>
    <row r="986" spans="2:6" ht="20.100000000000001" customHeight="1" x14ac:dyDescent="0.25">
      <c r="B986" s="97"/>
      <c r="C986" s="98"/>
      <c r="D986" s="98"/>
      <c r="E986" s="99"/>
      <c r="F986" s="100"/>
    </row>
    <row r="987" spans="2:6" ht="20.100000000000001" customHeight="1" x14ac:dyDescent="0.25">
      <c r="B987" s="97"/>
      <c r="C987" s="98"/>
      <c r="D987" s="98"/>
      <c r="E987" s="99"/>
      <c r="F987" s="100"/>
    </row>
    <row r="988" spans="2:6" ht="20.100000000000001" customHeight="1" x14ac:dyDescent="0.25">
      <c r="B988" s="97"/>
      <c r="C988" s="98"/>
      <c r="D988" s="98"/>
      <c r="E988" s="99"/>
      <c r="F988" s="100"/>
    </row>
    <row r="989" spans="2:6" ht="20.100000000000001" customHeight="1" x14ac:dyDescent="0.25">
      <c r="B989" s="97"/>
      <c r="C989" s="98"/>
      <c r="D989" s="98"/>
      <c r="E989" s="99"/>
      <c r="F989" s="100"/>
    </row>
    <row r="990" spans="2:6" ht="20.100000000000001" customHeight="1" x14ac:dyDescent="0.25">
      <c r="B990" s="97"/>
      <c r="C990" s="98"/>
      <c r="D990" s="98"/>
      <c r="E990" s="99"/>
      <c r="F990" s="100"/>
    </row>
    <row r="991" spans="2:6" ht="20.100000000000001" customHeight="1" x14ac:dyDescent="0.25">
      <c r="B991" s="97"/>
      <c r="C991" s="98"/>
      <c r="D991" s="98"/>
      <c r="E991" s="99"/>
      <c r="F991" s="100"/>
    </row>
    <row r="992" spans="2:6" ht="20.100000000000001" customHeight="1" x14ac:dyDescent="0.25">
      <c r="B992" s="97"/>
      <c r="C992" s="98"/>
      <c r="D992" s="98"/>
      <c r="E992" s="99"/>
      <c r="F992" s="100"/>
    </row>
    <row r="993" spans="2:6" ht="20.100000000000001" customHeight="1" x14ac:dyDescent="0.25">
      <c r="B993" s="97"/>
      <c r="C993" s="98"/>
      <c r="D993" s="98"/>
      <c r="E993" s="99"/>
      <c r="F993" s="100"/>
    </row>
    <row r="994" spans="2:6" ht="20.100000000000001" customHeight="1" x14ac:dyDescent="0.25">
      <c r="B994" s="97"/>
      <c r="C994" s="98"/>
      <c r="D994" s="98"/>
      <c r="E994" s="99"/>
      <c r="F994" s="100"/>
    </row>
    <row r="995" spans="2:6" ht="20.100000000000001" customHeight="1" x14ac:dyDescent="0.25">
      <c r="B995" s="97"/>
      <c r="C995" s="98"/>
      <c r="D995" s="98"/>
      <c r="E995" s="99"/>
      <c r="F995" s="100"/>
    </row>
    <row r="996" spans="2:6" ht="20.100000000000001" customHeight="1" x14ac:dyDescent="0.25">
      <c r="B996" s="97"/>
      <c r="C996" s="98"/>
      <c r="D996" s="98"/>
      <c r="E996" s="99"/>
      <c r="F996" s="100"/>
    </row>
    <row r="997" spans="2:6" ht="20.100000000000001" customHeight="1" x14ac:dyDescent="0.25">
      <c r="B997" s="97"/>
      <c r="C997" s="98"/>
      <c r="D997" s="98"/>
      <c r="E997" s="99"/>
      <c r="F997" s="100"/>
    </row>
    <row r="998" spans="2:6" ht="20.100000000000001" customHeight="1" x14ac:dyDescent="0.25">
      <c r="B998" s="97"/>
      <c r="C998" s="98"/>
      <c r="D998" s="98"/>
      <c r="E998" s="99"/>
      <c r="F998" s="100"/>
    </row>
    <row r="999" spans="2:6" ht="20.100000000000001" customHeight="1" x14ac:dyDescent="0.25">
      <c r="B999" s="97"/>
      <c r="C999" s="98"/>
      <c r="D999" s="98"/>
      <c r="E999" s="99"/>
      <c r="F999" s="100"/>
    </row>
    <row r="1000" spans="2:6" ht="20.100000000000001" customHeight="1" x14ac:dyDescent="0.25">
      <c r="B1000" s="97"/>
      <c r="C1000" s="98"/>
      <c r="D1000" s="98"/>
      <c r="E1000" s="99"/>
      <c r="F1000" s="100"/>
    </row>
    <row r="1001" spans="2:6" ht="20.100000000000001" customHeight="1" x14ac:dyDescent="0.25">
      <c r="B1001" s="97"/>
      <c r="C1001" s="98"/>
      <c r="D1001" s="98"/>
      <c r="E1001" s="99"/>
      <c r="F1001" s="100"/>
    </row>
    <row r="1002" spans="2:6" ht="20.100000000000001" customHeight="1" x14ac:dyDescent="0.25">
      <c r="B1002" s="97"/>
      <c r="C1002" s="98"/>
      <c r="D1002" s="98"/>
      <c r="E1002" s="99"/>
      <c r="F1002" s="100"/>
    </row>
    <row r="1003" spans="2:6" ht="20.100000000000001" customHeight="1" x14ac:dyDescent="0.25">
      <c r="B1003" s="97"/>
      <c r="C1003" s="98"/>
      <c r="D1003" s="98"/>
      <c r="E1003" s="99"/>
      <c r="F1003" s="100"/>
    </row>
    <row r="1004" spans="2:6" ht="20.100000000000001" customHeight="1" x14ac:dyDescent="0.25">
      <c r="B1004" s="97"/>
      <c r="C1004" s="98"/>
      <c r="D1004" s="98"/>
      <c r="E1004" s="99"/>
      <c r="F1004" s="100"/>
    </row>
    <row r="1005" spans="2:6" ht="20.100000000000001" customHeight="1" x14ac:dyDescent="0.25">
      <c r="B1005" s="147"/>
      <c r="C1005" s="148"/>
      <c r="D1005" s="148"/>
      <c r="E1005" s="149"/>
      <c r="F1005" s="150"/>
    </row>
  </sheetData>
  <sheetProtection algorithmName="SHA-512" hashValue="68gU6JU2l3rGIiRgwecz00gh5B7VbDyFaQF8vW5pWrSNX2H+TR3hMqQpAdQic2wqfpBPZv0gRjqKmfD5A6dUAQ==" saltValue="ezJndgX/9hwpSs+wSs6HXQ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scale="6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83AEC-1FBA-4321-8A5D-7ED5B6E7F9C0}">
  <sheetPr codeName="Sheet3">
    <pageSetUpPr autoPageBreaks="0" fitToPage="1"/>
  </sheetPr>
  <dimension ref="A1:R106"/>
  <sheetViews>
    <sheetView showGridLines="0" showRowColHeaders="0" zoomScaleNormal="100" workbookViewId="0">
      <pane ySplit="6" topLeftCell="A7" activePane="bottomLeft" state="frozen"/>
      <selection pane="bottomLeft" activeCell="A7" sqref="A7"/>
    </sheetView>
  </sheetViews>
  <sheetFormatPr defaultRowHeight="20.100000000000001" customHeight="1" x14ac:dyDescent="0.25"/>
  <cols>
    <col min="1" max="1" width="3.7109375" style="102" customWidth="1"/>
    <col min="2" max="2" width="40.7109375" style="101" customWidth="1"/>
    <col min="3" max="6" width="25.7109375" style="101" customWidth="1"/>
    <col min="7" max="16384" width="9.140625" style="101"/>
  </cols>
  <sheetData>
    <row r="1" spans="1:18" s="103" customFormat="1" ht="6.75" customHeight="1" x14ac:dyDescent="0.25">
      <c r="A1" s="112"/>
      <c r="B1" s="106"/>
      <c r="C1" s="106"/>
      <c r="D1" s="106"/>
      <c r="E1" s="106"/>
      <c r="F1" s="106"/>
      <c r="L1" s="113"/>
      <c r="M1" s="102"/>
      <c r="N1" s="102"/>
      <c r="O1" s="102"/>
      <c r="P1" s="102"/>
      <c r="R1" s="104"/>
    </row>
    <row r="2" spans="1:18" s="118" customFormat="1" ht="20.100000000000001" customHeight="1" x14ac:dyDescent="0.25">
      <c r="A2" s="114"/>
      <c r="B2" s="115" t="s">
        <v>29</v>
      </c>
      <c r="C2" s="116"/>
      <c r="D2" s="116"/>
      <c r="E2" s="116"/>
      <c r="F2" s="117"/>
      <c r="L2" s="119"/>
      <c r="M2" s="120"/>
      <c r="N2" s="120"/>
      <c r="O2" s="120"/>
      <c r="P2" s="120"/>
      <c r="R2" s="121"/>
    </row>
    <row r="3" spans="1:18" s="125" customFormat="1" ht="24" customHeight="1" x14ac:dyDescent="0.25">
      <c r="A3" s="122"/>
      <c r="B3" s="123" t="s">
        <v>58</v>
      </c>
      <c r="C3" s="124"/>
      <c r="D3" s="124"/>
      <c r="E3" s="124"/>
      <c r="F3" s="124"/>
      <c r="L3" s="126"/>
      <c r="M3" s="127"/>
      <c r="N3" s="127"/>
      <c r="O3" s="127"/>
      <c r="P3" s="127"/>
      <c r="R3" s="128"/>
    </row>
    <row r="4" spans="1:18" s="103" customFormat="1" ht="4.5" customHeight="1" thickBot="1" x14ac:dyDescent="0.3">
      <c r="A4" s="105"/>
      <c r="B4" s="105"/>
      <c r="C4" s="105"/>
      <c r="D4" s="105"/>
      <c r="E4" s="105"/>
      <c r="F4" s="105"/>
      <c r="L4" s="113"/>
      <c r="M4" s="102"/>
      <c r="N4" s="102"/>
      <c r="O4" s="102"/>
      <c r="P4" s="102"/>
      <c r="R4" s="104"/>
    </row>
    <row r="5" spans="1:18" s="103" customFormat="1" ht="30" customHeight="1" x14ac:dyDescent="0.25">
      <c r="A5" s="105"/>
      <c r="B5" s="133" t="s">
        <v>43</v>
      </c>
      <c r="C5" s="134" t="s">
        <v>42</v>
      </c>
      <c r="D5" s="135"/>
      <c r="E5" s="136" t="s">
        <v>12</v>
      </c>
      <c r="F5" s="135"/>
      <c r="G5" s="101"/>
      <c r="H5" s="101"/>
      <c r="I5" s="101"/>
      <c r="J5" s="101"/>
      <c r="K5" s="101"/>
      <c r="L5" s="101"/>
      <c r="M5" s="102"/>
      <c r="N5" s="102"/>
      <c r="P5" s="104"/>
    </row>
    <row r="6" spans="1:18" ht="24" customHeight="1" x14ac:dyDescent="0.25">
      <c r="A6" s="105"/>
      <c r="B6" s="137" t="s">
        <v>39</v>
      </c>
      <c r="C6" s="138" t="s">
        <v>8</v>
      </c>
      <c r="D6" s="139" t="s">
        <v>44</v>
      </c>
      <c r="E6" s="140" t="s">
        <v>8</v>
      </c>
      <c r="F6" s="139" t="s">
        <v>44</v>
      </c>
    </row>
    <row r="7" spans="1:18" ht="20.100000000000001" customHeight="1" x14ac:dyDescent="0.25">
      <c r="A7" s="105"/>
      <c r="B7" s="143" t="s">
        <v>10</v>
      </c>
      <c r="C7" s="144">
        <v>48</v>
      </c>
      <c r="D7" s="145">
        <v>5</v>
      </c>
      <c r="E7" s="146">
        <v>18</v>
      </c>
      <c r="F7" s="145">
        <v>1</v>
      </c>
    </row>
    <row r="8" spans="1:18" ht="20.100000000000001" customHeight="1" x14ac:dyDescent="0.25">
      <c r="A8" s="106"/>
      <c r="B8" s="143" t="s">
        <v>11</v>
      </c>
      <c r="C8" s="144">
        <v>60</v>
      </c>
      <c r="D8" s="145">
        <v>5</v>
      </c>
      <c r="E8" s="146">
        <v>4</v>
      </c>
      <c r="F8" s="145">
        <v>1</v>
      </c>
    </row>
    <row r="9" spans="1:18" ht="20.100000000000001" customHeight="1" x14ac:dyDescent="0.25">
      <c r="A9" s="106"/>
      <c r="B9" s="143" t="s">
        <v>15</v>
      </c>
      <c r="C9" s="144">
        <v>69</v>
      </c>
      <c r="D9" s="145">
        <v>5</v>
      </c>
      <c r="E9" s="146">
        <v>26</v>
      </c>
      <c r="F9" s="145">
        <v>1</v>
      </c>
    </row>
    <row r="10" spans="1:18" ht="20.100000000000001" customHeight="1" x14ac:dyDescent="0.25">
      <c r="A10" s="106"/>
      <c r="B10" s="143" t="s">
        <v>16</v>
      </c>
      <c r="C10" s="144">
        <v>52</v>
      </c>
      <c r="D10" s="145">
        <v>5</v>
      </c>
      <c r="E10" s="146">
        <v>10</v>
      </c>
      <c r="F10" s="145">
        <v>1</v>
      </c>
    </row>
    <row r="11" spans="1:18" ht="20.100000000000001" customHeight="1" x14ac:dyDescent="0.25">
      <c r="A11" s="106"/>
      <c r="B11" s="143" t="s">
        <v>17</v>
      </c>
      <c r="C11" s="144">
        <v>26</v>
      </c>
      <c r="D11" s="145">
        <v>2</v>
      </c>
      <c r="E11" s="146">
        <v>26</v>
      </c>
      <c r="F11" s="145">
        <v>2</v>
      </c>
    </row>
    <row r="12" spans="1:18" ht="20.100000000000001" customHeight="1" x14ac:dyDescent="0.25">
      <c r="A12" s="106"/>
      <c r="B12" s="143" t="s">
        <v>18</v>
      </c>
      <c r="C12" s="144">
        <v>41</v>
      </c>
      <c r="D12" s="145">
        <v>5</v>
      </c>
      <c r="E12" s="146">
        <v>6</v>
      </c>
      <c r="F12" s="145">
        <v>1</v>
      </c>
    </row>
    <row r="13" spans="1:18" ht="20.100000000000001" customHeight="1" x14ac:dyDescent="0.25">
      <c r="A13" s="106"/>
      <c r="B13" s="143"/>
      <c r="C13" s="91"/>
      <c r="D13" s="92"/>
      <c r="E13" s="95"/>
      <c r="F13" s="92"/>
    </row>
    <row r="14" spans="1:18" ht="20.100000000000001" customHeight="1" x14ac:dyDescent="0.25">
      <c r="A14" s="106"/>
      <c r="B14" s="143"/>
      <c r="C14" s="91"/>
      <c r="D14" s="92"/>
      <c r="E14" s="95"/>
      <c r="F14" s="92"/>
    </row>
    <row r="15" spans="1:18" ht="20.100000000000001" customHeight="1" x14ac:dyDescent="0.25">
      <c r="A15" s="106"/>
      <c r="B15" s="143"/>
      <c r="C15" s="91"/>
      <c r="D15" s="92"/>
      <c r="E15" s="95"/>
      <c r="F15" s="92"/>
    </row>
    <row r="16" spans="1:18" ht="20.100000000000001" customHeight="1" x14ac:dyDescent="0.25">
      <c r="A16" s="106"/>
      <c r="B16" s="143"/>
      <c r="C16" s="91"/>
      <c r="D16" s="92"/>
      <c r="E16" s="95"/>
      <c r="F16" s="92"/>
    </row>
    <row r="17" spans="1:6" ht="20.100000000000001" customHeight="1" x14ac:dyDescent="0.25">
      <c r="A17" s="106"/>
      <c r="B17" s="143"/>
      <c r="C17" s="91"/>
      <c r="D17" s="92"/>
      <c r="E17" s="95"/>
      <c r="F17" s="92"/>
    </row>
    <row r="18" spans="1:6" ht="20.100000000000001" customHeight="1" x14ac:dyDescent="0.25">
      <c r="A18" s="106"/>
      <c r="B18" s="143"/>
      <c r="C18" s="91"/>
      <c r="D18" s="92"/>
      <c r="E18" s="95"/>
      <c r="F18" s="92"/>
    </row>
    <row r="19" spans="1:6" ht="20.100000000000001" customHeight="1" x14ac:dyDescent="0.25">
      <c r="A19" s="106"/>
      <c r="B19" s="143"/>
      <c r="C19" s="91"/>
      <c r="D19" s="92"/>
      <c r="E19" s="95"/>
      <c r="F19" s="92"/>
    </row>
    <row r="20" spans="1:6" ht="20.100000000000001" customHeight="1" x14ac:dyDescent="0.25">
      <c r="A20" s="106"/>
      <c r="B20" s="143"/>
      <c r="C20" s="91"/>
      <c r="D20" s="92"/>
      <c r="E20" s="95"/>
      <c r="F20" s="92"/>
    </row>
    <row r="21" spans="1:6" ht="20.100000000000001" customHeight="1" x14ac:dyDescent="0.25">
      <c r="B21" s="143"/>
      <c r="C21" s="91"/>
      <c r="D21" s="92"/>
      <c r="E21" s="95"/>
      <c r="F21" s="92"/>
    </row>
    <row r="22" spans="1:6" ht="20.100000000000001" customHeight="1" x14ac:dyDescent="0.25">
      <c r="A22" s="101"/>
      <c r="B22" s="143"/>
      <c r="C22" s="91"/>
      <c r="D22" s="92"/>
      <c r="E22" s="95"/>
      <c r="F22" s="92"/>
    </row>
    <row r="23" spans="1:6" ht="20.100000000000001" customHeight="1" x14ac:dyDescent="0.25">
      <c r="B23" s="143"/>
      <c r="C23" s="91"/>
      <c r="D23" s="92"/>
      <c r="E23" s="95"/>
      <c r="F23" s="92"/>
    </row>
    <row r="24" spans="1:6" ht="20.100000000000001" customHeight="1" x14ac:dyDescent="0.25">
      <c r="B24" s="143"/>
      <c r="C24" s="91"/>
      <c r="D24" s="92"/>
      <c r="E24" s="95"/>
      <c r="F24" s="92"/>
    </row>
    <row r="25" spans="1:6" ht="20.100000000000001" customHeight="1" x14ac:dyDescent="0.25">
      <c r="B25" s="143"/>
      <c r="C25" s="91"/>
      <c r="D25" s="92"/>
      <c r="E25" s="95"/>
      <c r="F25" s="92"/>
    </row>
    <row r="26" spans="1:6" ht="20.100000000000001" customHeight="1" x14ac:dyDescent="0.25">
      <c r="B26" s="143"/>
      <c r="C26" s="91"/>
      <c r="D26" s="92"/>
      <c r="E26" s="95"/>
      <c r="F26" s="92"/>
    </row>
    <row r="27" spans="1:6" ht="20.100000000000001" customHeight="1" x14ac:dyDescent="0.25">
      <c r="B27" s="143"/>
      <c r="C27" s="91"/>
      <c r="D27" s="92"/>
      <c r="E27" s="95"/>
      <c r="F27" s="92"/>
    </row>
    <row r="28" spans="1:6" ht="20.100000000000001" customHeight="1" x14ac:dyDescent="0.25">
      <c r="B28" s="143"/>
      <c r="C28" s="91"/>
      <c r="D28" s="92"/>
      <c r="E28" s="95"/>
      <c r="F28" s="92"/>
    </row>
    <row r="29" spans="1:6" ht="20.100000000000001" customHeight="1" x14ac:dyDescent="0.25">
      <c r="B29" s="143"/>
      <c r="C29" s="91"/>
      <c r="D29" s="92"/>
      <c r="E29" s="95"/>
      <c r="F29" s="92"/>
    </row>
    <row r="30" spans="1:6" ht="20.100000000000001" customHeight="1" x14ac:dyDescent="0.25">
      <c r="B30" s="143"/>
      <c r="C30" s="91"/>
      <c r="D30" s="92"/>
      <c r="E30" s="95"/>
      <c r="F30" s="92"/>
    </row>
    <row r="31" spans="1:6" ht="20.100000000000001" customHeight="1" x14ac:dyDescent="0.25">
      <c r="B31" s="143"/>
      <c r="C31" s="91"/>
      <c r="D31" s="92"/>
      <c r="E31" s="95"/>
      <c r="F31" s="92"/>
    </row>
    <row r="32" spans="1:6" ht="20.100000000000001" customHeight="1" x14ac:dyDescent="0.25">
      <c r="B32" s="143"/>
      <c r="C32" s="91"/>
      <c r="D32" s="92"/>
      <c r="E32" s="95"/>
      <c r="F32" s="92"/>
    </row>
    <row r="33" spans="2:6" ht="20.100000000000001" customHeight="1" x14ac:dyDescent="0.25">
      <c r="B33" s="143"/>
      <c r="C33" s="91"/>
      <c r="D33" s="92"/>
      <c r="E33" s="95"/>
      <c r="F33" s="92"/>
    </row>
    <row r="34" spans="2:6" ht="20.100000000000001" customHeight="1" x14ac:dyDescent="0.25">
      <c r="B34" s="143"/>
      <c r="C34" s="91"/>
      <c r="D34" s="92"/>
      <c r="E34" s="95"/>
      <c r="F34" s="92"/>
    </row>
    <row r="35" spans="2:6" ht="20.100000000000001" customHeight="1" x14ac:dyDescent="0.25">
      <c r="B35" s="143"/>
      <c r="C35" s="91"/>
      <c r="D35" s="92"/>
      <c r="E35" s="95"/>
      <c r="F35" s="92"/>
    </row>
    <row r="36" spans="2:6" ht="20.100000000000001" customHeight="1" x14ac:dyDescent="0.25">
      <c r="B36" s="143"/>
      <c r="C36" s="91"/>
      <c r="D36" s="92"/>
      <c r="E36" s="95"/>
      <c r="F36" s="92"/>
    </row>
    <row r="37" spans="2:6" ht="20.100000000000001" customHeight="1" x14ac:dyDescent="0.25">
      <c r="B37" s="143"/>
      <c r="C37" s="91"/>
      <c r="D37" s="92"/>
      <c r="E37" s="95"/>
      <c r="F37" s="92"/>
    </row>
    <row r="38" spans="2:6" ht="20.100000000000001" customHeight="1" x14ac:dyDescent="0.25">
      <c r="B38" s="143"/>
      <c r="C38" s="91"/>
      <c r="D38" s="92"/>
      <c r="E38" s="95"/>
      <c r="F38" s="92"/>
    </row>
    <row r="39" spans="2:6" ht="20.100000000000001" customHeight="1" x14ac:dyDescent="0.25">
      <c r="B39" s="143"/>
      <c r="C39" s="91"/>
      <c r="D39" s="92"/>
      <c r="E39" s="95"/>
      <c r="F39" s="92"/>
    </row>
    <row r="40" spans="2:6" ht="20.100000000000001" customHeight="1" x14ac:dyDescent="0.25">
      <c r="B40" s="143"/>
      <c r="C40" s="91"/>
      <c r="D40" s="92"/>
      <c r="E40" s="95"/>
      <c r="F40" s="92"/>
    </row>
    <row r="41" spans="2:6" ht="20.100000000000001" customHeight="1" x14ac:dyDescent="0.25">
      <c r="B41" s="143"/>
      <c r="C41" s="91"/>
      <c r="D41" s="92"/>
      <c r="E41" s="95"/>
      <c r="F41" s="92"/>
    </row>
    <row r="42" spans="2:6" ht="20.100000000000001" customHeight="1" x14ac:dyDescent="0.25">
      <c r="B42" s="143"/>
      <c r="C42" s="91"/>
      <c r="D42" s="92"/>
      <c r="E42" s="95"/>
      <c r="F42" s="92"/>
    </row>
    <row r="43" spans="2:6" ht="20.100000000000001" customHeight="1" x14ac:dyDescent="0.25">
      <c r="B43" s="143"/>
      <c r="C43" s="91"/>
      <c r="D43" s="92"/>
      <c r="E43" s="95"/>
      <c r="F43" s="92"/>
    </row>
    <row r="44" spans="2:6" ht="20.100000000000001" customHeight="1" x14ac:dyDescent="0.25">
      <c r="B44" s="143"/>
      <c r="C44" s="91"/>
      <c r="D44" s="92"/>
      <c r="E44" s="95"/>
      <c r="F44" s="92"/>
    </row>
    <row r="45" spans="2:6" ht="20.100000000000001" customHeight="1" x14ac:dyDescent="0.25">
      <c r="B45" s="143"/>
      <c r="C45" s="91"/>
      <c r="D45" s="92"/>
      <c r="E45" s="95"/>
      <c r="F45" s="92"/>
    </row>
    <row r="46" spans="2:6" ht="20.100000000000001" customHeight="1" x14ac:dyDescent="0.25">
      <c r="B46" s="143"/>
      <c r="C46" s="91"/>
      <c r="D46" s="92"/>
      <c r="E46" s="95"/>
      <c r="F46" s="92"/>
    </row>
    <row r="47" spans="2:6" ht="20.100000000000001" customHeight="1" x14ac:dyDescent="0.25">
      <c r="B47" s="143"/>
      <c r="C47" s="91"/>
      <c r="D47" s="92"/>
      <c r="E47" s="95"/>
      <c r="F47" s="92"/>
    </row>
    <row r="48" spans="2:6" ht="20.100000000000001" customHeight="1" x14ac:dyDescent="0.25">
      <c r="B48" s="143"/>
      <c r="C48" s="91"/>
      <c r="D48" s="92"/>
      <c r="E48" s="95"/>
      <c r="F48" s="92"/>
    </row>
    <row r="49" spans="2:6" ht="20.100000000000001" customHeight="1" x14ac:dyDescent="0.25">
      <c r="B49" s="143"/>
      <c r="C49" s="91"/>
      <c r="D49" s="92"/>
      <c r="E49" s="95"/>
      <c r="F49" s="92"/>
    </row>
    <row r="50" spans="2:6" ht="20.100000000000001" customHeight="1" x14ac:dyDescent="0.25">
      <c r="B50" s="143"/>
      <c r="C50" s="91"/>
      <c r="D50" s="92"/>
      <c r="E50" s="95"/>
      <c r="F50" s="92"/>
    </row>
    <row r="51" spans="2:6" ht="20.100000000000001" customHeight="1" x14ac:dyDescent="0.25">
      <c r="B51" s="143"/>
      <c r="C51" s="91"/>
      <c r="D51" s="92"/>
      <c r="E51" s="95"/>
      <c r="F51" s="92"/>
    </row>
    <row r="52" spans="2:6" ht="20.100000000000001" customHeight="1" x14ac:dyDescent="0.25">
      <c r="B52" s="143"/>
      <c r="C52" s="91"/>
      <c r="D52" s="92"/>
      <c r="E52" s="95"/>
      <c r="F52" s="92"/>
    </row>
    <row r="53" spans="2:6" ht="20.100000000000001" customHeight="1" x14ac:dyDescent="0.25">
      <c r="B53" s="143"/>
      <c r="C53" s="91"/>
      <c r="D53" s="92"/>
      <c r="E53" s="95"/>
      <c r="F53" s="92"/>
    </row>
    <row r="54" spans="2:6" ht="20.100000000000001" customHeight="1" x14ac:dyDescent="0.25">
      <c r="B54" s="143"/>
      <c r="C54" s="91"/>
      <c r="D54" s="92"/>
      <c r="E54" s="95"/>
      <c r="F54" s="92"/>
    </row>
    <row r="55" spans="2:6" ht="20.100000000000001" customHeight="1" x14ac:dyDescent="0.25">
      <c r="B55" s="143"/>
      <c r="C55" s="91"/>
      <c r="D55" s="92"/>
      <c r="E55" s="95"/>
      <c r="F55" s="92"/>
    </row>
    <row r="56" spans="2:6" ht="20.100000000000001" customHeight="1" x14ac:dyDescent="0.25">
      <c r="B56" s="143"/>
      <c r="C56" s="91"/>
      <c r="D56" s="92"/>
      <c r="E56" s="95"/>
      <c r="F56" s="92"/>
    </row>
    <row r="57" spans="2:6" ht="20.100000000000001" customHeight="1" x14ac:dyDescent="0.25">
      <c r="B57" s="143"/>
      <c r="C57" s="91"/>
      <c r="D57" s="92"/>
      <c r="E57" s="95"/>
      <c r="F57" s="92"/>
    </row>
    <row r="58" spans="2:6" ht="20.100000000000001" customHeight="1" x14ac:dyDescent="0.25">
      <c r="B58" s="143"/>
      <c r="C58" s="91"/>
      <c r="D58" s="92"/>
      <c r="E58" s="95"/>
      <c r="F58" s="92"/>
    </row>
    <row r="59" spans="2:6" ht="20.100000000000001" customHeight="1" x14ac:dyDescent="0.25">
      <c r="B59" s="143"/>
      <c r="C59" s="91"/>
      <c r="D59" s="92"/>
      <c r="E59" s="95"/>
      <c r="F59" s="92"/>
    </row>
    <row r="60" spans="2:6" ht="20.100000000000001" customHeight="1" x14ac:dyDescent="0.25">
      <c r="B60" s="143"/>
      <c r="C60" s="91"/>
      <c r="D60" s="92"/>
      <c r="E60" s="95"/>
      <c r="F60" s="92"/>
    </row>
    <row r="61" spans="2:6" ht="20.100000000000001" customHeight="1" x14ac:dyDescent="0.25">
      <c r="B61" s="143"/>
      <c r="C61" s="91"/>
      <c r="D61" s="92"/>
      <c r="E61" s="95"/>
      <c r="F61" s="92"/>
    </row>
    <row r="62" spans="2:6" ht="20.100000000000001" customHeight="1" x14ac:dyDescent="0.25">
      <c r="B62" s="143"/>
      <c r="C62" s="91"/>
      <c r="D62" s="92"/>
      <c r="E62" s="95"/>
      <c r="F62" s="92"/>
    </row>
    <row r="63" spans="2:6" ht="20.100000000000001" customHeight="1" x14ac:dyDescent="0.25">
      <c r="B63" s="143"/>
      <c r="C63" s="91"/>
      <c r="D63" s="92"/>
      <c r="E63" s="95"/>
      <c r="F63" s="92"/>
    </row>
    <row r="64" spans="2:6" ht="20.100000000000001" customHeight="1" x14ac:dyDescent="0.25">
      <c r="B64" s="143"/>
      <c r="C64" s="91"/>
      <c r="D64" s="92"/>
      <c r="E64" s="95"/>
      <c r="F64" s="92"/>
    </row>
    <row r="65" spans="2:6" ht="20.100000000000001" customHeight="1" x14ac:dyDescent="0.25">
      <c r="B65" s="143"/>
      <c r="C65" s="91"/>
      <c r="D65" s="92"/>
      <c r="E65" s="95"/>
      <c r="F65" s="92"/>
    </row>
    <row r="66" spans="2:6" ht="20.100000000000001" customHeight="1" x14ac:dyDescent="0.25">
      <c r="B66" s="143"/>
      <c r="C66" s="91"/>
      <c r="D66" s="92"/>
      <c r="E66" s="95"/>
      <c r="F66" s="92"/>
    </row>
    <row r="67" spans="2:6" ht="20.100000000000001" customHeight="1" x14ac:dyDescent="0.25">
      <c r="B67" s="143"/>
      <c r="C67" s="91"/>
      <c r="D67" s="92"/>
      <c r="E67" s="95"/>
      <c r="F67" s="92"/>
    </row>
    <row r="68" spans="2:6" ht="20.100000000000001" customHeight="1" x14ac:dyDescent="0.25">
      <c r="B68" s="143"/>
      <c r="C68" s="91"/>
      <c r="D68" s="92"/>
      <c r="E68" s="95"/>
      <c r="F68" s="92"/>
    </row>
    <row r="69" spans="2:6" ht="20.100000000000001" customHeight="1" x14ac:dyDescent="0.25">
      <c r="B69" s="143"/>
      <c r="C69" s="91"/>
      <c r="D69" s="92"/>
      <c r="E69" s="95"/>
      <c r="F69" s="92"/>
    </row>
    <row r="70" spans="2:6" ht="20.100000000000001" customHeight="1" x14ac:dyDescent="0.25">
      <c r="B70" s="143"/>
      <c r="C70" s="91"/>
      <c r="D70" s="92"/>
      <c r="E70" s="95"/>
      <c r="F70" s="92"/>
    </row>
    <row r="71" spans="2:6" ht="20.100000000000001" customHeight="1" x14ac:dyDescent="0.25">
      <c r="B71" s="143"/>
      <c r="C71" s="91"/>
      <c r="D71" s="92"/>
      <c r="E71" s="95"/>
      <c r="F71" s="92"/>
    </row>
    <row r="72" spans="2:6" ht="20.100000000000001" customHeight="1" x14ac:dyDescent="0.25">
      <c r="B72" s="143"/>
      <c r="C72" s="91"/>
      <c r="D72" s="92"/>
      <c r="E72" s="95"/>
      <c r="F72" s="92"/>
    </row>
    <row r="73" spans="2:6" ht="20.100000000000001" customHeight="1" x14ac:dyDescent="0.25">
      <c r="B73" s="143"/>
      <c r="C73" s="91"/>
      <c r="D73" s="92"/>
      <c r="E73" s="95"/>
      <c r="F73" s="92"/>
    </row>
    <row r="74" spans="2:6" ht="20.100000000000001" customHeight="1" x14ac:dyDescent="0.25">
      <c r="B74" s="143"/>
      <c r="C74" s="91"/>
      <c r="D74" s="92"/>
      <c r="E74" s="95"/>
      <c r="F74" s="92"/>
    </row>
    <row r="75" spans="2:6" ht="20.100000000000001" customHeight="1" x14ac:dyDescent="0.25">
      <c r="B75" s="143"/>
      <c r="C75" s="91"/>
      <c r="D75" s="92"/>
      <c r="E75" s="95"/>
      <c r="F75" s="92"/>
    </row>
    <row r="76" spans="2:6" ht="20.100000000000001" customHeight="1" x14ac:dyDescent="0.25">
      <c r="B76" s="143"/>
      <c r="C76" s="91"/>
      <c r="D76" s="92"/>
      <c r="E76" s="95"/>
      <c r="F76" s="92"/>
    </row>
    <row r="77" spans="2:6" ht="20.100000000000001" customHeight="1" x14ac:dyDescent="0.25">
      <c r="B77" s="143"/>
      <c r="C77" s="91"/>
      <c r="D77" s="92"/>
      <c r="E77" s="95"/>
      <c r="F77" s="92"/>
    </row>
    <row r="78" spans="2:6" ht="20.100000000000001" customHeight="1" x14ac:dyDescent="0.25">
      <c r="B78" s="143"/>
      <c r="C78" s="91"/>
      <c r="D78" s="92"/>
      <c r="E78" s="95"/>
      <c r="F78" s="92"/>
    </row>
    <row r="79" spans="2:6" ht="20.100000000000001" customHeight="1" x14ac:dyDescent="0.25">
      <c r="B79" s="143"/>
      <c r="C79" s="91"/>
      <c r="D79" s="92"/>
      <c r="E79" s="95"/>
      <c r="F79" s="92"/>
    </row>
    <row r="80" spans="2:6" ht="20.100000000000001" customHeight="1" x14ac:dyDescent="0.25">
      <c r="B80" s="143"/>
      <c r="C80" s="91"/>
      <c r="D80" s="92"/>
      <c r="E80" s="95"/>
      <c r="F80" s="92"/>
    </row>
    <row r="81" spans="2:6" ht="20.100000000000001" customHeight="1" x14ac:dyDescent="0.25">
      <c r="B81" s="143"/>
      <c r="C81" s="91"/>
      <c r="D81" s="92"/>
      <c r="E81" s="95"/>
      <c r="F81" s="92"/>
    </row>
    <row r="82" spans="2:6" ht="20.100000000000001" customHeight="1" x14ac:dyDescent="0.25">
      <c r="B82" s="143"/>
      <c r="C82" s="91"/>
      <c r="D82" s="92"/>
      <c r="E82" s="95"/>
      <c r="F82" s="92"/>
    </row>
    <row r="83" spans="2:6" ht="20.100000000000001" customHeight="1" x14ac:dyDescent="0.25">
      <c r="B83" s="143"/>
      <c r="C83" s="91"/>
      <c r="D83" s="92"/>
      <c r="E83" s="95"/>
      <c r="F83" s="92"/>
    </row>
    <row r="84" spans="2:6" ht="20.100000000000001" customHeight="1" x14ac:dyDescent="0.25">
      <c r="B84" s="143"/>
      <c r="C84" s="91"/>
      <c r="D84" s="92"/>
      <c r="E84" s="95"/>
      <c r="F84" s="92"/>
    </row>
    <row r="85" spans="2:6" ht="20.100000000000001" customHeight="1" x14ac:dyDescent="0.25">
      <c r="B85" s="143"/>
      <c r="C85" s="91"/>
      <c r="D85" s="92"/>
      <c r="E85" s="95"/>
      <c r="F85" s="92"/>
    </row>
    <row r="86" spans="2:6" ht="20.100000000000001" customHeight="1" x14ac:dyDescent="0.25">
      <c r="B86" s="143"/>
      <c r="C86" s="91"/>
      <c r="D86" s="92"/>
      <c r="E86" s="95"/>
      <c r="F86" s="92"/>
    </row>
    <row r="87" spans="2:6" ht="20.100000000000001" customHeight="1" x14ac:dyDescent="0.25">
      <c r="B87" s="143"/>
      <c r="C87" s="91"/>
      <c r="D87" s="92"/>
      <c r="E87" s="95"/>
      <c r="F87" s="92"/>
    </row>
    <row r="88" spans="2:6" ht="20.100000000000001" customHeight="1" x14ac:dyDescent="0.25">
      <c r="B88" s="143"/>
      <c r="C88" s="91"/>
      <c r="D88" s="92"/>
      <c r="E88" s="95"/>
      <c r="F88" s="92"/>
    </row>
    <row r="89" spans="2:6" ht="20.100000000000001" customHeight="1" x14ac:dyDescent="0.25">
      <c r="B89" s="143"/>
      <c r="C89" s="91"/>
      <c r="D89" s="92"/>
      <c r="E89" s="95"/>
      <c r="F89" s="92"/>
    </row>
    <row r="90" spans="2:6" ht="20.100000000000001" customHeight="1" x14ac:dyDescent="0.25">
      <c r="B90" s="143"/>
      <c r="C90" s="91"/>
      <c r="D90" s="92"/>
      <c r="E90" s="95"/>
      <c r="F90" s="92"/>
    </row>
    <row r="91" spans="2:6" ht="20.100000000000001" customHeight="1" x14ac:dyDescent="0.25">
      <c r="B91" s="143"/>
      <c r="C91" s="91"/>
      <c r="D91" s="92"/>
      <c r="E91" s="95"/>
      <c r="F91" s="92"/>
    </row>
    <row r="92" spans="2:6" ht="20.100000000000001" customHeight="1" x14ac:dyDescent="0.25">
      <c r="B92" s="143"/>
      <c r="C92" s="91"/>
      <c r="D92" s="92"/>
      <c r="E92" s="95"/>
      <c r="F92" s="92"/>
    </row>
    <row r="93" spans="2:6" ht="20.100000000000001" customHeight="1" x14ac:dyDescent="0.25">
      <c r="B93" s="143"/>
      <c r="C93" s="91"/>
      <c r="D93" s="92"/>
      <c r="E93" s="95"/>
      <c r="F93" s="92"/>
    </row>
    <row r="94" spans="2:6" ht="20.100000000000001" customHeight="1" x14ac:dyDescent="0.25">
      <c r="B94" s="143"/>
      <c r="C94" s="91"/>
      <c r="D94" s="92"/>
      <c r="E94" s="95"/>
      <c r="F94" s="92"/>
    </row>
    <row r="95" spans="2:6" ht="20.100000000000001" customHeight="1" x14ac:dyDescent="0.25">
      <c r="B95" s="143"/>
      <c r="C95" s="91"/>
      <c r="D95" s="92"/>
      <c r="E95" s="95"/>
      <c r="F95" s="92"/>
    </row>
    <row r="96" spans="2:6" ht="20.100000000000001" customHeight="1" x14ac:dyDescent="0.25">
      <c r="B96" s="143"/>
      <c r="C96" s="91"/>
      <c r="D96" s="92"/>
      <c r="E96" s="95"/>
      <c r="F96" s="92"/>
    </row>
    <row r="97" spans="2:6" ht="20.100000000000001" customHeight="1" x14ac:dyDescent="0.25">
      <c r="B97" s="143"/>
      <c r="C97" s="91"/>
      <c r="D97" s="92"/>
      <c r="E97" s="95"/>
      <c r="F97" s="92"/>
    </row>
    <row r="98" spans="2:6" ht="20.100000000000001" customHeight="1" x14ac:dyDescent="0.25">
      <c r="B98" s="143"/>
      <c r="C98" s="91"/>
      <c r="D98" s="92"/>
      <c r="E98" s="95"/>
      <c r="F98" s="92"/>
    </row>
    <row r="99" spans="2:6" ht="20.100000000000001" customHeight="1" x14ac:dyDescent="0.25">
      <c r="B99" s="143"/>
      <c r="C99" s="91"/>
      <c r="D99" s="92"/>
      <c r="E99" s="95"/>
      <c r="F99" s="92"/>
    </row>
    <row r="100" spans="2:6" ht="20.100000000000001" customHeight="1" x14ac:dyDescent="0.25">
      <c r="B100" s="143"/>
      <c r="C100" s="91"/>
      <c r="D100" s="92"/>
      <c r="E100" s="95"/>
      <c r="F100" s="92"/>
    </row>
    <row r="101" spans="2:6" ht="20.100000000000001" customHeight="1" x14ac:dyDescent="0.25">
      <c r="B101" s="143"/>
      <c r="C101" s="91"/>
      <c r="D101" s="92"/>
      <c r="E101" s="95"/>
      <c r="F101" s="92"/>
    </row>
    <row r="102" spans="2:6" ht="20.100000000000001" customHeight="1" x14ac:dyDescent="0.25">
      <c r="B102" s="143"/>
      <c r="C102" s="91"/>
      <c r="D102" s="92"/>
      <c r="E102" s="95"/>
      <c r="F102" s="92"/>
    </row>
    <row r="103" spans="2:6" ht="20.100000000000001" customHeight="1" x14ac:dyDescent="0.25">
      <c r="B103" s="143"/>
      <c r="C103" s="91"/>
      <c r="D103" s="92"/>
      <c r="E103" s="95"/>
      <c r="F103" s="92"/>
    </row>
    <row r="104" spans="2:6" ht="20.100000000000001" customHeight="1" x14ac:dyDescent="0.25">
      <c r="B104" s="143"/>
      <c r="C104" s="91"/>
      <c r="D104" s="92"/>
      <c r="E104" s="95"/>
      <c r="F104" s="92"/>
    </row>
    <row r="105" spans="2:6" ht="20.100000000000001" customHeight="1" x14ac:dyDescent="0.25">
      <c r="B105" s="143"/>
      <c r="C105" s="91"/>
      <c r="D105" s="92"/>
      <c r="E105" s="95"/>
      <c r="F105" s="92"/>
    </row>
    <row r="106" spans="2:6" ht="20.100000000000001" customHeight="1" thickBot="1" x14ac:dyDescent="0.3">
      <c r="B106" s="151"/>
      <c r="C106" s="93"/>
      <c r="D106" s="94"/>
      <c r="E106" s="96"/>
      <c r="F106" s="94"/>
    </row>
  </sheetData>
  <sheetProtection algorithmName="SHA-512" hashValue="j2DgtRBLgNz2B1ZfHq16YdTNZWZ8OEIoDMsR8mNjad4I7xRtVVxooYw7enkBC+hJNMEzhsgxvpC8POzvpzukKQ==" saltValue="KnvxECWLMUMqKUruL9OneQ==" spinCount="100000" sheet="1" objects="1" scenarios="1"/>
  <phoneticPr fontId="30" type="noConversion"/>
  <dataValidations count="2">
    <dataValidation type="whole" allowBlank="1" showInputMessage="1" showErrorMessage="1" errorTitle="Wrong Input" error="Please enter a value between 0 and 10" sqref="F7:F106 D7:D106" xr:uid="{EC85F9E9-3688-4A5A-8FE0-28F3B82B59B4}">
      <formula1>0</formula1>
      <formula2>10</formula2>
    </dataValidation>
    <dataValidation type="whole" allowBlank="1" showInputMessage="1" showErrorMessage="1" errorTitle="Wrong Input" error="Please enter a value between 0 and 100" sqref="E7:E106 C7:C106" xr:uid="{1079BC9A-883A-40E5-8BA4-E8E6B13758D8}">
      <formula1>0</formula1>
      <formula2>100</formula2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46E99-093B-4F30-BEA0-B23AC90E1CDA}">
  <sheetPr codeName="Sheet2"/>
  <dimension ref="A2:Q103"/>
  <sheetViews>
    <sheetView showGridLines="0" showRowColHeaders="0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2" width="3.7109375" style="7" customWidth="1"/>
    <col min="3" max="3" width="15.7109375" style="43" customWidth="1"/>
    <col min="4" max="7" width="15.7109375" style="44" customWidth="1"/>
    <col min="8" max="8" width="3.7109375" style="45" customWidth="1"/>
    <col min="9" max="9" width="34" style="46" customWidth="1"/>
    <col min="10" max="10" width="25.7109375" style="45" customWidth="1"/>
    <col min="11" max="11" width="3.7109375" style="7" customWidth="1"/>
    <col min="12" max="12" width="27.42578125" style="7" bestFit="1" customWidth="1"/>
    <col min="13" max="13" width="3.7109375" style="7" customWidth="1"/>
    <col min="14" max="14" width="6.7109375" style="47" customWidth="1"/>
    <col min="15" max="15" width="3.7109375" style="47" customWidth="1"/>
    <col min="16" max="16" width="6.7109375" style="47" customWidth="1"/>
    <col min="17" max="17" width="3.7109375" style="7" customWidth="1"/>
    <col min="18" max="16384" width="9.140625" style="1"/>
  </cols>
  <sheetData>
    <row r="2" spans="1:16" x14ac:dyDescent="0.25">
      <c r="C2" s="43">
        <v>1</v>
      </c>
      <c r="D2" s="44">
        <v>2</v>
      </c>
      <c r="E2" s="43">
        <v>3</v>
      </c>
      <c r="F2" s="44">
        <v>4</v>
      </c>
      <c r="G2" s="43">
        <v>5</v>
      </c>
    </row>
    <row r="3" spans="1:16" ht="60" x14ac:dyDescent="0.25">
      <c r="C3" s="60" t="s">
        <v>39</v>
      </c>
      <c r="D3" s="61" t="s">
        <v>9</v>
      </c>
      <c r="E3" s="61" t="s">
        <v>14</v>
      </c>
      <c r="F3" s="61" t="s">
        <v>13</v>
      </c>
      <c r="G3" s="61" t="s">
        <v>12</v>
      </c>
      <c r="H3" s="48"/>
      <c r="I3" s="62" t="s">
        <v>40</v>
      </c>
      <c r="J3" s="63" t="s">
        <v>26</v>
      </c>
      <c r="K3" s="48"/>
      <c r="L3" s="65" t="s">
        <v>45</v>
      </c>
      <c r="M3" s="36"/>
      <c r="N3" s="67">
        <f t="array" ref="N3">MAX(IF(LEN(C4:C103)&gt;0,ROW(C4:C103)-ROW(C2),""))</f>
        <v>7</v>
      </c>
      <c r="O3" s="57"/>
      <c r="P3" s="57"/>
    </row>
    <row r="4" spans="1:16" ht="60" customHeight="1" x14ac:dyDescent="0.25">
      <c r="B4" s="7">
        <v>1</v>
      </c>
      <c r="C4" s="62" t="str">
        <f>IFERROR(IF(LEN(Games!B7)&gt;0,INDEX(Games!$B$7:$F$106,Cal!$B4,Cal!C$2),""),"")</f>
        <v>LuckyForLife</v>
      </c>
      <c r="D4" s="62">
        <f>IFERROR(IF(LEN(Games!C7)&gt;0,INDEX(Games!$B$7:$F$106,Cal!$B4,Cal!D$2),""),"")</f>
        <v>48</v>
      </c>
      <c r="E4" s="62">
        <f>IFERROR(IF(LEN(Games!D7)&gt;0,INDEX(Games!$B$7:$F$106,Cal!$B4,Cal!E$2),""),"")</f>
        <v>5</v>
      </c>
      <c r="F4" s="62">
        <f>IFERROR(IF(LEN(Games!E7)&gt;0,INDEX(Games!$B$7:$F$106,Cal!$B4,Cal!F$2),""),"")</f>
        <v>18</v>
      </c>
      <c r="G4" s="62">
        <f>IFERROR(IF(LEN(Games!F7)&gt;0,INDEX(Games!$B$7:$F$106,Cal!$B4,Cal!G$2),""),"")</f>
        <v>1</v>
      </c>
      <c r="H4" s="48"/>
      <c r="I4" s="50" t="str">
        <f t="shared" ref="I4:I47" si="0">IF(LEN(C4) &gt;0, IF(G4&gt;1,
"Main lottery range: 1 - " &amp; D4 &amp; "
" &amp; E4  &amp; " numbers to draw." &amp; "
Second table range: 1 - " &amp; F4 &amp; "
" &amp; G4 &amp; " numbers to draw.",
"Main lottery range: 1 - " &amp; D4 &amp; "
" &amp; E4  &amp; " numbers to draw." &amp; "
Lucky number range: 1 - " &amp; F4 &amp; "
" &amp; G4 &amp; " lucky number to draw."), "")</f>
        <v>Main lottery range: 1 - 48
5 numbers to draw.
Lucky number range: 1 - 18
1 lucky number to draw.</v>
      </c>
      <c r="J4" s="51" t="str">
        <f>IFERROR(INDEX(I3:I103,MATCH(LotteryName,NamesTable,0),1),I3)</f>
        <v>Choose the lottery name from the dropdown list above. If it's not on the list, use "Add new game" button.</v>
      </c>
      <c r="K4" s="48"/>
      <c r="L4" s="64" t="s">
        <v>24</v>
      </c>
      <c r="M4" s="36"/>
      <c r="N4" s="57"/>
      <c r="O4" s="57"/>
      <c r="P4" s="57"/>
    </row>
    <row r="5" spans="1:16" ht="60" customHeight="1" x14ac:dyDescent="0.25">
      <c r="B5" s="7">
        <v>2</v>
      </c>
      <c r="C5" s="62" t="str">
        <f>IFERROR(IF(LEN(Games!B8)&gt;0,INDEX(Games!$B$7:$F$106,Cal!$B5,Cal!C$2),""),"")</f>
        <v>Cash4Life</v>
      </c>
      <c r="D5" s="62">
        <f>IFERROR(IF(LEN(Games!C8)&gt;0,INDEX(Games!$B$7:$F$106,Cal!$B5,Cal!D$2),""),"")</f>
        <v>60</v>
      </c>
      <c r="E5" s="62">
        <f>IFERROR(IF(LEN(Games!D8)&gt;0,INDEX(Games!$B$7:$F$106,Cal!$B5,Cal!E$2),""),"")</f>
        <v>5</v>
      </c>
      <c r="F5" s="62">
        <f>IFERROR(IF(LEN(Games!E8)&gt;0,INDEX(Games!$B$7:$F$106,Cal!$B5,Cal!F$2),""),"")</f>
        <v>4</v>
      </c>
      <c r="G5" s="62">
        <f>IFERROR(IF(LEN(Games!F8)&gt;0,INDEX(Games!$B$7:$F$106,Cal!$B5,Cal!G$2),""),"")</f>
        <v>1</v>
      </c>
      <c r="H5" s="48"/>
      <c r="I5" s="50" t="str">
        <f t="shared" si="0"/>
        <v>Main lottery range: 1 - 60
5 numbers to draw.
Lucky number range: 1 - 4
1 lucky number to draw.</v>
      </c>
      <c r="J5" s="52"/>
      <c r="K5" s="48"/>
      <c r="L5" s="65" t="s">
        <v>8</v>
      </c>
      <c r="M5" s="36"/>
      <c r="N5" s="67">
        <v>1</v>
      </c>
      <c r="O5" s="58" t="s">
        <v>0</v>
      </c>
      <c r="P5" s="68">
        <f>IF(LotteryName="Lottery name",0,INDEX(LotteriesTable,MATCH(LotteryName,NamesTable,0),2))</f>
        <v>0</v>
      </c>
    </row>
    <row r="6" spans="1:16" ht="60" customHeight="1" x14ac:dyDescent="0.25">
      <c r="B6" s="7">
        <v>3</v>
      </c>
      <c r="C6" s="62" t="str">
        <f>IFERROR(IF(LEN(Games!B9)&gt;0,INDEX(Games!$B$7:$F$106,Cal!$B6,Cal!C$2),""),"")</f>
        <v>Powerball</v>
      </c>
      <c r="D6" s="62">
        <f>IFERROR(IF(LEN(Games!C9)&gt;0,INDEX(Games!$B$7:$F$106,Cal!$B6,Cal!D$2),""),"")</f>
        <v>69</v>
      </c>
      <c r="E6" s="62">
        <f>IFERROR(IF(LEN(Games!D9)&gt;0,INDEX(Games!$B$7:$F$106,Cal!$B6,Cal!E$2),""),"")</f>
        <v>5</v>
      </c>
      <c r="F6" s="62">
        <f>IFERROR(IF(LEN(Games!E9)&gt;0,INDEX(Games!$B$7:$F$106,Cal!$B6,Cal!F$2),""),"")</f>
        <v>26</v>
      </c>
      <c r="G6" s="62">
        <f>IFERROR(IF(LEN(Games!F9)&gt;0,INDEX(Games!$B$7:$F$106,Cal!$B6,Cal!G$2),""),"")</f>
        <v>1</v>
      </c>
      <c r="H6" s="48"/>
      <c r="I6" s="50" t="str">
        <f t="shared" si="0"/>
        <v>Main lottery range: 1 - 69
5 numbers to draw.
Lucky number range: 1 - 26
1 lucky number to draw.</v>
      </c>
      <c r="J6" s="49" t="s">
        <v>27</v>
      </c>
      <c r="K6" s="48"/>
      <c r="L6" s="65" t="s">
        <v>20</v>
      </c>
      <c r="M6" s="36"/>
      <c r="N6" s="68" t="str">
        <f>INDEX(LotteriesTable,MATCH(LotteryName,NamesTable,0),3)</f>
        <v>How Many</v>
      </c>
      <c r="O6" s="59"/>
      <c r="P6" s="59"/>
    </row>
    <row r="7" spans="1:16" ht="60" customHeight="1" x14ac:dyDescent="0.25">
      <c r="B7" s="7">
        <v>4</v>
      </c>
      <c r="C7" s="62" t="str">
        <f>IFERROR(IF(LEN(Games!B10)&gt;0,INDEX(Games!$B$7:$F$106,Cal!$B7,Cal!C$2),""),"")</f>
        <v>LottoAmerica</v>
      </c>
      <c r="D7" s="62">
        <f>IFERROR(IF(LEN(Games!C10)&gt;0,INDEX(Games!$B$7:$F$106,Cal!$B7,Cal!D$2),""),"")</f>
        <v>52</v>
      </c>
      <c r="E7" s="62">
        <f>IFERROR(IF(LEN(Games!D10)&gt;0,INDEX(Games!$B$7:$F$106,Cal!$B7,Cal!E$2),""),"")</f>
        <v>5</v>
      </c>
      <c r="F7" s="62">
        <f>IFERROR(IF(LEN(Games!E10)&gt;0,INDEX(Games!$B$7:$F$106,Cal!$B7,Cal!F$2),""),"")</f>
        <v>10</v>
      </c>
      <c r="G7" s="62">
        <f>IFERROR(IF(LEN(Games!F10)&gt;0,INDEX(Games!$B$7:$F$106,Cal!$B7,Cal!G$2),""),"")</f>
        <v>1</v>
      </c>
      <c r="H7" s="48"/>
      <c r="I7" s="50" t="str">
        <f t="shared" si="0"/>
        <v>Main lottery range: 1 - 52
5 numbers to draw.
Lucky number range: 1 - 10
1 lucky number to draw.</v>
      </c>
      <c r="J7" s="53" t="b">
        <v>0</v>
      </c>
      <c r="K7" s="48"/>
      <c r="L7" s="36"/>
      <c r="M7" s="36"/>
      <c r="N7" s="59"/>
      <c r="O7" s="59"/>
      <c r="P7" s="59"/>
    </row>
    <row r="8" spans="1:16" ht="60" customHeight="1" x14ac:dyDescent="0.25">
      <c r="B8" s="7">
        <v>5</v>
      </c>
      <c r="C8" s="62" t="str">
        <f>IFERROR(IF(LEN(Games!B11)&gt;0,INDEX(Games!$B$7:$F$106,Cal!$B8,Cal!C$2),""),"")</f>
        <v>2by2</v>
      </c>
      <c r="D8" s="62">
        <f>IFERROR(IF(LEN(Games!C11)&gt;0,INDEX(Games!$B$7:$F$106,Cal!$B8,Cal!D$2),""),"")</f>
        <v>26</v>
      </c>
      <c r="E8" s="62">
        <f>IFERROR(IF(LEN(Games!D11)&gt;0,INDEX(Games!$B$7:$F$106,Cal!$B8,Cal!E$2),""),"")</f>
        <v>2</v>
      </c>
      <c r="F8" s="62">
        <f>IFERROR(IF(LEN(Games!E11)&gt;0,INDEX(Games!$B$7:$F$106,Cal!$B8,Cal!F$2),""),"")</f>
        <v>26</v>
      </c>
      <c r="G8" s="62">
        <f>IFERROR(IF(LEN(Games!F11)&gt;0,INDEX(Games!$B$7:$F$106,Cal!$B8,Cal!G$2),""),"")</f>
        <v>2</v>
      </c>
      <c r="H8" s="48"/>
      <c r="I8" s="50" t="str">
        <f t="shared" si="0"/>
        <v>Main lottery range: 1 - 26
2 numbers to draw.
Second table range: 1 - 26
2 numbers to draw.</v>
      </c>
      <c r="J8" s="54"/>
      <c r="K8" s="48"/>
      <c r="L8" s="64" t="s">
        <v>21</v>
      </c>
      <c r="M8" s="36"/>
      <c r="N8" s="59"/>
      <c r="O8" s="59"/>
      <c r="P8" s="59"/>
    </row>
    <row r="9" spans="1:16" ht="60" customHeight="1" x14ac:dyDescent="0.25">
      <c r="B9" s="7">
        <v>6</v>
      </c>
      <c r="C9" s="62" t="str">
        <f>IFERROR(IF(LEN(Games!B12)&gt;0,INDEX(Games!$B$7:$F$106,Cal!$B9,Cal!C$2),""),"")</f>
        <v>Megabucks Plus</v>
      </c>
      <c r="D9" s="62">
        <f>IFERROR(IF(LEN(Games!C12)&gt;0,INDEX(Games!$B$7:$F$106,Cal!$B9,Cal!D$2),""),"")</f>
        <v>41</v>
      </c>
      <c r="E9" s="62">
        <f>IFERROR(IF(LEN(Games!D12)&gt;0,INDEX(Games!$B$7:$F$106,Cal!$B9,Cal!E$2),""),"")</f>
        <v>5</v>
      </c>
      <c r="F9" s="62">
        <f>IFERROR(IF(LEN(Games!E12)&gt;0,INDEX(Games!$B$7:$F$106,Cal!$B9,Cal!F$2),""),"")</f>
        <v>6</v>
      </c>
      <c r="G9" s="62">
        <f>IFERROR(IF(LEN(Games!F12)&gt;0,INDEX(Games!$B$7:$F$106,Cal!$B9,Cal!G$2),""),"")</f>
        <v>1</v>
      </c>
      <c r="H9" s="48"/>
      <c r="I9" s="50" t="str">
        <f t="shared" si="0"/>
        <v>Main lottery range: 1 - 41
5 numbers to draw.
Lucky number range: 1 - 6
1 lucky number to draw.</v>
      </c>
      <c r="J9" s="55" t="s">
        <v>41</v>
      </c>
      <c r="K9" s="48"/>
      <c r="L9" s="65" t="s">
        <v>8</v>
      </c>
      <c r="M9" s="36"/>
      <c r="N9" s="67">
        <v>1</v>
      </c>
      <c r="O9" s="58" t="s">
        <v>0</v>
      </c>
      <c r="P9" s="68" t="str">
        <f>INDEX(LotteriesTable,MATCH(LotteryName,NamesTable,0),4)</f>
        <v>Max for Special</v>
      </c>
    </row>
    <row r="10" spans="1:16" ht="60" customHeight="1" x14ac:dyDescent="0.25">
      <c r="B10" s="7">
        <v>7</v>
      </c>
      <c r="C10" s="62" t="str">
        <f>IFERROR(IF(LEN(Games!B13)&gt;0,INDEX(Games!$B$7:$F$106,Cal!$B10,Cal!C$2),""),"")</f>
        <v/>
      </c>
      <c r="D10" s="62" t="str">
        <f>IFERROR(IF(LEN(Games!C13)&gt;0,INDEX(Games!$B$7:$F$106,Cal!$B10,Cal!D$2),""),"")</f>
        <v/>
      </c>
      <c r="E10" s="62" t="str">
        <f>IFERROR(IF(LEN(Games!D13)&gt;0,INDEX(Games!$B$7:$F$106,Cal!$B10,Cal!E$2),""),"")</f>
        <v/>
      </c>
      <c r="F10" s="62" t="str">
        <f>IFERROR(IF(LEN(Games!E13)&gt;0,INDEX(Games!$B$7:$F$106,Cal!$B10,Cal!F$2),""),"")</f>
        <v/>
      </c>
      <c r="G10" s="62" t="str">
        <f>IFERROR(IF(LEN(Games!F13)&gt;0,INDEX(Games!$B$7:$F$106,Cal!$B10,Cal!G$2),""),"")</f>
        <v/>
      </c>
      <c r="H10" s="48"/>
      <c r="I10" s="50" t="str">
        <f t="shared" si="0"/>
        <v/>
      </c>
      <c r="J10" s="56">
        <f t="array" ref="J10">MIN(IF(LEN(C4:C104)=0,ROW(C4:C104),""))</f>
        <v>10</v>
      </c>
      <c r="K10" s="48"/>
      <c r="L10" s="65" t="s">
        <v>19</v>
      </c>
      <c r="M10" s="36"/>
      <c r="N10" s="68" t="str">
        <f>INDEX(LotteriesTable,MATCH(LotteryName,NamesTable,0),5)</f>
        <v>Lucky Ball</v>
      </c>
      <c r="O10" s="59"/>
      <c r="P10" s="59"/>
    </row>
    <row r="11" spans="1:16" ht="60" customHeight="1" x14ac:dyDescent="0.25">
      <c r="A11" s="45"/>
      <c r="B11" s="7">
        <v>8</v>
      </c>
      <c r="C11" s="62" t="str">
        <f>IFERROR(IF(LEN(Games!B14)&gt;0,INDEX(Games!$B$7:$F$106,Cal!$B11,Cal!C$2),""),"")</f>
        <v/>
      </c>
      <c r="D11" s="62" t="str">
        <f>IFERROR(IF(LEN(Games!C14)&gt;0,INDEX(Games!$B$7:$F$106,Cal!$B11,Cal!D$2),""),"")</f>
        <v/>
      </c>
      <c r="E11" s="62" t="str">
        <f>IFERROR(IF(LEN(Games!D14)&gt;0,INDEX(Games!$B$7:$F$106,Cal!$B11,Cal!E$2),""),"")</f>
        <v/>
      </c>
      <c r="F11" s="62" t="str">
        <f>IFERROR(IF(LEN(Games!E14)&gt;0,INDEX(Games!$B$7:$F$106,Cal!$B11,Cal!F$2),""),"")</f>
        <v/>
      </c>
      <c r="G11" s="62" t="str">
        <f>IFERROR(IF(LEN(Games!F14)&gt;0,INDEX(Games!$B$7:$F$106,Cal!$B11,Cal!G$2),""),"")</f>
        <v/>
      </c>
      <c r="H11" s="48"/>
      <c r="I11" s="50" t="str">
        <f t="shared" si="0"/>
        <v/>
      </c>
      <c r="J11" s="48"/>
      <c r="K11" s="48"/>
      <c r="L11" s="36"/>
      <c r="M11" s="36"/>
      <c r="N11" s="57"/>
      <c r="O11" s="57"/>
      <c r="P11" s="57"/>
    </row>
    <row r="12" spans="1:16" ht="60" customHeight="1" x14ac:dyDescent="0.25">
      <c r="A12" s="45"/>
      <c r="B12" s="7">
        <v>9</v>
      </c>
      <c r="C12" s="62" t="str">
        <f>IFERROR(IF(LEN(Games!B15)&gt;0,INDEX(Games!$B$7:$F$106,Cal!$B12,Cal!C$2),""),"")</f>
        <v/>
      </c>
      <c r="D12" s="62" t="str">
        <f>IFERROR(IF(LEN(Games!C15)&gt;0,INDEX(Games!$B$7:$F$106,Cal!$B12,Cal!D$2),""),"")</f>
        <v/>
      </c>
      <c r="E12" s="62" t="str">
        <f>IFERROR(IF(LEN(Games!D15)&gt;0,INDEX(Games!$B$7:$F$106,Cal!$B12,Cal!E$2),""),"")</f>
        <v/>
      </c>
      <c r="F12" s="62" t="str">
        <f>IFERROR(IF(LEN(Games!E15)&gt;0,INDEX(Games!$B$7:$F$106,Cal!$B12,Cal!F$2),""),"")</f>
        <v/>
      </c>
      <c r="G12" s="62" t="str">
        <f>IFERROR(IF(LEN(Games!F15)&gt;0,INDEX(Games!$B$7:$F$106,Cal!$B12,Cal!G$2),""),"")</f>
        <v/>
      </c>
      <c r="H12" s="48"/>
      <c r="I12" s="50" t="str">
        <f t="shared" si="0"/>
        <v/>
      </c>
      <c r="J12" s="48"/>
      <c r="L12" s="64" t="s">
        <v>34</v>
      </c>
      <c r="M12" s="36"/>
      <c r="N12" s="57"/>
      <c r="O12" s="57"/>
      <c r="P12" s="57"/>
    </row>
    <row r="13" spans="1:16" ht="60" customHeight="1" x14ac:dyDescent="0.25">
      <c r="A13" s="45"/>
      <c r="B13" s="7">
        <v>10</v>
      </c>
      <c r="C13" s="62" t="str">
        <f>IFERROR(IF(LEN(Games!B16)&gt;0,INDEX(Games!$B$7:$F$106,Cal!$B13,Cal!C$2),""),"")</f>
        <v/>
      </c>
      <c r="D13" s="62" t="str">
        <f>IFERROR(IF(LEN(Games!C16)&gt;0,INDEX(Games!$B$7:$F$106,Cal!$B13,Cal!D$2),""),"")</f>
        <v/>
      </c>
      <c r="E13" s="62" t="str">
        <f>IFERROR(IF(LEN(Games!D16)&gt;0,INDEX(Games!$B$7:$F$106,Cal!$B13,Cal!E$2),""),"")</f>
        <v/>
      </c>
      <c r="F13" s="62" t="str">
        <f>IFERROR(IF(LEN(Games!E16)&gt;0,INDEX(Games!$B$7:$F$106,Cal!$B13,Cal!F$2),""),"")</f>
        <v/>
      </c>
      <c r="G13" s="62" t="str">
        <f>IFERROR(IF(LEN(Games!F16)&gt;0,INDEX(Games!$B$7:$F$106,Cal!$B13,Cal!G$2),""),"")</f>
        <v/>
      </c>
      <c r="I13" s="50" t="str">
        <f t="shared" si="0"/>
        <v/>
      </c>
      <c r="L13" s="66" t="s">
        <v>10</v>
      </c>
      <c r="M13" s="36"/>
      <c r="N13" s="57"/>
      <c r="O13" s="57"/>
      <c r="P13" s="57"/>
    </row>
    <row r="14" spans="1:16" ht="60" customHeight="1" x14ac:dyDescent="0.25">
      <c r="B14" s="7">
        <v>11</v>
      </c>
      <c r="C14" s="62" t="str">
        <f>IFERROR(IF(LEN(Games!B17)&gt;0,INDEX(Games!$B$7:$F$106,Cal!$B14,Cal!C$2),""),"")</f>
        <v/>
      </c>
      <c r="D14" s="62" t="str">
        <f>IFERROR(IF(LEN(Games!C17)&gt;0,INDEX(Games!$B$7:$F$106,Cal!$B14,Cal!D$2),""),"")</f>
        <v/>
      </c>
      <c r="E14" s="62" t="str">
        <f>IFERROR(IF(LEN(Games!D17)&gt;0,INDEX(Games!$B$7:$F$106,Cal!$B14,Cal!E$2),""),"")</f>
        <v/>
      </c>
      <c r="F14" s="62" t="str">
        <f>IFERROR(IF(LEN(Games!E17)&gt;0,INDEX(Games!$B$7:$F$106,Cal!$B14,Cal!F$2),""),"")</f>
        <v/>
      </c>
      <c r="G14" s="62" t="str">
        <f>IFERROR(IF(LEN(Games!F17)&gt;0,INDEX(Games!$B$7:$F$106,Cal!$B14,Cal!G$2),""),"")</f>
        <v/>
      </c>
      <c r="I14" s="50" t="str">
        <f t="shared" si="0"/>
        <v/>
      </c>
      <c r="L14" s="36"/>
      <c r="M14" s="36"/>
      <c r="N14" s="57"/>
      <c r="O14" s="57"/>
      <c r="P14" s="57"/>
    </row>
    <row r="15" spans="1:16" ht="60" customHeight="1" x14ac:dyDescent="0.25">
      <c r="B15" s="7">
        <v>12</v>
      </c>
      <c r="C15" s="62" t="str">
        <f>IFERROR(IF(LEN(Games!B18)&gt;0,INDEX(Games!$B$7:$F$106,Cal!$B15,Cal!C$2),""),"")</f>
        <v/>
      </c>
      <c r="D15" s="62" t="str">
        <f>IFERROR(IF(LEN(Games!C18)&gt;0,INDEX(Games!$B$7:$F$106,Cal!$B15,Cal!D$2),""),"")</f>
        <v/>
      </c>
      <c r="E15" s="62" t="str">
        <f>IFERROR(IF(LEN(Games!D18)&gt;0,INDEX(Games!$B$7:$F$106,Cal!$B15,Cal!E$2),""),"")</f>
        <v/>
      </c>
      <c r="F15" s="62" t="str">
        <f>IFERROR(IF(LEN(Games!E18)&gt;0,INDEX(Games!$B$7:$F$106,Cal!$B15,Cal!F$2),""),"")</f>
        <v/>
      </c>
      <c r="G15" s="62" t="str">
        <f>IFERROR(IF(LEN(Games!F18)&gt;0,INDEX(Games!$B$7:$F$106,Cal!$B15,Cal!G$2),""),"")</f>
        <v/>
      </c>
      <c r="I15" s="50" t="str">
        <f t="shared" si="0"/>
        <v/>
      </c>
      <c r="L15" s="141" t="s">
        <v>36</v>
      </c>
      <c r="M15" s="36"/>
      <c r="N15" s="142">
        <f>COUNTA(SavedNumbers!B6:B1005)+ROW(SavedNumbers!B6)</f>
        <v>11</v>
      </c>
      <c r="O15" s="57"/>
      <c r="P15" s="57"/>
    </row>
    <row r="16" spans="1:16" ht="60" customHeight="1" x14ac:dyDescent="0.25">
      <c r="B16" s="7">
        <v>13</v>
      </c>
      <c r="C16" s="62" t="str">
        <f>IFERROR(IF(LEN(Games!B19)&gt;0,INDEX(Games!$B$7:$F$106,Cal!$B16,Cal!C$2),""),"")</f>
        <v/>
      </c>
      <c r="D16" s="62" t="str">
        <f>IFERROR(IF(LEN(Games!C19)&gt;0,INDEX(Games!$B$7:$F$106,Cal!$B16,Cal!D$2),""),"")</f>
        <v/>
      </c>
      <c r="E16" s="62" t="str">
        <f>IFERROR(IF(LEN(Games!D19)&gt;0,INDEX(Games!$B$7:$F$106,Cal!$B16,Cal!E$2),""),"")</f>
        <v/>
      </c>
      <c r="F16" s="62" t="str">
        <f>IFERROR(IF(LEN(Games!E19)&gt;0,INDEX(Games!$B$7:$F$106,Cal!$B16,Cal!F$2),""),"")</f>
        <v/>
      </c>
      <c r="G16" s="62" t="str">
        <f>IFERROR(IF(LEN(Games!F19)&gt;0,INDEX(Games!$B$7:$F$106,Cal!$B16,Cal!G$2),""),"")</f>
        <v/>
      </c>
      <c r="I16" s="50" t="str">
        <f t="shared" si="0"/>
        <v/>
      </c>
      <c r="L16" s="141" t="s">
        <v>37</v>
      </c>
      <c r="M16" s="36"/>
      <c r="N16" s="142">
        <f t="array" ref="N16">MIN(IF(LEN(SavedNumbers!$B$6:$B$1005)=0,ROW(SavedNumbers!$B$6:$B$1005),99999))</f>
        <v>11</v>
      </c>
      <c r="O16" s="57"/>
      <c r="P16" s="57"/>
    </row>
    <row r="17" spans="2:16" ht="60" customHeight="1" x14ac:dyDescent="0.25">
      <c r="B17" s="7">
        <v>14</v>
      </c>
      <c r="C17" s="62" t="str">
        <f>IFERROR(IF(LEN(Games!B20)&gt;0,INDEX(Games!$B$7:$F$106,Cal!$B17,Cal!C$2),""),"")</f>
        <v/>
      </c>
      <c r="D17" s="62" t="str">
        <f>IFERROR(IF(LEN(Games!C20)&gt;0,INDEX(Games!$B$7:$F$106,Cal!$B17,Cal!D$2),""),"")</f>
        <v/>
      </c>
      <c r="E17" s="62" t="str">
        <f>IFERROR(IF(LEN(Games!D20)&gt;0,INDEX(Games!$B$7:$F$106,Cal!$B17,Cal!E$2),""),"")</f>
        <v/>
      </c>
      <c r="F17" s="62" t="str">
        <f>IFERROR(IF(LEN(Games!E20)&gt;0,INDEX(Games!$B$7:$F$106,Cal!$B17,Cal!F$2),""),"")</f>
        <v/>
      </c>
      <c r="G17" s="62" t="str">
        <f>IFERROR(IF(LEN(Games!F20)&gt;0,INDEX(Games!$B$7:$F$106,Cal!$B17,Cal!G$2),""),"")</f>
        <v/>
      </c>
      <c r="I17" s="50" t="str">
        <f t="shared" si="0"/>
        <v/>
      </c>
      <c r="L17" s="141" t="s">
        <v>35</v>
      </c>
      <c r="M17" s="36"/>
      <c r="N17" s="142" t="str">
        <f>IF(savedSets=firstEmptyRow,"Yes","No")</f>
        <v>Yes</v>
      </c>
      <c r="O17" s="57"/>
      <c r="P17" s="57"/>
    </row>
    <row r="18" spans="2:16" ht="60" customHeight="1" x14ac:dyDescent="0.25">
      <c r="B18" s="7">
        <v>15</v>
      </c>
      <c r="C18" s="62" t="str">
        <f>IFERROR(IF(LEN(Games!B21)&gt;0,INDEX(Games!$B$7:$F$106,Cal!$B18,Cal!C$2),""),"")</f>
        <v/>
      </c>
      <c r="D18" s="62" t="str">
        <f>IFERROR(IF(LEN(Games!C21)&gt;0,INDEX(Games!$B$7:$F$106,Cal!$B18,Cal!D$2),""),"")</f>
        <v/>
      </c>
      <c r="E18" s="62" t="str">
        <f>IFERROR(IF(LEN(Games!D21)&gt;0,INDEX(Games!$B$7:$F$106,Cal!$B18,Cal!E$2),""),"")</f>
        <v/>
      </c>
      <c r="F18" s="62" t="str">
        <f>IFERROR(IF(LEN(Games!E21)&gt;0,INDEX(Games!$B$7:$F$106,Cal!$B18,Cal!F$2),""),"")</f>
        <v/>
      </c>
      <c r="G18" s="62" t="str">
        <f>IFERROR(IF(LEN(Games!F21)&gt;0,INDEX(Games!$B$7:$F$106,Cal!$B18,Cal!G$2),""),"")</f>
        <v/>
      </c>
      <c r="I18" s="50" t="str">
        <f t="shared" si="0"/>
        <v/>
      </c>
    </row>
    <row r="19" spans="2:16" ht="60" customHeight="1" x14ac:dyDescent="0.25">
      <c r="B19" s="7">
        <v>16</v>
      </c>
      <c r="C19" s="62" t="str">
        <f>IFERROR(IF(LEN(Games!B22)&gt;0,INDEX(Games!$B$7:$F$106,Cal!$B19,Cal!C$2),""),"")</f>
        <v/>
      </c>
      <c r="D19" s="62" t="str">
        <f>IFERROR(IF(LEN(Games!C22)&gt;0,INDEX(Games!$B$7:$F$106,Cal!$B19,Cal!D$2),""),"")</f>
        <v/>
      </c>
      <c r="E19" s="62" t="str">
        <f>IFERROR(IF(LEN(Games!D22)&gt;0,INDEX(Games!$B$7:$F$106,Cal!$B19,Cal!E$2),""),"")</f>
        <v/>
      </c>
      <c r="F19" s="62" t="str">
        <f>IFERROR(IF(LEN(Games!E22)&gt;0,INDEX(Games!$B$7:$F$106,Cal!$B19,Cal!F$2),""),"")</f>
        <v/>
      </c>
      <c r="G19" s="62" t="str">
        <f>IFERROR(IF(LEN(Games!F22)&gt;0,INDEX(Games!$B$7:$F$106,Cal!$B19,Cal!G$2),""),"")</f>
        <v/>
      </c>
      <c r="I19" s="50" t="str">
        <f t="shared" si="0"/>
        <v/>
      </c>
    </row>
    <row r="20" spans="2:16" ht="60" customHeight="1" x14ac:dyDescent="0.25">
      <c r="B20" s="7">
        <v>17</v>
      </c>
      <c r="C20" s="62" t="str">
        <f>IFERROR(IF(LEN(Games!B23)&gt;0,INDEX(Games!$B$7:$F$106,Cal!$B20,Cal!C$2),""),"")</f>
        <v/>
      </c>
      <c r="D20" s="62" t="str">
        <f>IFERROR(IF(LEN(Games!C23)&gt;0,INDEX(Games!$B$7:$F$106,Cal!$B20,Cal!D$2),""),"")</f>
        <v/>
      </c>
      <c r="E20" s="62" t="str">
        <f>IFERROR(IF(LEN(Games!D23)&gt;0,INDEX(Games!$B$7:$F$106,Cal!$B20,Cal!E$2),""),"")</f>
        <v/>
      </c>
      <c r="F20" s="62" t="str">
        <f>IFERROR(IF(LEN(Games!E23)&gt;0,INDEX(Games!$B$7:$F$106,Cal!$B20,Cal!F$2),""),"")</f>
        <v/>
      </c>
      <c r="G20" s="62" t="str">
        <f>IFERROR(IF(LEN(Games!F23)&gt;0,INDEX(Games!$B$7:$F$106,Cal!$B20,Cal!G$2),""),"")</f>
        <v/>
      </c>
      <c r="I20" s="50" t="str">
        <f t="shared" si="0"/>
        <v/>
      </c>
    </row>
    <row r="21" spans="2:16" ht="60" customHeight="1" x14ac:dyDescent="0.25">
      <c r="B21" s="7">
        <v>18</v>
      </c>
      <c r="C21" s="62" t="str">
        <f>IFERROR(IF(LEN(Games!B24)&gt;0,INDEX(Games!$B$7:$F$106,Cal!$B21,Cal!C$2),""),"")</f>
        <v/>
      </c>
      <c r="D21" s="62" t="str">
        <f>IFERROR(IF(LEN(Games!C24)&gt;0,INDEX(Games!$B$7:$F$106,Cal!$B21,Cal!D$2),""),"")</f>
        <v/>
      </c>
      <c r="E21" s="62" t="str">
        <f>IFERROR(IF(LEN(Games!D24)&gt;0,INDEX(Games!$B$7:$F$106,Cal!$B21,Cal!E$2),""),"")</f>
        <v/>
      </c>
      <c r="F21" s="62" t="str">
        <f>IFERROR(IF(LEN(Games!E24)&gt;0,INDEX(Games!$B$7:$F$106,Cal!$B21,Cal!F$2),""),"")</f>
        <v/>
      </c>
      <c r="G21" s="62" t="str">
        <f>IFERROR(IF(LEN(Games!F24)&gt;0,INDEX(Games!$B$7:$F$106,Cal!$B21,Cal!G$2),""),"")</f>
        <v/>
      </c>
      <c r="I21" s="50" t="str">
        <f t="shared" si="0"/>
        <v/>
      </c>
    </row>
    <row r="22" spans="2:16" ht="60" customHeight="1" x14ac:dyDescent="0.25">
      <c r="B22" s="7">
        <v>19</v>
      </c>
      <c r="C22" s="62" t="str">
        <f>IFERROR(IF(LEN(Games!B25)&gt;0,INDEX(Games!$B$7:$F$106,Cal!$B22,Cal!C$2),""),"")</f>
        <v/>
      </c>
      <c r="D22" s="62" t="str">
        <f>IFERROR(IF(LEN(Games!C25)&gt;0,INDEX(Games!$B$7:$F$106,Cal!$B22,Cal!D$2),""),"")</f>
        <v/>
      </c>
      <c r="E22" s="62" t="str">
        <f>IFERROR(IF(LEN(Games!D25)&gt;0,INDEX(Games!$B$7:$F$106,Cal!$B22,Cal!E$2),""),"")</f>
        <v/>
      </c>
      <c r="F22" s="62" t="str">
        <f>IFERROR(IF(LEN(Games!E25)&gt;0,INDEX(Games!$B$7:$F$106,Cal!$B22,Cal!F$2),""),"")</f>
        <v/>
      </c>
      <c r="G22" s="62" t="str">
        <f>IFERROR(IF(LEN(Games!F25)&gt;0,INDEX(Games!$B$7:$F$106,Cal!$B22,Cal!G$2),""),"")</f>
        <v/>
      </c>
      <c r="I22" s="50" t="str">
        <f t="shared" si="0"/>
        <v/>
      </c>
    </row>
    <row r="23" spans="2:16" ht="60" customHeight="1" x14ac:dyDescent="0.25">
      <c r="B23" s="7">
        <v>20</v>
      </c>
      <c r="C23" s="62" t="str">
        <f>IFERROR(IF(LEN(Games!B26)&gt;0,INDEX(Games!$B$7:$F$106,Cal!$B23,Cal!C$2),""),"")</f>
        <v/>
      </c>
      <c r="D23" s="62" t="str">
        <f>IFERROR(IF(LEN(Games!C26)&gt;0,INDEX(Games!$B$7:$F$106,Cal!$B23,Cal!D$2),""),"")</f>
        <v/>
      </c>
      <c r="E23" s="62" t="str">
        <f>IFERROR(IF(LEN(Games!D26)&gt;0,INDEX(Games!$B$7:$F$106,Cal!$B23,Cal!E$2),""),"")</f>
        <v/>
      </c>
      <c r="F23" s="62" t="str">
        <f>IFERROR(IF(LEN(Games!E26)&gt;0,INDEX(Games!$B$7:$F$106,Cal!$B23,Cal!F$2),""),"")</f>
        <v/>
      </c>
      <c r="G23" s="62" t="str">
        <f>IFERROR(IF(LEN(Games!F26)&gt;0,INDEX(Games!$B$7:$F$106,Cal!$B23,Cal!G$2),""),"")</f>
        <v/>
      </c>
      <c r="I23" s="50" t="str">
        <f t="shared" si="0"/>
        <v/>
      </c>
    </row>
    <row r="24" spans="2:16" ht="60" customHeight="1" x14ac:dyDescent="0.25">
      <c r="B24" s="7">
        <v>21</v>
      </c>
      <c r="C24" s="62" t="str">
        <f>IFERROR(IF(LEN(Games!B27)&gt;0,INDEX(Games!$B$7:$F$106,Cal!$B24,Cal!C$2),""),"")</f>
        <v/>
      </c>
      <c r="D24" s="62" t="str">
        <f>IFERROR(IF(LEN(Games!C27)&gt;0,INDEX(Games!$B$7:$F$106,Cal!$B24,Cal!D$2),""),"")</f>
        <v/>
      </c>
      <c r="E24" s="62" t="str">
        <f>IFERROR(IF(LEN(Games!D27)&gt;0,INDEX(Games!$B$7:$F$106,Cal!$B24,Cal!E$2),""),"")</f>
        <v/>
      </c>
      <c r="F24" s="62" t="str">
        <f>IFERROR(IF(LEN(Games!E27)&gt;0,INDEX(Games!$B$7:$F$106,Cal!$B24,Cal!F$2),""),"")</f>
        <v/>
      </c>
      <c r="G24" s="62" t="str">
        <f>IFERROR(IF(LEN(Games!F27)&gt;0,INDEX(Games!$B$7:$F$106,Cal!$B24,Cal!G$2),""),"")</f>
        <v/>
      </c>
      <c r="I24" s="50" t="str">
        <f t="shared" si="0"/>
        <v/>
      </c>
    </row>
    <row r="25" spans="2:16" ht="60" customHeight="1" x14ac:dyDescent="0.25">
      <c r="B25" s="7">
        <v>22</v>
      </c>
      <c r="C25" s="62" t="str">
        <f>IFERROR(IF(LEN(Games!B28)&gt;0,INDEX(Games!$B$7:$F$106,Cal!$B25,Cal!C$2),""),"")</f>
        <v/>
      </c>
      <c r="D25" s="62" t="str">
        <f>IFERROR(IF(LEN(Games!C28)&gt;0,INDEX(Games!$B$7:$F$106,Cal!$B25,Cal!D$2),""),"")</f>
        <v/>
      </c>
      <c r="E25" s="62" t="str">
        <f>IFERROR(IF(LEN(Games!D28)&gt;0,INDEX(Games!$B$7:$F$106,Cal!$B25,Cal!E$2),""),"")</f>
        <v/>
      </c>
      <c r="F25" s="62" t="str">
        <f>IFERROR(IF(LEN(Games!E28)&gt;0,INDEX(Games!$B$7:$F$106,Cal!$B25,Cal!F$2),""),"")</f>
        <v/>
      </c>
      <c r="G25" s="62" t="str">
        <f>IFERROR(IF(LEN(Games!F28)&gt;0,INDEX(Games!$B$7:$F$106,Cal!$B25,Cal!G$2),""),"")</f>
        <v/>
      </c>
      <c r="I25" s="50" t="str">
        <f t="shared" si="0"/>
        <v/>
      </c>
    </row>
    <row r="26" spans="2:16" ht="60" customHeight="1" x14ac:dyDescent="0.25">
      <c r="B26" s="7">
        <v>23</v>
      </c>
      <c r="C26" s="62" t="str">
        <f>IFERROR(IF(LEN(Games!B29)&gt;0,INDEX(Games!$B$7:$F$106,Cal!$B26,Cal!C$2),""),"")</f>
        <v/>
      </c>
      <c r="D26" s="62" t="str">
        <f>IFERROR(IF(LEN(Games!C29)&gt;0,INDEX(Games!$B$7:$F$106,Cal!$B26,Cal!D$2),""),"")</f>
        <v/>
      </c>
      <c r="E26" s="62" t="str">
        <f>IFERROR(IF(LEN(Games!D29)&gt;0,INDEX(Games!$B$7:$F$106,Cal!$B26,Cal!E$2),""),"")</f>
        <v/>
      </c>
      <c r="F26" s="62" t="str">
        <f>IFERROR(IF(LEN(Games!E29)&gt;0,INDEX(Games!$B$7:$F$106,Cal!$B26,Cal!F$2),""),"")</f>
        <v/>
      </c>
      <c r="G26" s="62" t="str">
        <f>IFERROR(IF(LEN(Games!F29)&gt;0,INDEX(Games!$B$7:$F$106,Cal!$B26,Cal!G$2),""),"")</f>
        <v/>
      </c>
      <c r="I26" s="50" t="str">
        <f t="shared" si="0"/>
        <v/>
      </c>
    </row>
    <row r="27" spans="2:16" ht="60" customHeight="1" x14ac:dyDescent="0.25">
      <c r="B27" s="7">
        <v>24</v>
      </c>
      <c r="C27" s="62" t="str">
        <f>IFERROR(IF(LEN(Games!B30)&gt;0,INDEX(Games!$B$7:$F$106,Cal!$B27,Cal!C$2),""),"")</f>
        <v/>
      </c>
      <c r="D27" s="62" t="str">
        <f>IFERROR(IF(LEN(Games!C30)&gt;0,INDEX(Games!$B$7:$F$106,Cal!$B27,Cal!D$2),""),"")</f>
        <v/>
      </c>
      <c r="E27" s="62" t="str">
        <f>IFERROR(IF(LEN(Games!D30)&gt;0,INDEX(Games!$B$7:$F$106,Cal!$B27,Cal!E$2),""),"")</f>
        <v/>
      </c>
      <c r="F27" s="62" t="str">
        <f>IFERROR(IF(LEN(Games!E30)&gt;0,INDEX(Games!$B$7:$F$106,Cal!$B27,Cal!F$2),""),"")</f>
        <v/>
      </c>
      <c r="G27" s="62" t="str">
        <f>IFERROR(IF(LEN(Games!F30)&gt;0,INDEX(Games!$B$7:$F$106,Cal!$B27,Cal!G$2),""),"")</f>
        <v/>
      </c>
      <c r="I27" s="50" t="str">
        <f t="shared" si="0"/>
        <v/>
      </c>
    </row>
    <row r="28" spans="2:16" ht="60" customHeight="1" x14ac:dyDescent="0.25">
      <c r="B28" s="7">
        <v>25</v>
      </c>
      <c r="C28" s="62" t="str">
        <f>IFERROR(IF(LEN(Games!B31)&gt;0,INDEX(Games!$B$7:$F$106,Cal!$B28,Cal!C$2),""),"")</f>
        <v/>
      </c>
      <c r="D28" s="62" t="str">
        <f>IFERROR(IF(LEN(Games!C31)&gt;0,INDEX(Games!$B$7:$F$106,Cal!$B28,Cal!D$2),""),"")</f>
        <v/>
      </c>
      <c r="E28" s="62" t="str">
        <f>IFERROR(IF(LEN(Games!D31)&gt;0,INDEX(Games!$B$7:$F$106,Cal!$B28,Cal!E$2),""),"")</f>
        <v/>
      </c>
      <c r="F28" s="62" t="str">
        <f>IFERROR(IF(LEN(Games!E31)&gt;0,INDEX(Games!$B$7:$F$106,Cal!$B28,Cal!F$2),""),"")</f>
        <v/>
      </c>
      <c r="G28" s="62" t="str">
        <f>IFERROR(IF(LEN(Games!F31)&gt;0,INDEX(Games!$B$7:$F$106,Cal!$B28,Cal!G$2),""),"")</f>
        <v/>
      </c>
      <c r="I28" s="50" t="str">
        <f t="shared" si="0"/>
        <v/>
      </c>
    </row>
    <row r="29" spans="2:16" ht="60" customHeight="1" x14ac:dyDescent="0.25">
      <c r="B29" s="7">
        <v>26</v>
      </c>
      <c r="C29" s="62" t="str">
        <f>IFERROR(IF(LEN(Games!B32)&gt;0,INDEX(Games!$B$7:$F$106,Cal!$B29,Cal!C$2),""),"")</f>
        <v/>
      </c>
      <c r="D29" s="62" t="str">
        <f>IFERROR(IF(LEN(Games!C32)&gt;0,INDEX(Games!$B$7:$F$106,Cal!$B29,Cal!D$2),""),"")</f>
        <v/>
      </c>
      <c r="E29" s="62" t="str">
        <f>IFERROR(IF(LEN(Games!D32)&gt;0,INDEX(Games!$B$7:$F$106,Cal!$B29,Cal!E$2),""),"")</f>
        <v/>
      </c>
      <c r="F29" s="62" t="str">
        <f>IFERROR(IF(LEN(Games!E32)&gt;0,INDEX(Games!$B$7:$F$106,Cal!$B29,Cal!F$2),""),"")</f>
        <v/>
      </c>
      <c r="G29" s="62" t="str">
        <f>IFERROR(IF(LEN(Games!F32)&gt;0,INDEX(Games!$B$7:$F$106,Cal!$B29,Cal!G$2),""),"")</f>
        <v/>
      </c>
      <c r="I29" s="50" t="str">
        <f t="shared" si="0"/>
        <v/>
      </c>
    </row>
    <row r="30" spans="2:16" ht="60" customHeight="1" x14ac:dyDescent="0.25">
      <c r="B30" s="7">
        <v>27</v>
      </c>
      <c r="C30" s="62" t="str">
        <f>IFERROR(IF(LEN(Games!B33)&gt;0,INDEX(Games!$B$7:$F$106,Cal!$B30,Cal!C$2),""),"")</f>
        <v/>
      </c>
      <c r="D30" s="62" t="str">
        <f>IFERROR(IF(LEN(Games!C33)&gt;0,INDEX(Games!$B$7:$F$106,Cal!$B30,Cal!D$2),""),"")</f>
        <v/>
      </c>
      <c r="E30" s="62" t="str">
        <f>IFERROR(IF(LEN(Games!D33)&gt;0,INDEX(Games!$B$7:$F$106,Cal!$B30,Cal!E$2),""),"")</f>
        <v/>
      </c>
      <c r="F30" s="62" t="str">
        <f>IFERROR(IF(LEN(Games!E33)&gt;0,INDEX(Games!$B$7:$F$106,Cal!$B30,Cal!F$2),""),"")</f>
        <v/>
      </c>
      <c r="G30" s="62" t="str">
        <f>IFERROR(IF(LEN(Games!F33)&gt;0,INDEX(Games!$B$7:$F$106,Cal!$B30,Cal!G$2),""),"")</f>
        <v/>
      </c>
      <c r="I30" s="50" t="str">
        <f t="shared" si="0"/>
        <v/>
      </c>
    </row>
    <row r="31" spans="2:16" ht="60" customHeight="1" x14ac:dyDescent="0.25">
      <c r="B31" s="7">
        <v>28</v>
      </c>
      <c r="C31" s="62" t="str">
        <f>IFERROR(IF(LEN(Games!B34)&gt;0,INDEX(Games!$B$7:$F$106,Cal!$B31,Cal!C$2),""),"")</f>
        <v/>
      </c>
      <c r="D31" s="62" t="str">
        <f>IFERROR(IF(LEN(Games!C34)&gt;0,INDEX(Games!$B$7:$F$106,Cal!$B31,Cal!D$2),""),"")</f>
        <v/>
      </c>
      <c r="E31" s="62" t="str">
        <f>IFERROR(IF(LEN(Games!D34)&gt;0,INDEX(Games!$B$7:$F$106,Cal!$B31,Cal!E$2),""),"")</f>
        <v/>
      </c>
      <c r="F31" s="62" t="str">
        <f>IFERROR(IF(LEN(Games!E34)&gt;0,INDEX(Games!$B$7:$F$106,Cal!$B31,Cal!F$2),""),"")</f>
        <v/>
      </c>
      <c r="G31" s="62" t="str">
        <f>IFERROR(IF(LEN(Games!F34)&gt;0,INDEX(Games!$B$7:$F$106,Cal!$B31,Cal!G$2),""),"")</f>
        <v/>
      </c>
      <c r="I31" s="50" t="str">
        <f t="shared" si="0"/>
        <v/>
      </c>
    </row>
    <row r="32" spans="2:16" ht="60" customHeight="1" x14ac:dyDescent="0.25">
      <c r="B32" s="7">
        <v>29</v>
      </c>
      <c r="C32" s="62" t="str">
        <f>IFERROR(IF(LEN(Games!B35)&gt;0,INDEX(Games!$B$7:$F$106,Cal!$B32,Cal!C$2),""),"")</f>
        <v/>
      </c>
      <c r="D32" s="62" t="str">
        <f>IFERROR(IF(LEN(Games!C35)&gt;0,INDEX(Games!$B$7:$F$106,Cal!$B32,Cal!D$2),""),"")</f>
        <v/>
      </c>
      <c r="E32" s="62" t="str">
        <f>IFERROR(IF(LEN(Games!D35)&gt;0,INDEX(Games!$B$7:$F$106,Cal!$B32,Cal!E$2),""),"")</f>
        <v/>
      </c>
      <c r="F32" s="62" t="str">
        <f>IFERROR(IF(LEN(Games!E35)&gt;0,INDEX(Games!$B$7:$F$106,Cal!$B32,Cal!F$2),""),"")</f>
        <v/>
      </c>
      <c r="G32" s="62" t="str">
        <f>IFERROR(IF(LEN(Games!F35)&gt;0,INDEX(Games!$B$7:$F$106,Cal!$B32,Cal!G$2),""),"")</f>
        <v/>
      </c>
      <c r="I32" s="50" t="str">
        <f t="shared" si="0"/>
        <v/>
      </c>
    </row>
    <row r="33" spans="2:9" ht="60" customHeight="1" x14ac:dyDescent="0.25">
      <c r="B33" s="7">
        <v>30</v>
      </c>
      <c r="C33" s="62" t="str">
        <f>IFERROR(IF(LEN(Games!B36)&gt;0,INDEX(Games!$B$7:$F$106,Cal!$B33,Cal!C$2),""),"")</f>
        <v/>
      </c>
      <c r="D33" s="62" t="str">
        <f>IFERROR(IF(LEN(Games!C36)&gt;0,INDEX(Games!$B$7:$F$106,Cal!$B33,Cal!D$2),""),"")</f>
        <v/>
      </c>
      <c r="E33" s="62" t="str">
        <f>IFERROR(IF(LEN(Games!D36)&gt;0,INDEX(Games!$B$7:$F$106,Cal!$B33,Cal!E$2),""),"")</f>
        <v/>
      </c>
      <c r="F33" s="62" t="str">
        <f>IFERROR(IF(LEN(Games!E36)&gt;0,INDEX(Games!$B$7:$F$106,Cal!$B33,Cal!F$2),""),"")</f>
        <v/>
      </c>
      <c r="G33" s="62" t="str">
        <f>IFERROR(IF(LEN(Games!F36)&gt;0,INDEX(Games!$B$7:$F$106,Cal!$B33,Cal!G$2),""),"")</f>
        <v/>
      </c>
      <c r="I33" s="50" t="str">
        <f t="shared" si="0"/>
        <v/>
      </c>
    </row>
    <row r="34" spans="2:9" ht="60" customHeight="1" x14ac:dyDescent="0.25">
      <c r="B34" s="7">
        <v>31</v>
      </c>
      <c r="C34" s="62" t="str">
        <f>IFERROR(IF(LEN(Games!B37)&gt;0,INDEX(Games!$B$7:$F$106,Cal!$B34,Cal!C$2),""),"")</f>
        <v/>
      </c>
      <c r="D34" s="62" t="str">
        <f>IFERROR(IF(LEN(Games!C37)&gt;0,INDEX(Games!$B$7:$F$106,Cal!$B34,Cal!D$2),""),"")</f>
        <v/>
      </c>
      <c r="E34" s="62" t="str">
        <f>IFERROR(IF(LEN(Games!D37)&gt;0,INDEX(Games!$B$7:$F$106,Cal!$B34,Cal!E$2),""),"")</f>
        <v/>
      </c>
      <c r="F34" s="62" t="str">
        <f>IFERROR(IF(LEN(Games!E37)&gt;0,INDEX(Games!$B$7:$F$106,Cal!$B34,Cal!F$2),""),"")</f>
        <v/>
      </c>
      <c r="G34" s="62" t="str">
        <f>IFERROR(IF(LEN(Games!F37)&gt;0,INDEX(Games!$B$7:$F$106,Cal!$B34,Cal!G$2),""),"")</f>
        <v/>
      </c>
      <c r="I34" s="50" t="str">
        <f t="shared" si="0"/>
        <v/>
      </c>
    </row>
    <row r="35" spans="2:9" ht="60" customHeight="1" x14ac:dyDescent="0.25">
      <c r="B35" s="7">
        <v>32</v>
      </c>
      <c r="C35" s="62" t="str">
        <f>IFERROR(IF(LEN(Games!B38)&gt;0,INDEX(Games!$B$7:$F$106,Cal!$B35,Cal!C$2),""),"")</f>
        <v/>
      </c>
      <c r="D35" s="62" t="str">
        <f>IFERROR(IF(LEN(Games!C38)&gt;0,INDEX(Games!$B$7:$F$106,Cal!$B35,Cal!D$2),""),"")</f>
        <v/>
      </c>
      <c r="E35" s="62" t="str">
        <f>IFERROR(IF(LEN(Games!D38)&gt;0,INDEX(Games!$B$7:$F$106,Cal!$B35,Cal!E$2),""),"")</f>
        <v/>
      </c>
      <c r="F35" s="62" t="str">
        <f>IFERROR(IF(LEN(Games!E38)&gt;0,INDEX(Games!$B$7:$F$106,Cal!$B35,Cal!F$2),""),"")</f>
        <v/>
      </c>
      <c r="G35" s="62" t="str">
        <f>IFERROR(IF(LEN(Games!F38)&gt;0,INDEX(Games!$B$7:$F$106,Cal!$B35,Cal!G$2),""),"")</f>
        <v/>
      </c>
      <c r="I35" s="50" t="str">
        <f t="shared" si="0"/>
        <v/>
      </c>
    </row>
    <row r="36" spans="2:9" ht="60" customHeight="1" x14ac:dyDescent="0.25">
      <c r="B36" s="7">
        <v>33</v>
      </c>
      <c r="C36" s="62" t="str">
        <f>IFERROR(IF(LEN(Games!B39)&gt;0,INDEX(Games!$B$7:$F$106,Cal!$B36,Cal!C$2),""),"")</f>
        <v/>
      </c>
      <c r="D36" s="62" t="str">
        <f>IFERROR(IF(LEN(Games!C39)&gt;0,INDEX(Games!$B$7:$F$106,Cal!$B36,Cal!D$2),""),"")</f>
        <v/>
      </c>
      <c r="E36" s="62" t="str">
        <f>IFERROR(IF(LEN(Games!D39)&gt;0,INDEX(Games!$B$7:$F$106,Cal!$B36,Cal!E$2),""),"")</f>
        <v/>
      </c>
      <c r="F36" s="62" t="str">
        <f>IFERROR(IF(LEN(Games!E39)&gt;0,INDEX(Games!$B$7:$F$106,Cal!$B36,Cal!F$2),""),"")</f>
        <v/>
      </c>
      <c r="G36" s="62" t="str">
        <f>IFERROR(IF(LEN(Games!F39)&gt;0,INDEX(Games!$B$7:$F$106,Cal!$B36,Cal!G$2),""),"")</f>
        <v/>
      </c>
      <c r="I36" s="50" t="str">
        <f t="shared" si="0"/>
        <v/>
      </c>
    </row>
    <row r="37" spans="2:9" ht="60" customHeight="1" x14ac:dyDescent="0.25">
      <c r="B37" s="7">
        <v>34</v>
      </c>
      <c r="C37" s="62" t="str">
        <f>IFERROR(IF(LEN(Games!B40)&gt;0,INDEX(Games!$B$7:$F$106,Cal!$B37,Cal!C$2),""),"")</f>
        <v/>
      </c>
      <c r="D37" s="62" t="str">
        <f>IFERROR(IF(LEN(Games!C40)&gt;0,INDEX(Games!$B$7:$F$106,Cal!$B37,Cal!D$2),""),"")</f>
        <v/>
      </c>
      <c r="E37" s="62" t="str">
        <f>IFERROR(IF(LEN(Games!D40)&gt;0,INDEX(Games!$B$7:$F$106,Cal!$B37,Cal!E$2),""),"")</f>
        <v/>
      </c>
      <c r="F37" s="62" t="str">
        <f>IFERROR(IF(LEN(Games!E40)&gt;0,INDEX(Games!$B$7:$F$106,Cal!$B37,Cal!F$2),""),"")</f>
        <v/>
      </c>
      <c r="G37" s="62" t="str">
        <f>IFERROR(IF(LEN(Games!F40)&gt;0,INDEX(Games!$B$7:$F$106,Cal!$B37,Cal!G$2),""),"")</f>
        <v/>
      </c>
      <c r="I37" s="50" t="str">
        <f t="shared" si="0"/>
        <v/>
      </c>
    </row>
    <row r="38" spans="2:9" ht="60" customHeight="1" x14ac:dyDescent="0.25">
      <c r="B38" s="7">
        <v>35</v>
      </c>
      <c r="C38" s="62" t="str">
        <f>IFERROR(IF(LEN(Games!B41)&gt;0,INDEX(Games!$B$7:$F$106,Cal!$B38,Cal!C$2),""),"")</f>
        <v/>
      </c>
      <c r="D38" s="62" t="str">
        <f>IFERROR(IF(LEN(Games!C41)&gt;0,INDEX(Games!$B$7:$F$106,Cal!$B38,Cal!D$2),""),"")</f>
        <v/>
      </c>
      <c r="E38" s="62" t="str">
        <f>IFERROR(IF(LEN(Games!D41)&gt;0,INDEX(Games!$B$7:$F$106,Cal!$B38,Cal!E$2),""),"")</f>
        <v/>
      </c>
      <c r="F38" s="62" t="str">
        <f>IFERROR(IF(LEN(Games!E41)&gt;0,INDEX(Games!$B$7:$F$106,Cal!$B38,Cal!F$2),""),"")</f>
        <v/>
      </c>
      <c r="G38" s="62" t="str">
        <f>IFERROR(IF(LEN(Games!F41)&gt;0,INDEX(Games!$B$7:$F$106,Cal!$B38,Cal!G$2),""),"")</f>
        <v/>
      </c>
      <c r="I38" s="50" t="str">
        <f t="shared" si="0"/>
        <v/>
      </c>
    </row>
    <row r="39" spans="2:9" ht="60" customHeight="1" x14ac:dyDescent="0.25">
      <c r="B39" s="7">
        <v>36</v>
      </c>
      <c r="C39" s="62" t="str">
        <f>IFERROR(IF(LEN(Games!B42)&gt;0,INDEX(Games!$B$7:$F$106,Cal!$B39,Cal!C$2),""),"")</f>
        <v/>
      </c>
      <c r="D39" s="62" t="str">
        <f>IFERROR(IF(LEN(Games!C42)&gt;0,INDEX(Games!$B$7:$F$106,Cal!$B39,Cal!D$2),""),"")</f>
        <v/>
      </c>
      <c r="E39" s="62" t="str">
        <f>IFERROR(IF(LEN(Games!D42)&gt;0,INDEX(Games!$B$7:$F$106,Cal!$B39,Cal!E$2),""),"")</f>
        <v/>
      </c>
      <c r="F39" s="62" t="str">
        <f>IFERROR(IF(LEN(Games!E42)&gt;0,INDEX(Games!$B$7:$F$106,Cal!$B39,Cal!F$2),""),"")</f>
        <v/>
      </c>
      <c r="G39" s="62" t="str">
        <f>IFERROR(IF(LEN(Games!F42)&gt;0,INDEX(Games!$B$7:$F$106,Cal!$B39,Cal!G$2),""),"")</f>
        <v/>
      </c>
      <c r="I39" s="50" t="str">
        <f t="shared" si="0"/>
        <v/>
      </c>
    </row>
    <row r="40" spans="2:9" ht="60" customHeight="1" x14ac:dyDescent="0.25">
      <c r="B40" s="7">
        <v>37</v>
      </c>
      <c r="C40" s="62" t="str">
        <f>IFERROR(IF(LEN(Games!B43)&gt;0,INDEX(Games!$B$7:$F$106,Cal!$B40,Cal!C$2),""),"")</f>
        <v/>
      </c>
      <c r="D40" s="62" t="str">
        <f>IFERROR(IF(LEN(Games!C43)&gt;0,INDEX(Games!$B$7:$F$106,Cal!$B40,Cal!D$2),""),"")</f>
        <v/>
      </c>
      <c r="E40" s="62" t="str">
        <f>IFERROR(IF(LEN(Games!D43)&gt;0,INDEX(Games!$B$7:$F$106,Cal!$B40,Cal!E$2),""),"")</f>
        <v/>
      </c>
      <c r="F40" s="62" t="str">
        <f>IFERROR(IF(LEN(Games!E43)&gt;0,INDEX(Games!$B$7:$F$106,Cal!$B40,Cal!F$2),""),"")</f>
        <v/>
      </c>
      <c r="G40" s="62" t="str">
        <f>IFERROR(IF(LEN(Games!F43)&gt;0,INDEX(Games!$B$7:$F$106,Cal!$B40,Cal!G$2),""),"")</f>
        <v/>
      </c>
      <c r="I40" s="50" t="str">
        <f t="shared" si="0"/>
        <v/>
      </c>
    </row>
    <row r="41" spans="2:9" ht="60" customHeight="1" x14ac:dyDescent="0.25">
      <c r="B41" s="7">
        <v>38</v>
      </c>
      <c r="C41" s="62" t="str">
        <f>IFERROR(IF(LEN(Games!B44)&gt;0,INDEX(Games!$B$7:$F$106,Cal!$B41,Cal!C$2),""),"")</f>
        <v/>
      </c>
      <c r="D41" s="62" t="str">
        <f>IFERROR(IF(LEN(Games!C44)&gt;0,INDEX(Games!$B$7:$F$106,Cal!$B41,Cal!D$2),""),"")</f>
        <v/>
      </c>
      <c r="E41" s="62" t="str">
        <f>IFERROR(IF(LEN(Games!D44)&gt;0,INDEX(Games!$B$7:$F$106,Cal!$B41,Cal!E$2),""),"")</f>
        <v/>
      </c>
      <c r="F41" s="62" t="str">
        <f>IFERROR(IF(LEN(Games!E44)&gt;0,INDEX(Games!$B$7:$F$106,Cal!$B41,Cal!F$2),""),"")</f>
        <v/>
      </c>
      <c r="G41" s="62" t="str">
        <f>IFERROR(IF(LEN(Games!F44)&gt;0,INDEX(Games!$B$7:$F$106,Cal!$B41,Cal!G$2),""),"")</f>
        <v/>
      </c>
      <c r="I41" s="50" t="str">
        <f t="shared" si="0"/>
        <v/>
      </c>
    </row>
    <row r="42" spans="2:9" ht="60" customHeight="1" x14ac:dyDescent="0.25">
      <c r="B42" s="7">
        <v>39</v>
      </c>
      <c r="C42" s="62" t="str">
        <f>IFERROR(IF(LEN(Games!B45)&gt;0,INDEX(Games!$B$7:$F$106,Cal!$B42,Cal!C$2),""),"")</f>
        <v/>
      </c>
      <c r="D42" s="62" t="str">
        <f>IFERROR(IF(LEN(Games!C45)&gt;0,INDEX(Games!$B$7:$F$106,Cal!$B42,Cal!D$2),""),"")</f>
        <v/>
      </c>
      <c r="E42" s="62" t="str">
        <f>IFERROR(IF(LEN(Games!D45)&gt;0,INDEX(Games!$B$7:$F$106,Cal!$B42,Cal!E$2),""),"")</f>
        <v/>
      </c>
      <c r="F42" s="62" t="str">
        <f>IFERROR(IF(LEN(Games!E45)&gt;0,INDEX(Games!$B$7:$F$106,Cal!$B42,Cal!F$2),""),"")</f>
        <v/>
      </c>
      <c r="G42" s="62" t="str">
        <f>IFERROR(IF(LEN(Games!F45)&gt;0,INDEX(Games!$B$7:$F$106,Cal!$B42,Cal!G$2),""),"")</f>
        <v/>
      </c>
      <c r="I42" s="50" t="str">
        <f t="shared" si="0"/>
        <v/>
      </c>
    </row>
    <row r="43" spans="2:9" ht="60" customHeight="1" x14ac:dyDescent="0.25">
      <c r="B43" s="7">
        <v>40</v>
      </c>
      <c r="C43" s="62" t="str">
        <f>IFERROR(IF(LEN(Games!B46)&gt;0,INDEX(Games!$B$7:$F$106,Cal!$B43,Cal!C$2),""),"")</f>
        <v/>
      </c>
      <c r="D43" s="62" t="str">
        <f>IFERROR(IF(LEN(Games!C46)&gt;0,INDEX(Games!$B$7:$F$106,Cal!$B43,Cal!D$2),""),"")</f>
        <v/>
      </c>
      <c r="E43" s="62" t="str">
        <f>IFERROR(IF(LEN(Games!D46)&gt;0,INDEX(Games!$B$7:$F$106,Cal!$B43,Cal!E$2),""),"")</f>
        <v/>
      </c>
      <c r="F43" s="62" t="str">
        <f>IFERROR(IF(LEN(Games!E46)&gt;0,INDEX(Games!$B$7:$F$106,Cal!$B43,Cal!F$2),""),"")</f>
        <v/>
      </c>
      <c r="G43" s="62" t="str">
        <f>IFERROR(IF(LEN(Games!F46)&gt;0,INDEX(Games!$B$7:$F$106,Cal!$B43,Cal!G$2),""),"")</f>
        <v/>
      </c>
      <c r="I43" s="50" t="str">
        <f t="shared" si="0"/>
        <v/>
      </c>
    </row>
    <row r="44" spans="2:9" ht="60" customHeight="1" x14ac:dyDescent="0.25">
      <c r="B44" s="7">
        <v>41</v>
      </c>
      <c r="C44" s="62" t="str">
        <f>IFERROR(IF(LEN(Games!B47)&gt;0,INDEX(Games!$B$7:$F$106,Cal!$B44,Cal!C$2),""),"")</f>
        <v/>
      </c>
      <c r="D44" s="62" t="str">
        <f>IFERROR(IF(LEN(Games!C47)&gt;0,INDEX(Games!$B$7:$F$106,Cal!$B44,Cal!D$2),""),"")</f>
        <v/>
      </c>
      <c r="E44" s="62" t="str">
        <f>IFERROR(IF(LEN(Games!D47)&gt;0,INDEX(Games!$B$7:$F$106,Cal!$B44,Cal!E$2),""),"")</f>
        <v/>
      </c>
      <c r="F44" s="62" t="str">
        <f>IFERROR(IF(LEN(Games!E47)&gt;0,INDEX(Games!$B$7:$F$106,Cal!$B44,Cal!F$2),""),"")</f>
        <v/>
      </c>
      <c r="G44" s="62" t="str">
        <f>IFERROR(IF(LEN(Games!F47)&gt;0,INDEX(Games!$B$7:$F$106,Cal!$B44,Cal!G$2),""),"")</f>
        <v/>
      </c>
      <c r="I44" s="50" t="str">
        <f t="shared" si="0"/>
        <v/>
      </c>
    </row>
    <row r="45" spans="2:9" ht="60" customHeight="1" x14ac:dyDescent="0.25">
      <c r="B45" s="7">
        <v>42</v>
      </c>
      <c r="C45" s="62" t="str">
        <f>IFERROR(IF(LEN(Games!B48)&gt;0,INDEX(Games!$B$7:$F$106,Cal!$B45,Cal!C$2),""),"")</f>
        <v/>
      </c>
      <c r="D45" s="62" t="str">
        <f>IFERROR(IF(LEN(Games!C48)&gt;0,INDEX(Games!$B$7:$F$106,Cal!$B45,Cal!D$2),""),"")</f>
        <v/>
      </c>
      <c r="E45" s="62" t="str">
        <f>IFERROR(IF(LEN(Games!D48)&gt;0,INDEX(Games!$B$7:$F$106,Cal!$B45,Cal!E$2),""),"")</f>
        <v/>
      </c>
      <c r="F45" s="62" t="str">
        <f>IFERROR(IF(LEN(Games!E48)&gt;0,INDEX(Games!$B$7:$F$106,Cal!$B45,Cal!F$2),""),"")</f>
        <v/>
      </c>
      <c r="G45" s="62" t="str">
        <f>IFERROR(IF(LEN(Games!F48)&gt;0,INDEX(Games!$B$7:$F$106,Cal!$B45,Cal!G$2),""),"")</f>
        <v/>
      </c>
      <c r="I45" s="50" t="str">
        <f t="shared" si="0"/>
        <v/>
      </c>
    </row>
    <row r="46" spans="2:9" ht="60" customHeight="1" x14ac:dyDescent="0.25">
      <c r="B46" s="7">
        <v>43</v>
      </c>
      <c r="C46" s="62" t="str">
        <f>IFERROR(IF(LEN(Games!B49)&gt;0,INDEX(Games!$B$7:$F$106,Cal!$B46,Cal!C$2),""),"")</f>
        <v/>
      </c>
      <c r="D46" s="62" t="str">
        <f>IFERROR(IF(LEN(Games!C49)&gt;0,INDEX(Games!$B$7:$F$106,Cal!$B46,Cal!D$2),""),"")</f>
        <v/>
      </c>
      <c r="E46" s="62" t="str">
        <f>IFERROR(IF(LEN(Games!D49)&gt;0,INDEX(Games!$B$7:$F$106,Cal!$B46,Cal!E$2),""),"")</f>
        <v/>
      </c>
      <c r="F46" s="62" t="str">
        <f>IFERROR(IF(LEN(Games!E49)&gt;0,INDEX(Games!$B$7:$F$106,Cal!$B46,Cal!F$2),""),"")</f>
        <v/>
      </c>
      <c r="G46" s="62" t="str">
        <f>IFERROR(IF(LEN(Games!F49)&gt;0,INDEX(Games!$B$7:$F$106,Cal!$B46,Cal!G$2),""),"")</f>
        <v/>
      </c>
      <c r="I46" s="50" t="str">
        <f t="shared" si="0"/>
        <v/>
      </c>
    </row>
    <row r="47" spans="2:9" ht="60" customHeight="1" x14ac:dyDescent="0.25">
      <c r="B47" s="7">
        <v>44</v>
      </c>
      <c r="C47" s="62" t="str">
        <f>IFERROR(IF(LEN(Games!B50)&gt;0,INDEX(Games!$B$7:$F$106,Cal!$B47,Cal!C$2),""),"")</f>
        <v/>
      </c>
      <c r="D47" s="62" t="str">
        <f>IFERROR(IF(LEN(Games!C50)&gt;0,INDEX(Games!$B$7:$F$106,Cal!$B47,Cal!D$2),""),"")</f>
        <v/>
      </c>
      <c r="E47" s="62" t="str">
        <f>IFERROR(IF(LEN(Games!D50)&gt;0,INDEX(Games!$B$7:$F$106,Cal!$B47,Cal!E$2),""),"")</f>
        <v/>
      </c>
      <c r="F47" s="62" t="str">
        <f>IFERROR(IF(LEN(Games!E50)&gt;0,INDEX(Games!$B$7:$F$106,Cal!$B47,Cal!F$2),""),"")</f>
        <v/>
      </c>
      <c r="G47" s="62" t="str">
        <f>IFERROR(IF(LEN(Games!F50)&gt;0,INDEX(Games!$B$7:$F$106,Cal!$B47,Cal!G$2),""),"")</f>
        <v/>
      </c>
      <c r="I47" s="50" t="str">
        <f t="shared" si="0"/>
        <v/>
      </c>
    </row>
    <row r="48" spans="2:9" ht="60" customHeight="1" x14ac:dyDescent="0.25">
      <c r="B48" s="7">
        <v>45</v>
      </c>
      <c r="C48" s="62" t="str">
        <f>IFERROR(IF(LEN(Games!B51)&gt;0,INDEX(Games!$B$7:$F$106,Cal!$B48,Cal!C$2),""),"")</f>
        <v/>
      </c>
      <c r="D48" s="62" t="str">
        <f>IFERROR(IF(LEN(Games!C51)&gt;0,INDEX(Games!$B$7:$F$106,Cal!$B48,Cal!D$2),""),"")</f>
        <v/>
      </c>
      <c r="E48" s="62" t="str">
        <f>IFERROR(IF(LEN(Games!D51)&gt;0,INDEX(Games!$B$7:$F$106,Cal!$B48,Cal!E$2),""),"")</f>
        <v/>
      </c>
      <c r="F48" s="62" t="str">
        <f>IFERROR(IF(LEN(Games!E51)&gt;0,INDEX(Games!$B$7:$F$106,Cal!$B48,Cal!F$2),""),"")</f>
        <v/>
      </c>
      <c r="G48" s="62" t="str">
        <f>IFERROR(IF(LEN(Games!F51)&gt;0,INDEX(Games!$B$7:$F$106,Cal!$B48,Cal!G$2),""),"")</f>
        <v/>
      </c>
      <c r="I48" s="50" t="str">
        <f t="shared" ref="I48:I103" si="1">IF(LEN(C48) &gt;0, IF(G48&gt;1,
"Main lottery range: 1 - " &amp; D48 &amp; "
" &amp; E48  &amp; " numbers to draw." &amp; "
Second table range: 1 - " &amp; F48 &amp; "
" &amp; G48 &amp; " numbers to draw.",
"Main lottery range: 1 - " &amp; D48 &amp; "
" &amp; E48  &amp; " numbers to draw." &amp; "
Lucky number range: 1 - " &amp; F48 &amp; "
" &amp; G48 &amp; " lucky number to draw."), "")</f>
        <v/>
      </c>
    </row>
    <row r="49" spans="2:9" ht="60" customHeight="1" x14ac:dyDescent="0.25">
      <c r="B49" s="7">
        <v>46</v>
      </c>
      <c r="C49" s="62" t="str">
        <f>IFERROR(IF(LEN(Games!B52)&gt;0,INDEX(Games!$B$7:$F$106,Cal!$B49,Cal!C$2),""),"")</f>
        <v/>
      </c>
      <c r="D49" s="62" t="str">
        <f>IFERROR(IF(LEN(Games!C52)&gt;0,INDEX(Games!$B$7:$F$106,Cal!$B49,Cal!D$2),""),"")</f>
        <v/>
      </c>
      <c r="E49" s="62" t="str">
        <f>IFERROR(IF(LEN(Games!D52)&gt;0,INDEX(Games!$B$7:$F$106,Cal!$B49,Cal!E$2),""),"")</f>
        <v/>
      </c>
      <c r="F49" s="62" t="str">
        <f>IFERROR(IF(LEN(Games!E52)&gt;0,INDEX(Games!$B$7:$F$106,Cal!$B49,Cal!F$2),""),"")</f>
        <v/>
      </c>
      <c r="G49" s="62" t="str">
        <f>IFERROR(IF(LEN(Games!F52)&gt;0,INDEX(Games!$B$7:$F$106,Cal!$B49,Cal!G$2),""),"")</f>
        <v/>
      </c>
      <c r="I49" s="50" t="str">
        <f t="shared" si="1"/>
        <v/>
      </c>
    </row>
    <row r="50" spans="2:9" ht="60" customHeight="1" x14ac:dyDescent="0.25">
      <c r="B50" s="7">
        <v>47</v>
      </c>
      <c r="C50" s="62" t="str">
        <f>IFERROR(IF(LEN(Games!B53)&gt;0,INDEX(Games!$B$7:$F$106,Cal!$B50,Cal!C$2),""),"")</f>
        <v/>
      </c>
      <c r="D50" s="62" t="str">
        <f>IFERROR(IF(LEN(Games!C53)&gt;0,INDEX(Games!$B$7:$F$106,Cal!$B50,Cal!D$2),""),"")</f>
        <v/>
      </c>
      <c r="E50" s="62" t="str">
        <f>IFERROR(IF(LEN(Games!D53)&gt;0,INDEX(Games!$B$7:$F$106,Cal!$B50,Cal!E$2),""),"")</f>
        <v/>
      </c>
      <c r="F50" s="62" t="str">
        <f>IFERROR(IF(LEN(Games!E53)&gt;0,INDEX(Games!$B$7:$F$106,Cal!$B50,Cal!F$2),""),"")</f>
        <v/>
      </c>
      <c r="G50" s="62" t="str">
        <f>IFERROR(IF(LEN(Games!F53)&gt;0,INDEX(Games!$B$7:$F$106,Cal!$B50,Cal!G$2),""),"")</f>
        <v/>
      </c>
      <c r="I50" s="50" t="str">
        <f t="shared" si="1"/>
        <v/>
      </c>
    </row>
    <row r="51" spans="2:9" ht="60" customHeight="1" x14ac:dyDescent="0.25">
      <c r="B51" s="7">
        <v>48</v>
      </c>
      <c r="C51" s="62" t="str">
        <f>IFERROR(IF(LEN(Games!B54)&gt;0,INDEX(Games!$B$7:$F$106,Cal!$B51,Cal!C$2),""),"")</f>
        <v/>
      </c>
      <c r="D51" s="62" t="str">
        <f>IFERROR(IF(LEN(Games!C54)&gt;0,INDEX(Games!$B$7:$F$106,Cal!$B51,Cal!D$2),""),"")</f>
        <v/>
      </c>
      <c r="E51" s="62" t="str">
        <f>IFERROR(IF(LEN(Games!D54)&gt;0,INDEX(Games!$B$7:$F$106,Cal!$B51,Cal!E$2),""),"")</f>
        <v/>
      </c>
      <c r="F51" s="62" t="str">
        <f>IFERROR(IF(LEN(Games!E54)&gt;0,INDEX(Games!$B$7:$F$106,Cal!$B51,Cal!F$2),""),"")</f>
        <v/>
      </c>
      <c r="G51" s="62" t="str">
        <f>IFERROR(IF(LEN(Games!F54)&gt;0,INDEX(Games!$B$7:$F$106,Cal!$B51,Cal!G$2),""),"")</f>
        <v/>
      </c>
      <c r="I51" s="50" t="str">
        <f t="shared" si="1"/>
        <v/>
      </c>
    </row>
    <row r="52" spans="2:9" ht="60" customHeight="1" x14ac:dyDescent="0.25">
      <c r="B52" s="7">
        <v>49</v>
      </c>
      <c r="C52" s="62" t="str">
        <f>IFERROR(IF(LEN(Games!B55)&gt;0,INDEX(Games!$B$7:$F$106,Cal!$B52,Cal!C$2),""),"")</f>
        <v/>
      </c>
      <c r="D52" s="62" t="str">
        <f>IFERROR(IF(LEN(Games!C55)&gt;0,INDEX(Games!$B$7:$F$106,Cal!$B52,Cal!D$2),""),"")</f>
        <v/>
      </c>
      <c r="E52" s="62" t="str">
        <f>IFERROR(IF(LEN(Games!D55)&gt;0,INDEX(Games!$B$7:$F$106,Cal!$B52,Cal!E$2),""),"")</f>
        <v/>
      </c>
      <c r="F52" s="62" t="str">
        <f>IFERROR(IF(LEN(Games!E55)&gt;0,INDEX(Games!$B$7:$F$106,Cal!$B52,Cal!F$2),""),"")</f>
        <v/>
      </c>
      <c r="G52" s="62" t="str">
        <f>IFERROR(IF(LEN(Games!F55)&gt;0,INDEX(Games!$B$7:$F$106,Cal!$B52,Cal!G$2),""),"")</f>
        <v/>
      </c>
      <c r="I52" s="50" t="str">
        <f t="shared" si="1"/>
        <v/>
      </c>
    </row>
    <row r="53" spans="2:9" ht="60" customHeight="1" x14ac:dyDescent="0.25">
      <c r="B53" s="7">
        <v>50</v>
      </c>
      <c r="C53" s="62" t="str">
        <f>IFERROR(IF(LEN(Games!B56)&gt;0,INDEX(Games!$B$7:$F$106,Cal!$B53,Cal!C$2),""),"")</f>
        <v/>
      </c>
      <c r="D53" s="62" t="str">
        <f>IFERROR(IF(LEN(Games!C56)&gt;0,INDEX(Games!$B$7:$F$106,Cal!$B53,Cal!D$2),""),"")</f>
        <v/>
      </c>
      <c r="E53" s="62" t="str">
        <f>IFERROR(IF(LEN(Games!D56)&gt;0,INDEX(Games!$B$7:$F$106,Cal!$B53,Cal!E$2),""),"")</f>
        <v/>
      </c>
      <c r="F53" s="62" t="str">
        <f>IFERROR(IF(LEN(Games!E56)&gt;0,INDEX(Games!$B$7:$F$106,Cal!$B53,Cal!F$2),""),"")</f>
        <v/>
      </c>
      <c r="G53" s="62" t="str">
        <f>IFERROR(IF(LEN(Games!F56)&gt;0,INDEX(Games!$B$7:$F$106,Cal!$B53,Cal!G$2),""),"")</f>
        <v/>
      </c>
      <c r="I53" s="50" t="str">
        <f t="shared" si="1"/>
        <v/>
      </c>
    </row>
    <row r="54" spans="2:9" x14ac:dyDescent="0.25">
      <c r="B54" s="7">
        <v>51</v>
      </c>
      <c r="C54" s="62" t="str">
        <f>IFERROR(IF(LEN(Games!B57)&gt;0,INDEX(Games!$B$7:$F$106,Cal!$B54,Cal!C$2),""),"")</f>
        <v/>
      </c>
      <c r="D54" s="62" t="str">
        <f>IFERROR(IF(LEN(Games!C57)&gt;0,INDEX(Games!$B$7:$F$106,Cal!$B54,Cal!D$2),""),"")</f>
        <v/>
      </c>
      <c r="E54" s="62" t="str">
        <f>IFERROR(IF(LEN(Games!D57)&gt;0,INDEX(Games!$B$7:$F$106,Cal!$B54,Cal!E$2),""),"")</f>
        <v/>
      </c>
      <c r="F54" s="62" t="str">
        <f>IFERROR(IF(LEN(Games!E57)&gt;0,INDEX(Games!$B$7:$F$106,Cal!$B54,Cal!F$2),""),"")</f>
        <v/>
      </c>
      <c r="G54" s="62" t="str">
        <f>IFERROR(IF(LEN(Games!F57)&gt;0,INDEX(Games!$B$7:$F$106,Cal!$B54,Cal!G$2),""),"")</f>
        <v/>
      </c>
      <c r="I54" s="50" t="str">
        <f t="shared" si="1"/>
        <v/>
      </c>
    </row>
    <row r="55" spans="2:9" x14ac:dyDescent="0.25">
      <c r="B55" s="7">
        <v>52</v>
      </c>
      <c r="C55" s="62" t="str">
        <f>IFERROR(IF(LEN(Games!B58)&gt;0,INDEX(Games!$B$7:$F$106,Cal!$B55,Cal!C$2),""),"")</f>
        <v/>
      </c>
      <c r="D55" s="62" t="str">
        <f>IFERROR(IF(LEN(Games!C58)&gt;0,INDEX(Games!$B$7:$F$106,Cal!$B55,Cal!D$2),""),"")</f>
        <v/>
      </c>
      <c r="E55" s="62" t="str">
        <f>IFERROR(IF(LEN(Games!D58)&gt;0,INDEX(Games!$B$7:$F$106,Cal!$B55,Cal!E$2),""),"")</f>
        <v/>
      </c>
      <c r="F55" s="62" t="str">
        <f>IFERROR(IF(LEN(Games!E58)&gt;0,INDEX(Games!$B$7:$F$106,Cal!$B55,Cal!F$2),""),"")</f>
        <v/>
      </c>
      <c r="G55" s="62" t="str">
        <f>IFERROR(IF(LEN(Games!F58)&gt;0,INDEX(Games!$B$7:$F$106,Cal!$B55,Cal!G$2),""),"")</f>
        <v/>
      </c>
      <c r="I55" s="50" t="str">
        <f t="shared" si="1"/>
        <v/>
      </c>
    </row>
    <row r="56" spans="2:9" x14ac:dyDescent="0.25">
      <c r="B56" s="7">
        <v>53</v>
      </c>
      <c r="C56" s="62" t="str">
        <f>IFERROR(IF(LEN(Games!B59)&gt;0,INDEX(Games!$B$7:$F$106,Cal!$B56,Cal!C$2),""),"")</f>
        <v/>
      </c>
      <c r="D56" s="62" t="str">
        <f>IFERROR(IF(LEN(Games!C59)&gt;0,INDEX(Games!$B$7:$F$106,Cal!$B56,Cal!D$2),""),"")</f>
        <v/>
      </c>
      <c r="E56" s="62" t="str">
        <f>IFERROR(IF(LEN(Games!D59)&gt;0,INDEX(Games!$B$7:$F$106,Cal!$B56,Cal!E$2),""),"")</f>
        <v/>
      </c>
      <c r="F56" s="62" t="str">
        <f>IFERROR(IF(LEN(Games!E59)&gt;0,INDEX(Games!$B$7:$F$106,Cal!$B56,Cal!F$2),""),"")</f>
        <v/>
      </c>
      <c r="G56" s="62" t="str">
        <f>IFERROR(IF(LEN(Games!F59)&gt;0,INDEX(Games!$B$7:$F$106,Cal!$B56,Cal!G$2),""),"")</f>
        <v/>
      </c>
      <c r="I56" s="50" t="str">
        <f t="shared" si="1"/>
        <v/>
      </c>
    </row>
    <row r="57" spans="2:9" x14ac:dyDescent="0.25">
      <c r="B57" s="7">
        <v>54</v>
      </c>
      <c r="C57" s="62" t="str">
        <f>IFERROR(IF(LEN(Games!B60)&gt;0,INDEX(Games!$B$7:$F$106,Cal!$B57,Cal!C$2),""),"")</f>
        <v/>
      </c>
      <c r="D57" s="62" t="str">
        <f>IFERROR(IF(LEN(Games!C60)&gt;0,INDEX(Games!$B$7:$F$106,Cal!$B57,Cal!D$2),""),"")</f>
        <v/>
      </c>
      <c r="E57" s="62" t="str">
        <f>IFERROR(IF(LEN(Games!D60)&gt;0,INDEX(Games!$B$7:$F$106,Cal!$B57,Cal!E$2),""),"")</f>
        <v/>
      </c>
      <c r="F57" s="62" t="str">
        <f>IFERROR(IF(LEN(Games!E60)&gt;0,INDEX(Games!$B$7:$F$106,Cal!$B57,Cal!F$2),""),"")</f>
        <v/>
      </c>
      <c r="G57" s="62" t="str">
        <f>IFERROR(IF(LEN(Games!F60)&gt;0,INDEX(Games!$B$7:$F$106,Cal!$B57,Cal!G$2),""),"")</f>
        <v/>
      </c>
      <c r="I57" s="50" t="str">
        <f t="shared" si="1"/>
        <v/>
      </c>
    </row>
    <row r="58" spans="2:9" x14ac:dyDescent="0.25">
      <c r="B58" s="7">
        <v>55</v>
      </c>
      <c r="C58" s="62" t="str">
        <f>IFERROR(IF(LEN(Games!B61)&gt;0,INDEX(Games!$B$7:$F$106,Cal!$B58,Cal!C$2),""),"")</f>
        <v/>
      </c>
      <c r="D58" s="62" t="str">
        <f>IFERROR(IF(LEN(Games!C61)&gt;0,INDEX(Games!$B$7:$F$106,Cal!$B58,Cal!D$2),""),"")</f>
        <v/>
      </c>
      <c r="E58" s="62" t="str">
        <f>IFERROR(IF(LEN(Games!D61)&gt;0,INDEX(Games!$B$7:$F$106,Cal!$B58,Cal!E$2),""),"")</f>
        <v/>
      </c>
      <c r="F58" s="62" t="str">
        <f>IFERROR(IF(LEN(Games!E61)&gt;0,INDEX(Games!$B$7:$F$106,Cal!$B58,Cal!F$2),""),"")</f>
        <v/>
      </c>
      <c r="G58" s="62" t="str">
        <f>IFERROR(IF(LEN(Games!F61)&gt;0,INDEX(Games!$B$7:$F$106,Cal!$B58,Cal!G$2),""),"")</f>
        <v/>
      </c>
      <c r="I58" s="50" t="str">
        <f t="shared" si="1"/>
        <v/>
      </c>
    </row>
    <row r="59" spans="2:9" x14ac:dyDescent="0.25">
      <c r="B59" s="7">
        <v>56</v>
      </c>
      <c r="C59" s="62" t="str">
        <f>IFERROR(IF(LEN(Games!B62)&gt;0,INDEX(Games!$B$7:$F$106,Cal!$B59,Cal!C$2),""),"")</f>
        <v/>
      </c>
      <c r="D59" s="62" t="str">
        <f>IFERROR(IF(LEN(Games!C62)&gt;0,INDEX(Games!$B$7:$F$106,Cal!$B59,Cal!D$2),""),"")</f>
        <v/>
      </c>
      <c r="E59" s="62" t="str">
        <f>IFERROR(IF(LEN(Games!D62)&gt;0,INDEX(Games!$B$7:$F$106,Cal!$B59,Cal!E$2),""),"")</f>
        <v/>
      </c>
      <c r="F59" s="62" t="str">
        <f>IFERROR(IF(LEN(Games!E62)&gt;0,INDEX(Games!$B$7:$F$106,Cal!$B59,Cal!F$2),""),"")</f>
        <v/>
      </c>
      <c r="G59" s="62" t="str">
        <f>IFERROR(IF(LEN(Games!F62)&gt;0,INDEX(Games!$B$7:$F$106,Cal!$B59,Cal!G$2),""),"")</f>
        <v/>
      </c>
      <c r="I59" s="50" t="str">
        <f t="shared" si="1"/>
        <v/>
      </c>
    </row>
    <row r="60" spans="2:9" x14ac:dyDescent="0.25">
      <c r="B60" s="7">
        <v>57</v>
      </c>
      <c r="C60" s="62" t="str">
        <f>IFERROR(IF(LEN(Games!B63)&gt;0,INDEX(Games!$B$7:$F$106,Cal!$B60,Cal!C$2),""),"")</f>
        <v/>
      </c>
      <c r="D60" s="62" t="str">
        <f>IFERROR(IF(LEN(Games!C63)&gt;0,INDEX(Games!$B$7:$F$106,Cal!$B60,Cal!D$2),""),"")</f>
        <v/>
      </c>
      <c r="E60" s="62" t="str">
        <f>IFERROR(IF(LEN(Games!D63)&gt;0,INDEX(Games!$B$7:$F$106,Cal!$B60,Cal!E$2),""),"")</f>
        <v/>
      </c>
      <c r="F60" s="62" t="str">
        <f>IFERROR(IF(LEN(Games!E63)&gt;0,INDEX(Games!$B$7:$F$106,Cal!$B60,Cal!F$2),""),"")</f>
        <v/>
      </c>
      <c r="G60" s="62" t="str">
        <f>IFERROR(IF(LEN(Games!F63)&gt;0,INDEX(Games!$B$7:$F$106,Cal!$B60,Cal!G$2),""),"")</f>
        <v/>
      </c>
      <c r="I60" s="50" t="str">
        <f t="shared" si="1"/>
        <v/>
      </c>
    </row>
    <row r="61" spans="2:9" x14ac:dyDescent="0.25">
      <c r="B61" s="7">
        <v>58</v>
      </c>
      <c r="C61" s="62" t="str">
        <f>IFERROR(IF(LEN(Games!B64)&gt;0,INDEX(Games!$B$7:$F$106,Cal!$B61,Cal!C$2),""),"")</f>
        <v/>
      </c>
      <c r="D61" s="62" t="str">
        <f>IFERROR(IF(LEN(Games!C64)&gt;0,INDEX(Games!$B$7:$F$106,Cal!$B61,Cal!D$2),""),"")</f>
        <v/>
      </c>
      <c r="E61" s="62" t="str">
        <f>IFERROR(IF(LEN(Games!D64)&gt;0,INDEX(Games!$B$7:$F$106,Cal!$B61,Cal!E$2),""),"")</f>
        <v/>
      </c>
      <c r="F61" s="62" t="str">
        <f>IFERROR(IF(LEN(Games!E64)&gt;0,INDEX(Games!$B$7:$F$106,Cal!$B61,Cal!F$2),""),"")</f>
        <v/>
      </c>
      <c r="G61" s="62" t="str">
        <f>IFERROR(IF(LEN(Games!F64)&gt;0,INDEX(Games!$B$7:$F$106,Cal!$B61,Cal!G$2),""),"")</f>
        <v/>
      </c>
      <c r="I61" s="50" t="str">
        <f t="shared" si="1"/>
        <v/>
      </c>
    </row>
    <row r="62" spans="2:9" x14ac:dyDescent="0.25">
      <c r="B62" s="7">
        <v>59</v>
      </c>
      <c r="C62" s="62" t="str">
        <f>IFERROR(IF(LEN(Games!B65)&gt;0,INDEX(Games!$B$7:$F$106,Cal!$B62,Cal!C$2),""),"")</f>
        <v/>
      </c>
      <c r="D62" s="62" t="str">
        <f>IFERROR(IF(LEN(Games!C65)&gt;0,INDEX(Games!$B$7:$F$106,Cal!$B62,Cal!D$2),""),"")</f>
        <v/>
      </c>
      <c r="E62" s="62" t="str">
        <f>IFERROR(IF(LEN(Games!D65)&gt;0,INDEX(Games!$B$7:$F$106,Cal!$B62,Cal!E$2),""),"")</f>
        <v/>
      </c>
      <c r="F62" s="62" t="str">
        <f>IFERROR(IF(LEN(Games!E65)&gt;0,INDEX(Games!$B$7:$F$106,Cal!$B62,Cal!F$2),""),"")</f>
        <v/>
      </c>
      <c r="G62" s="62" t="str">
        <f>IFERROR(IF(LEN(Games!F65)&gt;0,INDEX(Games!$B$7:$F$106,Cal!$B62,Cal!G$2),""),"")</f>
        <v/>
      </c>
      <c r="I62" s="50" t="str">
        <f t="shared" si="1"/>
        <v/>
      </c>
    </row>
    <row r="63" spans="2:9" x14ac:dyDescent="0.25">
      <c r="B63" s="7">
        <v>60</v>
      </c>
      <c r="C63" s="62" t="str">
        <f>IFERROR(IF(LEN(Games!B66)&gt;0,INDEX(Games!$B$7:$F$106,Cal!$B63,Cal!C$2),""),"")</f>
        <v/>
      </c>
      <c r="D63" s="62" t="str">
        <f>IFERROR(IF(LEN(Games!C66)&gt;0,INDEX(Games!$B$7:$F$106,Cal!$B63,Cal!D$2),""),"")</f>
        <v/>
      </c>
      <c r="E63" s="62" t="str">
        <f>IFERROR(IF(LEN(Games!D66)&gt;0,INDEX(Games!$B$7:$F$106,Cal!$B63,Cal!E$2),""),"")</f>
        <v/>
      </c>
      <c r="F63" s="62" t="str">
        <f>IFERROR(IF(LEN(Games!E66)&gt;0,INDEX(Games!$B$7:$F$106,Cal!$B63,Cal!F$2),""),"")</f>
        <v/>
      </c>
      <c r="G63" s="62" t="str">
        <f>IFERROR(IF(LEN(Games!F66)&gt;0,INDEX(Games!$B$7:$F$106,Cal!$B63,Cal!G$2),""),"")</f>
        <v/>
      </c>
      <c r="I63" s="50" t="str">
        <f t="shared" si="1"/>
        <v/>
      </c>
    </row>
    <row r="64" spans="2:9" x14ac:dyDescent="0.25">
      <c r="B64" s="7">
        <v>61</v>
      </c>
      <c r="C64" s="62" t="str">
        <f>IFERROR(IF(LEN(Games!B67)&gt;0,INDEX(Games!$B$7:$F$106,Cal!$B64,Cal!C$2),""),"")</f>
        <v/>
      </c>
      <c r="D64" s="62" t="str">
        <f>IFERROR(IF(LEN(Games!C67)&gt;0,INDEX(Games!$B$7:$F$106,Cal!$B64,Cal!D$2),""),"")</f>
        <v/>
      </c>
      <c r="E64" s="62" t="str">
        <f>IFERROR(IF(LEN(Games!D67)&gt;0,INDEX(Games!$B$7:$F$106,Cal!$B64,Cal!E$2),""),"")</f>
        <v/>
      </c>
      <c r="F64" s="62" t="str">
        <f>IFERROR(IF(LEN(Games!E67)&gt;0,INDEX(Games!$B$7:$F$106,Cal!$B64,Cal!F$2),""),"")</f>
        <v/>
      </c>
      <c r="G64" s="62" t="str">
        <f>IFERROR(IF(LEN(Games!F67)&gt;0,INDEX(Games!$B$7:$F$106,Cal!$B64,Cal!G$2),""),"")</f>
        <v/>
      </c>
      <c r="I64" s="50" t="str">
        <f t="shared" si="1"/>
        <v/>
      </c>
    </row>
    <row r="65" spans="2:9" x14ac:dyDescent="0.25">
      <c r="B65" s="7">
        <v>62</v>
      </c>
      <c r="C65" s="62" t="str">
        <f>IFERROR(IF(LEN(Games!B68)&gt;0,INDEX(Games!$B$7:$F$106,Cal!$B65,Cal!C$2),""),"")</f>
        <v/>
      </c>
      <c r="D65" s="62" t="str">
        <f>IFERROR(IF(LEN(Games!C68)&gt;0,INDEX(Games!$B$7:$F$106,Cal!$B65,Cal!D$2),""),"")</f>
        <v/>
      </c>
      <c r="E65" s="62" t="str">
        <f>IFERROR(IF(LEN(Games!D68)&gt;0,INDEX(Games!$B$7:$F$106,Cal!$B65,Cal!E$2),""),"")</f>
        <v/>
      </c>
      <c r="F65" s="62" t="str">
        <f>IFERROR(IF(LEN(Games!E68)&gt;0,INDEX(Games!$B$7:$F$106,Cal!$B65,Cal!F$2),""),"")</f>
        <v/>
      </c>
      <c r="G65" s="62" t="str">
        <f>IFERROR(IF(LEN(Games!F68)&gt;0,INDEX(Games!$B$7:$F$106,Cal!$B65,Cal!G$2),""),"")</f>
        <v/>
      </c>
      <c r="I65" s="50" t="str">
        <f t="shared" si="1"/>
        <v/>
      </c>
    </row>
    <row r="66" spans="2:9" x14ac:dyDescent="0.25">
      <c r="B66" s="7">
        <v>63</v>
      </c>
      <c r="C66" s="62" t="str">
        <f>IFERROR(IF(LEN(Games!B69)&gt;0,INDEX(Games!$B$7:$F$106,Cal!$B66,Cal!C$2),""),"")</f>
        <v/>
      </c>
      <c r="D66" s="62" t="str">
        <f>IFERROR(IF(LEN(Games!C69)&gt;0,INDEX(Games!$B$7:$F$106,Cal!$B66,Cal!D$2),""),"")</f>
        <v/>
      </c>
      <c r="E66" s="62" t="str">
        <f>IFERROR(IF(LEN(Games!D69)&gt;0,INDEX(Games!$B$7:$F$106,Cal!$B66,Cal!E$2),""),"")</f>
        <v/>
      </c>
      <c r="F66" s="62" t="str">
        <f>IFERROR(IF(LEN(Games!E69)&gt;0,INDEX(Games!$B$7:$F$106,Cal!$B66,Cal!F$2),""),"")</f>
        <v/>
      </c>
      <c r="G66" s="62" t="str">
        <f>IFERROR(IF(LEN(Games!F69)&gt;0,INDEX(Games!$B$7:$F$106,Cal!$B66,Cal!G$2),""),"")</f>
        <v/>
      </c>
      <c r="I66" s="50" t="str">
        <f t="shared" si="1"/>
        <v/>
      </c>
    </row>
    <row r="67" spans="2:9" x14ac:dyDescent="0.25">
      <c r="B67" s="7">
        <v>64</v>
      </c>
      <c r="C67" s="62" t="str">
        <f>IFERROR(IF(LEN(Games!B70)&gt;0,INDEX(Games!$B$7:$F$106,Cal!$B67,Cal!C$2),""),"")</f>
        <v/>
      </c>
      <c r="D67" s="62" t="str">
        <f>IFERROR(IF(LEN(Games!C70)&gt;0,INDEX(Games!$B$7:$F$106,Cal!$B67,Cal!D$2),""),"")</f>
        <v/>
      </c>
      <c r="E67" s="62" t="str">
        <f>IFERROR(IF(LEN(Games!D70)&gt;0,INDEX(Games!$B$7:$F$106,Cal!$B67,Cal!E$2),""),"")</f>
        <v/>
      </c>
      <c r="F67" s="62" t="str">
        <f>IFERROR(IF(LEN(Games!E70)&gt;0,INDEX(Games!$B$7:$F$106,Cal!$B67,Cal!F$2),""),"")</f>
        <v/>
      </c>
      <c r="G67" s="62" t="str">
        <f>IFERROR(IF(LEN(Games!F70)&gt;0,INDEX(Games!$B$7:$F$106,Cal!$B67,Cal!G$2),""),"")</f>
        <v/>
      </c>
      <c r="I67" s="50" t="str">
        <f t="shared" si="1"/>
        <v/>
      </c>
    </row>
    <row r="68" spans="2:9" x14ac:dyDescent="0.25">
      <c r="B68" s="7">
        <v>65</v>
      </c>
      <c r="C68" s="62" t="str">
        <f>IFERROR(IF(LEN(Games!B71)&gt;0,INDEX(Games!$B$7:$F$106,Cal!$B68,Cal!C$2),""),"")</f>
        <v/>
      </c>
      <c r="D68" s="62" t="str">
        <f>IFERROR(IF(LEN(Games!C71)&gt;0,INDEX(Games!$B$7:$F$106,Cal!$B68,Cal!D$2),""),"")</f>
        <v/>
      </c>
      <c r="E68" s="62" t="str">
        <f>IFERROR(IF(LEN(Games!D71)&gt;0,INDEX(Games!$B$7:$F$106,Cal!$B68,Cal!E$2),""),"")</f>
        <v/>
      </c>
      <c r="F68" s="62" t="str">
        <f>IFERROR(IF(LEN(Games!E71)&gt;0,INDEX(Games!$B$7:$F$106,Cal!$B68,Cal!F$2),""),"")</f>
        <v/>
      </c>
      <c r="G68" s="62" t="str">
        <f>IFERROR(IF(LEN(Games!F71)&gt;0,INDEX(Games!$B$7:$F$106,Cal!$B68,Cal!G$2),""),"")</f>
        <v/>
      </c>
      <c r="I68" s="50" t="str">
        <f t="shared" si="1"/>
        <v/>
      </c>
    </row>
    <row r="69" spans="2:9" x14ac:dyDescent="0.25">
      <c r="B69" s="7">
        <v>66</v>
      </c>
      <c r="C69" s="62" t="str">
        <f>IFERROR(IF(LEN(Games!B72)&gt;0,INDEX(Games!$B$7:$F$106,Cal!$B69,Cal!C$2),""),"")</f>
        <v/>
      </c>
      <c r="D69" s="62" t="str">
        <f>IFERROR(IF(LEN(Games!C72)&gt;0,INDEX(Games!$B$7:$F$106,Cal!$B69,Cal!D$2),""),"")</f>
        <v/>
      </c>
      <c r="E69" s="62" t="str">
        <f>IFERROR(IF(LEN(Games!D72)&gt;0,INDEX(Games!$B$7:$F$106,Cal!$B69,Cal!E$2),""),"")</f>
        <v/>
      </c>
      <c r="F69" s="62" t="str">
        <f>IFERROR(IF(LEN(Games!E72)&gt;0,INDEX(Games!$B$7:$F$106,Cal!$B69,Cal!F$2),""),"")</f>
        <v/>
      </c>
      <c r="G69" s="62" t="str">
        <f>IFERROR(IF(LEN(Games!F72)&gt;0,INDEX(Games!$B$7:$F$106,Cal!$B69,Cal!G$2),""),"")</f>
        <v/>
      </c>
      <c r="I69" s="50" t="str">
        <f t="shared" si="1"/>
        <v/>
      </c>
    </row>
    <row r="70" spans="2:9" x14ac:dyDescent="0.25">
      <c r="B70" s="7">
        <v>67</v>
      </c>
      <c r="C70" s="62" t="str">
        <f>IFERROR(IF(LEN(Games!B73)&gt;0,INDEX(Games!$B$7:$F$106,Cal!$B70,Cal!C$2),""),"")</f>
        <v/>
      </c>
      <c r="D70" s="62" t="str">
        <f>IFERROR(IF(LEN(Games!C73)&gt;0,INDEX(Games!$B$7:$F$106,Cal!$B70,Cal!D$2),""),"")</f>
        <v/>
      </c>
      <c r="E70" s="62" t="str">
        <f>IFERROR(IF(LEN(Games!D73)&gt;0,INDEX(Games!$B$7:$F$106,Cal!$B70,Cal!E$2),""),"")</f>
        <v/>
      </c>
      <c r="F70" s="62" t="str">
        <f>IFERROR(IF(LEN(Games!E73)&gt;0,INDEX(Games!$B$7:$F$106,Cal!$B70,Cal!F$2),""),"")</f>
        <v/>
      </c>
      <c r="G70" s="62" t="str">
        <f>IFERROR(IF(LEN(Games!F73)&gt;0,INDEX(Games!$B$7:$F$106,Cal!$B70,Cal!G$2),""),"")</f>
        <v/>
      </c>
      <c r="I70" s="50" t="str">
        <f t="shared" si="1"/>
        <v/>
      </c>
    </row>
    <row r="71" spans="2:9" x14ac:dyDescent="0.25">
      <c r="B71" s="7">
        <v>68</v>
      </c>
      <c r="C71" s="62" t="str">
        <f>IFERROR(IF(LEN(Games!B74)&gt;0,INDEX(Games!$B$7:$F$106,Cal!$B71,Cal!C$2),""),"")</f>
        <v/>
      </c>
      <c r="D71" s="62" t="str">
        <f>IFERROR(IF(LEN(Games!C74)&gt;0,INDEX(Games!$B$7:$F$106,Cal!$B71,Cal!D$2),""),"")</f>
        <v/>
      </c>
      <c r="E71" s="62" t="str">
        <f>IFERROR(IF(LEN(Games!D74)&gt;0,INDEX(Games!$B$7:$F$106,Cal!$B71,Cal!E$2),""),"")</f>
        <v/>
      </c>
      <c r="F71" s="62" t="str">
        <f>IFERROR(IF(LEN(Games!E74)&gt;0,INDEX(Games!$B$7:$F$106,Cal!$B71,Cal!F$2),""),"")</f>
        <v/>
      </c>
      <c r="G71" s="62" t="str">
        <f>IFERROR(IF(LEN(Games!F74)&gt;0,INDEX(Games!$B$7:$F$106,Cal!$B71,Cal!G$2),""),"")</f>
        <v/>
      </c>
      <c r="I71" s="50" t="str">
        <f t="shared" si="1"/>
        <v/>
      </c>
    </row>
    <row r="72" spans="2:9" x14ac:dyDescent="0.25">
      <c r="B72" s="7">
        <v>69</v>
      </c>
      <c r="C72" s="62" t="str">
        <f>IFERROR(IF(LEN(Games!B75)&gt;0,INDEX(Games!$B$7:$F$106,Cal!$B72,Cal!C$2),""),"")</f>
        <v/>
      </c>
      <c r="D72" s="62" t="str">
        <f>IFERROR(IF(LEN(Games!C75)&gt;0,INDEX(Games!$B$7:$F$106,Cal!$B72,Cal!D$2),""),"")</f>
        <v/>
      </c>
      <c r="E72" s="62" t="str">
        <f>IFERROR(IF(LEN(Games!D75)&gt;0,INDEX(Games!$B$7:$F$106,Cal!$B72,Cal!E$2),""),"")</f>
        <v/>
      </c>
      <c r="F72" s="62" t="str">
        <f>IFERROR(IF(LEN(Games!E75)&gt;0,INDEX(Games!$B$7:$F$106,Cal!$B72,Cal!F$2),""),"")</f>
        <v/>
      </c>
      <c r="G72" s="62" t="str">
        <f>IFERROR(IF(LEN(Games!F75)&gt;0,INDEX(Games!$B$7:$F$106,Cal!$B72,Cal!G$2),""),"")</f>
        <v/>
      </c>
      <c r="I72" s="50" t="str">
        <f t="shared" si="1"/>
        <v/>
      </c>
    </row>
    <row r="73" spans="2:9" x14ac:dyDescent="0.25">
      <c r="B73" s="7">
        <v>70</v>
      </c>
      <c r="C73" s="62" t="str">
        <f>IFERROR(IF(LEN(Games!B76)&gt;0,INDEX(Games!$B$7:$F$106,Cal!$B73,Cal!C$2),""),"")</f>
        <v/>
      </c>
      <c r="D73" s="62" t="str">
        <f>IFERROR(IF(LEN(Games!C76)&gt;0,INDEX(Games!$B$7:$F$106,Cal!$B73,Cal!D$2),""),"")</f>
        <v/>
      </c>
      <c r="E73" s="62" t="str">
        <f>IFERROR(IF(LEN(Games!D76)&gt;0,INDEX(Games!$B$7:$F$106,Cal!$B73,Cal!E$2),""),"")</f>
        <v/>
      </c>
      <c r="F73" s="62" t="str">
        <f>IFERROR(IF(LEN(Games!E76)&gt;0,INDEX(Games!$B$7:$F$106,Cal!$B73,Cal!F$2),""),"")</f>
        <v/>
      </c>
      <c r="G73" s="62" t="str">
        <f>IFERROR(IF(LEN(Games!F76)&gt;0,INDEX(Games!$B$7:$F$106,Cal!$B73,Cal!G$2),""),"")</f>
        <v/>
      </c>
      <c r="I73" s="50" t="str">
        <f t="shared" si="1"/>
        <v/>
      </c>
    </row>
    <row r="74" spans="2:9" x14ac:dyDescent="0.25">
      <c r="B74" s="7">
        <v>71</v>
      </c>
      <c r="C74" s="62" t="str">
        <f>IFERROR(IF(LEN(Games!B77)&gt;0,INDEX(Games!$B$7:$F$106,Cal!$B74,Cal!C$2),""),"")</f>
        <v/>
      </c>
      <c r="D74" s="62" t="str">
        <f>IFERROR(IF(LEN(Games!C77)&gt;0,INDEX(Games!$B$7:$F$106,Cal!$B74,Cal!D$2),""),"")</f>
        <v/>
      </c>
      <c r="E74" s="62" t="str">
        <f>IFERROR(IF(LEN(Games!D77)&gt;0,INDEX(Games!$B$7:$F$106,Cal!$B74,Cal!E$2),""),"")</f>
        <v/>
      </c>
      <c r="F74" s="62" t="str">
        <f>IFERROR(IF(LEN(Games!E77)&gt;0,INDEX(Games!$B$7:$F$106,Cal!$B74,Cal!F$2),""),"")</f>
        <v/>
      </c>
      <c r="G74" s="62" t="str">
        <f>IFERROR(IF(LEN(Games!F77)&gt;0,INDEX(Games!$B$7:$F$106,Cal!$B74,Cal!G$2),""),"")</f>
        <v/>
      </c>
      <c r="I74" s="50" t="str">
        <f t="shared" si="1"/>
        <v/>
      </c>
    </row>
    <row r="75" spans="2:9" x14ac:dyDescent="0.25">
      <c r="B75" s="7">
        <v>72</v>
      </c>
      <c r="C75" s="62" t="str">
        <f>IFERROR(IF(LEN(Games!B78)&gt;0,INDEX(Games!$B$7:$F$106,Cal!$B75,Cal!C$2),""),"")</f>
        <v/>
      </c>
      <c r="D75" s="62" t="str">
        <f>IFERROR(IF(LEN(Games!C78)&gt;0,INDEX(Games!$B$7:$F$106,Cal!$B75,Cal!D$2),""),"")</f>
        <v/>
      </c>
      <c r="E75" s="62" t="str">
        <f>IFERROR(IF(LEN(Games!D78)&gt;0,INDEX(Games!$B$7:$F$106,Cal!$B75,Cal!E$2),""),"")</f>
        <v/>
      </c>
      <c r="F75" s="62" t="str">
        <f>IFERROR(IF(LEN(Games!E78)&gt;0,INDEX(Games!$B$7:$F$106,Cal!$B75,Cal!F$2),""),"")</f>
        <v/>
      </c>
      <c r="G75" s="62" t="str">
        <f>IFERROR(IF(LEN(Games!F78)&gt;0,INDEX(Games!$B$7:$F$106,Cal!$B75,Cal!G$2),""),"")</f>
        <v/>
      </c>
      <c r="I75" s="50" t="str">
        <f t="shared" si="1"/>
        <v/>
      </c>
    </row>
    <row r="76" spans="2:9" x14ac:dyDescent="0.25">
      <c r="B76" s="7">
        <v>73</v>
      </c>
      <c r="C76" s="62" t="str">
        <f>IFERROR(IF(LEN(Games!B79)&gt;0,INDEX(Games!$B$7:$F$106,Cal!$B76,Cal!C$2),""),"")</f>
        <v/>
      </c>
      <c r="D76" s="62" t="str">
        <f>IFERROR(IF(LEN(Games!C79)&gt;0,INDEX(Games!$B$7:$F$106,Cal!$B76,Cal!D$2),""),"")</f>
        <v/>
      </c>
      <c r="E76" s="62" t="str">
        <f>IFERROR(IF(LEN(Games!D79)&gt;0,INDEX(Games!$B$7:$F$106,Cal!$B76,Cal!E$2),""),"")</f>
        <v/>
      </c>
      <c r="F76" s="62" t="str">
        <f>IFERROR(IF(LEN(Games!E79)&gt;0,INDEX(Games!$B$7:$F$106,Cal!$B76,Cal!F$2),""),"")</f>
        <v/>
      </c>
      <c r="G76" s="62" t="str">
        <f>IFERROR(IF(LEN(Games!F79)&gt;0,INDEX(Games!$B$7:$F$106,Cal!$B76,Cal!G$2),""),"")</f>
        <v/>
      </c>
      <c r="I76" s="50" t="str">
        <f t="shared" si="1"/>
        <v/>
      </c>
    </row>
    <row r="77" spans="2:9" x14ac:dyDescent="0.25">
      <c r="B77" s="7">
        <v>74</v>
      </c>
      <c r="C77" s="62" t="str">
        <f>IFERROR(IF(LEN(Games!B80)&gt;0,INDEX(Games!$B$7:$F$106,Cal!$B77,Cal!C$2),""),"")</f>
        <v/>
      </c>
      <c r="D77" s="62" t="str">
        <f>IFERROR(IF(LEN(Games!C80)&gt;0,INDEX(Games!$B$7:$F$106,Cal!$B77,Cal!D$2),""),"")</f>
        <v/>
      </c>
      <c r="E77" s="62" t="str">
        <f>IFERROR(IF(LEN(Games!D80)&gt;0,INDEX(Games!$B$7:$F$106,Cal!$B77,Cal!E$2),""),"")</f>
        <v/>
      </c>
      <c r="F77" s="62" t="str">
        <f>IFERROR(IF(LEN(Games!E80)&gt;0,INDEX(Games!$B$7:$F$106,Cal!$B77,Cal!F$2),""),"")</f>
        <v/>
      </c>
      <c r="G77" s="62" t="str">
        <f>IFERROR(IF(LEN(Games!F80)&gt;0,INDEX(Games!$B$7:$F$106,Cal!$B77,Cal!G$2),""),"")</f>
        <v/>
      </c>
      <c r="I77" s="50" t="str">
        <f t="shared" si="1"/>
        <v/>
      </c>
    </row>
    <row r="78" spans="2:9" x14ac:dyDescent="0.25">
      <c r="B78" s="7">
        <v>75</v>
      </c>
      <c r="C78" s="62" t="str">
        <f>IFERROR(IF(LEN(Games!B81)&gt;0,INDEX(Games!$B$7:$F$106,Cal!$B78,Cal!C$2),""),"")</f>
        <v/>
      </c>
      <c r="D78" s="62" t="str">
        <f>IFERROR(IF(LEN(Games!C81)&gt;0,INDEX(Games!$B$7:$F$106,Cal!$B78,Cal!D$2),""),"")</f>
        <v/>
      </c>
      <c r="E78" s="62" t="str">
        <f>IFERROR(IF(LEN(Games!D81)&gt;0,INDEX(Games!$B$7:$F$106,Cal!$B78,Cal!E$2),""),"")</f>
        <v/>
      </c>
      <c r="F78" s="62" t="str">
        <f>IFERROR(IF(LEN(Games!E81)&gt;0,INDEX(Games!$B$7:$F$106,Cal!$B78,Cal!F$2),""),"")</f>
        <v/>
      </c>
      <c r="G78" s="62" t="str">
        <f>IFERROR(IF(LEN(Games!F81)&gt;0,INDEX(Games!$B$7:$F$106,Cal!$B78,Cal!G$2),""),"")</f>
        <v/>
      </c>
      <c r="I78" s="50" t="str">
        <f t="shared" si="1"/>
        <v/>
      </c>
    </row>
    <row r="79" spans="2:9" x14ac:dyDescent="0.25">
      <c r="B79" s="7">
        <v>76</v>
      </c>
      <c r="C79" s="62" t="str">
        <f>IFERROR(IF(LEN(Games!B82)&gt;0,INDEX(Games!$B$7:$F$106,Cal!$B79,Cal!C$2),""),"")</f>
        <v/>
      </c>
      <c r="D79" s="62" t="str">
        <f>IFERROR(IF(LEN(Games!C82)&gt;0,INDEX(Games!$B$7:$F$106,Cal!$B79,Cal!D$2),""),"")</f>
        <v/>
      </c>
      <c r="E79" s="62" t="str">
        <f>IFERROR(IF(LEN(Games!D82)&gt;0,INDEX(Games!$B$7:$F$106,Cal!$B79,Cal!E$2),""),"")</f>
        <v/>
      </c>
      <c r="F79" s="62" t="str">
        <f>IFERROR(IF(LEN(Games!E82)&gt;0,INDEX(Games!$B$7:$F$106,Cal!$B79,Cal!F$2),""),"")</f>
        <v/>
      </c>
      <c r="G79" s="62" t="str">
        <f>IFERROR(IF(LEN(Games!F82)&gt;0,INDEX(Games!$B$7:$F$106,Cal!$B79,Cal!G$2),""),"")</f>
        <v/>
      </c>
      <c r="I79" s="50" t="str">
        <f t="shared" si="1"/>
        <v/>
      </c>
    </row>
    <row r="80" spans="2:9" x14ac:dyDescent="0.25">
      <c r="B80" s="7">
        <v>77</v>
      </c>
      <c r="C80" s="62" t="str">
        <f>IFERROR(IF(LEN(Games!B83)&gt;0,INDEX(Games!$B$7:$F$106,Cal!$B80,Cal!C$2),""),"")</f>
        <v/>
      </c>
      <c r="D80" s="62" t="str">
        <f>IFERROR(IF(LEN(Games!C83)&gt;0,INDEX(Games!$B$7:$F$106,Cal!$B80,Cal!D$2),""),"")</f>
        <v/>
      </c>
      <c r="E80" s="62" t="str">
        <f>IFERROR(IF(LEN(Games!D83)&gt;0,INDEX(Games!$B$7:$F$106,Cal!$B80,Cal!E$2),""),"")</f>
        <v/>
      </c>
      <c r="F80" s="62" t="str">
        <f>IFERROR(IF(LEN(Games!E83)&gt;0,INDEX(Games!$B$7:$F$106,Cal!$B80,Cal!F$2),""),"")</f>
        <v/>
      </c>
      <c r="G80" s="62" t="str">
        <f>IFERROR(IF(LEN(Games!F83)&gt;0,INDEX(Games!$B$7:$F$106,Cal!$B80,Cal!G$2),""),"")</f>
        <v/>
      </c>
      <c r="I80" s="50" t="str">
        <f t="shared" si="1"/>
        <v/>
      </c>
    </row>
    <row r="81" spans="2:9" x14ac:dyDescent="0.25">
      <c r="B81" s="7">
        <v>78</v>
      </c>
      <c r="C81" s="62" t="str">
        <f>IFERROR(IF(LEN(Games!B84)&gt;0,INDEX(Games!$B$7:$F$106,Cal!$B81,Cal!C$2),""),"")</f>
        <v/>
      </c>
      <c r="D81" s="62" t="str">
        <f>IFERROR(IF(LEN(Games!C84)&gt;0,INDEX(Games!$B$7:$F$106,Cal!$B81,Cal!D$2),""),"")</f>
        <v/>
      </c>
      <c r="E81" s="62" t="str">
        <f>IFERROR(IF(LEN(Games!D84)&gt;0,INDEX(Games!$B$7:$F$106,Cal!$B81,Cal!E$2),""),"")</f>
        <v/>
      </c>
      <c r="F81" s="62" t="str">
        <f>IFERROR(IF(LEN(Games!E84)&gt;0,INDEX(Games!$B$7:$F$106,Cal!$B81,Cal!F$2),""),"")</f>
        <v/>
      </c>
      <c r="G81" s="62" t="str">
        <f>IFERROR(IF(LEN(Games!F84)&gt;0,INDEX(Games!$B$7:$F$106,Cal!$B81,Cal!G$2),""),"")</f>
        <v/>
      </c>
      <c r="I81" s="50" t="str">
        <f t="shared" si="1"/>
        <v/>
      </c>
    </row>
    <row r="82" spans="2:9" x14ac:dyDescent="0.25">
      <c r="B82" s="7">
        <v>79</v>
      </c>
      <c r="C82" s="62" t="str">
        <f>IFERROR(IF(LEN(Games!B85)&gt;0,INDEX(Games!$B$7:$F$106,Cal!$B82,Cal!C$2),""),"")</f>
        <v/>
      </c>
      <c r="D82" s="62" t="str">
        <f>IFERROR(IF(LEN(Games!C85)&gt;0,INDEX(Games!$B$7:$F$106,Cal!$B82,Cal!D$2),""),"")</f>
        <v/>
      </c>
      <c r="E82" s="62" t="str">
        <f>IFERROR(IF(LEN(Games!D85)&gt;0,INDEX(Games!$B$7:$F$106,Cal!$B82,Cal!E$2),""),"")</f>
        <v/>
      </c>
      <c r="F82" s="62" t="str">
        <f>IFERROR(IF(LEN(Games!E85)&gt;0,INDEX(Games!$B$7:$F$106,Cal!$B82,Cal!F$2),""),"")</f>
        <v/>
      </c>
      <c r="G82" s="62" t="str">
        <f>IFERROR(IF(LEN(Games!F85)&gt;0,INDEX(Games!$B$7:$F$106,Cal!$B82,Cal!G$2),""),"")</f>
        <v/>
      </c>
      <c r="I82" s="50" t="str">
        <f t="shared" si="1"/>
        <v/>
      </c>
    </row>
    <row r="83" spans="2:9" x14ac:dyDescent="0.25">
      <c r="B83" s="7">
        <v>80</v>
      </c>
      <c r="C83" s="62" t="str">
        <f>IFERROR(IF(LEN(Games!B86)&gt;0,INDEX(Games!$B$7:$F$106,Cal!$B83,Cal!C$2),""),"")</f>
        <v/>
      </c>
      <c r="D83" s="62" t="str">
        <f>IFERROR(IF(LEN(Games!C86)&gt;0,INDEX(Games!$B$7:$F$106,Cal!$B83,Cal!D$2),""),"")</f>
        <v/>
      </c>
      <c r="E83" s="62" t="str">
        <f>IFERROR(IF(LEN(Games!D86)&gt;0,INDEX(Games!$B$7:$F$106,Cal!$B83,Cal!E$2),""),"")</f>
        <v/>
      </c>
      <c r="F83" s="62" t="str">
        <f>IFERROR(IF(LEN(Games!E86)&gt;0,INDEX(Games!$B$7:$F$106,Cal!$B83,Cal!F$2),""),"")</f>
        <v/>
      </c>
      <c r="G83" s="62" t="str">
        <f>IFERROR(IF(LEN(Games!F86)&gt;0,INDEX(Games!$B$7:$F$106,Cal!$B83,Cal!G$2),""),"")</f>
        <v/>
      </c>
      <c r="I83" s="50" t="str">
        <f t="shared" si="1"/>
        <v/>
      </c>
    </row>
    <row r="84" spans="2:9" x14ac:dyDescent="0.25">
      <c r="B84" s="7">
        <v>81</v>
      </c>
      <c r="C84" s="62" t="str">
        <f>IFERROR(IF(LEN(Games!B87)&gt;0,INDEX(Games!$B$7:$F$106,Cal!$B84,Cal!C$2),""),"")</f>
        <v/>
      </c>
      <c r="D84" s="62" t="str">
        <f>IFERROR(IF(LEN(Games!C87)&gt;0,INDEX(Games!$B$7:$F$106,Cal!$B84,Cal!D$2),""),"")</f>
        <v/>
      </c>
      <c r="E84" s="62" t="str">
        <f>IFERROR(IF(LEN(Games!D87)&gt;0,INDEX(Games!$B$7:$F$106,Cal!$B84,Cal!E$2),""),"")</f>
        <v/>
      </c>
      <c r="F84" s="62" t="str">
        <f>IFERROR(IF(LEN(Games!E87)&gt;0,INDEX(Games!$B$7:$F$106,Cal!$B84,Cal!F$2),""),"")</f>
        <v/>
      </c>
      <c r="G84" s="62" t="str">
        <f>IFERROR(IF(LEN(Games!F87)&gt;0,INDEX(Games!$B$7:$F$106,Cal!$B84,Cal!G$2),""),"")</f>
        <v/>
      </c>
      <c r="I84" s="50" t="str">
        <f t="shared" si="1"/>
        <v/>
      </c>
    </row>
    <row r="85" spans="2:9" x14ac:dyDescent="0.25">
      <c r="B85" s="7">
        <v>82</v>
      </c>
      <c r="C85" s="62" t="str">
        <f>IFERROR(IF(LEN(Games!B88)&gt;0,INDEX(Games!$B$7:$F$106,Cal!$B85,Cal!C$2),""),"")</f>
        <v/>
      </c>
      <c r="D85" s="62" t="str">
        <f>IFERROR(IF(LEN(Games!C88)&gt;0,INDEX(Games!$B$7:$F$106,Cal!$B85,Cal!D$2),""),"")</f>
        <v/>
      </c>
      <c r="E85" s="62" t="str">
        <f>IFERROR(IF(LEN(Games!D88)&gt;0,INDEX(Games!$B$7:$F$106,Cal!$B85,Cal!E$2),""),"")</f>
        <v/>
      </c>
      <c r="F85" s="62" t="str">
        <f>IFERROR(IF(LEN(Games!E88)&gt;0,INDEX(Games!$B$7:$F$106,Cal!$B85,Cal!F$2),""),"")</f>
        <v/>
      </c>
      <c r="G85" s="62" t="str">
        <f>IFERROR(IF(LEN(Games!F88)&gt;0,INDEX(Games!$B$7:$F$106,Cal!$B85,Cal!G$2),""),"")</f>
        <v/>
      </c>
      <c r="I85" s="50" t="str">
        <f t="shared" si="1"/>
        <v/>
      </c>
    </row>
    <row r="86" spans="2:9" x14ac:dyDescent="0.25">
      <c r="B86" s="7">
        <v>83</v>
      </c>
      <c r="C86" s="62" t="str">
        <f>IFERROR(IF(LEN(Games!B89)&gt;0,INDEX(Games!$B$7:$F$106,Cal!$B86,Cal!C$2),""),"")</f>
        <v/>
      </c>
      <c r="D86" s="62" t="str">
        <f>IFERROR(IF(LEN(Games!C89)&gt;0,INDEX(Games!$B$7:$F$106,Cal!$B86,Cal!D$2),""),"")</f>
        <v/>
      </c>
      <c r="E86" s="62" t="str">
        <f>IFERROR(IF(LEN(Games!D89)&gt;0,INDEX(Games!$B$7:$F$106,Cal!$B86,Cal!E$2),""),"")</f>
        <v/>
      </c>
      <c r="F86" s="62" t="str">
        <f>IFERROR(IF(LEN(Games!E89)&gt;0,INDEX(Games!$B$7:$F$106,Cal!$B86,Cal!F$2),""),"")</f>
        <v/>
      </c>
      <c r="G86" s="62" t="str">
        <f>IFERROR(IF(LEN(Games!F89)&gt;0,INDEX(Games!$B$7:$F$106,Cal!$B86,Cal!G$2),""),"")</f>
        <v/>
      </c>
      <c r="I86" s="50" t="str">
        <f t="shared" si="1"/>
        <v/>
      </c>
    </row>
    <row r="87" spans="2:9" x14ac:dyDescent="0.25">
      <c r="B87" s="7">
        <v>84</v>
      </c>
      <c r="C87" s="62" t="str">
        <f>IFERROR(IF(LEN(Games!B90)&gt;0,INDEX(Games!$B$7:$F$106,Cal!$B87,Cal!C$2),""),"")</f>
        <v/>
      </c>
      <c r="D87" s="62" t="str">
        <f>IFERROR(IF(LEN(Games!C90)&gt;0,INDEX(Games!$B$7:$F$106,Cal!$B87,Cal!D$2),""),"")</f>
        <v/>
      </c>
      <c r="E87" s="62" t="str">
        <f>IFERROR(IF(LEN(Games!D90)&gt;0,INDEX(Games!$B$7:$F$106,Cal!$B87,Cal!E$2),""),"")</f>
        <v/>
      </c>
      <c r="F87" s="62" t="str">
        <f>IFERROR(IF(LEN(Games!E90)&gt;0,INDEX(Games!$B$7:$F$106,Cal!$B87,Cal!F$2),""),"")</f>
        <v/>
      </c>
      <c r="G87" s="62" t="str">
        <f>IFERROR(IF(LEN(Games!F90)&gt;0,INDEX(Games!$B$7:$F$106,Cal!$B87,Cal!G$2),""),"")</f>
        <v/>
      </c>
      <c r="I87" s="50" t="str">
        <f t="shared" si="1"/>
        <v/>
      </c>
    </row>
    <row r="88" spans="2:9" x14ac:dyDescent="0.25">
      <c r="B88" s="7">
        <v>85</v>
      </c>
      <c r="C88" s="62" t="str">
        <f>IFERROR(IF(LEN(Games!B91)&gt;0,INDEX(Games!$B$7:$F$106,Cal!$B88,Cal!C$2),""),"")</f>
        <v/>
      </c>
      <c r="D88" s="62" t="str">
        <f>IFERROR(IF(LEN(Games!C91)&gt;0,INDEX(Games!$B$7:$F$106,Cal!$B88,Cal!D$2),""),"")</f>
        <v/>
      </c>
      <c r="E88" s="62" t="str">
        <f>IFERROR(IF(LEN(Games!D91)&gt;0,INDEX(Games!$B$7:$F$106,Cal!$B88,Cal!E$2),""),"")</f>
        <v/>
      </c>
      <c r="F88" s="62" t="str">
        <f>IFERROR(IF(LEN(Games!E91)&gt;0,INDEX(Games!$B$7:$F$106,Cal!$B88,Cal!F$2),""),"")</f>
        <v/>
      </c>
      <c r="G88" s="62" t="str">
        <f>IFERROR(IF(LEN(Games!F91)&gt;0,INDEX(Games!$B$7:$F$106,Cal!$B88,Cal!G$2),""),"")</f>
        <v/>
      </c>
      <c r="I88" s="50" t="str">
        <f t="shared" si="1"/>
        <v/>
      </c>
    </row>
    <row r="89" spans="2:9" x14ac:dyDescent="0.25">
      <c r="B89" s="7">
        <v>86</v>
      </c>
      <c r="C89" s="62" t="str">
        <f>IFERROR(IF(LEN(Games!B92)&gt;0,INDEX(Games!$B$7:$F$106,Cal!$B89,Cal!C$2),""),"")</f>
        <v/>
      </c>
      <c r="D89" s="62" t="str">
        <f>IFERROR(IF(LEN(Games!C92)&gt;0,INDEX(Games!$B$7:$F$106,Cal!$B89,Cal!D$2),""),"")</f>
        <v/>
      </c>
      <c r="E89" s="62" t="str">
        <f>IFERROR(IF(LEN(Games!D92)&gt;0,INDEX(Games!$B$7:$F$106,Cal!$B89,Cal!E$2),""),"")</f>
        <v/>
      </c>
      <c r="F89" s="62" t="str">
        <f>IFERROR(IF(LEN(Games!E92)&gt;0,INDEX(Games!$B$7:$F$106,Cal!$B89,Cal!F$2),""),"")</f>
        <v/>
      </c>
      <c r="G89" s="62" t="str">
        <f>IFERROR(IF(LEN(Games!F92)&gt;0,INDEX(Games!$B$7:$F$106,Cal!$B89,Cal!G$2),""),"")</f>
        <v/>
      </c>
      <c r="I89" s="50" t="str">
        <f t="shared" si="1"/>
        <v/>
      </c>
    </row>
    <row r="90" spans="2:9" x14ac:dyDescent="0.25">
      <c r="B90" s="7">
        <v>87</v>
      </c>
      <c r="C90" s="62" t="str">
        <f>IFERROR(IF(LEN(Games!B93)&gt;0,INDEX(Games!$B$7:$F$106,Cal!$B90,Cal!C$2),""),"")</f>
        <v/>
      </c>
      <c r="D90" s="62" t="str">
        <f>IFERROR(IF(LEN(Games!C93)&gt;0,INDEX(Games!$B$7:$F$106,Cal!$B90,Cal!D$2),""),"")</f>
        <v/>
      </c>
      <c r="E90" s="62" t="str">
        <f>IFERROR(IF(LEN(Games!D93)&gt;0,INDEX(Games!$B$7:$F$106,Cal!$B90,Cal!E$2),""),"")</f>
        <v/>
      </c>
      <c r="F90" s="62" t="str">
        <f>IFERROR(IF(LEN(Games!E93)&gt;0,INDEX(Games!$B$7:$F$106,Cal!$B90,Cal!F$2),""),"")</f>
        <v/>
      </c>
      <c r="G90" s="62" t="str">
        <f>IFERROR(IF(LEN(Games!F93)&gt;0,INDEX(Games!$B$7:$F$106,Cal!$B90,Cal!G$2),""),"")</f>
        <v/>
      </c>
      <c r="I90" s="50" t="str">
        <f t="shared" si="1"/>
        <v/>
      </c>
    </row>
    <row r="91" spans="2:9" x14ac:dyDescent="0.25">
      <c r="B91" s="7">
        <v>88</v>
      </c>
      <c r="C91" s="62" t="str">
        <f>IFERROR(IF(LEN(Games!B94)&gt;0,INDEX(Games!$B$7:$F$106,Cal!$B91,Cal!C$2),""),"")</f>
        <v/>
      </c>
      <c r="D91" s="62" t="str">
        <f>IFERROR(IF(LEN(Games!C94)&gt;0,INDEX(Games!$B$7:$F$106,Cal!$B91,Cal!D$2),""),"")</f>
        <v/>
      </c>
      <c r="E91" s="62" t="str">
        <f>IFERROR(IF(LEN(Games!D94)&gt;0,INDEX(Games!$B$7:$F$106,Cal!$B91,Cal!E$2),""),"")</f>
        <v/>
      </c>
      <c r="F91" s="62" t="str">
        <f>IFERROR(IF(LEN(Games!E94)&gt;0,INDEX(Games!$B$7:$F$106,Cal!$B91,Cal!F$2),""),"")</f>
        <v/>
      </c>
      <c r="G91" s="62" t="str">
        <f>IFERROR(IF(LEN(Games!F94)&gt;0,INDEX(Games!$B$7:$F$106,Cal!$B91,Cal!G$2),""),"")</f>
        <v/>
      </c>
      <c r="I91" s="50" t="str">
        <f t="shared" si="1"/>
        <v/>
      </c>
    </row>
    <row r="92" spans="2:9" x14ac:dyDescent="0.25">
      <c r="B92" s="7">
        <v>89</v>
      </c>
      <c r="C92" s="62" t="str">
        <f>IFERROR(IF(LEN(Games!B95)&gt;0,INDEX(Games!$B$7:$F$106,Cal!$B92,Cal!C$2),""),"")</f>
        <v/>
      </c>
      <c r="D92" s="62" t="str">
        <f>IFERROR(IF(LEN(Games!C95)&gt;0,INDEX(Games!$B$7:$F$106,Cal!$B92,Cal!D$2),""),"")</f>
        <v/>
      </c>
      <c r="E92" s="62" t="str">
        <f>IFERROR(IF(LEN(Games!D95)&gt;0,INDEX(Games!$B$7:$F$106,Cal!$B92,Cal!E$2),""),"")</f>
        <v/>
      </c>
      <c r="F92" s="62" t="str">
        <f>IFERROR(IF(LEN(Games!E95)&gt;0,INDEX(Games!$B$7:$F$106,Cal!$B92,Cal!F$2),""),"")</f>
        <v/>
      </c>
      <c r="G92" s="62" t="str">
        <f>IFERROR(IF(LEN(Games!F95)&gt;0,INDEX(Games!$B$7:$F$106,Cal!$B92,Cal!G$2),""),"")</f>
        <v/>
      </c>
      <c r="I92" s="50" t="str">
        <f t="shared" si="1"/>
        <v/>
      </c>
    </row>
    <row r="93" spans="2:9" x14ac:dyDescent="0.25">
      <c r="B93" s="7">
        <v>90</v>
      </c>
      <c r="C93" s="62" t="str">
        <f>IFERROR(IF(LEN(Games!B96)&gt;0,INDEX(Games!$B$7:$F$106,Cal!$B93,Cal!C$2),""),"")</f>
        <v/>
      </c>
      <c r="D93" s="62" t="str">
        <f>IFERROR(IF(LEN(Games!C96)&gt;0,INDEX(Games!$B$7:$F$106,Cal!$B93,Cal!D$2),""),"")</f>
        <v/>
      </c>
      <c r="E93" s="62" t="str">
        <f>IFERROR(IF(LEN(Games!D96)&gt;0,INDEX(Games!$B$7:$F$106,Cal!$B93,Cal!E$2),""),"")</f>
        <v/>
      </c>
      <c r="F93" s="62" t="str">
        <f>IFERROR(IF(LEN(Games!E96)&gt;0,INDEX(Games!$B$7:$F$106,Cal!$B93,Cal!F$2),""),"")</f>
        <v/>
      </c>
      <c r="G93" s="62" t="str">
        <f>IFERROR(IF(LEN(Games!F96)&gt;0,INDEX(Games!$B$7:$F$106,Cal!$B93,Cal!G$2),""),"")</f>
        <v/>
      </c>
      <c r="I93" s="50" t="str">
        <f t="shared" si="1"/>
        <v/>
      </c>
    </row>
    <row r="94" spans="2:9" x14ac:dyDescent="0.25">
      <c r="B94" s="7">
        <v>91</v>
      </c>
      <c r="C94" s="62" t="str">
        <f>IFERROR(IF(LEN(Games!B97)&gt;0,INDEX(Games!$B$7:$F$106,Cal!$B94,Cal!C$2),""),"")</f>
        <v/>
      </c>
      <c r="D94" s="62" t="str">
        <f>IFERROR(IF(LEN(Games!C97)&gt;0,INDEX(Games!$B$7:$F$106,Cal!$B94,Cal!D$2),""),"")</f>
        <v/>
      </c>
      <c r="E94" s="62" t="str">
        <f>IFERROR(IF(LEN(Games!D97)&gt;0,INDEX(Games!$B$7:$F$106,Cal!$B94,Cal!E$2),""),"")</f>
        <v/>
      </c>
      <c r="F94" s="62" t="str">
        <f>IFERROR(IF(LEN(Games!E97)&gt;0,INDEX(Games!$B$7:$F$106,Cal!$B94,Cal!F$2),""),"")</f>
        <v/>
      </c>
      <c r="G94" s="62" t="str">
        <f>IFERROR(IF(LEN(Games!F97)&gt;0,INDEX(Games!$B$7:$F$106,Cal!$B94,Cal!G$2),""),"")</f>
        <v/>
      </c>
      <c r="I94" s="50" t="str">
        <f t="shared" si="1"/>
        <v/>
      </c>
    </row>
    <row r="95" spans="2:9" x14ac:dyDescent="0.25">
      <c r="B95" s="7">
        <v>92</v>
      </c>
      <c r="C95" s="62" t="str">
        <f>IFERROR(IF(LEN(Games!B98)&gt;0,INDEX(Games!$B$7:$F$106,Cal!$B95,Cal!C$2),""),"")</f>
        <v/>
      </c>
      <c r="D95" s="62" t="str">
        <f>IFERROR(IF(LEN(Games!C98)&gt;0,INDEX(Games!$B$7:$F$106,Cal!$B95,Cal!D$2),""),"")</f>
        <v/>
      </c>
      <c r="E95" s="62" t="str">
        <f>IFERROR(IF(LEN(Games!D98)&gt;0,INDEX(Games!$B$7:$F$106,Cal!$B95,Cal!E$2),""),"")</f>
        <v/>
      </c>
      <c r="F95" s="62" t="str">
        <f>IFERROR(IF(LEN(Games!E98)&gt;0,INDEX(Games!$B$7:$F$106,Cal!$B95,Cal!F$2),""),"")</f>
        <v/>
      </c>
      <c r="G95" s="62" t="str">
        <f>IFERROR(IF(LEN(Games!F98)&gt;0,INDEX(Games!$B$7:$F$106,Cal!$B95,Cal!G$2),""),"")</f>
        <v/>
      </c>
      <c r="I95" s="50" t="str">
        <f t="shared" si="1"/>
        <v/>
      </c>
    </row>
    <row r="96" spans="2:9" x14ac:dyDescent="0.25">
      <c r="B96" s="7">
        <v>93</v>
      </c>
      <c r="C96" s="62" t="str">
        <f>IFERROR(IF(LEN(Games!B99)&gt;0,INDEX(Games!$B$7:$F$106,Cal!$B96,Cal!C$2),""),"")</f>
        <v/>
      </c>
      <c r="D96" s="62" t="str">
        <f>IFERROR(IF(LEN(Games!C99)&gt;0,INDEX(Games!$B$7:$F$106,Cal!$B96,Cal!D$2),""),"")</f>
        <v/>
      </c>
      <c r="E96" s="62" t="str">
        <f>IFERROR(IF(LEN(Games!D99)&gt;0,INDEX(Games!$B$7:$F$106,Cal!$B96,Cal!E$2),""),"")</f>
        <v/>
      </c>
      <c r="F96" s="62" t="str">
        <f>IFERROR(IF(LEN(Games!E99)&gt;0,INDEX(Games!$B$7:$F$106,Cal!$B96,Cal!F$2),""),"")</f>
        <v/>
      </c>
      <c r="G96" s="62" t="str">
        <f>IFERROR(IF(LEN(Games!F99)&gt;0,INDEX(Games!$B$7:$F$106,Cal!$B96,Cal!G$2),""),"")</f>
        <v/>
      </c>
      <c r="I96" s="50" t="str">
        <f t="shared" si="1"/>
        <v/>
      </c>
    </row>
    <row r="97" spans="2:9" x14ac:dyDescent="0.25">
      <c r="B97" s="7">
        <v>94</v>
      </c>
      <c r="C97" s="62" t="str">
        <f>IFERROR(IF(LEN(Games!B100)&gt;0,INDEX(Games!$B$7:$F$106,Cal!$B97,Cal!C$2),""),"")</f>
        <v/>
      </c>
      <c r="D97" s="62" t="str">
        <f>IFERROR(IF(LEN(Games!C100)&gt;0,INDEX(Games!$B$7:$F$106,Cal!$B97,Cal!D$2),""),"")</f>
        <v/>
      </c>
      <c r="E97" s="62" t="str">
        <f>IFERROR(IF(LEN(Games!D100)&gt;0,INDEX(Games!$B$7:$F$106,Cal!$B97,Cal!E$2),""),"")</f>
        <v/>
      </c>
      <c r="F97" s="62" t="str">
        <f>IFERROR(IF(LEN(Games!E100)&gt;0,INDEX(Games!$B$7:$F$106,Cal!$B97,Cal!F$2),""),"")</f>
        <v/>
      </c>
      <c r="G97" s="62" t="str">
        <f>IFERROR(IF(LEN(Games!F100)&gt;0,INDEX(Games!$B$7:$F$106,Cal!$B97,Cal!G$2),""),"")</f>
        <v/>
      </c>
      <c r="I97" s="50" t="str">
        <f t="shared" si="1"/>
        <v/>
      </c>
    </row>
    <row r="98" spans="2:9" x14ac:dyDescent="0.25">
      <c r="B98" s="7">
        <v>95</v>
      </c>
      <c r="C98" s="62" t="str">
        <f>IFERROR(IF(LEN(Games!B101)&gt;0,INDEX(Games!$B$7:$F$106,Cal!$B98,Cal!C$2),""),"")</f>
        <v/>
      </c>
      <c r="D98" s="62" t="str">
        <f>IFERROR(IF(LEN(Games!C101)&gt;0,INDEX(Games!$B$7:$F$106,Cal!$B98,Cal!D$2),""),"")</f>
        <v/>
      </c>
      <c r="E98" s="62" t="str">
        <f>IFERROR(IF(LEN(Games!D101)&gt;0,INDEX(Games!$B$7:$F$106,Cal!$B98,Cal!E$2),""),"")</f>
        <v/>
      </c>
      <c r="F98" s="62" t="str">
        <f>IFERROR(IF(LEN(Games!E101)&gt;0,INDEX(Games!$B$7:$F$106,Cal!$B98,Cal!F$2),""),"")</f>
        <v/>
      </c>
      <c r="G98" s="62" t="str">
        <f>IFERROR(IF(LEN(Games!F101)&gt;0,INDEX(Games!$B$7:$F$106,Cal!$B98,Cal!G$2),""),"")</f>
        <v/>
      </c>
      <c r="I98" s="50" t="str">
        <f t="shared" si="1"/>
        <v/>
      </c>
    </row>
    <row r="99" spans="2:9" x14ac:dyDescent="0.25">
      <c r="B99" s="7">
        <v>96</v>
      </c>
      <c r="C99" s="62" t="str">
        <f>IFERROR(IF(LEN(Games!B102)&gt;0,INDEX(Games!$B$7:$F$106,Cal!$B99,Cal!C$2),""),"")</f>
        <v/>
      </c>
      <c r="D99" s="62" t="str">
        <f>IFERROR(IF(LEN(Games!C102)&gt;0,INDEX(Games!$B$7:$F$106,Cal!$B99,Cal!D$2),""),"")</f>
        <v/>
      </c>
      <c r="E99" s="62" t="str">
        <f>IFERROR(IF(LEN(Games!D102)&gt;0,INDEX(Games!$B$7:$F$106,Cal!$B99,Cal!E$2),""),"")</f>
        <v/>
      </c>
      <c r="F99" s="62" t="str">
        <f>IFERROR(IF(LEN(Games!E102)&gt;0,INDEX(Games!$B$7:$F$106,Cal!$B99,Cal!F$2),""),"")</f>
        <v/>
      </c>
      <c r="G99" s="62" t="str">
        <f>IFERROR(IF(LEN(Games!F102)&gt;0,INDEX(Games!$B$7:$F$106,Cal!$B99,Cal!G$2),""),"")</f>
        <v/>
      </c>
      <c r="I99" s="50" t="str">
        <f t="shared" si="1"/>
        <v/>
      </c>
    </row>
    <row r="100" spans="2:9" x14ac:dyDescent="0.25">
      <c r="B100" s="7">
        <v>97</v>
      </c>
      <c r="C100" s="62" t="str">
        <f>IFERROR(IF(LEN(Games!B103)&gt;0,INDEX(Games!$B$7:$F$106,Cal!$B100,Cal!C$2),""),"")</f>
        <v/>
      </c>
      <c r="D100" s="62" t="str">
        <f>IFERROR(IF(LEN(Games!C103)&gt;0,INDEX(Games!$B$7:$F$106,Cal!$B100,Cal!D$2),""),"")</f>
        <v/>
      </c>
      <c r="E100" s="62" t="str">
        <f>IFERROR(IF(LEN(Games!D103)&gt;0,INDEX(Games!$B$7:$F$106,Cal!$B100,Cal!E$2),""),"")</f>
        <v/>
      </c>
      <c r="F100" s="62" t="str">
        <f>IFERROR(IF(LEN(Games!E103)&gt;0,INDEX(Games!$B$7:$F$106,Cal!$B100,Cal!F$2),""),"")</f>
        <v/>
      </c>
      <c r="G100" s="62" t="str">
        <f>IFERROR(IF(LEN(Games!F103)&gt;0,INDEX(Games!$B$7:$F$106,Cal!$B100,Cal!G$2),""),"")</f>
        <v/>
      </c>
      <c r="I100" s="50" t="str">
        <f t="shared" si="1"/>
        <v/>
      </c>
    </row>
    <row r="101" spans="2:9" x14ac:dyDescent="0.25">
      <c r="B101" s="7">
        <v>98</v>
      </c>
      <c r="C101" s="62" t="str">
        <f>IFERROR(IF(LEN(Games!B104)&gt;0,INDEX(Games!$B$7:$F$106,Cal!$B101,Cal!C$2),""),"")</f>
        <v/>
      </c>
      <c r="D101" s="62" t="str">
        <f>IFERROR(IF(LEN(Games!C104)&gt;0,INDEX(Games!$B$7:$F$106,Cal!$B101,Cal!D$2),""),"")</f>
        <v/>
      </c>
      <c r="E101" s="62" t="str">
        <f>IFERROR(IF(LEN(Games!D104)&gt;0,INDEX(Games!$B$7:$F$106,Cal!$B101,Cal!E$2),""),"")</f>
        <v/>
      </c>
      <c r="F101" s="62" t="str">
        <f>IFERROR(IF(LEN(Games!E104)&gt;0,INDEX(Games!$B$7:$F$106,Cal!$B101,Cal!F$2),""),"")</f>
        <v/>
      </c>
      <c r="G101" s="62" t="str">
        <f>IFERROR(IF(LEN(Games!F104)&gt;0,INDEX(Games!$B$7:$F$106,Cal!$B101,Cal!G$2),""),"")</f>
        <v/>
      </c>
      <c r="I101" s="50" t="str">
        <f t="shared" si="1"/>
        <v/>
      </c>
    </row>
    <row r="102" spans="2:9" x14ac:dyDescent="0.25">
      <c r="B102" s="7">
        <v>99</v>
      </c>
      <c r="C102" s="62" t="str">
        <f>IFERROR(IF(LEN(Games!B105)&gt;0,INDEX(Games!$B$7:$F$106,Cal!$B102,Cal!C$2),""),"")</f>
        <v/>
      </c>
      <c r="D102" s="62" t="str">
        <f>IFERROR(IF(LEN(Games!C105)&gt;0,INDEX(Games!$B$7:$F$106,Cal!$B102,Cal!D$2),""),"")</f>
        <v/>
      </c>
      <c r="E102" s="62" t="str">
        <f>IFERROR(IF(LEN(Games!D105)&gt;0,INDEX(Games!$B$7:$F$106,Cal!$B102,Cal!E$2),""),"")</f>
        <v/>
      </c>
      <c r="F102" s="62" t="str">
        <f>IFERROR(IF(LEN(Games!E105)&gt;0,INDEX(Games!$B$7:$F$106,Cal!$B102,Cal!F$2),""),"")</f>
        <v/>
      </c>
      <c r="G102" s="62" t="str">
        <f>IFERROR(IF(LEN(Games!F105)&gt;0,INDEX(Games!$B$7:$F$106,Cal!$B102,Cal!G$2),""),"")</f>
        <v/>
      </c>
      <c r="I102" s="50" t="str">
        <f t="shared" si="1"/>
        <v/>
      </c>
    </row>
    <row r="103" spans="2:9" x14ac:dyDescent="0.25">
      <c r="B103" s="7">
        <v>100</v>
      </c>
      <c r="C103" s="62" t="str">
        <f>IFERROR(IF(LEN(Games!B106)&gt;0,INDEX(Games!$B$7:$F$106,Cal!$B103,Cal!C$2),""),"")</f>
        <v/>
      </c>
      <c r="D103" s="62" t="str">
        <f>IFERROR(IF(LEN(Games!C106)&gt;0,INDEX(Games!$B$7:$F$106,Cal!$B103,Cal!D$2),""),"")</f>
        <v/>
      </c>
      <c r="E103" s="62" t="str">
        <f>IFERROR(IF(LEN(Games!D106)&gt;0,INDEX(Games!$B$7:$F$106,Cal!$B103,Cal!E$2),""),"")</f>
        <v/>
      </c>
      <c r="F103" s="62" t="str">
        <f>IFERROR(IF(LEN(Games!E106)&gt;0,INDEX(Games!$B$7:$F$106,Cal!$B103,Cal!F$2),""),"")</f>
        <v/>
      </c>
      <c r="G103" s="62" t="str">
        <f>IFERROR(IF(LEN(Games!F106)&gt;0,INDEX(Games!$B$7:$F$106,Cal!$B103,Cal!G$2),""),"")</f>
        <v/>
      </c>
      <c r="I103" s="50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33</vt:i4>
      </vt:variant>
    </vt:vector>
  </HeadingPairs>
  <TitlesOfParts>
    <vt:vector size="38" baseType="lpstr">
      <vt:lpstr>LotteryNumbers</vt:lpstr>
      <vt:lpstr>SavedNumbers</vt:lpstr>
      <vt:lpstr>Games</vt:lpstr>
      <vt:lpstr>Cal</vt:lpstr>
      <vt:lpstr>ToU</vt:lpstr>
      <vt:lpstr>boardsBody</vt:lpstr>
      <vt:lpstr>CleanLoteryNumbers</vt:lpstr>
      <vt:lpstr>clearAll</vt:lpstr>
      <vt:lpstr>description</vt:lpstr>
      <vt:lpstr>firstEmptyRow</vt:lpstr>
      <vt:lpstr>inOrder</vt:lpstr>
      <vt:lpstr>lastGame</vt:lpstr>
      <vt:lpstr>lastRow</vt:lpstr>
      <vt:lpstr>LotteriesTable</vt:lpstr>
      <vt:lpstr>LotteryList</vt:lpstr>
      <vt:lpstr>LotteryName</vt:lpstr>
      <vt:lpstr>LuckyBall</vt:lpstr>
      <vt:lpstr>MainTable</vt:lpstr>
      <vt:lpstr>Max</vt:lpstr>
      <vt:lpstr>maxLB</vt:lpstr>
      <vt:lpstr>MaxMain</vt:lpstr>
      <vt:lpstr>MaxSecond</vt:lpstr>
      <vt:lpstr>Name</vt:lpstr>
      <vt:lpstr>NamesTable</vt:lpstr>
      <vt:lpstr>NumberMain</vt:lpstr>
      <vt:lpstr>NumberSecond</vt:lpstr>
      <vt:lpstr>LotteryNumbers!Print_Area</vt:lpstr>
      <vt:lpstr>ToU!Print_Area</vt:lpstr>
      <vt:lpstr>rangeLBStartCell</vt:lpstr>
      <vt:lpstr>LotteryNumbers!rangeStartCell</vt:lpstr>
      <vt:lpstr>savedSets</vt:lpstr>
      <vt:lpstr>SecondTable</vt:lpstr>
      <vt:lpstr>sortresults</vt:lpstr>
      <vt:lpstr>sortresults2</vt:lpstr>
      <vt:lpstr>totalgamenumber</vt:lpstr>
      <vt:lpstr>Visualization</vt:lpstr>
      <vt:lpstr>winningLB</vt:lpstr>
      <vt:lpstr>winningNo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2022-08-09T12:47:22Z</cp:lastPrinted>
  <dcterms:created xsi:type="dcterms:W3CDTF">2020-03-23T15:57:00Z</dcterms:created>
  <dcterms:modified xsi:type="dcterms:W3CDTF">2022-09-07T07:00:51Z</dcterms:modified>
  <dc:title>Lottery Simulator V2 Template</dc:title>
  <dc:subject>Lottery Simulator V2</dc:subject>
  <dc:description>Lottery Simulator V2 template by Master Productivity Kit — masterproductivitykit.com</dc:description>
  <cp:keywords>Master Productivity Kit, Excel template, Google Sheets template</cp:keywords>
  <cp:category>Business Template</cp:category>
</cp:coreProperties>
</file>