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"/>
    </mc:Choice>
  </mc:AlternateContent>
  <xr:revisionPtr revIDLastSave="0" documentId="8_{85E09108-45F8-4B83-8401-2F1791E7A71A}" xr6:coauthVersionLast="47" xr6:coauthVersionMax="47" xr10:uidLastSave="{00000000-0000-0000-0000-000000000000}"/>
  <bookViews>
    <workbookView showSheetTabs="0" xWindow="-120" yWindow="-120" windowWidth="29040" windowHeight="15720" xr2:uid="{062A2473-EF44-48CA-A13C-8CE04A5BB2AF}"/>
  </bookViews>
  <sheets>
    <sheet name="Dashboard" sheetId="10" r:id="rId1"/>
    <sheet name="Calc" sheetId="7" state="hidden" r:id="rId3"/>
    <sheet name="saved" sheetId="8" state="hidden" r:id="rId4"/>
  </sheets>
  <functionGroups builtInGroupCount="19"/>
  <definedNames>
    <definedName name="activeCol">Dashboard!$U$9</definedName>
    <definedName name="activeRow">Dashboard!$W$9</definedName>
    <definedName name="cell1">Calc!$G$5</definedName>
    <definedName name="count">Dashboard!$B$11</definedName>
    <definedName name="currentMultiplier">Calc!$I$6</definedName>
    <definedName name="elemntInOrder">Calc!$W$4</definedName>
    <definedName name="fit">Calc!$Y$4</definedName>
    <definedName name="instructions">Calc!$X$7</definedName>
    <definedName name="lastMultiplier">Calc!$W$10</definedName>
    <definedName name="lastRow">Calc!$B$5</definedName>
    <definedName name="lastSize">Calc!$Y$10</definedName>
    <definedName name="lastUnit">Calc!$X$10</definedName>
    <definedName name="namePosition">Calc!$S$5</definedName>
    <definedName name="names">Calc!$W$7</definedName>
    <definedName name="namesAssigned">Calc!$X$4</definedName>
    <definedName name="nameWarning">Calc!$U$3</definedName>
    <definedName name="overwrite">saved!$M$5</definedName>
    <definedName name="preset">Dashboard!$D$5</definedName>
    <definedName name="_xlnm.Print_Area" localSheetId="0">OFFSET(Dashboard!$B$4,0,0,Calc!$X$21,Calc!$W$21)</definedName>
    <definedName name="saveName">Dashboard!$D$7</definedName>
    <definedName name="scale1">saved!$E$5</definedName>
    <definedName name="scale2">saved!$F$5</definedName>
    <definedName name="setupArea">saved!$B$7:$H$36</definedName>
    <definedName name="setupCount">saved!$K$4</definedName>
    <definedName name="setupNextCol">saved!$L$5</definedName>
    <definedName name="setupOWCol">saved!$N$5</definedName>
    <definedName name="size">Dashboard!$O$7</definedName>
    <definedName name="startXY">Dashboard!$J$12</definedName>
    <definedName name="tableSet">Dashboard!$B$12:$H$111</definedName>
    <definedName name="unit">Dashboard!$Q$7</definedName>
    <definedName name="ValuesBelowZero">Calc!$Z$4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4" i="7" l="1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P109" i="7" s="1"/>
  <c r="G110" i="7"/>
  <c r="P110" i="7" s="1"/>
  <c r="G111" i="7"/>
  <c r="G112" i="7"/>
  <c r="P112" i="7" s="1"/>
  <c r="G113" i="7"/>
  <c r="G114" i="7"/>
  <c r="G115" i="7"/>
  <c r="G116" i="7"/>
  <c r="G117" i="7"/>
  <c r="P117" i="7" s="1"/>
  <c r="G118" i="7"/>
  <c r="P118" i="7" s="1"/>
  <c r="G119" i="7"/>
  <c r="G120" i="7"/>
  <c r="P120" i="7" s="1"/>
  <c r="G121" i="7"/>
  <c r="G122" i="7"/>
  <c r="G123" i="7"/>
  <c r="G124" i="7"/>
  <c r="G125" i="7"/>
  <c r="P125" i="7" s="1"/>
  <c r="G126" i="7"/>
  <c r="P126" i="7" s="1"/>
  <c r="G127" i="7"/>
  <c r="G128" i="7"/>
  <c r="P128" i="7" s="1"/>
  <c r="G129" i="7"/>
  <c r="G130" i="7"/>
  <c r="G131" i="7"/>
  <c r="G132" i="7"/>
  <c r="G133" i="7"/>
  <c r="P133" i="7" s="1"/>
  <c r="G134" i="7"/>
  <c r="P134" i="7" s="1"/>
  <c r="G135" i="7"/>
  <c r="G136" i="7"/>
  <c r="P136" i="7" s="1"/>
  <c r="G137" i="7"/>
  <c r="G138" i="7"/>
  <c r="G139" i="7"/>
  <c r="G140" i="7"/>
  <c r="G141" i="7"/>
  <c r="G142" i="7"/>
  <c r="P142" i="7" s="1"/>
  <c r="G143" i="7"/>
  <c r="G144" i="7"/>
  <c r="P144" i="7" s="1"/>
  <c r="G145" i="7"/>
  <c r="G146" i="7"/>
  <c r="G147" i="7"/>
  <c r="G148" i="7"/>
  <c r="G149" i="7"/>
  <c r="P149" i="7" s="1"/>
  <c r="G150" i="7"/>
  <c r="P150" i="7" s="1"/>
  <c r="G151" i="7"/>
  <c r="G152" i="7"/>
  <c r="P152" i="7" s="1"/>
  <c r="G153" i="7"/>
  <c r="G154" i="7"/>
  <c r="G155" i="7"/>
  <c r="G156" i="7"/>
  <c r="G157" i="7"/>
  <c r="G158" i="7"/>
  <c r="P158" i="7" s="1"/>
  <c r="G159" i="7"/>
  <c r="G160" i="7"/>
  <c r="P160" i="7" s="1"/>
  <c r="G161" i="7"/>
  <c r="G162" i="7"/>
  <c r="G163" i="7"/>
  <c r="G164" i="7"/>
  <c r="G165" i="7"/>
  <c r="P165" i="7" s="1"/>
  <c r="G166" i="7"/>
  <c r="P166" i="7" s="1"/>
  <c r="G167" i="7"/>
  <c r="G168" i="7"/>
  <c r="P168" i="7" s="1"/>
  <c r="G169" i="7"/>
  <c r="G170" i="7"/>
  <c r="G171" i="7"/>
  <c r="G172" i="7"/>
  <c r="G173" i="7"/>
  <c r="P173" i="7" s="1"/>
  <c r="G174" i="7"/>
  <c r="P174" i="7" s="1"/>
  <c r="G175" i="7"/>
  <c r="G176" i="7"/>
  <c r="P176" i="7" s="1"/>
  <c r="G177" i="7"/>
  <c r="G178" i="7"/>
  <c r="G179" i="7"/>
  <c r="G180" i="7"/>
  <c r="G181" i="7"/>
  <c r="P181" i="7" s="1"/>
  <c r="G182" i="7"/>
  <c r="P182" i="7" s="1"/>
  <c r="G183" i="7"/>
  <c r="G184" i="7"/>
  <c r="P184" i="7" s="1"/>
  <c r="G185" i="7"/>
  <c r="G186" i="7"/>
  <c r="G187" i="7"/>
  <c r="G188" i="7"/>
  <c r="G189" i="7"/>
  <c r="P189" i="7" s="1"/>
  <c r="G190" i="7"/>
  <c r="P190" i="7" s="1"/>
  <c r="G191" i="7"/>
  <c r="G192" i="7"/>
  <c r="P192" i="7" s="1"/>
  <c r="G193" i="7"/>
  <c r="G194" i="7"/>
  <c r="G195" i="7"/>
  <c r="G196" i="7"/>
  <c r="P196" i="7" s="1"/>
  <c r="G197" i="7"/>
  <c r="P197" i="7" s="1"/>
  <c r="G198" i="7"/>
  <c r="P198" i="7" s="1"/>
  <c r="G199" i="7"/>
  <c r="G200" i="7"/>
  <c r="P200" i="7" s="1"/>
  <c r="G201" i="7"/>
  <c r="G202" i="7"/>
  <c r="G203" i="7"/>
  <c r="G204" i="7"/>
  <c r="P204" i="7" s="1"/>
  <c r="G205" i="7"/>
  <c r="P205" i="7" s="1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G6" i="7"/>
  <c r="E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L92" i="7" s="1"/>
  <c r="D93" i="7"/>
  <c r="D94" i="7"/>
  <c r="D95" i="7"/>
  <c r="D96" i="7"/>
  <c r="D97" i="7"/>
  <c r="D98" i="7"/>
  <c r="D99" i="7"/>
  <c r="D100" i="7"/>
  <c r="L100" i="7" s="1"/>
  <c r="D101" i="7"/>
  <c r="D102" i="7"/>
  <c r="D103" i="7"/>
  <c r="D104" i="7"/>
  <c r="D105" i="7"/>
  <c r="D106" i="7"/>
  <c r="D107" i="7"/>
  <c r="D108" i="7"/>
  <c r="L108" i="7" s="1"/>
  <c r="D109" i="7"/>
  <c r="D110" i="7"/>
  <c r="D111" i="7"/>
  <c r="D112" i="7"/>
  <c r="D113" i="7"/>
  <c r="D114" i="7"/>
  <c r="D115" i="7"/>
  <c r="D116" i="7"/>
  <c r="L116" i="7" s="1"/>
  <c r="D117" i="7"/>
  <c r="D118" i="7"/>
  <c r="D119" i="7"/>
  <c r="D120" i="7"/>
  <c r="D121" i="7"/>
  <c r="D122" i="7"/>
  <c r="D123" i="7"/>
  <c r="D124" i="7"/>
  <c r="L124" i="7" s="1"/>
  <c r="D125" i="7"/>
  <c r="D126" i="7"/>
  <c r="D127" i="7"/>
  <c r="D128" i="7"/>
  <c r="D129" i="7"/>
  <c r="D130" i="7"/>
  <c r="D131" i="7"/>
  <c r="D132" i="7"/>
  <c r="L132" i="7" s="1"/>
  <c r="D133" i="7"/>
  <c r="D134" i="7"/>
  <c r="D135" i="7"/>
  <c r="D136" i="7"/>
  <c r="D137" i="7"/>
  <c r="D138" i="7"/>
  <c r="D139" i="7"/>
  <c r="D140" i="7"/>
  <c r="L140" i="7" s="1"/>
  <c r="D141" i="7"/>
  <c r="D142" i="7"/>
  <c r="D143" i="7"/>
  <c r="D144" i="7"/>
  <c r="D145" i="7"/>
  <c r="D146" i="7"/>
  <c r="D147" i="7"/>
  <c r="D148" i="7"/>
  <c r="L148" i="7" s="1"/>
  <c r="D149" i="7"/>
  <c r="D150" i="7"/>
  <c r="D151" i="7"/>
  <c r="D152" i="7"/>
  <c r="D153" i="7"/>
  <c r="D154" i="7"/>
  <c r="D155" i="7"/>
  <c r="D156" i="7"/>
  <c r="L156" i="7" s="1"/>
  <c r="D157" i="7"/>
  <c r="D158" i="7"/>
  <c r="D159" i="7"/>
  <c r="D160" i="7"/>
  <c r="D161" i="7"/>
  <c r="D162" i="7"/>
  <c r="D163" i="7"/>
  <c r="D164" i="7"/>
  <c r="L164" i="7" s="1"/>
  <c r="D165" i="7"/>
  <c r="D166" i="7"/>
  <c r="D167" i="7"/>
  <c r="D168" i="7"/>
  <c r="D169" i="7"/>
  <c r="D170" i="7"/>
  <c r="D171" i="7"/>
  <c r="D172" i="7"/>
  <c r="L172" i="7" s="1"/>
  <c r="D173" i="7"/>
  <c r="D174" i="7"/>
  <c r="D175" i="7"/>
  <c r="D176" i="7"/>
  <c r="D177" i="7"/>
  <c r="D178" i="7"/>
  <c r="D179" i="7"/>
  <c r="D180" i="7"/>
  <c r="L180" i="7" s="1"/>
  <c r="D181" i="7"/>
  <c r="D182" i="7"/>
  <c r="D183" i="7"/>
  <c r="D184" i="7"/>
  <c r="D185" i="7"/>
  <c r="D186" i="7"/>
  <c r="D187" i="7"/>
  <c r="D188" i="7"/>
  <c r="L188" i="7" s="1"/>
  <c r="D189" i="7"/>
  <c r="D190" i="7"/>
  <c r="D191" i="7"/>
  <c r="D192" i="7"/>
  <c r="D193" i="7"/>
  <c r="D194" i="7"/>
  <c r="D195" i="7"/>
  <c r="D196" i="7"/>
  <c r="L196" i="7" s="1"/>
  <c r="D197" i="7"/>
  <c r="D198" i="7"/>
  <c r="D199" i="7"/>
  <c r="D200" i="7"/>
  <c r="D201" i="7"/>
  <c r="D202" i="7"/>
  <c r="D203" i="7"/>
  <c r="D204" i="7"/>
  <c r="L204" i="7" s="1"/>
  <c r="D205" i="7"/>
  <c r="D6" i="7"/>
  <c r="C202" i="7"/>
  <c r="B202" i="7" s="1"/>
  <c r="I202" i="7"/>
  <c r="P202" i="7"/>
  <c r="C203" i="7"/>
  <c r="B203" i="7" s="1"/>
  <c r="P203" i="7"/>
  <c r="I203" i="7"/>
  <c r="C204" i="7"/>
  <c r="B204" i="7" s="1"/>
  <c r="N204" i="7" s="1"/>
  <c r="I204" i="7"/>
  <c r="C205" i="7"/>
  <c r="B205" i="7" s="1"/>
  <c r="I205" i="7"/>
  <c r="C193" i="7"/>
  <c r="B193" i="7" s="1"/>
  <c r="M193" i="7" s="1"/>
  <c r="I193" i="7"/>
  <c r="P193" i="7"/>
  <c r="C194" i="7"/>
  <c r="B194" i="7" s="1"/>
  <c r="I194" i="7"/>
  <c r="P194" i="7"/>
  <c r="C195" i="7"/>
  <c r="B195" i="7" s="1"/>
  <c r="M195" i="7" s="1"/>
  <c r="I195" i="7"/>
  <c r="P195" i="7"/>
  <c r="C196" i="7"/>
  <c r="B196" i="7" s="1"/>
  <c r="I196" i="7"/>
  <c r="C197" i="7"/>
  <c r="B197" i="7" s="1"/>
  <c r="M197" i="7" s="1"/>
  <c r="I197" i="7"/>
  <c r="C198" i="7"/>
  <c r="B198" i="7" s="1"/>
  <c r="I198" i="7"/>
  <c r="C199" i="7"/>
  <c r="B199" i="7" s="1"/>
  <c r="M199" i="7" s="1"/>
  <c r="P199" i="7"/>
  <c r="I199" i="7"/>
  <c r="C200" i="7"/>
  <c r="B200" i="7" s="1"/>
  <c r="I200" i="7"/>
  <c r="C201" i="7"/>
  <c r="B201" i="7" s="1"/>
  <c r="M201" i="7" s="1"/>
  <c r="I201" i="7"/>
  <c r="P201" i="7"/>
  <c r="C181" i="7"/>
  <c r="B181" i="7" s="1"/>
  <c r="M181" i="7" s="1"/>
  <c r="I181" i="7"/>
  <c r="C182" i="7"/>
  <c r="B182" i="7" s="1"/>
  <c r="I182" i="7"/>
  <c r="C183" i="7"/>
  <c r="B183" i="7" s="1"/>
  <c r="M183" i="7" s="1"/>
  <c r="I183" i="7"/>
  <c r="P183" i="7"/>
  <c r="C184" i="7"/>
  <c r="B184" i="7" s="1"/>
  <c r="I184" i="7"/>
  <c r="C185" i="7"/>
  <c r="B185" i="7" s="1"/>
  <c r="M185" i="7" s="1"/>
  <c r="I185" i="7"/>
  <c r="P185" i="7"/>
  <c r="C186" i="7"/>
  <c r="B186" i="7" s="1"/>
  <c r="I186" i="7"/>
  <c r="P186" i="7"/>
  <c r="C187" i="7"/>
  <c r="B187" i="7" s="1"/>
  <c r="M187" i="7" s="1"/>
  <c r="P187" i="7"/>
  <c r="I187" i="7"/>
  <c r="C188" i="7"/>
  <c r="B188" i="7" s="1"/>
  <c r="N188" i="7" s="1"/>
  <c r="P188" i="7"/>
  <c r="I188" i="7"/>
  <c r="C189" i="7"/>
  <c r="B189" i="7" s="1"/>
  <c r="M189" i="7" s="1"/>
  <c r="I189" i="7"/>
  <c r="C190" i="7"/>
  <c r="B190" i="7" s="1"/>
  <c r="I190" i="7"/>
  <c r="C191" i="7"/>
  <c r="B191" i="7" s="1"/>
  <c r="M191" i="7" s="1"/>
  <c r="I191" i="7"/>
  <c r="P191" i="7"/>
  <c r="C192" i="7"/>
  <c r="B192" i="7" s="1"/>
  <c r="I192" i="7"/>
  <c r="C171" i="7"/>
  <c r="B171" i="7" s="1"/>
  <c r="M171" i="7" s="1"/>
  <c r="I171" i="7"/>
  <c r="P171" i="7"/>
  <c r="C172" i="7"/>
  <c r="B172" i="7" s="1"/>
  <c r="I172" i="7"/>
  <c r="P172" i="7"/>
  <c r="C173" i="7"/>
  <c r="B173" i="7" s="1"/>
  <c r="M173" i="7" s="1"/>
  <c r="I173" i="7"/>
  <c r="C174" i="7"/>
  <c r="B174" i="7" s="1"/>
  <c r="I174" i="7"/>
  <c r="C175" i="7"/>
  <c r="B175" i="7" s="1"/>
  <c r="M175" i="7" s="1"/>
  <c r="I175" i="7"/>
  <c r="P175" i="7"/>
  <c r="C176" i="7"/>
  <c r="B176" i="7" s="1"/>
  <c r="I176" i="7"/>
  <c r="C177" i="7"/>
  <c r="B177" i="7" s="1"/>
  <c r="M177" i="7" s="1"/>
  <c r="P177" i="7"/>
  <c r="I177" i="7"/>
  <c r="C178" i="7"/>
  <c r="B178" i="7" s="1"/>
  <c r="P178" i="7"/>
  <c r="I178" i="7"/>
  <c r="C179" i="7"/>
  <c r="B179" i="7" s="1"/>
  <c r="M179" i="7" s="1"/>
  <c r="I179" i="7"/>
  <c r="P179" i="7"/>
  <c r="C180" i="7"/>
  <c r="B180" i="7" s="1"/>
  <c r="I180" i="7"/>
  <c r="P180" i="7"/>
  <c r="C163" i="7"/>
  <c r="B163" i="7" s="1"/>
  <c r="M163" i="7" s="1"/>
  <c r="P163" i="7"/>
  <c r="I163" i="7"/>
  <c r="C164" i="7"/>
  <c r="B164" i="7" s="1"/>
  <c r="N164" i="7" s="1"/>
  <c r="I164" i="7"/>
  <c r="P164" i="7"/>
  <c r="C165" i="7"/>
  <c r="B165" i="7" s="1"/>
  <c r="I165" i="7"/>
  <c r="C166" i="7"/>
  <c r="B166" i="7" s="1"/>
  <c r="M166" i="7" s="1"/>
  <c r="I166" i="7"/>
  <c r="C167" i="7"/>
  <c r="B167" i="7" s="1"/>
  <c r="M167" i="7" s="1"/>
  <c r="I167" i="7"/>
  <c r="P167" i="7"/>
  <c r="C168" i="7"/>
  <c r="B168" i="7" s="1"/>
  <c r="N168" i="7" s="1"/>
  <c r="I168" i="7"/>
  <c r="C169" i="7"/>
  <c r="B169" i="7" s="1"/>
  <c r="M169" i="7" s="1"/>
  <c r="I169" i="7"/>
  <c r="P169" i="7"/>
  <c r="C170" i="7"/>
  <c r="B170" i="7" s="1"/>
  <c r="M170" i="7" s="1"/>
  <c r="P170" i="7"/>
  <c r="I170" i="7"/>
  <c r="C147" i="7"/>
  <c r="B147" i="7" s="1"/>
  <c r="M147" i="7" s="1"/>
  <c r="I147" i="7"/>
  <c r="P147" i="7"/>
  <c r="C148" i="7"/>
  <c r="B148" i="7" s="1"/>
  <c r="N148" i="7" s="1"/>
  <c r="I148" i="7"/>
  <c r="P148" i="7"/>
  <c r="C149" i="7"/>
  <c r="B149" i="7" s="1"/>
  <c r="M149" i="7" s="1"/>
  <c r="I149" i="7"/>
  <c r="C150" i="7"/>
  <c r="B150" i="7" s="1"/>
  <c r="M150" i="7" s="1"/>
  <c r="I150" i="7"/>
  <c r="C151" i="7"/>
  <c r="B151" i="7" s="1"/>
  <c r="M151" i="7" s="1"/>
  <c r="I151" i="7"/>
  <c r="P151" i="7"/>
  <c r="C152" i="7"/>
  <c r="B152" i="7" s="1"/>
  <c r="I152" i="7"/>
  <c r="C153" i="7"/>
  <c r="B153" i="7" s="1"/>
  <c r="M153" i="7" s="1"/>
  <c r="P153" i="7"/>
  <c r="I153" i="7"/>
  <c r="C154" i="7"/>
  <c r="B154" i="7" s="1"/>
  <c r="M154" i="7" s="1"/>
  <c r="P154" i="7"/>
  <c r="I154" i="7"/>
  <c r="C155" i="7"/>
  <c r="B155" i="7" s="1"/>
  <c r="M155" i="7" s="1"/>
  <c r="I155" i="7"/>
  <c r="P155" i="7"/>
  <c r="C156" i="7"/>
  <c r="B156" i="7" s="1"/>
  <c r="N156" i="7" s="1"/>
  <c r="I156" i="7"/>
  <c r="P156" i="7"/>
  <c r="C157" i="7"/>
  <c r="B157" i="7" s="1"/>
  <c r="M157" i="7" s="1"/>
  <c r="I157" i="7"/>
  <c r="C158" i="7"/>
  <c r="B158" i="7" s="1"/>
  <c r="I158" i="7"/>
  <c r="C159" i="7"/>
  <c r="B159" i="7" s="1"/>
  <c r="M159" i="7" s="1"/>
  <c r="I159" i="7"/>
  <c r="P159" i="7"/>
  <c r="C160" i="7"/>
  <c r="B160" i="7" s="1"/>
  <c r="I160" i="7"/>
  <c r="C161" i="7"/>
  <c r="B161" i="7" s="1"/>
  <c r="M161" i="7" s="1"/>
  <c r="P161" i="7"/>
  <c r="I161" i="7"/>
  <c r="C162" i="7"/>
  <c r="B162" i="7" s="1"/>
  <c r="M162" i="7" s="1"/>
  <c r="P162" i="7"/>
  <c r="I162" i="7"/>
  <c r="C131" i="7"/>
  <c r="B131" i="7" s="1"/>
  <c r="M131" i="7" s="1"/>
  <c r="P131" i="7"/>
  <c r="I131" i="7"/>
  <c r="C132" i="7"/>
  <c r="B132" i="7" s="1"/>
  <c r="N132" i="7" s="1"/>
  <c r="I132" i="7"/>
  <c r="P132" i="7"/>
  <c r="C133" i="7"/>
  <c r="B133" i="7" s="1"/>
  <c r="M133" i="7" s="1"/>
  <c r="I133" i="7"/>
  <c r="C134" i="7"/>
  <c r="B134" i="7" s="1"/>
  <c r="M134" i="7" s="1"/>
  <c r="I134" i="7"/>
  <c r="C135" i="7"/>
  <c r="B135" i="7" s="1"/>
  <c r="M135" i="7" s="1"/>
  <c r="I135" i="7"/>
  <c r="P135" i="7"/>
  <c r="C136" i="7"/>
  <c r="B136" i="7" s="1"/>
  <c r="N136" i="7" s="1"/>
  <c r="I136" i="7"/>
  <c r="C137" i="7"/>
  <c r="B137" i="7" s="1"/>
  <c r="M137" i="7" s="1"/>
  <c r="I137" i="7"/>
  <c r="P137" i="7"/>
  <c r="C138" i="7"/>
  <c r="B138" i="7" s="1"/>
  <c r="M138" i="7" s="1"/>
  <c r="P138" i="7"/>
  <c r="I138" i="7"/>
  <c r="C139" i="7"/>
  <c r="B139" i="7" s="1"/>
  <c r="M139" i="7" s="1"/>
  <c r="P139" i="7"/>
  <c r="I139" i="7"/>
  <c r="C140" i="7"/>
  <c r="B140" i="7" s="1"/>
  <c r="N140" i="7" s="1"/>
  <c r="I140" i="7"/>
  <c r="P140" i="7"/>
  <c r="C141" i="7"/>
  <c r="B141" i="7" s="1"/>
  <c r="I141" i="7"/>
  <c r="C142" i="7"/>
  <c r="B142" i="7" s="1"/>
  <c r="M142" i="7" s="1"/>
  <c r="I142" i="7"/>
  <c r="C143" i="7"/>
  <c r="B143" i="7" s="1"/>
  <c r="M143" i="7" s="1"/>
  <c r="I143" i="7"/>
  <c r="P143" i="7"/>
  <c r="C144" i="7"/>
  <c r="B144" i="7" s="1"/>
  <c r="I144" i="7"/>
  <c r="C145" i="7"/>
  <c r="B145" i="7" s="1"/>
  <c r="M145" i="7" s="1"/>
  <c r="I145" i="7"/>
  <c r="P145" i="7"/>
  <c r="C146" i="7"/>
  <c r="B146" i="7" s="1"/>
  <c r="M146" i="7" s="1"/>
  <c r="P146" i="7"/>
  <c r="I146" i="7"/>
  <c r="C118" i="7"/>
  <c r="B118" i="7" s="1"/>
  <c r="M118" i="7" s="1"/>
  <c r="I118" i="7"/>
  <c r="C119" i="7"/>
  <c r="B119" i="7" s="1"/>
  <c r="M119" i="7" s="1"/>
  <c r="I119" i="7"/>
  <c r="P119" i="7"/>
  <c r="C120" i="7"/>
  <c r="B120" i="7" s="1"/>
  <c r="N120" i="7" s="1"/>
  <c r="I120" i="7"/>
  <c r="C121" i="7"/>
  <c r="B121" i="7" s="1"/>
  <c r="M121" i="7" s="1"/>
  <c r="P121" i="7"/>
  <c r="I121" i="7"/>
  <c r="C122" i="7"/>
  <c r="B122" i="7" s="1"/>
  <c r="M122" i="7" s="1"/>
  <c r="I122" i="7"/>
  <c r="P122" i="7"/>
  <c r="C123" i="7"/>
  <c r="B123" i="7" s="1"/>
  <c r="M123" i="7" s="1"/>
  <c r="P123" i="7"/>
  <c r="I123" i="7"/>
  <c r="C124" i="7"/>
  <c r="B124" i="7" s="1"/>
  <c r="N124" i="7" s="1"/>
  <c r="P124" i="7"/>
  <c r="I124" i="7"/>
  <c r="C125" i="7"/>
  <c r="B125" i="7" s="1"/>
  <c r="I125" i="7"/>
  <c r="C126" i="7"/>
  <c r="B126" i="7" s="1"/>
  <c r="M126" i="7" s="1"/>
  <c r="I126" i="7"/>
  <c r="C127" i="7"/>
  <c r="B127" i="7" s="1"/>
  <c r="M127" i="7" s="1"/>
  <c r="I127" i="7"/>
  <c r="P127" i="7"/>
  <c r="C128" i="7"/>
  <c r="B128" i="7" s="1"/>
  <c r="N128" i="7" s="1"/>
  <c r="I128" i="7"/>
  <c r="C129" i="7"/>
  <c r="B129" i="7" s="1"/>
  <c r="M129" i="7" s="1"/>
  <c r="I129" i="7"/>
  <c r="P129" i="7"/>
  <c r="C130" i="7"/>
  <c r="B130" i="7" s="1"/>
  <c r="M130" i="7" s="1"/>
  <c r="I130" i="7"/>
  <c r="P130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B106" i="7" s="1"/>
  <c r="M106" i="7" s="1"/>
  <c r="C107" i="7"/>
  <c r="B107" i="7" s="1"/>
  <c r="C108" i="7"/>
  <c r="B108" i="7" s="1"/>
  <c r="C109" i="7"/>
  <c r="B109" i="7" s="1"/>
  <c r="M109" i="7" s="1"/>
  <c r="C110" i="7"/>
  <c r="B110" i="7" s="1"/>
  <c r="M110" i="7" s="1"/>
  <c r="C111" i="7"/>
  <c r="B111" i="7" s="1"/>
  <c r="C112" i="7"/>
  <c r="B112" i="7" s="1"/>
  <c r="C113" i="7"/>
  <c r="B113" i="7" s="1"/>
  <c r="M113" i="7" s="1"/>
  <c r="C114" i="7"/>
  <c r="B114" i="7" s="1"/>
  <c r="M114" i="7" s="1"/>
  <c r="C115" i="7"/>
  <c r="B115" i="7" s="1"/>
  <c r="C116" i="7"/>
  <c r="B116" i="7" s="1"/>
  <c r="C117" i="7"/>
  <c r="B117" i="7" s="1"/>
  <c r="M117" i="7" s="1"/>
  <c r="C6" i="7"/>
  <c r="I106" i="7"/>
  <c r="P106" i="7"/>
  <c r="I107" i="7"/>
  <c r="P107" i="7"/>
  <c r="I108" i="7"/>
  <c r="P108" i="7"/>
  <c r="I109" i="7"/>
  <c r="I110" i="7"/>
  <c r="P111" i="7"/>
  <c r="I111" i="7"/>
  <c r="I112" i="7"/>
  <c r="P113" i="7"/>
  <c r="I113" i="7"/>
  <c r="I114" i="7"/>
  <c r="P114" i="7"/>
  <c r="I115" i="7"/>
  <c r="P115" i="7"/>
  <c r="P116" i="7"/>
  <c r="I116" i="7"/>
  <c r="I117" i="7"/>
  <c r="J39" i="8"/>
  <c r="J52" i="8"/>
  <c r="J56" i="8"/>
  <c r="J18" i="8"/>
  <c r="J43" i="8"/>
  <c r="J48" i="8"/>
  <c r="J47" i="8"/>
  <c r="J12" i="8"/>
  <c r="J25" i="8"/>
  <c r="J49" i="8"/>
  <c r="J60" i="8"/>
  <c r="J23" i="8"/>
  <c r="J37" i="8"/>
  <c r="J32" i="8"/>
  <c r="J30" i="8"/>
  <c r="J65" i="8"/>
  <c r="J11" i="8"/>
  <c r="J24" i="8"/>
  <c r="J54" i="8"/>
  <c r="J64" i="8"/>
  <c r="J27" i="8"/>
  <c r="J10" i="8"/>
  <c r="J40" i="8"/>
  <c r="J26" i="8"/>
  <c r="J58" i="8"/>
  <c r="J53" i="8"/>
  <c r="J7" i="8"/>
  <c r="J21" i="8"/>
  <c r="J44" i="8"/>
  <c r="J28" i="8"/>
  <c r="J13" i="8"/>
  <c r="J61" i="8"/>
  <c r="J66" i="8"/>
  <c r="J46" i="8"/>
  <c r="J9" i="8"/>
  <c r="J14" i="8"/>
  <c r="J45" i="8"/>
  <c r="J33" i="8"/>
  <c r="J38" i="8"/>
  <c r="J57" i="8"/>
  <c r="J62" i="8"/>
  <c r="J19" i="8"/>
  <c r="J42" i="8"/>
  <c r="J8" i="8"/>
  <c r="J41" i="8"/>
  <c r="J29" i="8"/>
  <c r="J34" i="8"/>
  <c r="J55" i="8"/>
  <c r="J15" i="8"/>
  <c r="J35" i="8"/>
  <c r="J59" i="8"/>
  <c r="J20" i="8"/>
  <c r="J51" i="8"/>
  <c r="J16" i="8"/>
  <c r="J22" i="8"/>
  <c r="J36" i="8"/>
  <c r="J50" i="8"/>
  <c r="J31" i="8"/>
  <c r="J17" i="8"/>
  <c r="J63" i="8"/>
  <c r="O181" i="7" l="1" a="1"/>
  <c r="O181" i="7" s="1"/>
  <c r="Q181" i="7" s="1"/>
  <c r="K190" i="7"/>
  <c r="K182" i="7"/>
  <c r="K174" i="7"/>
  <c r="K166" i="7"/>
  <c r="K158" i="7"/>
  <c r="K134" i="7"/>
  <c r="K126" i="7"/>
  <c r="K118" i="7"/>
  <c r="K110" i="7"/>
  <c r="J199" i="7"/>
  <c r="J191" i="7"/>
  <c r="J183" i="7"/>
  <c r="J175" i="7"/>
  <c r="J167" i="7"/>
  <c r="J159" i="7"/>
  <c r="J143" i="7"/>
  <c r="J135" i="7"/>
  <c r="J127" i="7"/>
  <c r="J119" i="7"/>
  <c r="J111" i="7"/>
  <c r="K200" i="7"/>
  <c r="K192" i="7"/>
  <c r="K184" i="7"/>
  <c r="K176" i="7"/>
  <c r="K160" i="7"/>
  <c r="K152" i="7"/>
  <c r="K144" i="7"/>
  <c r="K136" i="7"/>
  <c r="K128" i="7"/>
  <c r="J201" i="7"/>
  <c r="J185" i="7"/>
  <c r="J177" i="7"/>
  <c r="J169" i="7"/>
  <c r="J153" i="7"/>
  <c r="O185" i="7" a="1"/>
  <c r="O185" i="7" s="1"/>
  <c r="Q185" i="7" s="1"/>
  <c r="O200" i="7" a="1"/>
  <c r="O200" i="7" s="1"/>
  <c r="Q200" i="7" s="1"/>
  <c r="K198" i="7"/>
  <c r="J151" i="7"/>
  <c r="K205" i="7"/>
  <c r="K197" i="7"/>
  <c r="K189" i="7"/>
  <c r="K181" i="7"/>
  <c r="K173" i="7"/>
  <c r="K165" i="7"/>
  <c r="K157" i="7"/>
  <c r="K149" i="7"/>
  <c r="K141" i="7"/>
  <c r="K133" i="7"/>
  <c r="K125" i="7"/>
  <c r="K117" i="7"/>
  <c r="K109" i="7"/>
  <c r="J205" i="7"/>
  <c r="J197" i="7"/>
  <c r="J189" i="7"/>
  <c r="J181" i="7"/>
  <c r="J173" i="7"/>
  <c r="J165" i="7"/>
  <c r="J157" i="7"/>
  <c r="J149" i="7"/>
  <c r="J141" i="7"/>
  <c r="J133" i="7"/>
  <c r="J125" i="7"/>
  <c r="J117" i="7"/>
  <c r="J109" i="7"/>
  <c r="K168" i="7"/>
  <c r="K203" i="7"/>
  <c r="K195" i="7"/>
  <c r="K187" i="7"/>
  <c r="K179" i="7"/>
  <c r="K171" i="7"/>
  <c r="K163" i="7"/>
  <c r="K155" i="7"/>
  <c r="K147" i="7"/>
  <c r="K139" i="7"/>
  <c r="K131" i="7"/>
  <c r="K123" i="7"/>
  <c r="K115" i="7"/>
  <c r="K107" i="7"/>
  <c r="J204" i="7"/>
  <c r="J196" i="7"/>
  <c r="J188" i="7"/>
  <c r="J180" i="7"/>
  <c r="J172" i="7"/>
  <c r="J164" i="7"/>
  <c r="J156" i="7"/>
  <c r="J148" i="7"/>
  <c r="J140" i="7"/>
  <c r="J132" i="7"/>
  <c r="J124" i="7"/>
  <c r="J116" i="7"/>
  <c r="J108" i="7"/>
  <c r="K202" i="7"/>
  <c r="K194" i="7"/>
  <c r="K186" i="7"/>
  <c r="K178" i="7"/>
  <c r="K170" i="7"/>
  <c r="K162" i="7"/>
  <c r="K154" i="7"/>
  <c r="K146" i="7"/>
  <c r="K138" i="7"/>
  <c r="K130" i="7"/>
  <c r="K122" i="7"/>
  <c r="K114" i="7"/>
  <c r="K106" i="7"/>
  <c r="J203" i="7"/>
  <c r="J195" i="7"/>
  <c r="J187" i="7"/>
  <c r="J179" i="7"/>
  <c r="J171" i="7"/>
  <c r="J163" i="7"/>
  <c r="J155" i="7"/>
  <c r="J147" i="7"/>
  <c r="J139" i="7"/>
  <c r="J131" i="7"/>
  <c r="J123" i="7"/>
  <c r="J115" i="7"/>
  <c r="J107" i="7"/>
  <c r="K150" i="7"/>
  <c r="K142" i="7"/>
  <c r="K201" i="7"/>
  <c r="K193" i="7"/>
  <c r="K185" i="7"/>
  <c r="K177" i="7"/>
  <c r="K169" i="7"/>
  <c r="K161" i="7"/>
  <c r="K153" i="7"/>
  <c r="K145" i="7"/>
  <c r="K137" i="7"/>
  <c r="K129" i="7"/>
  <c r="K121" i="7"/>
  <c r="K113" i="7"/>
  <c r="J202" i="7"/>
  <c r="J194" i="7"/>
  <c r="J186" i="7"/>
  <c r="J178" i="7"/>
  <c r="J170" i="7"/>
  <c r="J162" i="7"/>
  <c r="J154" i="7"/>
  <c r="J146" i="7"/>
  <c r="J138" i="7"/>
  <c r="J130" i="7"/>
  <c r="J122" i="7"/>
  <c r="J114" i="7"/>
  <c r="J106" i="7"/>
  <c r="J161" i="7"/>
  <c r="J145" i="7"/>
  <c r="J137" i="7"/>
  <c r="J129" i="7"/>
  <c r="J121" i="7"/>
  <c r="J113" i="7"/>
  <c r="K120" i="7"/>
  <c r="K112" i="7"/>
  <c r="J193" i="7"/>
  <c r="K199" i="7"/>
  <c r="K191" i="7"/>
  <c r="K183" i="7"/>
  <c r="K175" i="7"/>
  <c r="K167" i="7"/>
  <c r="K159" i="7"/>
  <c r="K151" i="7"/>
  <c r="K143" i="7"/>
  <c r="K135" i="7"/>
  <c r="K127" i="7"/>
  <c r="K119" i="7"/>
  <c r="K111" i="7"/>
  <c r="J128" i="7"/>
  <c r="J120" i="7"/>
  <c r="J112" i="7"/>
  <c r="O154" i="7" a="1"/>
  <c r="O154" i="7" s="1"/>
  <c r="Q154" i="7" s="1"/>
  <c r="O115" i="7" a="1"/>
  <c r="O115" i="7" s="1"/>
  <c r="Q115" i="7" s="1"/>
  <c r="O109" i="7" a="1"/>
  <c r="O109" i="7" s="1"/>
  <c r="Q109" i="7" s="1"/>
  <c r="O106" i="7" a="1"/>
  <c r="O106" i="7" s="1"/>
  <c r="Q106" i="7" s="1"/>
  <c r="O107" i="7" a="1"/>
  <c r="O107" i="7" s="1"/>
  <c r="Q107" i="7" s="1"/>
  <c r="O160" i="7" a="1"/>
  <c r="O160" i="7" s="1"/>
  <c r="Q160" i="7" s="1"/>
  <c r="O130" i="7" a="1"/>
  <c r="O130" i="7" s="1"/>
  <c r="Q130" i="7" s="1"/>
  <c r="J198" i="7"/>
  <c r="J190" i="7"/>
  <c r="J182" i="7"/>
  <c r="J174" i="7"/>
  <c r="J166" i="7"/>
  <c r="J158" i="7"/>
  <c r="J150" i="7"/>
  <c r="J142" i="7"/>
  <c r="J134" i="7"/>
  <c r="J126" i="7"/>
  <c r="J118" i="7"/>
  <c r="J110" i="7"/>
  <c r="O165" i="7" a="1"/>
  <c r="O165" i="7" s="1"/>
  <c r="Q165" i="7" s="1"/>
  <c r="O151" i="7" a="1"/>
  <c r="O151" i="7" s="1"/>
  <c r="Q151" i="7" s="1"/>
  <c r="O167" i="7" a="1"/>
  <c r="O167" i="7" s="1"/>
  <c r="Q167" i="7" s="1"/>
  <c r="O135" i="7" a="1"/>
  <c r="O135" i="7" s="1"/>
  <c r="Q135" i="7" s="1"/>
  <c r="O169" i="7" a="1"/>
  <c r="O169" i="7" s="1"/>
  <c r="Q169" i="7" s="1"/>
  <c r="O184" i="7" a="1"/>
  <c r="O184" i="7" s="1"/>
  <c r="Q184" i="7" s="1"/>
  <c r="O137" i="7" a="1"/>
  <c r="O137" i="7" s="1"/>
  <c r="Q137" i="7" s="1"/>
  <c r="O178" i="7" a="1"/>
  <c r="O178" i="7" s="1"/>
  <c r="Q178" i="7" s="1"/>
  <c r="O176" i="7" a="1"/>
  <c r="O176" i="7" s="1"/>
  <c r="Q176" i="7" s="1"/>
  <c r="O141" i="7" a="1"/>
  <c r="O141" i="7" s="1"/>
  <c r="Q141" i="7" s="1"/>
  <c r="J200" i="7"/>
  <c r="J192" i="7"/>
  <c r="J184" i="7"/>
  <c r="J176" i="7"/>
  <c r="J168" i="7"/>
  <c r="J160" i="7"/>
  <c r="J152" i="7"/>
  <c r="J144" i="7"/>
  <c r="J136" i="7"/>
  <c r="O158" i="7" a="1"/>
  <c r="O158" i="7" s="1"/>
  <c r="Q158" i="7" s="1"/>
  <c r="O150" i="7" a="1"/>
  <c r="O150" i="7" s="1"/>
  <c r="Q150" i="7" s="1"/>
  <c r="O202" i="7" a="1"/>
  <c r="O202" i="7" s="1"/>
  <c r="Q202" i="7" s="1"/>
  <c r="K204" i="7"/>
  <c r="L201" i="7"/>
  <c r="K196" i="7"/>
  <c r="L193" i="7"/>
  <c r="K188" i="7"/>
  <c r="L185" i="7"/>
  <c r="K180" i="7"/>
  <c r="L177" i="7"/>
  <c r="K172" i="7"/>
  <c r="L169" i="7"/>
  <c r="K164" i="7"/>
  <c r="L161" i="7"/>
  <c r="K156" i="7"/>
  <c r="L153" i="7"/>
  <c r="K148" i="7"/>
  <c r="L145" i="7"/>
  <c r="K140" i="7"/>
  <c r="L137" i="7"/>
  <c r="K132" i="7"/>
  <c r="L129" i="7"/>
  <c r="K124" i="7"/>
  <c r="L121" i="7"/>
  <c r="K116" i="7"/>
  <c r="L113" i="7"/>
  <c r="K108" i="7"/>
  <c r="L105" i="7"/>
  <c r="L97" i="7"/>
  <c r="L89" i="7"/>
  <c r="L198" i="7"/>
  <c r="L190" i="7"/>
  <c r="L182" i="7"/>
  <c r="L174" i="7"/>
  <c r="L166" i="7"/>
  <c r="L158" i="7"/>
  <c r="L150" i="7"/>
  <c r="L142" i="7"/>
  <c r="L134" i="7"/>
  <c r="L126" i="7"/>
  <c r="L118" i="7"/>
  <c r="L110" i="7"/>
  <c r="L102" i="7"/>
  <c r="L94" i="7"/>
  <c r="L86" i="7"/>
  <c r="L203" i="7"/>
  <c r="L195" i="7"/>
  <c r="L187" i="7"/>
  <c r="L179" i="7"/>
  <c r="L171" i="7"/>
  <c r="L163" i="7"/>
  <c r="L155" i="7"/>
  <c r="L147" i="7"/>
  <c r="L139" i="7"/>
  <c r="L131" i="7"/>
  <c r="L123" i="7"/>
  <c r="L115" i="7"/>
  <c r="L107" i="7"/>
  <c r="L99" i="7"/>
  <c r="L91" i="7"/>
  <c r="L200" i="7"/>
  <c r="L192" i="7"/>
  <c r="L184" i="7"/>
  <c r="L176" i="7"/>
  <c r="L168" i="7"/>
  <c r="L160" i="7"/>
  <c r="L152" i="7"/>
  <c r="L144" i="7"/>
  <c r="L136" i="7"/>
  <c r="L128" i="7"/>
  <c r="L120" i="7"/>
  <c r="L112" i="7"/>
  <c r="L104" i="7"/>
  <c r="L96" i="7"/>
  <c r="L88" i="7"/>
  <c r="L205" i="7"/>
  <c r="L197" i="7"/>
  <c r="L189" i="7"/>
  <c r="L181" i="7"/>
  <c r="L173" i="7"/>
  <c r="L165" i="7"/>
  <c r="L157" i="7"/>
  <c r="L149" i="7"/>
  <c r="L141" i="7"/>
  <c r="L133" i="7"/>
  <c r="L125" i="7"/>
  <c r="L117" i="7"/>
  <c r="L109" i="7"/>
  <c r="L101" i="7"/>
  <c r="L93" i="7"/>
  <c r="L202" i="7"/>
  <c r="L194" i="7"/>
  <c r="L186" i="7"/>
  <c r="L178" i="7"/>
  <c r="L170" i="7"/>
  <c r="L162" i="7"/>
  <c r="L154" i="7"/>
  <c r="L146" i="7"/>
  <c r="L138" i="7"/>
  <c r="L130" i="7"/>
  <c r="L122" i="7"/>
  <c r="L114" i="7"/>
  <c r="L106" i="7"/>
  <c r="L98" i="7"/>
  <c r="L90" i="7"/>
  <c r="L199" i="7"/>
  <c r="L191" i="7"/>
  <c r="L183" i="7"/>
  <c r="L175" i="7"/>
  <c r="L167" i="7"/>
  <c r="L159" i="7"/>
  <c r="L151" i="7"/>
  <c r="L143" i="7"/>
  <c r="L135" i="7"/>
  <c r="L127" i="7"/>
  <c r="L119" i="7"/>
  <c r="L111" i="7"/>
  <c r="L103" i="7"/>
  <c r="L95" i="7"/>
  <c r="L87" i="7"/>
  <c r="N160" i="7"/>
  <c r="M160" i="7"/>
  <c r="N152" i="7"/>
  <c r="M152" i="7"/>
  <c r="N144" i="7"/>
  <c r="M144" i="7"/>
  <c r="M132" i="7"/>
  <c r="M128" i="7"/>
  <c r="M164" i="7"/>
  <c r="M124" i="7"/>
  <c r="M120" i="7"/>
  <c r="M140" i="7"/>
  <c r="M136" i="7"/>
  <c r="M115" i="7"/>
  <c r="N115" i="7"/>
  <c r="N176" i="7"/>
  <c r="M176" i="7"/>
  <c r="M178" i="7"/>
  <c r="N178" i="7"/>
  <c r="M186" i="7"/>
  <c r="N186" i="7"/>
  <c r="M182" i="7"/>
  <c r="N182" i="7"/>
  <c r="N196" i="7"/>
  <c r="M196" i="7"/>
  <c r="M194" i="7"/>
  <c r="N194" i="7"/>
  <c r="M202" i="7"/>
  <c r="N202" i="7"/>
  <c r="M190" i="7"/>
  <c r="N190" i="7"/>
  <c r="M111" i="7"/>
  <c r="N111" i="7"/>
  <c r="M141" i="7"/>
  <c r="N141" i="7"/>
  <c r="M158" i="7"/>
  <c r="N158" i="7"/>
  <c r="N200" i="7"/>
  <c r="M200" i="7"/>
  <c r="N112" i="7"/>
  <c r="M112" i="7"/>
  <c r="M198" i="7"/>
  <c r="N198" i="7"/>
  <c r="N116" i="7"/>
  <c r="M116" i="7"/>
  <c r="N108" i="7"/>
  <c r="M108" i="7"/>
  <c r="M125" i="7"/>
  <c r="N125" i="7"/>
  <c r="N192" i="7"/>
  <c r="M192" i="7"/>
  <c r="M203" i="7"/>
  <c r="N203" i="7"/>
  <c r="N180" i="7"/>
  <c r="M180" i="7"/>
  <c r="M107" i="7"/>
  <c r="N107" i="7"/>
  <c r="M165" i="7"/>
  <c r="N165" i="7"/>
  <c r="M174" i="7"/>
  <c r="N174" i="7"/>
  <c r="N172" i="7"/>
  <c r="M172" i="7"/>
  <c r="N184" i="7"/>
  <c r="M184" i="7"/>
  <c r="M205" i="7"/>
  <c r="N205" i="7"/>
  <c r="M168" i="7"/>
  <c r="M156" i="7"/>
  <c r="M148" i="7"/>
  <c r="N199" i="7"/>
  <c r="N195" i="7"/>
  <c r="N191" i="7"/>
  <c r="N187" i="7"/>
  <c r="N183" i="7"/>
  <c r="N179" i="7"/>
  <c r="N175" i="7"/>
  <c r="N171" i="7"/>
  <c r="N167" i="7"/>
  <c r="N163" i="7"/>
  <c r="N159" i="7"/>
  <c r="N155" i="7"/>
  <c r="N151" i="7"/>
  <c r="N147" i="7"/>
  <c r="N143" i="7"/>
  <c r="N139" i="7"/>
  <c r="N135" i="7"/>
  <c r="N131" i="7"/>
  <c r="N127" i="7"/>
  <c r="N123" i="7"/>
  <c r="N119" i="7"/>
  <c r="N170" i="7"/>
  <c r="N166" i="7"/>
  <c r="N162" i="7"/>
  <c r="N154" i="7"/>
  <c r="N150" i="7"/>
  <c r="N146" i="7"/>
  <c r="N142" i="7"/>
  <c r="N138" i="7"/>
  <c r="N134" i="7"/>
  <c r="N130" i="7"/>
  <c r="N126" i="7"/>
  <c r="N122" i="7"/>
  <c r="N118" i="7"/>
  <c r="N114" i="7"/>
  <c r="N110" i="7"/>
  <c r="N106" i="7"/>
  <c r="M188" i="7"/>
  <c r="N201" i="7"/>
  <c r="N197" i="7"/>
  <c r="N193" i="7"/>
  <c r="N189" i="7"/>
  <c r="N185" i="7"/>
  <c r="N181" i="7"/>
  <c r="N177" i="7"/>
  <c r="N173" i="7"/>
  <c r="N169" i="7"/>
  <c r="N161" i="7"/>
  <c r="N157" i="7"/>
  <c r="N153" i="7"/>
  <c r="N149" i="7"/>
  <c r="N145" i="7"/>
  <c r="N137" i="7"/>
  <c r="N133" i="7"/>
  <c r="N129" i="7"/>
  <c r="N121" i="7"/>
  <c r="N117" i="7"/>
  <c r="N113" i="7"/>
  <c r="N109" i="7"/>
  <c r="M204" i="7"/>
  <c r="O116" i="7" a="1"/>
  <c r="O116" i="7" s="1"/>
  <c r="Q116" i="7" s="1"/>
  <c r="O108" i="7" a="1"/>
  <c r="O108" i="7" s="1"/>
  <c r="Q108" i="7" s="1"/>
  <c r="O119" i="7" a="1"/>
  <c r="O119" i="7" s="1"/>
  <c r="Q119" i="7" s="1"/>
  <c r="O132" i="7" a="1"/>
  <c r="O132" i="7" s="1"/>
  <c r="Q132" i="7" s="1"/>
  <c r="O162" i="7" a="1"/>
  <c r="O162" i="7" s="1"/>
  <c r="Q162" i="7" s="1"/>
  <c r="O157" i="7" a="1"/>
  <c r="O157" i="7" s="1"/>
  <c r="Q157" i="7" s="1"/>
  <c r="O153" i="7" a="1"/>
  <c r="O153" i="7" s="1"/>
  <c r="Q153" i="7" s="1"/>
  <c r="O179" i="7" a="1"/>
  <c r="O179" i="7" s="1"/>
  <c r="Q179" i="7" s="1"/>
  <c r="O172" i="7" a="1"/>
  <c r="O172" i="7" s="1"/>
  <c r="Q172" i="7" s="1"/>
  <c r="O187" i="7" a="1"/>
  <c r="O187" i="7" s="1"/>
  <c r="Q187" i="7" s="1"/>
  <c r="O114" i="7" a="1"/>
  <c r="O114" i="7" s="1"/>
  <c r="Q114" i="7" s="1"/>
  <c r="O122" i="7" a="1"/>
  <c r="O122" i="7" s="1"/>
  <c r="Q122" i="7" s="1"/>
  <c r="O139" i="7" a="1"/>
  <c r="O139" i="7" s="1"/>
  <c r="Q139" i="7" s="1"/>
  <c r="O131" i="7" a="1"/>
  <c r="O131" i="7" s="1"/>
  <c r="Q131" i="7" s="1"/>
  <c r="O111" i="7" a="1"/>
  <c r="O111" i="7" s="1"/>
  <c r="Q111" i="7" s="1"/>
  <c r="O123" i="7" a="1"/>
  <c r="O123" i="7" s="1"/>
  <c r="Q123" i="7" s="1"/>
  <c r="O168" i="7" a="1"/>
  <c r="O168" i="7" s="1"/>
  <c r="Q168" i="7" s="1"/>
  <c r="O201" i="7" a="1"/>
  <c r="O201" i="7" s="1"/>
  <c r="Q201" i="7" s="1"/>
  <c r="O203" i="7" a="1"/>
  <c r="O203" i="7" s="1"/>
  <c r="Q203" i="7" s="1"/>
  <c r="O128" i="7" a="1"/>
  <c r="O128" i="7" s="1"/>
  <c r="Q128" i="7" s="1"/>
  <c r="O144" i="7" a="1"/>
  <c r="O144" i="7" s="1"/>
  <c r="Q144" i="7" s="1"/>
  <c r="O143" i="7" a="1"/>
  <c r="O143" i="7" s="1"/>
  <c r="Q143" i="7" s="1"/>
  <c r="O140" i="7" a="1"/>
  <c r="O140" i="7" s="1"/>
  <c r="Q140" i="7" s="1"/>
  <c r="O152" i="7" a="1"/>
  <c r="O152" i="7" s="1"/>
  <c r="Q152" i="7" s="1"/>
  <c r="O149" i="7" a="1"/>
  <c r="O149" i="7" s="1"/>
  <c r="Q149" i="7" s="1"/>
  <c r="O147" i="7" a="1"/>
  <c r="O147" i="7" s="1"/>
  <c r="Q147" i="7" s="1"/>
  <c r="O164" i="7" a="1"/>
  <c r="O164" i="7" s="1"/>
  <c r="Q164" i="7" s="1"/>
  <c r="O180" i="7" a="1"/>
  <c r="O180" i="7" s="1"/>
  <c r="Q180" i="7" s="1"/>
  <c r="O186" i="7" a="1"/>
  <c r="O186" i="7" s="1"/>
  <c r="Q186" i="7" s="1"/>
  <c r="O193" i="7" a="1"/>
  <c r="O193" i="7" s="1"/>
  <c r="Q193" i="7" s="1"/>
  <c r="O188" i="7" a="1"/>
  <c r="O188" i="7" s="1"/>
  <c r="Q188" i="7" s="1"/>
  <c r="O145" i="7" a="1"/>
  <c r="O145" i="7" s="1"/>
  <c r="Q145" i="7" s="1"/>
  <c r="O133" i="7" a="1"/>
  <c r="O133" i="7" s="1"/>
  <c r="Q133" i="7" s="1"/>
  <c r="O148" i="7" a="1"/>
  <c r="O148" i="7" s="1"/>
  <c r="Q148" i="7" s="1"/>
  <c r="O177" i="7" a="1"/>
  <c r="O177" i="7" s="1"/>
  <c r="Q177" i="7" s="1"/>
  <c r="O175" i="7" a="1"/>
  <c r="O175" i="7" s="1"/>
  <c r="Q175" i="7" s="1"/>
  <c r="O191" i="7" a="1"/>
  <c r="O191" i="7" s="1"/>
  <c r="Q191" i="7" s="1"/>
  <c r="O199" i="7" a="1"/>
  <c r="O199" i="7" s="1"/>
  <c r="Q199" i="7" s="1"/>
  <c r="O195" i="7" a="1"/>
  <c r="O195" i="7" s="1"/>
  <c r="Q195" i="7" s="1"/>
  <c r="O194" i="7" a="1"/>
  <c r="O194" i="7" s="1"/>
  <c r="Q194" i="7" s="1"/>
  <c r="O163" i="7" a="1"/>
  <c r="O163" i="7" s="1"/>
  <c r="Q163" i="7" s="1"/>
  <c r="O127" i="7" a="1"/>
  <c r="O127" i="7" s="1"/>
  <c r="Q127" i="7" s="1"/>
  <c r="O120" i="7" a="1"/>
  <c r="O120" i="7" s="1"/>
  <c r="Q120" i="7" s="1"/>
  <c r="O136" i="7" a="1"/>
  <c r="O136" i="7" s="1"/>
  <c r="Q136" i="7" s="1"/>
  <c r="O155" i="7" a="1"/>
  <c r="O155" i="7" s="1"/>
  <c r="Q155" i="7" s="1"/>
  <c r="O192" i="7" a="1"/>
  <c r="O192" i="7" s="1"/>
  <c r="Q192" i="7" s="1"/>
  <c r="O197" i="7" a="1"/>
  <c r="O197" i="7" s="1"/>
  <c r="Q197" i="7" s="1"/>
  <c r="O196" i="7" a="1"/>
  <c r="O196" i="7" s="1"/>
  <c r="Q196" i="7" s="1"/>
  <c r="O205" i="7" a="1"/>
  <c r="O205" i="7" s="1"/>
  <c r="Q205" i="7" s="1"/>
  <c r="O204" i="7" a="1"/>
  <c r="O204" i="7" s="1"/>
  <c r="Q204" i="7" s="1"/>
  <c r="O189" i="7" a="1"/>
  <c r="O189" i="7" s="1"/>
  <c r="Q189" i="7" s="1"/>
  <c r="O117" i="7" a="1"/>
  <c r="O117" i="7" s="1"/>
  <c r="Q117" i="7" s="1"/>
  <c r="O129" i="7" a="1"/>
  <c r="O129" i="7" s="1"/>
  <c r="Q129" i="7" s="1"/>
  <c r="O121" i="7" a="1"/>
  <c r="O121" i="7" s="1"/>
  <c r="Q121" i="7" s="1"/>
  <c r="O159" i="7" a="1"/>
  <c r="O159" i="7" s="1"/>
  <c r="Q159" i="7" s="1"/>
  <c r="O156" i="7" a="1"/>
  <c r="O156" i="7" s="1"/>
  <c r="Q156" i="7" s="1"/>
  <c r="O173" i="7" a="1"/>
  <c r="O173" i="7" s="1"/>
  <c r="Q173" i="7" s="1"/>
  <c r="O171" i="7" a="1"/>
  <c r="O171" i="7" s="1"/>
  <c r="Q171" i="7" s="1"/>
  <c r="O183" i="7" a="1"/>
  <c r="O183" i="7" s="1"/>
  <c r="Q183" i="7" s="1"/>
  <c r="O110" i="7" a="1"/>
  <c r="O110" i="7" s="1"/>
  <c r="Q110" i="7" s="1"/>
  <c r="O118" i="7" a="1"/>
  <c r="O118" i="7" s="1"/>
  <c r="Q118" i="7" s="1"/>
  <c r="O190" i="7" a="1"/>
  <c r="O190" i="7" s="1"/>
  <c r="Q190" i="7" s="1"/>
  <c r="O134" i="7" a="1"/>
  <c r="O134" i="7" s="1"/>
  <c r="Q134" i="7" s="1"/>
  <c r="O182" i="7" a="1"/>
  <c r="O182" i="7" s="1"/>
  <c r="Q182" i="7" s="1"/>
  <c r="O166" i="7" a="1"/>
  <c r="O166" i="7" s="1"/>
  <c r="Q166" i="7" s="1"/>
  <c r="O142" i="7" a="1"/>
  <c r="O142" i="7" s="1"/>
  <c r="Q142" i="7" s="1"/>
  <c r="O126" i="7" a="1"/>
  <c r="O126" i="7" s="1"/>
  <c r="Q126" i="7" s="1"/>
  <c r="O174" i="7" a="1"/>
  <c r="O174" i="7" s="1"/>
  <c r="Q174" i="7" s="1"/>
  <c r="O198" i="7" a="1"/>
  <c r="O198" i="7" s="1"/>
  <c r="Q198" i="7" s="1"/>
  <c r="O170" i="7" a="1"/>
  <c r="O170" i="7" s="1"/>
  <c r="Q170" i="7" s="1"/>
  <c r="P157" i="7"/>
  <c r="O161" i="7" a="1"/>
  <c r="O161" i="7" s="1"/>
  <c r="Q161" i="7" s="1"/>
  <c r="O146" i="7" a="1"/>
  <c r="O146" i="7" s="1"/>
  <c r="Q146" i="7" s="1"/>
  <c r="O138" i="7" a="1"/>
  <c r="O138" i="7" s="1"/>
  <c r="Q138" i="7" s="1"/>
  <c r="P141" i="7"/>
  <c r="O124" i="7" a="1"/>
  <c r="O124" i="7" s="1"/>
  <c r="Q124" i="7" s="1"/>
  <c r="O125" i="7" a="1"/>
  <c r="O125" i="7" s="1"/>
  <c r="Q125" i="7" s="1"/>
  <c r="O112" i="7" a="1"/>
  <c r="O112" i="7" s="1"/>
  <c r="Q112" i="7" s="1"/>
  <c r="O113" i="7" a="1"/>
  <c r="O113" i="7" s="1"/>
  <c r="Q113" i="7" s="1"/>
  <c r="O100" i="7" a="1"/>
  <c r="O100" i="7" s="1"/>
  <c r="O92" i="7" a="1"/>
  <c r="O92" i="7" s="1"/>
  <c r="O84" i="7" a="1"/>
  <c r="O84" i="7" s="1"/>
  <c r="O76" i="7" a="1"/>
  <c r="O76" i="7" s="1"/>
  <c r="O68" i="7" a="1"/>
  <c r="O68" i="7" s="1"/>
  <c r="O60" i="7" a="1"/>
  <c r="O60" i="7" s="1"/>
  <c r="O52" i="7" a="1"/>
  <c r="O52" i="7" s="1"/>
  <c r="O44" i="7" a="1"/>
  <c r="O44" i="7" s="1"/>
  <c r="O36" i="7" a="1"/>
  <c r="O36" i="7" s="1"/>
  <c r="O28" i="7" a="1"/>
  <c r="O28" i="7" s="1"/>
  <c r="O12" i="7" a="1"/>
  <c r="O12" i="7" s="1"/>
  <c r="O6" i="7" a="1"/>
  <c r="O6" i="7" s="1"/>
  <c r="O10" i="7" a="1"/>
  <c r="O10" i="7" s="1"/>
  <c r="O20" i="7" a="1"/>
  <c r="O20" i="7" s="1"/>
  <c r="O99" i="7" a="1"/>
  <c r="O99" i="7" s="1"/>
  <c r="O91" i="7" a="1"/>
  <c r="O91" i="7" s="1"/>
  <c r="O83" i="7" a="1"/>
  <c r="O83" i="7" s="1"/>
  <c r="O75" i="7" a="1"/>
  <c r="O75" i="7" s="1"/>
  <c r="O59" i="7" a="1"/>
  <c r="O59" i="7" s="1"/>
  <c r="O51" i="7" a="1"/>
  <c r="O51" i="7" s="1"/>
  <c r="O43" i="7" a="1"/>
  <c r="O43" i="7" s="1"/>
  <c r="O27" i="7" a="1"/>
  <c r="O27" i="7" s="1"/>
  <c r="O19" i="7" a="1"/>
  <c r="O19" i="7" s="1"/>
  <c r="O11" i="7" a="1"/>
  <c r="O11" i="7" s="1"/>
  <c r="O98" i="7" a="1"/>
  <c r="O98" i="7" s="1"/>
  <c r="O90" i="7" a="1"/>
  <c r="O90" i="7" s="1"/>
  <c r="O82" i="7" a="1"/>
  <c r="O82" i="7" s="1"/>
  <c r="O66" i="7" a="1"/>
  <c r="O66" i="7" s="1"/>
  <c r="O58" i="7" a="1"/>
  <c r="O58" i="7" s="1"/>
  <c r="O50" i="7" a="1"/>
  <c r="O50" i="7" s="1"/>
  <c r="O34" i="7" a="1"/>
  <c r="O34" i="7" s="1"/>
  <c r="O26" i="7" a="1"/>
  <c r="O26" i="7" s="1"/>
  <c r="O18" i="7" a="1"/>
  <c r="O18" i="7" s="1"/>
  <c r="O97" i="7" a="1"/>
  <c r="O97" i="7" s="1"/>
  <c r="O89" i="7" a="1"/>
  <c r="O89" i="7" s="1"/>
  <c r="O81" i="7" a="1"/>
  <c r="O81" i="7" s="1"/>
  <c r="O73" i="7" a="1"/>
  <c r="O73" i="7" s="1"/>
  <c r="O65" i="7" a="1"/>
  <c r="O65" i="7" s="1"/>
  <c r="O57" i="7" a="1"/>
  <c r="O57" i="7" s="1"/>
  <c r="O49" i="7" a="1"/>
  <c r="O49" i="7" s="1"/>
  <c r="O41" i="7" a="1"/>
  <c r="O41" i="7" s="1"/>
  <c r="O33" i="7" a="1"/>
  <c r="O33" i="7" s="1"/>
  <c r="O25" i="7" a="1"/>
  <c r="O25" i="7" s="1"/>
  <c r="O17" i="7" a="1"/>
  <c r="O17" i="7" s="1"/>
  <c r="O9" i="7" a="1"/>
  <c r="O9" i="7" s="1"/>
  <c r="O105" i="7" a="1"/>
  <c r="O105" i="7" s="1"/>
  <c r="O104" i="7" a="1"/>
  <c r="O104" i="7" s="1"/>
  <c r="O96" i="7" a="1"/>
  <c r="O96" i="7" s="1"/>
  <c r="O88" i="7" a="1"/>
  <c r="O88" i="7" s="1"/>
  <c r="O72" i="7" a="1"/>
  <c r="O72" i="7" s="1"/>
  <c r="O64" i="7" a="1"/>
  <c r="O64" i="7" s="1"/>
  <c r="O56" i="7" a="1"/>
  <c r="O56" i="7" s="1"/>
  <c r="O40" i="7" a="1"/>
  <c r="O40" i="7" s="1"/>
  <c r="O32" i="7" a="1"/>
  <c r="O32" i="7" s="1"/>
  <c r="O24" i="7" a="1"/>
  <c r="O24" i="7" s="1"/>
  <c r="O8" i="7" a="1"/>
  <c r="O8" i="7" s="1"/>
  <c r="O103" i="7" a="1"/>
  <c r="O103" i="7" s="1"/>
  <c r="O95" i="7" a="1"/>
  <c r="O95" i="7" s="1"/>
  <c r="O87" i="7" a="1"/>
  <c r="O87" i="7" s="1"/>
  <c r="O79" i="7" a="1"/>
  <c r="O79" i="7" s="1"/>
  <c r="O71" i="7" a="1"/>
  <c r="O71" i="7" s="1"/>
  <c r="O63" i="7" a="1"/>
  <c r="O63" i="7" s="1"/>
  <c r="O55" i="7" a="1"/>
  <c r="O55" i="7" s="1"/>
  <c r="O47" i="7" a="1"/>
  <c r="O47" i="7" s="1"/>
  <c r="O39" i="7" a="1"/>
  <c r="O39" i="7" s="1"/>
  <c r="O31" i="7" a="1"/>
  <c r="O31" i="7" s="1"/>
  <c r="O23" i="7" a="1"/>
  <c r="O23" i="7" s="1"/>
  <c r="O15" i="7" a="1"/>
  <c r="O15" i="7" s="1"/>
  <c r="O7" i="7" a="1"/>
  <c r="O7" i="7" s="1"/>
  <c r="O102" i="7" a="1"/>
  <c r="O102" i="7" s="1"/>
  <c r="O94" i="7" a="1"/>
  <c r="O94" i="7" s="1"/>
  <c r="O86" i="7" a="1"/>
  <c r="O86" i="7" s="1"/>
  <c r="O78" i="7" a="1"/>
  <c r="O78" i="7" s="1"/>
  <c r="O70" i="7" a="1"/>
  <c r="O70" i="7" s="1"/>
  <c r="O62" i="7" a="1"/>
  <c r="O62" i="7" s="1"/>
  <c r="O54" i="7" a="1"/>
  <c r="O54" i="7" s="1"/>
  <c r="O46" i="7" a="1"/>
  <c r="O46" i="7" s="1"/>
  <c r="O38" i="7" a="1"/>
  <c r="O38" i="7" s="1"/>
  <c r="O30" i="7" a="1"/>
  <c r="O30" i="7" s="1"/>
  <c r="O22" i="7" a="1"/>
  <c r="O22" i="7" s="1"/>
  <c r="O14" i="7" a="1"/>
  <c r="O14" i="7" s="1"/>
  <c r="O101" i="7" a="1"/>
  <c r="O101" i="7" s="1"/>
  <c r="O93" i="7" a="1"/>
  <c r="O93" i="7" s="1"/>
  <c r="O85" i="7" a="1"/>
  <c r="O85" i="7" s="1"/>
  <c r="O77" i="7" a="1"/>
  <c r="O77" i="7" s="1"/>
  <c r="O69" i="7" a="1"/>
  <c r="O69" i="7" s="1"/>
  <c r="O61" i="7" a="1"/>
  <c r="O61" i="7" s="1"/>
  <c r="O53" i="7" a="1"/>
  <c r="O53" i="7" s="1"/>
  <c r="O45" i="7" a="1"/>
  <c r="O45" i="7" s="1"/>
  <c r="O37" i="7" a="1"/>
  <c r="O37" i="7" s="1"/>
  <c r="O29" i="7" a="1"/>
  <c r="O29" i="7" s="1"/>
  <c r="O21" i="7" a="1"/>
  <c r="O21" i="7" s="1"/>
  <c r="O67" i="7" a="1"/>
  <c r="O67" i="7" s="1"/>
  <c r="O48" i="7" a="1"/>
  <c r="O48" i="7" s="1"/>
  <c r="O16" i="7" a="1"/>
  <c r="O16" i="7" s="1"/>
  <c r="O42" i="7" a="1"/>
  <c r="O42" i="7" s="1"/>
  <c r="O74" i="7" a="1"/>
  <c r="O74" i="7" s="1"/>
  <c r="O13" i="7" a="1"/>
  <c r="O13" i="7" s="1"/>
  <c r="O80" i="7" a="1"/>
  <c r="O80" i="7" s="1"/>
  <c r="O35" i="7" a="1"/>
  <c r="O35" i="7" s="1"/>
  <c r="B11" i="10"/>
  <c r="W4" i="7" s="1"/>
  <c r="C9" i="10"/>
  <c r="O9" i="10"/>
  <c r="Q9" i="10"/>
  <c r="X4" i="7" l="1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P101" i="7"/>
  <c r="P97" i="7"/>
  <c r="P93" i="7"/>
  <c r="P89" i="7"/>
  <c r="P83" i="7"/>
  <c r="P73" i="7"/>
  <c r="P69" i="7"/>
  <c r="P68" i="7"/>
  <c r="P64" i="7"/>
  <c r="P58" i="7"/>
  <c r="I104" i="7"/>
  <c r="I10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82" i="7"/>
  <c r="I83" i="7"/>
  <c r="I84" i="7"/>
  <c r="I85" i="7"/>
  <c r="I74" i="7"/>
  <c r="I75" i="7"/>
  <c r="I76" i="7"/>
  <c r="I77" i="7"/>
  <c r="I78" i="7"/>
  <c r="I79" i="7"/>
  <c r="I80" i="7"/>
  <c r="I81" i="7"/>
  <c r="I62" i="7"/>
  <c r="I63" i="7"/>
  <c r="I64" i="7"/>
  <c r="I65" i="7"/>
  <c r="I66" i="7"/>
  <c r="I67" i="7"/>
  <c r="I68" i="7"/>
  <c r="I69" i="7"/>
  <c r="I70" i="7"/>
  <c r="I71" i="7"/>
  <c r="I72" i="7"/>
  <c r="I73" i="7"/>
  <c r="I56" i="7"/>
  <c r="I57" i="7"/>
  <c r="I58" i="7"/>
  <c r="I59" i="7"/>
  <c r="I60" i="7"/>
  <c r="I61" i="7"/>
  <c r="K7" i="8"/>
  <c r="J102" i="7" l="1"/>
  <c r="K102" i="7"/>
  <c r="J94" i="7"/>
  <c r="K94" i="7"/>
  <c r="K86" i="7"/>
  <c r="J86" i="7"/>
  <c r="K101" i="7"/>
  <c r="J101" i="7"/>
  <c r="K93" i="7"/>
  <c r="J93" i="7"/>
  <c r="K105" i="7"/>
  <c r="J105" i="7"/>
  <c r="J104" i="7"/>
  <c r="K104" i="7"/>
  <c r="J99" i="7"/>
  <c r="K99" i="7"/>
  <c r="J91" i="7"/>
  <c r="K91" i="7"/>
  <c r="K98" i="7"/>
  <c r="J98" i="7"/>
  <c r="K90" i="7"/>
  <c r="J90" i="7"/>
  <c r="J100" i="7"/>
  <c r="K100" i="7"/>
  <c r="K97" i="7"/>
  <c r="J97" i="7"/>
  <c r="K89" i="7"/>
  <c r="J89" i="7"/>
  <c r="J92" i="7"/>
  <c r="K92" i="7"/>
  <c r="J96" i="7"/>
  <c r="K96" i="7"/>
  <c r="K88" i="7"/>
  <c r="J88" i="7"/>
  <c r="J103" i="7"/>
  <c r="K103" i="7"/>
  <c r="K95" i="7"/>
  <c r="J95" i="7"/>
  <c r="K87" i="7"/>
  <c r="J87" i="7"/>
  <c r="N60" i="7"/>
  <c r="M60" i="7"/>
  <c r="N76" i="7"/>
  <c r="M76" i="7"/>
  <c r="N100" i="7"/>
  <c r="M100" i="7"/>
  <c r="M69" i="7"/>
  <c r="N69" i="7"/>
  <c r="M85" i="7"/>
  <c r="N85" i="7"/>
  <c r="M93" i="7"/>
  <c r="N93" i="7"/>
  <c r="M62" i="7"/>
  <c r="N62" i="7"/>
  <c r="M78" i="7"/>
  <c r="N78" i="7"/>
  <c r="M94" i="7"/>
  <c r="N94" i="7"/>
  <c r="M63" i="7"/>
  <c r="N63" i="7"/>
  <c r="M79" i="7"/>
  <c r="N79" i="7"/>
  <c r="M95" i="7"/>
  <c r="N95" i="7"/>
  <c r="N56" i="7"/>
  <c r="M56" i="7"/>
  <c r="N72" i="7"/>
  <c r="M72" i="7"/>
  <c r="N88" i="7"/>
  <c r="M88" i="7"/>
  <c r="N96" i="7"/>
  <c r="M96" i="7"/>
  <c r="M57" i="7"/>
  <c r="N57" i="7"/>
  <c r="M73" i="7"/>
  <c r="N73" i="7"/>
  <c r="M89" i="7"/>
  <c r="N89" i="7"/>
  <c r="M105" i="7"/>
  <c r="N105" i="7"/>
  <c r="M58" i="7"/>
  <c r="N58" i="7"/>
  <c r="M66" i="7"/>
  <c r="N66" i="7"/>
  <c r="M74" i="7"/>
  <c r="N74" i="7"/>
  <c r="M82" i="7"/>
  <c r="N82" i="7"/>
  <c r="M90" i="7"/>
  <c r="N90" i="7"/>
  <c r="M98" i="7"/>
  <c r="N98" i="7"/>
  <c r="N68" i="7"/>
  <c r="M68" i="7"/>
  <c r="N84" i="7"/>
  <c r="M84" i="7"/>
  <c r="N92" i="7"/>
  <c r="M92" i="7"/>
  <c r="M61" i="7"/>
  <c r="N61" i="7"/>
  <c r="M77" i="7"/>
  <c r="N77" i="7"/>
  <c r="M101" i="7"/>
  <c r="N101" i="7"/>
  <c r="M70" i="7"/>
  <c r="N70" i="7"/>
  <c r="M86" i="7"/>
  <c r="N86" i="7"/>
  <c r="M102" i="7"/>
  <c r="N102" i="7"/>
  <c r="M71" i="7"/>
  <c r="N71" i="7"/>
  <c r="M87" i="7"/>
  <c r="N87" i="7"/>
  <c r="M103" i="7"/>
  <c r="N103" i="7"/>
  <c r="N64" i="7"/>
  <c r="M64" i="7"/>
  <c r="N80" i="7"/>
  <c r="M80" i="7"/>
  <c r="N104" i="7"/>
  <c r="M104" i="7"/>
  <c r="M65" i="7"/>
  <c r="N65" i="7"/>
  <c r="M81" i="7"/>
  <c r="N81" i="7"/>
  <c r="M97" i="7"/>
  <c r="N97" i="7"/>
  <c r="M59" i="7"/>
  <c r="N59" i="7"/>
  <c r="M67" i="7"/>
  <c r="N67" i="7"/>
  <c r="M75" i="7"/>
  <c r="N75" i="7"/>
  <c r="M83" i="7"/>
  <c r="N83" i="7"/>
  <c r="M91" i="7"/>
  <c r="N91" i="7"/>
  <c r="M99" i="7"/>
  <c r="N99" i="7"/>
  <c r="K74" i="7"/>
  <c r="Q82" i="7"/>
  <c r="Q67" i="7"/>
  <c r="Q75" i="7"/>
  <c r="Q91" i="7"/>
  <c r="Q99" i="7"/>
  <c r="K84" i="7"/>
  <c r="Q76" i="7"/>
  <c r="Q92" i="7"/>
  <c r="Q100" i="7"/>
  <c r="K60" i="7"/>
  <c r="Q74" i="7"/>
  <c r="K78" i="7"/>
  <c r="Q62" i="7"/>
  <c r="Q70" i="7"/>
  <c r="Q86" i="7"/>
  <c r="Q94" i="7"/>
  <c r="Q102" i="7"/>
  <c r="Q63" i="7"/>
  <c r="Q71" i="7"/>
  <c r="Q79" i="7"/>
  <c r="Q87" i="7"/>
  <c r="Q95" i="7"/>
  <c r="Q103" i="7"/>
  <c r="Q72" i="7"/>
  <c r="Q80" i="7"/>
  <c r="Q88" i="7"/>
  <c r="Q96" i="7"/>
  <c r="Q90" i="7"/>
  <c r="Q98" i="7"/>
  <c r="K56" i="7"/>
  <c r="Q57" i="7"/>
  <c r="Q83" i="7"/>
  <c r="J59" i="7"/>
  <c r="J67" i="7"/>
  <c r="J75" i="7"/>
  <c r="J83" i="7"/>
  <c r="J68" i="7"/>
  <c r="J76" i="7"/>
  <c r="Q68" i="7"/>
  <c r="Q64" i="7"/>
  <c r="J61" i="7"/>
  <c r="J69" i="7"/>
  <c r="J77" i="7"/>
  <c r="J85" i="7"/>
  <c r="J66" i="7"/>
  <c r="J70" i="7"/>
  <c r="J62" i="7"/>
  <c r="J63" i="7"/>
  <c r="J71" i="7"/>
  <c r="J79" i="7"/>
  <c r="J58" i="7"/>
  <c r="Q58" i="7"/>
  <c r="J72" i="7"/>
  <c r="J80" i="7"/>
  <c r="J82" i="7"/>
  <c r="J64" i="7"/>
  <c r="J57" i="7"/>
  <c r="J65" i="7"/>
  <c r="J73" i="7"/>
  <c r="J81" i="7"/>
  <c r="Q105" i="7"/>
  <c r="Q104" i="7"/>
  <c r="P104" i="7"/>
  <c r="P105" i="7"/>
  <c r="P102" i="7"/>
  <c r="Q101" i="7"/>
  <c r="P98" i="7"/>
  <c r="Q97" i="7"/>
  <c r="P94" i="7"/>
  <c r="Q93" i="7"/>
  <c r="P90" i="7"/>
  <c r="Q89" i="7"/>
  <c r="P86" i="7"/>
  <c r="P103" i="7"/>
  <c r="P99" i="7"/>
  <c r="P95" i="7"/>
  <c r="P91" i="7"/>
  <c r="P87" i="7"/>
  <c r="P100" i="7"/>
  <c r="P96" i="7"/>
  <c r="P92" i="7"/>
  <c r="P88" i="7"/>
  <c r="J84" i="7"/>
  <c r="L84" i="7"/>
  <c r="K85" i="7"/>
  <c r="L85" i="7"/>
  <c r="K83" i="7"/>
  <c r="L83" i="7"/>
  <c r="K82" i="7"/>
  <c r="L82" i="7"/>
  <c r="P85" i="7"/>
  <c r="Q85" i="7"/>
  <c r="Q84" i="7"/>
  <c r="P82" i="7"/>
  <c r="P84" i="7"/>
  <c r="P81" i="7"/>
  <c r="Q81" i="7"/>
  <c r="P77" i="7"/>
  <c r="Q77" i="7"/>
  <c r="L78" i="7"/>
  <c r="J78" i="7"/>
  <c r="K75" i="7"/>
  <c r="L75" i="7"/>
  <c r="J74" i="7"/>
  <c r="L74" i="7"/>
  <c r="K81" i="7"/>
  <c r="L81" i="7"/>
  <c r="K80" i="7"/>
  <c r="L80" i="7"/>
  <c r="K77" i="7"/>
  <c r="L77" i="7"/>
  <c r="K79" i="7"/>
  <c r="L79" i="7"/>
  <c r="K76" i="7"/>
  <c r="L76" i="7"/>
  <c r="Q78" i="7"/>
  <c r="P78" i="7"/>
  <c r="P74" i="7"/>
  <c r="P79" i="7"/>
  <c r="P75" i="7"/>
  <c r="P80" i="7"/>
  <c r="P76" i="7"/>
  <c r="Q66" i="7"/>
  <c r="P65" i="7"/>
  <c r="Q65" i="7"/>
  <c r="K65" i="7"/>
  <c r="L65" i="7"/>
  <c r="K64" i="7"/>
  <c r="L64" i="7"/>
  <c r="K63" i="7"/>
  <c r="L63" i="7"/>
  <c r="K69" i="7"/>
  <c r="L69" i="7"/>
  <c r="L66" i="7"/>
  <c r="K66" i="7"/>
  <c r="L62" i="7"/>
  <c r="K62" i="7"/>
  <c r="K73" i="7"/>
  <c r="L73" i="7"/>
  <c r="L72" i="7"/>
  <c r="K72" i="7"/>
  <c r="K71" i="7"/>
  <c r="L71" i="7"/>
  <c r="L70" i="7"/>
  <c r="K70" i="7"/>
  <c r="K68" i="7"/>
  <c r="L68" i="7"/>
  <c r="K67" i="7"/>
  <c r="L67" i="7"/>
  <c r="Q73" i="7"/>
  <c r="P70" i="7"/>
  <c r="Q69" i="7"/>
  <c r="P66" i="7"/>
  <c r="P62" i="7"/>
  <c r="P71" i="7"/>
  <c r="P67" i="7"/>
  <c r="P63" i="7"/>
  <c r="P72" i="7"/>
  <c r="Q61" i="7"/>
  <c r="Q60" i="7"/>
  <c r="P60" i="7"/>
  <c r="Q56" i="7"/>
  <c r="P56" i="7"/>
  <c r="L60" i="7"/>
  <c r="J60" i="7"/>
  <c r="P59" i="7"/>
  <c r="Q59" i="7"/>
  <c r="K59" i="7"/>
  <c r="L59" i="7"/>
  <c r="L56" i="7"/>
  <c r="J56" i="7"/>
  <c r="K58" i="7"/>
  <c r="L58" i="7"/>
  <c r="K57" i="7"/>
  <c r="L57" i="7"/>
  <c r="K61" i="7"/>
  <c r="L61" i="7"/>
  <c r="P61" i="7"/>
  <c r="P57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9" i="7"/>
  <c r="B40" i="7"/>
  <c r="B43" i="7"/>
  <c r="B44" i="7"/>
  <c r="B45" i="7"/>
  <c r="B46" i="7"/>
  <c r="B48" i="7"/>
  <c r="B49" i="7"/>
  <c r="B50" i="7"/>
  <c r="B51" i="7"/>
  <c r="B52" i="7"/>
  <c r="B53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F5" i="7"/>
  <c r="K8" i="8"/>
  <c r="K9" i="8" s="1"/>
  <c r="K10" i="8" s="1"/>
  <c r="C5" i="8"/>
  <c r="J4" i="8" s="1"/>
  <c r="B11" i="8" l="1"/>
  <c r="B19" i="8"/>
  <c r="B27" i="8"/>
  <c r="B35" i="8"/>
  <c r="B43" i="8"/>
  <c r="B51" i="8"/>
  <c r="B59" i="8"/>
  <c r="B67" i="8"/>
  <c r="B75" i="8"/>
  <c r="B83" i="8"/>
  <c r="B91" i="8"/>
  <c r="B99" i="8"/>
  <c r="C8" i="8"/>
  <c r="C16" i="8"/>
  <c r="C24" i="8"/>
  <c r="C32" i="8"/>
  <c r="C40" i="8"/>
  <c r="C48" i="8"/>
  <c r="C56" i="8"/>
  <c r="C64" i="8"/>
  <c r="C72" i="8"/>
  <c r="C80" i="8"/>
  <c r="C88" i="8"/>
  <c r="C96" i="8"/>
  <c r="C104" i="8"/>
  <c r="D13" i="8"/>
  <c r="D21" i="8"/>
  <c r="D29" i="8"/>
  <c r="D37" i="8"/>
  <c r="D45" i="8"/>
  <c r="D53" i="8"/>
  <c r="D61" i="8"/>
  <c r="D69" i="8"/>
  <c r="D77" i="8"/>
  <c r="D85" i="8"/>
  <c r="D93" i="8"/>
  <c r="D101" i="8"/>
  <c r="E10" i="8"/>
  <c r="E18" i="8"/>
  <c r="E26" i="8"/>
  <c r="E34" i="8"/>
  <c r="E42" i="8"/>
  <c r="E50" i="8"/>
  <c r="E58" i="8"/>
  <c r="E66" i="8"/>
  <c r="E74" i="8"/>
  <c r="E82" i="8"/>
  <c r="E90" i="8"/>
  <c r="E98" i="8"/>
  <c r="E106" i="8"/>
  <c r="F15" i="8"/>
  <c r="F23" i="8"/>
  <c r="F31" i="8"/>
  <c r="F39" i="8"/>
  <c r="F47" i="8"/>
  <c r="F55" i="8"/>
  <c r="F63" i="8"/>
  <c r="F71" i="8"/>
  <c r="F79" i="8"/>
  <c r="F87" i="8"/>
  <c r="F95" i="8"/>
  <c r="F103" i="8"/>
  <c r="G12" i="8"/>
  <c r="G20" i="8"/>
  <c r="G28" i="8"/>
  <c r="G36" i="8"/>
  <c r="G44" i="8"/>
  <c r="G52" i="8"/>
  <c r="G60" i="8"/>
  <c r="G68" i="8"/>
  <c r="G76" i="8"/>
  <c r="G84" i="8"/>
  <c r="G92" i="8"/>
  <c r="G100" i="8"/>
  <c r="H9" i="8"/>
  <c r="H17" i="8"/>
  <c r="H25" i="8"/>
  <c r="H33" i="8"/>
  <c r="H41" i="8"/>
  <c r="H49" i="8"/>
  <c r="H57" i="8"/>
  <c r="H65" i="8"/>
  <c r="H73" i="8"/>
  <c r="H81" i="8"/>
  <c r="H89" i="8"/>
  <c r="B12" i="8"/>
  <c r="B20" i="8"/>
  <c r="B28" i="8"/>
  <c r="B36" i="8"/>
  <c r="B44" i="8"/>
  <c r="B52" i="8"/>
  <c r="B60" i="8"/>
  <c r="B68" i="8"/>
  <c r="B76" i="8"/>
  <c r="B84" i="8"/>
  <c r="B92" i="8"/>
  <c r="B100" i="8"/>
  <c r="C9" i="8"/>
  <c r="C17" i="8"/>
  <c r="C25" i="8"/>
  <c r="C33" i="8"/>
  <c r="C41" i="8"/>
  <c r="C49" i="8"/>
  <c r="C57" i="8"/>
  <c r="C65" i="8"/>
  <c r="C73" i="8"/>
  <c r="C81" i="8"/>
  <c r="C89" i="8"/>
  <c r="C97" i="8"/>
  <c r="C105" i="8"/>
  <c r="D14" i="8"/>
  <c r="D22" i="8"/>
  <c r="D30" i="8"/>
  <c r="D38" i="8"/>
  <c r="D46" i="8"/>
  <c r="D54" i="8"/>
  <c r="D62" i="8"/>
  <c r="D70" i="8"/>
  <c r="D78" i="8"/>
  <c r="D86" i="8"/>
  <c r="D94" i="8"/>
  <c r="D102" i="8"/>
  <c r="E11" i="8"/>
  <c r="E19" i="8"/>
  <c r="E27" i="8"/>
  <c r="E35" i="8"/>
  <c r="E43" i="8"/>
  <c r="E51" i="8"/>
  <c r="E59" i="8"/>
  <c r="E67" i="8"/>
  <c r="E75" i="8"/>
  <c r="E83" i="8"/>
  <c r="E91" i="8"/>
  <c r="E99" i="8"/>
  <c r="F8" i="8"/>
  <c r="F16" i="8"/>
  <c r="F24" i="8"/>
  <c r="F32" i="8"/>
  <c r="F40" i="8"/>
  <c r="F48" i="8"/>
  <c r="F56" i="8"/>
  <c r="F64" i="8"/>
  <c r="F72" i="8"/>
  <c r="F80" i="8"/>
  <c r="F88" i="8"/>
  <c r="F96" i="8"/>
  <c r="F104" i="8"/>
  <c r="G13" i="8"/>
  <c r="G21" i="8"/>
  <c r="G29" i="8"/>
  <c r="G37" i="8"/>
  <c r="G45" i="8"/>
  <c r="G53" i="8"/>
  <c r="G61" i="8"/>
  <c r="G69" i="8"/>
  <c r="G77" i="8"/>
  <c r="G85" i="8"/>
  <c r="G93" i="8"/>
  <c r="G101" i="8"/>
  <c r="H10" i="8"/>
  <c r="B13" i="8"/>
  <c r="B21" i="8"/>
  <c r="B29" i="8"/>
  <c r="B37" i="8"/>
  <c r="B45" i="8"/>
  <c r="B53" i="8"/>
  <c r="B61" i="8"/>
  <c r="B69" i="8"/>
  <c r="B77" i="8"/>
  <c r="B85" i="8"/>
  <c r="B93" i="8"/>
  <c r="B101" i="8"/>
  <c r="C10" i="8"/>
  <c r="C18" i="8"/>
  <c r="C26" i="8"/>
  <c r="C34" i="8"/>
  <c r="C42" i="8"/>
  <c r="C50" i="8"/>
  <c r="C58" i="8"/>
  <c r="C66" i="8"/>
  <c r="C74" i="8"/>
  <c r="C82" i="8"/>
  <c r="C90" i="8"/>
  <c r="C98" i="8"/>
  <c r="C106" i="8"/>
  <c r="D15" i="8"/>
  <c r="D23" i="8"/>
  <c r="D31" i="8"/>
  <c r="D39" i="8"/>
  <c r="D47" i="8"/>
  <c r="D55" i="8"/>
  <c r="D63" i="8"/>
  <c r="D71" i="8"/>
  <c r="D79" i="8"/>
  <c r="D87" i="8"/>
  <c r="D95" i="8"/>
  <c r="D103" i="8"/>
  <c r="E12" i="8"/>
  <c r="E20" i="8"/>
  <c r="E28" i="8"/>
  <c r="E36" i="8"/>
  <c r="E44" i="8"/>
  <c r="E52" i="8"/>
  <c r="E60" i="8"/>
  <c r="E68" i="8"/>
  <c r="E76" i="8"/>
  <c r="E84" i="8"/>
  <c r="E92" i="8"/>
  <c r="E100" i="8"/>
  <c r="F9" i="8"/>
  <c r="F17" i="8"/>
  <c r="F25" i="8"/>
  <c r="F33" i="8"/>
  <c r="F41" i="8"/>
  <c r="F49" i="8"/>
  <c r="F57" i="8"/>
  <c r="F65" i="8"/>
  <c r="F73" i="8"/>
  <c r="F81" i="8"/>
  <c r="F89" i="8"/>
  <c r="F97" i="8"/>
  <c r="F105" i="8"/>
  <c r="G14" i="8"/>
  <c r="G22" i="8"/>
  <c r="G30" i="8"/>
  <c r="G38" i="8"/>
  <c r="G46" i="8"/>
  <c r="G54" i="8"/>
  <c r="G62" i="8"/>
  <c r="G70" i="8"/>
  <c r="G78" i="8"/>
  <c r="G86" i="8"/>
  <c r="G94" i="8"/>
  <c r="G102" i="8"/>
  <c r="H11" i="8"/>
  <c r="B14" i="8"/>
  <c r="B22" i="8"/>
  <c r="B30" i="8"/>
  <c r="B38" i="8"/>
  <c r="B46" i="8"/>
  <c r="B54" i="8"/>
  <c r="B62" i="8"/>
  <c r="B70" i="8"/>
  <c r="B78" i="8"/>
  <c r="B86" i="8"/>
  <c r="B94" i="8"/>
  <c r="B102" i="8"/>
  <c r="C11" i="8"/>
  <c r="C19" i="8"/>
  <c r="C27" i="8"/>
  <c r="C35" i="8"/>
  <c r="C43" i="8"/>
  <c r="C51" i="8"/>
  <c r="C59" i="8"/>
  <c r="C67" i="8"/>
  <c r="C75" i="8"/>
  <c r="C83" i="8"/>
  <c r="C91" i="8"/>
  <c r="C99" i="8"/>
  <c r="D8" i="8"/>
  <c r="D16" i="8"/>
  <c r="D24" i="8"/>
  <c r="D32" i="8"/>
  <c r="D40" i="8"/>
  <c r="D48" i="8"/>
  <c r="D56" i="8"/>
  <c r="D64" i="8"/>
  <c r="D72" i="8"/>
  <c r="D80" i="8"/>
  <c r="D88" i="8"/>
  <c r="D96" i="8"/>
  <c r="D104" i="8"/>
  <c r="E13" i="8"/>
  <c r="E21" i="8"/>
  <c r="E29" i="8"/>
  <c r="E37" i="8"/>
  <c r="E45" i="8"/>
  <c r="E53" i="8"/>
  <c r="E61" i="8"/>
  <c r="E69" i="8"/>
  <c r="E77" i="8"/>
  <c r="E85" i="8"/>
  <c r="E93" i="8"/>
  <c r="E101" i="8"/>
  <c r="F10" i="8"/>
  <c r="F18" i="8"/>
  <c r="F26" i="8"/>
  <c r="F34" i="8"/>
  <c r="F42" i="8"/>
  <c r="F50" i="8"/>
  <c r="F58" i="8"/>
  <c r="F66" i="8"/>
  <c r="F74" i="8"/>
  <c r="F82" i="8"/>
  <c r="F90" i="8"/>
  <c r="F98" i="8"/>
  <c r="F106" i="8"/>
  <c r="G15" i="8"/>
  <c r="G23" i="8"/>
  <c r="G31" i="8"/>
  <c r="G39" i="8"/>
  <c r="G47" i="8"/>
  <c r="G55" i="8"/>
  <c r="G63" i="8"/>
  <c r="G71" i="8"/>
  <c r="G79" i="8"/>
  <c r="G87" i="8"/>
  <c r="G95" i="8"/>
  <c r="G103" i="8"/>
  <c r="H12" i="8"/>
  <c r="B15" i="8"/>
  <c r="B23" i="8"/>
  <c r="B31" i="8"/>
  <c r="B39" i="8"/>
  <c r="B47" i="8"/>
  <c r="B55" i="8"/>
  <c r="B63" i="8"/>
  <c r="B71" i="8"/>
  <c r="B79" i="8"/>
  <c r="B87" i="8"/>
  <c r="B95" i="8"/>
  <c r="B103" i="8"/>
  <c r="C12" i="8"/>
  <c r="C20" i="8"/>
  <c r="C28" i="8"/>
  <c r="C36" i="8"/>
  <c r="C44" i="8"/>
  <c r="C52" i="8"/>
  <c r="C60" i="8"/>
  <c r="C68" i="8"/>
  <c r="C76" i="8"/>
  <c r="C84" i="8"/>
  <c r="C92" i="8"/>
  <c r="C100" i="8"/>
  <c r="D9" i="8"/>
  <c r="D17" i="8"/>
  <c r="D25" i="8"/>
  <c r="D33" i="8"/>
  <c r="D41" i="8"/>
  <c r="D49" i="8"/>
  <c r="D57" i="8"/>
  <c r="D65" i="8"/>
  <c r="D73" i="8"/>
  <c r="D81" i="8"/>
  <c r="D89" i="8"/>
  <c r="D97" i="8"/>
  <c r="D105" i="8"/>
  <c r="E14" i="8"/>
  <c r="E22" i="8"/>
  <c r="E30" i="8"/>
  <c r="E38" i="8"/>
  <c r="E46" i="8"/>
  <c r="E54" i="8"/>
  <c r="E62" i="8"/>
  <c r="E70" i="8"/>
  <c r="E78" i="8"/>
  <c r="E86" i="8"/>
  <c r="E94" i="8"/>
  <c r="E102" i="8"/>
  <c r="F11" i="8"/>
  <c r="F19" i="8"/>
  <c r="F27" i="8"/>
  <c r="F35" i="8"/>
  <c r="F43" i="8"/>
  <c r="F51" i="8"/>
  <c r="F59" i="8"/>
  <c r="F67" i="8"/>
  <c r="F75" i="8"/>
  <c r="F83" i="8"/>
  <c r="F91" i="8"/>
  <c r="F99" i="8"/>
  <c r="G8" i="8"/>
  <c r="G16" i="8"/>
  <c r="G24" i="8"/>
  <c r="G32" i="8"/>
  <c r="G40" i="8"/>
  <c r="G48" i="8"/>
  <c r="G56" i="8"/>
  <c r="G64" i="8"/>
  <c r="G72" i="8"/>
  <c r="G80" i="8"/>
  <c r="G88" i="8"/>
  <c r="G96" i="8"/>
  <c r="G104" i="8"/>
  <c r="B8" i="8"/>
  <c r="B16" i="8"/>
  <c r="B24" i="8"/>
  <c r="B32" i="8"/>
  <c r="B40" i="8"/>
  <c r="B48" i="8"/>
  <c r="B56" i="8"/>
  <c r="B64" i="8"/>
  <c r="B72" i="8"/>
  <c r="B80" i="8"/>
  <c r="B88" i="8"/>
  <c r="B96" i="8"/>
  <c r="B104" i="8"/>
  <c r="C13" i="8"/>
  <c r="C21" i="8"/>
  <c r="C29" i="8"/>
  <c r="C37" i="8"/>
  <c r="C45" i="8"/>
  <c r="C53" i="8"/>
  <c r="C61" i="8"/>
  <c r="C69" i="8"/>
  <c r="C77" i="8"/>
  <c r="C85" i="8"/>
  <c r="C93" i="8"/>
  <c r="C101" i="8"/>
  <c r="D10" i="8"/>
  <c r="D18" i="8"/>
  <c r="D26" i="8"/>
  <c r="D34" i="8"/>
  <c r="D42" i="8"/>
  <c r="D50" i="8"/>
  <c r="D58" i="8"/>
  <c r="D66" i="8"/>
  <c r="D74" i="8"/>
  <c r="D82" i="8"/>
  <c r="D90" i="8"/>
  <c r="D98" i="8"/>
  <c r="D106" i="8"/>
  <c r="E15" i="8"/>
  <c r="E23" i="8"/>
  <c r="E31" i="8"/>
  <c r="E39" i="8"/>
  <c r="E47" i="8"/>
  <c r="E55" i="8"/>
  <c r="E63" i="8"/>
  <c r="E71" i="8"/>
  <c r="E79" i="8"/>
  <c r="E87" i="8"/>
  <c r="E95" i="8"/>
  <c r="E103" i="8"/>
  <c r="F12" i="8"/>
  <c r="F20" i="8"/>
  <c r="F28" i="8"/>
  <c r="F36" i="8"/>
  <c r="F44" i="8"/>
  <c r="F52" i="8"/>
  <c r="F60" i="8"/>
  <c r="F68" i="8"/>
  <c r="F76" i="8"/>
  <c r="F84" i="8"/>
  <c r="F92" i="8"/>
  <c r="F100" i="8"/>
  <c r="G9" i="8"/>
  <c r="G17" i="8"/>
  <c r="G25" i="8"/>
  <c r="G33" i="8"/>
  <c r="G41" i="8"/>
  <c r="G49" i="8"/>
  <c r="G57" i="8"/>
  <c r="G65" i="8"/>
  <c r="G73" i="8"/>
  <c r="G81" i="8"/>
  <c r="G89" i="8"/>
  <c r="G97" i="8"/>
  <c r="G105" i="8"/>
  <c r="H14" i="8"/>
  <c r="H22" i="8"/>
  <c r="H30" i="8"/>
  <c r="H38" i="8"/>
  <c r="H46" i="8"/>
  <c r="H54" i="8"/>
  <c r="H62" i="8"/>
  <c r="H70" i="8"/>
  <c r="H78" i="8"/>
  <c r="H86" i="8"/>
  <c r="B9" i="8"/>
  <c r="B17" i="8"/>
  <c r="B25" i="8"/>
  <c r="B33" i="8"/>
  <c r="B41" i="8"/>
  <c r="B49" i="8"/>
  <c r="B57" i="8"/>
  <c r="B65" i="8"/>
  <c r="B73" i="8"/>
  <c r="B81" i="8"/>
  <c r="B89" i="8"/>
  <c r="B97" i="8"/>
  <c r="B105" i="8"/>
  <c r="C14" i="8"/>
  <c r="C22" i="8"/>
  <c r="C30" i="8"/>
  <c r="C38" i="8"/>
  <c r="C46" i="8"/>
  <c r="C54" i="8"/>
  <c r="C62" i="8"/>
  <c r="C70" i="8"/>
  <c r="C78" i="8"/>
  <c r="C86" i="8"/>
  <c r="C94" i="8"/>
  <c r="C102" i="8"/>
  <c r="D11" i="8"/>
  <c r="D19" i="8"/>
  <c r="D27" i="8"/>
  <c r="D35" i="8"/>
  <c r="D43" i="8"/>
  <c r="D51" i="8"/>
  <c r="D59" i="8"/>
  <c r="D67" i="8"/>
  <c r="D75" i="8"/>
  <c r="D83" i="8"/>
  <c r="D91" i="8"/>
  <c r="D99" i="8"/>
  <c r="E8" i="8"/>
  <c r="E16" i="8"/>
  <c r="E24" i="8"/>
  <c r="E32" i="8"/>
  <c r="E40" i="8"/>
  <c r="E48" i="8"/>
  <c r="E56" i="8"/>
  <c r="E64" i="8"/>
  <c r="E72" i="8"/>
  <c r="E80" i="8"/>
  <c r="E88" i="8"/>
  <c r="E96" i="8"/>
  <c r="E104" i="8"/>
  <c r="F13" i="8"/>
  <c r="F21" i="8"/>
  <c r="F29" i="8"/>
  <c r="F37" i="8"/>
  <c r="F45" i="8"/>
  <c r="F53" i="8"/>
  <c r="F61" i="8"/>
  <c r="F69" i="8"/>
  <c r="F77" i="8"/>
  <c r="F85" i="8"/>
  <c r="F93" i="8"/>
  <c r="F101" i="8"/>
  <c r="G10" i="8"/>
  <c r="G18" i="8"/>
  <c r="G26" i="8"/>
  <c r="G34" i="8"/>
  <c r="G42" i="8"/>
  <c r="G50" i="8"/>
  <c r="G58" i="8"/>
  <c r="G66" i="8"/>
  <c r="G74" i="8"/>
  <c r="G82" i="8"/>
  <c r="G90" i="8"/>
  <c r="G98" i="8"/>
  <c r="G106" i="8"/>
  <c r="B34" i="8"/>
  <c r="B98" i="8"/>
  <c r="C63" i="8"/>
  <c r="D28" i="8"/>
  <c r="D92" i="8"/>
  <c r="E57" i="8"/>
  <c r="F22" i="8"/>
  <c r="F86" i="8"/>
  <c r="G51" i="8"/>
  <c r="H13" i="8"/>
  <c r="H24" i="8"/>
  <c r="H35" i="8"/>
  <c r="H45" i="8"/>
  <c r="H56" i="8"/>
  <c r="H67" i="8"/>
  <c r="H77" i="8"/>
  <c r="H88" i="8"/>
  <c r="H97" i="8"/>
  <c r="H105" i="8"/>
  <c r="B7" i="8"/>
  <c r="B42" i="8"/>
  <c r="B106" i="8"/>
  <c r="C71" i="8"/>
  <c r="D36" i="8"/>
  <c r="D100" i="8"/>
  <c r="E65" i="8"/>
  <c r="F30" i="8"/>
  <c r="F94" i="8"/>
  <c r="G59" i="8"/>
  <c r="H15" i="8"/>
  <c r="H26" i="8"/>
  <c r="H36" i="8"/>
  <c r="H47" i="8"/>
  <c r="H68" i="8"/>
  <c r="H79" i="8"/>
  <c r="H90" i="8"/>
  <c r="H98" i="8"/>
  <c r="H106" i="8"/>
  <c r="E5" i="8"/>
  <c r="B50" i="8"/>
  <c r="E73" i="8"/>
  <c r="H48" i="8"/>
  <c r="H99" i="8"/>
  <c r="H16" i="8"/>
  <c r="B58" i="8"/>
  <c r="C23" i="8"/>
  <c r="C87" i="8"/>
  <c r="D52" i="8"/>
  <c r="E17" i="8"/>
  <c r="E81" i="8"/>
  <c r="F46" i="8"/>
  <c r="G11" i="8"/>
  <c r="G75" i="8"/>
  <c r="H18" i="8"/>
  <c r="H28" i="8"/>
  <c r="H39" i="8"/>
  <c r="H50" i="8"/>
  <c r="H60" i="8"/>
  <c r="H71" i="8"/>
  <c r="H82" i="8"/>
  <c r="H92" i="8"/>
  <c r="H100" i="8"/>
  <c r="G7" i="8"/>
  <c r="G19" i="8"/>
  <c r="H19" i="8"/>
  <c r="H29" i="8"/>
  <c r="H51" i="8"/>
  <c r="H61" i="8"/>
  <c r="H72" i="8"/>
  <c r="H93" i="8"/>
  <c r="H101" i="8"/>
  <c r="F7" i="8"/>
  <c r="H21" i="8"/>
  <c r="E9" i="8"/>
  <c r="H27" i="8"/>
  <c r="H91" i="8"/>
  <c r="B66" i="8"/>
  <c r="C31" i="8"/>
  <c r="C95" i="8"/>
  <c r="D60" i="8"/>
  <c r="E25" i="8"/>
  <c r="E89" i="8"/>
  <c r="F54" i="8"/>
  <c r="G83" i="8"/>
  <c r="H40" i="8"/>
  <c r="H83" i="8"/>
  <c r="D76" i="8"/>
  <c r="D44" i="8"/>
  <c r="F102" i="8"/>
  <c r="H37" i="8"/>
  <c r="H80" i="8"/>
  <c r="H7" i="8"/>
  <c r="B10" i="8"/>
  <c r="B74" i="8"/>
  <c r="C39" i="8"/>
  <c r="C103" i="8"/>
  <c r="D68" i="8"/>
  <c r="E33" i="8"/>
  <c r="E97" i="8"/>
  <c r="F62" i="8"/>
  <c r="G27" i="8"/>
  <c r="G91" i="8"/>
  <c r="H20" i="8"/>
  <c r="H31" i="8"/>
  <c r="H42" i="8"/>
  <c r="H52" i="8"/>
  <c r="H63" i="8"/>
  <c r="H74" i="8"/>
  <c r="H84" i="8"/>
  <c r="H94" i="8"/>
  <c r="H102" i="8"/>
  <c r="E7" i="8"/>
  <c r="B18" i="8"/>
  <c r="B82" i="8"/>
  <c r="C47" i="8"/>
  <c r="D12" i="8"/>
  <c r="E41" i="8"/>
  <c r="E105" i="8"/>
  <c r="F70" i="8"/>
  <c r="G35" i="8"/>
  <c r="G99" i="8"/>
  <c r="H32" i="8"/>
  <c r="H43" i="8"/>
  <c r="H53" i="8"/>
  <c r="H64" i="8"/>
  <c r="H75" i="8"/>
  <c r="H85" i="8"/>
  <c r="H95" i="8"/>
  <c r="H103" i="8"/>
  <c r="D7" i="8"/>
  <c r="C79" i="8"/>
  <c r="F38" i="8"/>
  <c r="H59" i="8"/>
  <c r="F5" i="8"/>
  <c r="B26" i="8"/>
  <c r="B90" i="8"/>
  <c r="C55" i="8"/>
  <c r="D20" i="8"/>
  <c r="D84" i="8"/>
  <c r="E49" i="8"/>
  <c r="F14" i="8"/>
  <c r="F78" i="8"/>
  <c r="G43" i="8"/>
  <c r="H8" i="8"/>
  <c r="H23" i="8"/>
  <c r="H34" i="8"/>
  <c r="H44" i="8"/>
  <c r="H55" i="8"/>
  <c r="H66" i="8"/>
  <c r="H76" i="8"/>
  <c r="H87" i="8"/>
  <c r="H96" i="8"/>
  <c r="H104" i="8"/>
  <c r="C7" i="8"/>
  <c r="H58" i="8"/>
  <c r="C15" i="8"/>
  <c r="G67" i="8"/>
  <c r="H69" i="8"/>
  <c r="M25" i="7"/>
  <c r="N25" i="7"/>
  <c r="M43" i="7"/>
  <c r="N43" i="7"/>
  <c r="N8" i="7"/>
  <c r="M8" i="7"/>
  <c r="N40" i="7"/>
  <c r="M40" i="7"/>
  <c r="M31" i="7"/>
  <c r="N31" i="7"/>
  <c r="M7" i="7"/>
  <c r="N7" i="7"/>
  <c r="M50" i="7"/>
  <c r="N50" i="7"/>
  <c r="M39" i="7"/>
  <c r="N39" i="7"/>
  <c r="M30" i="7"/>
  <c r="N30" i="7"/>
  <c r="M22" i="7"/>
  <c r="N22" i="7"/>
  <c r="M14" i="7"/>
  <c r="N14" i="7"/>
  <c r="M45" i="7"/>
  <c r="N45" i="7"/>
  <c r="M18" i="7"/>
  <c r="N18" i="7"/>
  <c r="M33" i="7"/>
  <c r="N33" i="7"/>
  <c r="N32" i="7"/>
  <c r="M32" i="7"/>
  <c r="N16" i="7"/>
  <c r="M16" i="7"/>
  <c r="M51" i="7"/>
  <c r="N51" i="7"/>
  <c r="M15" i="7"/>
  <c r="N15" i="7"/>
  <c r="M49" i="7"/>
  <c r="N49" i="7"/>
  <c r="M37" i="7"/>
  <c r="N37" i="7"/>
  <c r="M29" i="7"/>
  <c r="N29" i="7"/>
  <c r="M21" i="7"/>
  <c r="N21" i="7"/>
  <c r="M13" i="7"/>
  <c r="N13" i="7"/>
  <c r="N48" i="7"/>
  <c r="M48" i="7"/>
  <c r="N20" i="7"/>
  <c r="M20" i="7"/>
  <c r="N36" i="7"/>
  <c r="M36" i="7"/>
  <c r="N28" i="7"/>
  <c r="M28" i="7"/>
  <c r="N12" i="7"/>
  <c r="M12" i="7"/>
  <c r="M46" i="7"/>
  <c r="N46" i="7"/>
  <c r="M35" i="7"/>
  <c r="N35" i="7"/>
  <c r="M27" i="7"/>
  <c r="N27" i="7"/>
  <c r="M19" i="7"/>
  <c r="N19" i="7"/>
  <c r="M11" i="7"/>
  <c r="N11" i="7"/>
  <c r="M26" i="7"/>
  <c r="N26" i="7"/>
  <c r="N44" i="7"/>
  <c r="M44" i="7"/>
  <c r="M17" i="7"/>
  <c r="N17" i="7"/>
  <c r="N52" i="7"/>
  <c r="M52" i="7"/>
  <c r="M34" i="7"/>
  <c r="N34" i="7"/>
  <c r="M10" i="7"/>
  <c r="N10" i="7"/>
  <c r="M53" i="7"/>
  <c r="N53" i="7"/>
  <c r="M9" i="7"/>
  <c r="N9" i="7"/>
  <c r="N24" i="7"/>
  <c r="M24" i="7"/>
  <c r="M23" i="7"/>
  <c r="N23" i="7"/>
  <c r="L27" i="7"/>
  <c r="L43" i="7"/>
  <c r="L11" i="7"/>
  <c r="L19" i="7"/>
  <c r="L35" i="7"/>
  <c r="L51" i="7"/>
  <c r="L6" i="7"/>
  <c r="L14" i="7"/>
  <c r="L22" i="7"/>
  <c r="L30" i="7"/>
  <c r="L38" i="7"/>
  <c r="L46" i="7"/>
  <c r="L54" i="7"/>
  <c r="L12" i="7"/>
  <c r="L20" i="7"/>
  <c r="L28" i="7"/>
  <c r="L36" i="7"/>
  <c r="L44" i="7"/>
  <c r="L52" i="7"/>
  <c r="L13" i="7"/>
  <c r="L21" i="7"/>
  <c r="L29" i="7"/>
  <c r="L37" i="7"/>
  <c r="L45" i="7"/>
  <c r="L53" i="7"/>
  <c r="L10" i="7"/>
  <c r="L18" i="7"/>
  <c r="L26" i="7"/>
  <c r="L34" i="7"/>
  <c r="L42" i="7"/>
  <c r="L50" i="7"/>
  <c r="J15" i="7"/>
  <c r="J23" i="7"/>
  <c r="J31" i="7"/>
  <c r="J55" i="7"/>
  <c r="K13" i="7"/>
  <c r="K21" i="7"/>
  <c r="K29" i="7"/>
  <c r="K37" i="7"/>
  <c r="K45" i="7"/>
  <c r="K53" i="7"/>
  <c r="L8" i="7"/>
  <c r="L16" i="7"/>
  <c r="L24" i="7"/>
  <c r="L32" i="7"/>
  <c r="L40" i="7"/>
  <c r="L48" i="7"/>
  <c r="J13" i="7"/>
  <c r="J21" i="7"/>
  <c r="J29" i="7"/>
  <c r="J37" i="7"/>
  <c r="J45" i="7"/>
  <c r="J40" i="7"/>
  <c r="J48" i="7"/>
  <c r="K6" i="7"/>
  <c r="K14" i="7"/>
  <c r="K22" i="7"/>
  <c r="K30" i="7"/>
  <c r="K38" i="7"/>
  <c r="K46" i="7"/>
  <c r="K54" i="7"/>
  <c r="J9" i="7"/>
  <c r="J17" i="7"/>
  <c r="J25" i="7"/>
  <c r="J33" i="7"/>
  <c r="J41" i="7"/>
  <c r="J49" i="7"/>
  <c r="K7" i="7"/>
  <c r="K15" i="7"/>
  <c r="K23" i="7"/>
  <c r="K31" i="7"/>
  <c r="K39" i="7"/>
  <c r="K47" i="7"/>
  <c r="K55" i="7"/>
  <c r="J10" i="7"/>
  <c r="J26" i="7"/>
  <c r="J34" i="7"/>
  <c r="J42" i="7"/>
  <c r="J50" i="7"/>
  <c r="K8" i="7"/>
  <c r="K16" i="7"/>
  <c r="K24" i="7"/>
  <c r="K32" i="7"/>
  <c r="K40" i="7"/>
  <c r="K48" i="7"/>
  <c r="L15" i="7"/>
  <c r="L31" i="7"/>
  <c r="L39" i="7"/>
  <c r="L47" i="7"/>
  <c r="L55" i="7"/>
  <c r="J19" i="7"/>
  <c r="J27" i="7"/>
  <c r="J35" i="7"/>
  <c r="J51" i="7"/>
  <c r="K9" i="7"/>
  <c r="K17" i="7"/>
  <c r="K25" i="7"/>
  <c r="K33" i="7"/>
  <c r="K41" i="7"/>
  <c r="K49" i="7"/>
  <c r="L7" i="7"/>
  <c r="L23" i="7"/>
  <c r="J36" i="7"/>
  <c r="J44" i="7"/>
  <c r="J52" i="7"/>
  <c r="K10" i="7"/>
  <c r="K18" i="7"/>
  <c r="K26" i="7"/>
  <c r="K34" i="7"/>
  <c r="K42" i="7"/>
  <c r="K50" i="7"/>
  <c r="L9" i="7"/>
  <c r="L25" i="7"/>
  <c r="L41" i="7"/>
  <c r="J53" i="7"/>
  <c r="K11" i="7"/>
  <c r="K19" i="7"/>
  <c r="K27" i="7"/>
  <c r="K35" i="7"/>
  <c r="K43" i="7"/>
  <c r="K51" i="7"/>
  <c r="L17" i="7"/>
  <c r="L33" i="7"/>
  <c r="L49" i="7"/>
  <c r="J6" i="7"/>
  <c r="J14" i="7"/>
  <c r="J22" i="7"/>
  <c r="J30" i="7"/>
  <c r="J38" i="7"/>
  <c r="J46" i="7"/>
  <c r="K12" i="7"/>
  <c r="K20" i="7"/>
  <c r="K28" i="7"/>
  <c r="K36" i="7"/>
  <c r="K44" i="7"/>
  <c r="K52" i="7"/>
  <c r="P7" i="7"/>
  <c r="J7" i="7"/>
  <c r="P47" i="7"/>
  <c r="J47" i="7"/>
  <c r="P8" i="7"/>
  <c r="J8" i="7"/>
  <c r="P16" i="7"/>
  <c r="J16" i="7"/>
  <c r="P24" i="7"/>
  <c r="J24" i="7"/>
  <c r="P32" i="7"/>
  <c r="J32" i="7"/>
  <c r="P18" i="7"/>
  <c r="J18" i="7"/>
  <c r="P11" i="7"/>
  <c r="J11" i="7"/>
  <c r="P43" i="7"/>
  <c r="J43" i="7"/>
  <c r="P12" i="7"/>
  <c r="J12" i="7"/>
  <c r="P20" i="7"/>
  <c r="J20" i="7"/>
  <c r="P28" i="7"/>
  <c r="J28" i="7"/>
  <c r="P39" i="7"/>
  <c r="J39" i="7"/>
  <c r="P54" i="7"/>
  <c r="J54" i="7"/>
  <c r="B54" i="7"/>
  <c r="B47" i="7"/>
  <c r="B38" i="7"/>
  <c r="B42" i="7"/>
  <c r="B41" i="7"/>
  <c r="B6" i="7"/>
  <c r="B55" i="7"/>
  <c r="Q37" i="7"/>
  <c r="Q45" i="7"/>
  <c r="Q53" i="7"/>
  <c r="Q38" i="7"/>
  <c r="Q46" i="7"/>
  <c r="Q55" i="7"/>
  <c r="Q48" i="7"/>
  <c r="Q44" i="7"/>
  <c r="Q40" i="7"/>
  <c r="Q41" i="7"/>
  <c r="Q49" i="7"/>
  <c r="Q52" i="7"/>
  <c r="Q42" i="7"/>
  <c r="Q50" i="7"/>
  <c r="Q51" i="7"/>
  <c r="Q36" i="7"/>
  <c r="Q6" i="7"/>
  <c r="P55" i="7"/>
  <c r="Q54" i="7"/>
  <c r="P51" i="7"/>
  <c r="P52" i="7"/>
  <c r="P53" i="7"/>
  <c r="P48" i="7"/>
  <c r="Q47" i="7"/>
  <c r="P44" i="7"/>
  <c r="Q43" i="7"/>
  <c r="P40" i="7"/>
  <c r="Q39" i="7"/>
  <c r="P36" i="7"/>
  <c r="P49" i="7"/>
  <c r="P45" i="7"/>
  <c r="P41" i="7"/>
  <c r="P37" i="7"/>
  <c r="P50" i="7"/>
  <c r="P46" i="7"/>
  <c r="P42" i="7"/>
  <c r="P38" i="7"/>
  <c r="K11" i="8"/>
  <c r="Q8" i="7"/>
  <c r="Q9" i="7"/>
  <c r="Q35" i="7"/>
  <c r="Q27" i="7"/>
  <c r="Q19" i="7"/>
  <c r="P6" i="7"/>
  <c r="Q31" i="7"/>
  <c r="Q23" i="7"/>
  <c r="Q15" i="7"/>
  <c r="Q30" i="7"/>
  <c r="Q22" i="7"/>
  <c r="Q14" i="7"/>
  <c r="P31" i="7"/>
  <c r="P23" i="7"/>
  <c r="P15" i="7"/>
  <c r="Q24" i="7"/>
  <c r="Q29" i="7"/>
  <c r="Q21" i="7"/>
  <c r="Q13" i="7"/>
  <c r="P30" i="7"/>
  <c r="P22" i="7"/>
  <c r="P14" i="7"/>
  <c r="Q7" i="7"/>
  <c r="Q28" i="7"/>
  <c r="Q20" i="7"/>
  <c r="Q12" i="7"/>
  <c r="P29" i="7"/>
  <c r="P21" i="7"/>
  <c r="P13" i="7"/>
  <c r="Q34" i="7"/>
  <c r="Q26" i="7"/>
  <c r="Q10" i="7"/>
  <c r="P35" i="7"/>
  <c r="P27" i="7"/>
  <c r="P19" i="7"/>
  <c r="Q33" i="7"/>
  <c r="Q25" i="7"/>
  <c r="Q17" i="7"/>
  <c r="P34" i="7"/>
  <c r="P26" i="7"/>
  <c r="P10" i="7"/>
  <c r="Q32" i="7"/>
  <c r="Q16" i="7"/>
  <c r="P33" i="7"/>
  <c r="P25" i="7"/>
  <c r="P17" i="7"/>
  <c r="P9" i="7"/>
  <c r="Q11" i="7"/>
  <c r="Q18" i="7"/>
  <c r="W21" i="7" l="1"/>
  <c r="X21" i="7"/>
  <c r="Y4" i="7"/>
  <c r="M47" i="7"/>
  <c r="N47" i="7"/>
  <c r="M54" i="7"/>
  <c r="N54" i="7"/>
  <c r="N6" i="7"/>
  <c r="M6" i="7"/>
  <c r="B5" i="7"/>
  <c r="M55" i="7"/>
  <c r="N55" i="7"/>
  <c r="M41" i="7"/>
  <c r="N41" i="7"/>
  <c r="M38" i="7"/>
  <c r="N38" i="7"/>
  <c r="M42" i="7"/>
  <c r="N42" i="7"/>
  <c r="R178" i="7" a="1"/>
  <c r="R178" i="7" s="1"/>
  <c r="S178" i="7" s="1"/>
  <c r="T178" i="7" s="1"/>
  <c r="R151" i="7" a="1"/>
  <c r="R151" i="7" s="1"/>
  <c r="S151" i="7" s="1"/>
  <c r="T151" i="7" s="1"/>
  <c r="R169" i="7" a="1"/>
  <c r="R169" i="7" s="1"/>
  <c r="S169" i="7" s="1"/>
  <c r="T169" i="7" s="1"/>
  <c r="R195" i="7" a="1"/>
  <c r="R195" i="7" s="1"/>
  <c r="S195" i="7" s="1"/>
  <c r="T195" i="7" s="1"/>
  <c r="R147" i="7" a="1"/>
  <c r="R147" i="7" s="1"/>
  <c r="S147" i="7" s="1"/>
  <c r="T147" i="7" s="1"/>
  <c r="R200" i="7" a="1"/>
  <c r="R200" i="7" s="1"/>
  <c r="S200" i="7" s="1"/>
  <c r="T200" i="7" s="1"/>
  <c r="R176" i="7" a="1"/>
  <c r="R176" i="7" s="1"/>
  <c r="S176" i="7" s="1"/>
  <c r="T176" i="7" s="1"/>
  <c r="R159" i="7" a="1"/>
  <c r="R159" i="7" s="1"/>
  <c r="S159" i="7" s="1"/>
  <c r="T159" i="7" s="1"/>
  <c r="R121" i="7" a="1"/>
  <c r="R121" i="7" s="1"/>
  <c r="S121" i="7" s="1"/>
  <c r="R194" i="7" a="1"/>
  <c r="R194" i="7" s="1"/>
  <c r="S194" i="7" s="1"/>
  <c r="T194" i="7" s="1"/>
  <c r="R175" i="7" a="1"/>
  <c r="R175" i="7" s="1"/>
  <c r="S175" i="7" s="1"/>
  <c r="T175" i="7" s="1"/>
  <c r="R120" i="7" a="1"/>
  <c r="R120" i="7" s="1"/>
  <c r="S120" i="7" s="1"/>
  <c r="T120" i="7" s="1"/>
  <c r="R165" i="7" a="1"/>
  <c r="R165" i="7" s="1"/>
  <c r="S165" i="7" s="1"/>
  <c r="T165" i="7" s="1"/>
  <c r="R188" i="7" a="1"/>
  <c r="R188" i="7" s="1"/>
  <c r="S188" i="7" s="1"/>
  <c r="T188" i="7" s="1"/>
  <c r="R174" i="7" a="1"/>
  <c r="R174" i="7" s="1"/>
  <c r="S174" i="7" s="1"/>
  <c r="T174" i="7" s="1"/>
  <c r="R152" i="7" a="1"/>
  <c r="R152" i="7" s="1"/>
  <c r="S152" i="7" s="1"/>
  <c r="T152" i="7" s="1"/>
  <c r="R154" i="7" a="1"/>
  <c r="R154" i="7" s="1"/>
  <c r="S154" i="7" s="1"/>
  <c r="T154" i="7" s="1"/>
  <c r="R132" i="7" a="1"/>
  <c r="R132" i="7" s="1"/>
  <c r="S132" i="7" s="1"/>
  <c r="T132" i="7" s="1"/>
  <c r="R123" i="7" a="1"/>
  <c r="R123" i="7" s="1"/>
  <c r="S123" i="7" s="1"/>
  <c r="T123" i="7" s="1"/>
  <c r="R127" i="7" a="1"/>
  <c r="R127" i="7" s="1"/>
  <c r="S127" i="7" s="1"/>
  <c r="T127" i="7" s="1"/>
  <c r="R110" i="7" a="1"/>
  <c r="R110" i="7" s="1"/>
  <c r="S110" i="7" s="1"/>
  <c r="T110" i="7" s="1"/>
  <c r="R204" i="7" a="1"/>
  <c r="R204" i="7" s="1"/>
  <c r="S204" i="7" s="1"/>
  <c r="T204" i="7" s="1"/>
  <c r="R109" i="7" a="1"/>
  <c r="R109" i="7" s="1"/>
  <c r="S109" i="7" s="1"/>
  <c r="T109" i="7" s="1"/>
  <c r="R202" i="7" a="1"/>
  <c r="R202" i="7" s="1"/>
  <c r="S202" i="7" s="1"/>
  <c r="T202" i="7" s="1"/>
  <c r="R172" i="7" a="1"/>
  <c r="R172" i="7" s="1"/>
  <c r="S172" i="7" s="1"/>
  <c r="T172" i="7" s="1"/>
  <c r="R162" i="7" a="1"/>
  <c r="R162" i="7" s="1"/>
  <c r="S162" i="7" s="1"/>
  <c r="T162" i="7" s="1"/>
  <c r="R119" i="7" a="1"/>
  <c r="R119" i="7" s="1"/>
  <c r="S119" i="7" s="1"/>
  <c r="T119" i="7" s="1"/>
  <c r="R126" i="7" a="1"/>
  <c r="R126" i="7" s="1"/>
  <c r="S126" i="7" s="1"/>
  <c r="T126" i="7" s="1"/>
  <c r="R180" i="7" a="1"/>
  <c r="R180" i="7" s="1"/>
  <c r="S180" i="7" s="1"/>
  <c r="T180" i="7" s="1"/>
  <c r="R133" i="7" a="1"/>
  <c r="R133" i="7" s="1"/>
  <c r="S133" i="7" s="1"/>
  <c r="T133" i="7" s="1"/>
  <c r="R139" i="7" a="1"/>
  <c r="R139" i="7" s="1"/>
  <c r="S139" i="7" s="1"/>
  <c r="T139" i="7" s="1"/>
  <c r="R128" i="7" a="1"/>
  <c r="R128" i="7" s="1"/>
  <c r="S128" i="7" s="1"/>
  <c r="T128" i="7" s="1"/>
  <c r="R130" i="7" a="1"/>
  <c r="R130" i="7" s="1"/>
  <c r="S130" i="7" s="1"/>
  <c r="T130" i="7" s="1"/>
  <c r="R201" i="7" a="1"/>
  <c r="R201" i="7" s="1"/>
  <c r="S201" i="7" s="1"/>
  <c r="T201" i="7" s="1"/>
  <c r="R163" i="7" a="1"/>
  <c r="R163" i="7" s="1"/>
  <c r="S163" i="7" s="1"/>
  <c r="T163" i="7" s="1"/>
  <c r="R155" i="7" a="1"/>
  <c r="R155" i="7" s="1"/>
  <c r="S155" i="7" s="1"/>
  <c r="T155" i="7" s="1"/>
  <c r="R144" i="7" a="1"/>
  <c r="R144" i="7" s="1"/>
  <c r="S144" i="7" s="1"/>
  <c r="R185" i="7" a="1"/>
  <c r="R185" i="7" s="1"/>
  <c r="S185" i="7" s="1"/>
  <c r="T185" i="7" s="1"/>
  <c r="R137" i="7" a="1"/>
  <c r="R137" i="7" s="1"/>
  <c r="S137" i="7" s="1"/>
  <c r="T137" i="7" s="1"/>
  <c r="R167" i="7" a="1"/>
  <c r="R167" i="7" s="1"/>
  <c r="S167" i="7" s="1"/>
  <c r="T167" i="7" s="1"/>
  <c r="R158" i="7" a="1"/>
  <c r="R158" i="7" s="1"/>
  <c r="S158" i="7" s="1"/>
  <c r="T158" i="7" s="1"/>
  <c r="R160" i="7" a="1"/>
  <c r="R160" i="7" s="1"/>
  <c r="S160" i="7" s="1"/>
  <c r="T160" i="7" s="1"/>
  <c r="R189" i="7" a="1"/>
  <c r="R189" i="7" s="1"/>
  <c r="S189" i="7" s="1"/>
  <c r="T189" i="7" s="1"/>
  <c r="R186" i="7" a="1"/>
  <c r="R186" i="7" s="1"/>
  <c r="S186" i="7" s="1"/>
  <c r="T186" i="7" s="1"/>
  <c r="R131" i="7" a="1"/>
  <c r="R131" i="7" s="1"/>
  <c r="S131" i="7" s="1"/>
  <c r="T131" i="7" s="1"/>
  <c r="R134" i="7" a="1"/>
  <c r="R134" i="7" s="1"/>
  <c r="S134" i="7" s="1"/>
  <c r="T134" i="7" s="1"/>
  <c r="R107" i="7" a="1"/>
  <c r="R107" i="7" s="1"/>
  <c r="S107" i="7" s="1"/>
  <c r="T107" i="7" s="1"/>
  <c r="R114" i="7" a="1"/>
  <c r="R114" i="7" s="1"/>
  <c r="S114" i="7" s="1"/>
  <c r="T114" i="7" s="1"/>
  <c r="R136" i="7" a="1"/>
  <c r="R136" i="7" s="1"/>
  <c r="S136" i="7" s="1"/>
  <c r="T136" i="7" s="1"/>
  <c r="R116" i="7" a="1"/>
  <c r="R116" i="7" s="1"/>
  <c r="S116" i="7" s="1"/>
  <c r="T116" i="7" s="1"/>
  <c r="R173" i="7" a="1"/>
  <c r="R173" i="7" s="1"/>
  <c r="S173" i="7" s="1"/>
  <c r="T173" i="7" s="1"/>
  <c r="R153" i="7" a="1"/>
  <c r="R153" i="7" s="1"/>
  <c r="S153" i="7" s="1"/>
  <c r="T153" i="7" s="1"/>
  <c r="R156" i="7" a="1"/>
  <c r="R156" i="7" s="1"/>
  <c r="S156" i="7" s="1"/>
  <c r="T156" i="7" s="1"/>
  <c r="R205" i="7" a="1"/>
  <c r="R205" i="7" s="1"/>
  <c r="S205" i="7" s="1"/>
  <c r="T205" i="7" s="1"/>
  <c r="R184" i="7" a="1"/>
  <c r="R184" i="7" s="1"/>
  <c r="S184" i="7" s="1"/>
  <c r="T184" i="7" s="1"/>
  <c r="R164" i="7" a="1"/>
  <c r="R164" i="7" s="1"/>
  <c r="S164" i="7" s="1"/>
  <c r="T164" i="7" s="1"/>
  <c r="R115" i="7" a="1"/>
  <c r="R115" i="7" s="1"/>
  <c r="S115" i="7" s="1"/>
  <c r="T115" i="7" s="1"/>
  <c r="R197" i="7" a="1"/>
  <c r="R197" i="7" s="1"/>
  <c r="S197" i="7" s="1"/>
  <c r="T197" i="7" s="1"/>
  <c r="R106" i="7" a="1"/>
  <c r="R106" i="7" s="1"/>
  <c r="S106" i="7" s="1"/>
  <c r="R187" i="7" a="1"/>
  <c r="R187" i="7" s="1"/>
  <c r="S187" i="7" s="1"/>
  <c r="T187" i="7" s="1"/>
  <c r="R171" i="7" a="1"/>
  <c r="R171" i="7" s="1"/>
  <c r="S171" i="7" s="1"/>
  <c r="T171" i="7" s="1"/>
  <c r="R181" i="7" a="1"/>
  <c r="R181" i="7" s="1"/>
  <c r="S181" i="7" s="1"/>
  <c r="T181" i="7" s="1"/>
  <c r="R177" i="7" a="1"/>
  <c r="R177" i="7" s="1"/>
  <c r="S177" i="7" s="1"/>
  <c r="T177" i="7" s="1"/>
  <c r="R203" i="7" a="1"/>
  <c r="R203" i="7" s="1"/>
  <c r="S203" i="7" s="1"/>
  <c r="T203" i="7" s="1"/>
  <c r="R196" i="7" a="1"/>
  <c r="R196" i="7" s="1"/>
  <c r="S196" i="7" s="1"/>
  <c r="T196" i="7" s="1"/>
  <c r="R168" i="7" a="1"/>
  <c r="R168" i="7" s="1"/>
  <c r="S168" i="7" s="1"/>
  <c r="T168" i="7" s="1"/>
  <c r="R150" i="7" a="1"/>
  <c r="R150" i="7" s="1"/>
  <c r="S150" i="7" s="1"/>
  <c r="T150" i="7" s="1"/>
  <c r="R140" i="7" a="1"/>
  <c r="R140" i="7" s="1"/>
  <c r="S140" i="7" s="1"/>
  <c r="T140" i="7" s="1"/>
  <c r="R135" i="7" a="1"/>
  <c r="R135" i="7" s="1"/>
  <c r="S135" i="7" s="1"/>
  <c r="T135" i="7" s="1"/>
  <c r="R122" i="7" a="1"/>
  <c r="R122" i="7" s="1"/>
  <c r="S122" i="7" s="1"/>
  <c r="T122" i="7" s="1"/>
  <c r="R148" i="7" a="1"/>
  <c r="R148" i="7" s="1"/>
  <c r="S148" i="7" s="1"/>
  <c r="T148" i="7" s="1"/>
  <c r="R166" i="7" a="1"/>
  <c r="R166" i="7" s="1"/>
  <c r="S166" i="7" s="1"/>
  <c r="T166" i="7" s="1"/>
  <c r="R192" i="7" a="1"/>
  <c r="R192" i="7" s="1"/>
  <c r="S192" i="7" s="1"/>
  <c r="T192" i="7" s="1"/>
  <c r="R183" i="7" a="1"/>
  <c r="R183" i="7" s="1"/>
  <c r="S183" i="7" s="1"/>
  <c r="T183" i="7" s="1"/>
  <c r="R179" i="7" a="1"/>
  <c r="R179" i="7" s="1"/>
  <c r="S179" i="7" s="1"/>
  <c r="T179" i="7" s="1"/>
  <c r="R112" i="7" a="1"/>
  <c r="R112" i="7" s="1"/>
  <c r="S112" i="7" s="1"/>
  <c r="T112" i="7" s="1"/>
  <c r="R170" i="7" a="1"/>
  <c r="R170" i="7" s="1"/>
  <c r="S170" i="7" s="1"/>
  <c r="T170" i="7" s="1"/>
  <c r="R190" i="7" a="1"/>
  <c r="R190" i="7" s="1"/>
  <c r="S190" i="7" s="1"/>
  <c r="T190" i="7" s="1"/>
  <c r="R199" i="7" a="1"/>
  <c r="R199" i="7" s="1"/>
  <c r="S199" i="7" s="1"/>
  <c r="T199" i="7" s="1"/>
  <c r="R138" i="7" a="1"/>
  <c r="R138" i="7" s="1"/>
  <c r="S138" i="7" s="1"/>
  <c r="R118" i="7" a="1"/>
  <c r="R118" i="7" s="1"/>
  <c r="S118" i="7" s="1"/>
  <c r="T118" i="7" s="1"/>
  <c r="R145" i="7" a="1"/>
  <c r="R145" i="7" s="1"/>
  <c r="S145" i="7" s="1"/>
  <c r="T145" i="7" s="1"/>
  <c r="R149" i="7" a="1"/>
  <c r="R149" i="7" s="1"/>
  <c r="S149" i="7" s="1"/>
  <c r="T149" i="7" s="1"/>
  <c r="R193" i="7" a="1"/>
  <c r="R193" i="7" s="1"/>
  <c r="S193" i="7" s="1"/>
  <c r="T193" i="7" s="1"/>
  <c r="R161" i="7" a="1"/>
  <c r="R161" i="7" s="1"/>
  <c r="S161" i="7" s="1"/>
  <c r="T161" i="7" s="1"/>
  <c r="R125" i="7" a="1"/>
  <c r="R125" i="7" s="1"/>
  <c r="S125" i="7" s="1"/>
  <c r="T125" i="7" s="1"/>
  <c r="R108" i="7" a="1"/>
  <c r="R108" i="7" s="1"/>
  <c r="S108" i="7" s="1"/>
  <c r="T108" i="7" s="1"/>
  <c r="R141" i="7" a="1"/>
  <c r="R141" i="7" s="1"/>
  <c r="S141" i="7" s="1"/>
  <c r="T141" i="7" s="1"/>
  <c r="R129" i="7" a="1"/>
  <c r="R129" i="7" s="1"/>
  <c r="S129" i="7" s="1"/>
  <c r="T129" i="7" s="1"/>
  <c r="R182" i="7" a="1"/>
  <c r="R182" i="7" s="1"/>
  <c r="S182" i="7" s="1"/>
  <c r="T182" i="7" s="1"/>
  <c r="R157" i="7" a="1"/>
  <c r="R157" i="7" s="1"/>
  <c r="S157" i="7" s="1"/>
  <c r="T157" i="7" s="1"/>
  <c r="R124" i="7" a="1"/>
  <c r="R124" i="7" s="1"/>
  <c r="S124" i="7" s="1"/>
  <c r="T124" i="7" s="1"/>
  <c r="R111" i="7" a="1"/>
  <c r="R111" i="7" s="1"/>
  <c r="S111" i="7" s="1"/>
  <c r="T111" i="7" s="1"/>
  <c r="R191" i="7" a="1"/>
  <c r="R191" i="7" s="1"/>
  <c r="S191" i="7" s="1"/>
  <c r="T191" i="7" s="1"/>
  <c r="R198" i="7" a="1"/>
  <c r="R198" i="7" s="1"/>
  <c r="S198" i="7" s="1"/>
  <c r="T198" i="7" s="1"/>
  <c r="R143" i="7" a="1"/>
  <c r="R143" i="7" s="1"/>
  <c r="S143" i="7" s="1"/>
  <c r="T143" i="7" s="1"/>
  <c r="R113" i="7" a="1"/>
  <c r="R113" i="7" s="1"/>
  <c r="S113" i="7" s="1"/>
  <c r="T113" i="7" s="1"/>
  <c r="R142" i="7" a="1"/>
  <c r="R142" i="7" s="1"/>
  <c r="S142" i="7" s="1"/>
  <c r="T142" i="7" s="1"/>
  <c r="R117" i="7" a="1"/>
  <c r="R117" i="7" s="1"/>
  <c r="S117" i="7" s="1"/>
  <c r="T117" i="7" s="1"/>
  <c r="R146" i="7" a="1"/>
  <c r="R146" i="7" s="1"/>
  <c r="S146" i="7" s="1"/>
  <c r="T146" i="7" s="1"/>
  <c r="R6" i="7" a="1"/>
  <c r="R6" i="7" s="1"/>
  <c r="S6" i="7" s="1"/>
  <c r="R17" i="7" a="1"/>
  <c r="R17" i="7" s="1"/>
  <c r="R26" i="7" a="1"/>
  <c r="R26" i="7" s="1"/>
  <c r="R7" i="7" a="1"/>
  <c r="R7" i="7" s="1"/>
  <c r="S7" i="7" s="1"/>
  <c r="R31" i="7" a="1"/>
  <c r="R31" i="7" s="1"/>
  <c r="R42" i="7" a="1"/>
  <c r="R42" i="7" s="1"/>
  <c r="R46" i="7" a="1"/>
  <c r="R46" i="7" s="1"/>
  <c r="R80" i="7" a="1"/>
  <c r="R80" i="7" s="1"/>
  <c r="S80" i="7" s="1"/>
  <c r="R88" i="7" a="1"/>
  <c r="R88" i="7" s="1"/>
  <c r="S88" i="7" s="1"/>
  <c r="R89" i="7" a="1"/>
  <c r="R89" i="7" s="1"/>
  <c r="S89" i="7" s="1"/>
  <c r="R90" i="7" a="1"/>
  <c r="R90" i="7" s="1"/>
  <c r="S90" i="7" s="1"/>
  <c r="R101" i="7" a="1"/>
  <c r="R101" i="7" s="1"/>
  <c r="S101" i="7" s="1"/>
  <c r="R82" i="7" a="1"/>
  <c r="R82" i="7" s="1"/>
  <c r="S82" i="7" s="1"/>
  <c r="R39" i="7" a="1"/>
  <c r="R39" i="7" s="1"/>
  <c r="R68" i="7" a="1"/>
  <c r="R68" i="7" s="1"/>
  <c r="S68" i="7" s="1"/>
  <c r="R92" i="7" a="1"/>
  <c r="R92" i="7" s="1"/>
  <c r="S92" i="7" s="1"/>
  <c r="R25" i="7" a="1"/>
  <c r="R25" i="7" s="1"/>
  <c r="R19" i="7" a="1"/>
  <c r="R19" i="7" s="1"/>
  <c r="R54" i="7" a="1"/>
  <c r="R54" i="7" s="1"/>
  <c r="R49" i="7" a="1"/>
  <c r="R49" i="7" s="1"/>
  <c r="R53" i="7" a="1"/>
  <c r="R53" i="7" s="1"/>
  <c r="R93" i="7" a="1"/>
  <c r="R93" i="7" s="1"/>
  <c r="S93" i="7" s="1"/>
  <c r="R61" i="7" a="1"/>
  <c r="R61" i="7" s="1"/>
  <c r="S61" i="7" s="1"/>
  <c r="R60" i="7" a="1"/>
  <c r="R60" i="7" s="1"/>
  <c r="S60" i="7" s="1"/>
  <c r="R81" i="7" a="1"/>
  <c r="R81" i="7" s="1"/>
  <c r="S81" i="7" s="1"/>
  <c r="R83" i="7" a="1"/>
  <c r="R83" i="7" s="1"/>
  <c r="S83" i="7" s="1"/>
  <c r="R94" i="7" a="1"/>
  <c r="R94" i="7" s="1"/>
  <c r="S94" i="7" s="1"/>
  <c r="R69" i="7" a="1"/>
  <c r="R69" i="7" s="1"/>
  <c r="S69" i="7" s="1"/>
  <c r="R56" i="7" a="1"/>
  <c r="R56" i="7" s="1"/>
  <c r="S56" i="7" s="1"/>
  <c r="R33" i="7" a="1"/>
  <c r="R33" i="7" s="1"/>
  <c r="R14" i="7" a="1"/>
  <c r="R14" i="7" s="1"/>
  <c r="R27" i="7" a="1"/>
  <c r="R27" i="7" s="1"/>
  <c r="R43" i="7" a="1"/>
  <c r="R43" i="7" s="1"/>
  <c r="R41" i="7" a="1"/>
  <c r="R41" i="7" s="1"/>
  <c r="R45" i="7" a="1"/>
  <c r="R45" i="7" s="1"/>
  <c r="R73" i="7" a="1"/>
  <c r="R73" i="7" s="1"/>
  <c r="S73" i="7" s="1"/>
  <c r="R59" i="7" a="1"/>
  <c r="R59" i="7" s="1"/>
  <c r="S59" i="7" s="1"/>
  <c r="R72" i="7" a="1"/>
  <c r="R72" i="7" s="1"/>
  <c r="S72" i="7" s="1"/>
  <c r="R84" i="7" a="1"/>
  <c r="R84" i="7" s="1"/>
  <c r="S84" i="7" s="1"/>
  <c r="R76" i="7" a="1"/>
  <c r="R76" i="7" s="1"/>
  <c r="S76" i="7" s="1"/>
  <c r="R57" i="7" a="1"/>
  <c r="R57" i="7" s="1"/>
  <c r="S57" i="7" s="1"/>
  <c r="R52" i="7" a="1"/>
  <c r="R52" i="7" s="1"/>
  <c r="R16" i="7" a="1"/>
  <c r="R16" i="7" s="1"/>
  <c r="R35" i="7" a="1"/>
  <c r="R35" i="7" s="1"/>
  <c r="R40" i="7" a="1"/>
  <c r="R40" i="7" s="1"/>
  <c r="R37" i="7" a="1"/>
  <c r="R37" i="7" s="1"/>
  <c r="R100" i="7" a="1"/>
  <c r="R100" i="7" s="1"/>
  <c r="S100" i="7" s="1"/>
  <c r="R102" i="7" a="1"/>
  <c r="R102" i="7" s="1"/>
  <c r="S102" i="7" s="1"/>
  <c r="R65" i="7" a="1"/>
  <c r="R65" i="7" s="1"/>
  <c r="S65" i="7" s="1"/>
  <c r="R70" i="7" a="1"/>
  <c r="R70" i="7" s="1"/>
  <c r="S70" i="7" s="1"/>
  <c r="R86" i="7" a="1"/>
  <c r="R86" i="7" s="1"/>
  <c r="S86" i="7" s="1"/>
  <c r="R97" i="7" a="1"/>
  <c r="R97" i="7" s="1"/>
  <c r="S97" i="7" s="1"/>
  <c r="R34" i="7" a="1"/>
  <c r="R34" i="7" s="1"/>
  <c r="R38" i="7" a="1"/>
  <c r="R38" i="7" s="1"/>
  <c r="R32" i="7" a="1"/>
  <c r="R32" i="7" s="1"/>
  <c r="R12" i="7" a="1"/>
  <c r="R12" i="7" s="1"/>
  <c r="R21" i="7" a="1"/>
  <c r="R21" i="7" s="1"/>
  <c r="R30" i="7" a="1"/>
  <c r="R30" i="7" s="1"/>
  <c r="R9" i="7" a="1"/>
  <c r="R9" i="7" s="1"/>
  <c r="S9" i="7" s="1"/>
  <c r="R47" i="7" a="1"/>
  <c r="R47" i="7" s="1"/>
  <c r="R36" i="7" a="1"/>
  <c r="R36" i="7" s="1"/>
  <c r="R44" i="7" a="1"/>
  <c r="R44" i="7" s="1"/>
  <c r="R75" i="7" a="1"/>
  <c r="R75" i="7" s="1"/>
  <c r="S75" i="7" s="1"/>
  <c r="R91" i="7" a="1"/>
  <c r="R91" i="7" s="1"/>
  <c r="S91" i="7" s="1"/>
  <c r="R99" i="7" a="1"/>
  <c r="R99" i="7" s="1"/>
  <c r="S99" i="7" s="1"/>
  <c r="R95" i="7" a="1"/>
  <c r="R95" i="7" s="1"/>
  <c r="S95" i="7" s="1"/>
  <c r="R103" i="7" a="1"/>
  <c r="R103" i="7" s="1"/>
  <c r="S103" i="7" s="1"/>
  <c r="R85" i="7" a="1"/>
  <c r="R85" i="7" s="1"/>
  <c r="S85" i="7" s="1"/>
  <c r="R104" i="7" a="1"/>
  <c r="R104" i="7" s="1"/>
  <c r="S104" i="7" s="1"/>
  <c r="R22" i="7" a="1"/>
  <c r="R22" i="7" s="1"/>
  <c r="R18" i="7" a="1"/>
  <c r="R18" i="7" s="1"/>
  <c r="R20" i="7" a="1"/>
  <c r="R20" i="7" s="1"/>
  <c r="R29" i="7" a="1"/>
  <c r="R29" i="7" s="1"/>
  <c r="R15" i="7" a="1"/>
  <c r="R15" i="7" s="1"/>
  <c r="R8" i="7" a="1"/>
  <c r="R8" i="7" s="1"/>
  <c r="S8" i="7" s="1"/>
  <c r="R51" i="7" a="1"/>
  <c r="R51" i="7" s="1"/>
  <c r="R48" i="7" a="1"/>
  <c r="R48" i="7" s="1"/>
  <c r="R67" i="7" a="1"/>
  <c r="R67" i="7" s="1"/>
  <c r="S67" i="7" s="1"/>
  <c r="R74" i="7" a="1"/>
  <c r="R74" i="7" s="1"/>
  <c r="S74" i="7" s="1"/>
  <c r="R79" i="7" a="1"/>
  <c r="R79" i="7" s="1"/>
  <c r="S79" i="7" s="1"/>
  <c r="R62" i="7" a="1"/>
  <c r="R62" i="7" s="1"/>
  <c r="S62" i="7" s="1"/>
  <c r="R98" i="7" a="1"/>
  <c r="R98" i="7" s="1"/>
  <c r="S98" i="7" s="1"/>
  <c r="R77" i="7" a="1"/>
  <c r="R77" i="7" s="1"/>
  <c r="S77" i="7" s="1"/>
  <c r="R78" i="7" a="1"/>
  <c r="R78" i="7" s="1"/>
  <c r="S78" i="7" s="1"/>
  <c r="R58" i="7" a="1"/>
  <c r="R58" i="7" s="1"/>
  <c r="S58" i="7" s="1"/>
  <c r="R13" i="7" a="1"/>
  <c r="R13" i="7" s="1"/>
  <c r="R11" i="7" a="1"/>
  <c r="R11" i="7" s="1"/>
  <c r="R10" i="7" a="1"/>
  <c r="R10" i="7" s="1"/>
  <c r="R28" i="7" a="1"/>
  <c r="R28" i="7" s="1"/>
  <c r="R24" i="7" a="1"/>
  <c r="R24" i="7" s="1"/>
  <c r="R23" i="7" a="1"/>
  <c r="R23" i="7" s="1"/>
  <c r="R50" i="7" a="1"/>
  <c r="R50" i="7" s="1"/>
  <c r="R55" i="7" a="1"/>
  <c r="R55" i="7" s="1"/>
  <c r="R63" i="7" a="1"/>
  <c r="R63" i="7" s="1"/>
  <c r="S63" i="7" s="1"/>
  <c r="R71" i="7" a="1"/>
  <c r="R71" i="7" s="1"/>
  <c r="S71" i="7" s="1"/>
  <c r="R96" i="7" a="1"/>
  <c r="R96" i="7" s="1"/>
  <c r="S96" i="7" s="1"/>
  <c r="R87" i="7" a="1"/>
  <c r="R87" i="7" s="1"/>
  <c r="S87" i="7" s="1"/>
  <c r="R64" i="7" a="1"/>
  <c r="R64" i="7" s="1"/>
  <c r="S64" i="7" s="1"/>
  <c r="R66" i="7" a="1"/>
  <c r="R66" i="7" s="1"/>
  <c r="S66" i="7" s="1"/>
  <c r="R105" i="7" a="1"/>
  <c r="R105" i="7" s="1"/>
  <c r="S105" i="7" s="1"/>
  <c r="K12" i="8"/>
  <c r="T144" i="7" l="1"/>
  <c r="T138" i="7"/>
  <c r="T106" i="7"/>
  <c r="T121" i="7"/>
  <c r="T6" i="7"/>
  <c r="U6" i="7" s="1" a="1"/>
  <c r="U6" i="7" s="1"/>
  <c r="T73" i="7"/>
  <c r="T77" i="7"/>
  <c r="T59" i="7"/>
  <c r="T86" i="7"/>
  <c r="T61" i="7"/>
  <c r="T100" i="7"/>
  <c r="T60" i="7"/>
  <c r="T58" i="7"/>
  <c r="T8" i="7"/>
  <c r="T97" i="7"/>
  <c r="T103" i="7"/>
  <c r="T79" i="7"/>
  <c r="T91" i="7"/>
  <c r="T92" i="7"/>
  <c r="T98" i="7"/>
  <c r="T56" i="7"/>
  <c r="T83" i="7"/>
  <c r="T94" i="7"/>
  <c r="T9" i="7"/>
  <c r="T87" i="7"/>
  <c r="T88" i="7"/>
  <c r="T63" i="7"/>
  <c r="T104" i="7"/>
  <c r="T57" i="7"/>
  <c r="T71" i="7"/>
  <c r="T84" i="7"/>
  <c r="T70" i="7"/>
  <c r="T64" i="7"/>
  <c r="T101" i="7"/>
  <c r="T7" i="7"/>
  <c r="T72" i="7"/>
  <c r="T74" i="7"/>
  <c r="T62" i="7"/>
  <c r="T66" i="7"/>
  <c r="T69" i="7"/>
  <c r="T95" i="7"/>
  <c r="T102" i="7"/>
  <c r="T90" i="7"/>
  <c r="T96" i="7"/>
  <c r="T67" i="7"/>
  <c r="T76" i="7"/>
  <c r="T105" i="7"/>
  <c r="T75" i="7"/>
  <c r="T99" i="7"/>
  <c r="T85" i="7"/>
  <c r="T80" i="7"/>
  <c r="T93" i="7"/>
  <c r="T78" i="7"/>
  <c r="T81" i="7"/>
  <c r="T89" i="7"/>
  <c r="T68" i="7"/>
  <c r="T65" i="7"/>
  <c r="T82" i="7"/>
  <c r="S50" i="7"/>
  <c r="S49" i="7"/>
  <c r="S54" i="7"/>
  <c r="S38" i="7"/>
  <c r="S39" i="7"/>
  <c r="S37" i="7"/>
  <c r="S46" i="7"/>
  <c r="S48" i="7"/>
  <c r="S51" i="7"/>
  <c r="S45" i="7"/>
  <c r="S43" i="7"/>
  <c r="S42" i="7"/>
  <c r="S53" i="7"/>
  <c r="S55" i="7"/>
  <c r="S44" i="7"/>
  <c r="S47" i="7"/>
  <c r="S40" i="7"/>
  <c r="S52" i="7"/>
  <c r="S41" i="7"/>
  <c r="S36" i="7"/>
  <c r="K13" i="8"/>
  <c r="S21" i="7"/>
  <c r="S30" i="7"/>
  <c r="S24" i="7"/>
  <c r="S28" i="7"/>
  <c r="S29" i="7"/>
  <c r="S19" i="7"/>
  <c r="S31" i="7"/>
  <c r="S33" i="7"/>
  <c r="S23" i="7"/>
  <c r="S35" i="7"/>
  <c r="S20" i="7"/>
  <c r="S25" i="7"/>
  <c r="S32" i="7"/>
  <c r="S26" i="7"/>
  <c r="S27" i="7"/>
  <c r="S34" i="7"/>
  <c r="S22" i="7"/>
  <c r="F6" i="7"/>
  <c r="U7" i="7" l="1" a="1"/>
  <c r="U7" i="7" s="1"/>
  <c r="U9" i="7" a="1"/>
  <c r="U9" i="7" s="1"/>
  <c r="U8" i="7" a="1"/>
  <c r="U8" i="7" s="1"/>
  <c r="T33" i="7"/>
  <c r="T26" i="7"/>
  <c r="T19" i="7"/>
  <c r="T41" i="7"/>
  <c r="T43" i="7"/>
  <c r="T54" i="7"/>
  <c r="T34" i="7"/>
  <c r="T27" i="7"/>
  <c r="T42" i="7"/>
  <c r="T32" i="7"/>
  <c r="T52" i="7"/>
  <c r="T49" i="7"/>
  <c r="T53" i="7"/>
  <c r="T28" i="7"/>
  <c r="T50" i="7"/>
  <c r="T31" i="7"/>
  <c r="T36" i="7"/>
  <c r="T38" i="7"/>
  <c r="T29" i="7"/>
  <c r="T45" i="7"/>
  <c r="T35" i="7"/>
  <c r="T30" i="7"/>
  <c r="T44" i="7"/>
  <c r="T46" i="7"/>
  <c r="T25" i="7"/>
  <c r="T40" i="7"/>
  <c r="T51" i="7"/>
  <c r="T20" i="7"/>
  <c r="T24" i="7"/>
  <c r="T47" i="7"/>
  <c r="T48" i="7"/>
  <c r="T22" i="7"/>
  <c r="T23" i="7"/>
  <c r="T21" i="7"/>
  <c r="T55" i="7"/>
  <c r="T37" i="7"/>
  <c r="F7" i="7"/>
  <c r="T39" i="7"/>
  <c r="K14" i="8"/>
  <c r="F8" i="7" l="1"/>
  <c r="K15" i="8"/>
  <c r="F9" i="7" l="1"/>
  <c r="K16" i="8"/>
  <c r="F10" i="7" l="1"/>
  <c r="K17" i="8"/>
  <c r="F11" i="7" l="1"/>
  <c r="K18" i="8"/>
  <c r="F12" i="7" l="1"/>
  <c r="K19" i="8"/>
  <c r="S10" i="7" l="1"/>
  <c r="F13" i="7"/>
  <c r="S12" i="7"/>
  <c r="K20" i="8"/>
  <c r="S11" i="7"/>
  <c r="T11" i="7" l="1"/>
  <c r="T12" i="7"/>
  <c r="T10" i="7"/>
  <c r="F14" i="7"/>
  <c r="K21" i="8"/>
  <c r="U11" i="7" l="1" a="1"/>
  <c r="U11" i="7" s="1"/>
  <c r="U12" i="7" a="1"/>
  <c r="U12" i="7" s="1"/>
  <c r="U10" i="7" a="1"/>
  <c r="U10" i="7" s="1"/>
  <c r="S13" i="7"/>
  <c r="F15" i="7"/>
  <c r="K22" i="8"/>
  <c r="S14" i="7" l="1"/>
  <c r="F16" i="7"/>
  <c r="T13" i="7"/>
  <c r="K23" i="8"/>
  <c r="U13" i="7" l="1" a="1"/>
  <c r="U13" i="7" s="1"/>
  <c r="S15" i="7"/>
  <c r="F17" i="7"/>
  <c r="T14" i="7"/>
  <c r="K24" i="8"/>
  <c r="U14" i="7" l="1" a="1"/>
  <c r="U14" i="7" s="1"/>
  <c r="S16" i="7"/>
  <c r="F18" i="7"/>
  <c r="T15" i="7"/>
  <c r="U15" i="7" s="1" a="1"/>
  <c r="U15" i="7" s="1"/>
  <c r="K25" i="8"/>
  <c r="K26" i="8" l="1"/>
  <c r="S17" i="7"/>
  <c r="F19" i="7"/>
  <c r="T16" i="7"/>
  <c r="U16" i="7" s="1" a="1"/>
  <c r="U16" i="7" s="1"/>
  <c r="K27" i="8" l="1"/>
  <c r="S18" i="7"/>
  <c r="T17" i="7"/>
  <c r="U17" i="7" s="1" a="1"/>
  <c r="U17" i="7" s="1"/>
  <c r="F20" i="7"/>
  <c r="U195" i="7" l="1" a="1"/>
  <c r="U195" i="7" s="1"/>
  <c r="T18" i="7"/>
  <c r="U167" i="7" s="1" a="1"/>
  <c r="U167" i="7" s="1"/>
  <c r="K28" i="8"/>
  <c r="F21" i="7"/>
  <c r="U189" i="7" l="1" a="1"/>
  <c r="U189" i="7" s="1"/>
  <c r="U184" i="7" a="1"/>
  <c r="U184" i="7" s="1"/>
  <c r="U205" i="7" a="1"/>
  <c r="U205" i="7" s="1"/>
  <c r="U121" i="7" a="1"/>
  <c r="U121" i="7" s="1"/>
  <c r="U151" i="7" a="1"/>
  <c r="U151" i="7" s="1"/>
  <c r="U83" i="7" a="1"/>
  <c r="U83" i="7" s="1"/>
  <c r="U156" i="7" a="1"/>
  <c r="U156" i="7" s="1"/>
  <c r="U128" i="7" a="1"/>
  <c r="U128" i="7" s="1"/>
  <c r="U169" i="7" a="1"/>
  <c r="U169" i="7" s="1"/>
  <c r="U172" i="7" a="1"/>
  <c r="U172" i="7" s="1"/>
  <c r="U139" i="7" a="1"/>
  <c r="U139" i="7" s="1"/>
  <c r="U176" i="7" a="1"/>
  <c r="U176" i="7" s="1"/>
  <c r="U168" i="7" a="1"/>
  <c r="U168" i="7" s="1"/>
  <c r="U143" i="7" a="1"/>
  <c r="U143" i="7" s="1"/>
  <c r="U140" i="7" a="1"/>
  <c r="U140" i="7" s="1"/>
  <c r="U162" i="7" a="1"/>
  <c r="U162" i="7" s="1"/>
  <c r="U177" i="7" a="1"/>
  <c r="U177" i="7" s="1"/>
  <c r="U186" i="7" a="1"/>
  <c r="U186" i="7" s="1"/>
  <c r="U133" i="7" a="1"/>
  <c r="U133" i="7" s="1"/>
  <c r="U196" i="7" a="1"/>
  <c r="U196" i="7" s="1"/>
  <c r="U173" i="7" a="1"/>
  <c r="U173" i="7" s="1"/>
  <c r="U125" i="7" a="1"/>
  <c r="U125" i="7" s="1"/>
  <c r="U124" i="7" a="1"/>
  <c r="U124" i="7" s="1"/>
  <c r="U131" i="7" a="1"/>
  <c r="U131" i="7" s="1"/>
  <c r="U114" i="7" a="1"/>
  <c r="U114" i="7" s="1"/>
  <c r="U197" i="7" a="1"/>
  <c r="U197" i="7" s="1"/>
  <c r="U204" i="7" a="1"/>
  <c r="U204" i="7" s="1"/>
  <c r="U108" i="7" a="1"/>
  <c r="U108" i="7" s="1"/>
  <c r="U113" i="7" a="1"/>
  <c r="U113" i="7" s="1"/>
  <c r="U170" i="7" a="1"/>
  <c r="U170" i="7" s="1"/>
  <c r="U145" i="7" a="1"/>
  <c r="U145" i="7" s="1"/>
  <c r="U154" i="7" a="1"/>
  <c r="U154" i="7" s="1"/>
  <c r="U181" i="7" a="1"/>
  <c r="U181" i="7" s="1"/>
  <c r="U183" i="7" a="1"/>
  <c r="U183" i="7" s="1"/>
  <c r="U165" i="7" a="1"/>
  <c r="U165" i="7" s="1"/>
  <c r="U190" i="7" a="1"/>
  <c r="U190" i="7" s="1"/>
  <c r="U117" i="7" a="1"/>
  <c r="U117" i="7" s="1"/>
  <c r="U180" i="7" a="1"/>
  <c r="U180" i="7" s="1"/>
  <c r="U120" i="7" a="1"/>
  <c r="U120" i="7" s="1"/>
  <c r="U192" i="7" a="1"/>
  <c r="U192" i="7" s="1"/>
  <c r="U159" i="7" a="1"/>
  <c r="U159" i="7" s="1"/>
  <c r="U135" i="7" a="1"/>
  <c r="U135" i="7" s="1"/>
  <c r="U126" i="7" a="1"/>
  <c r="U126" i="7" s="1"/>
  <c r="U129" i="7" a="1"/>
  <c r="U129" i="7" s="1"/>
  <c r="U179" i="7" a="1"/>
  <c r="U179" i="7" s="1"/>
  <c r="U163" i="7" a="1"/>
  <c r="U163" i="7" s="1"/>
  <c r="U136" i="7" a="1"/>
  <c r="U136" i="7" s="1"/>
  <c r="U158" i="7" a="1"/>
  <c r="U158" i="7" s="1"/>
  <c r="U160" i="7" a="1"/>
  <c r="U160" i="7" s="1"/>
  <c r="U201" i="7" a="1"/>
  <c r="U201" i="7" s="1"/>
  <c r="U166" i="7" a="1"/>
  <c r="U166" i="7" s="1"/>
  <c r="U149" i="7" a="1"/>
  <c r="U149" i="7" s="1"/>
  <c r="U152" i="7" a="1"/>
  <c r="U152" i="7" s="1"/>
  <c r="U198" i="7" a="1"/>
  <c r="U198" i="7" s="1"/>
  <c r="U110" i="7" a="1"/>
  <c r="U110" i="7" s="1"/>
  <c r="U146" i="7" a="1"/>
  <c r="U146" i="7" s="1"/>
  <c r="U153" i="7" a="1"/>
  <c r="U153" i="7" s="1"/>
  <c r="U127" i="7" a="1"/>
  <c r="U127" i="7" s="1"/>
  <c r="U130" i="7" a="1"/>
  <c r="U130" i="7" s="1"/>
  <c r="U137" i="7" a="1"/>
  <c r="U137" i="7" s="1"/>
  <c r="U122" i="7" a="1"/>
  <c r="U122" i="7" s="1"/>
  <c r="U123" i="7" a="1"/>
  <c r="U123" i="7" s="1"/>
  <c r="U182" i="7" a="1"/>
  <c r="U182" i="7" s="1"/>
  <c r="U107" i="7" a="1"/>
  <c r="U107" i="7" s="1"/>
  <c r="U134" i="7" a="1"/>
  <c r="U134" i="7" s="1"/>
  <c r="U132" i="7" a="1"/>
  <c r="U132" i="7" s="1"/>
  <c r="U200" i="7" a="1"/>
  <c r="U200" i="7" s="1"/>
  <c r="U178" i="7" a="1"/>
  <c r="U178" i="7" s="1"/>
  <c r="U115" i="7" a="1"/>
  <c r="U115" i="7" s="1"/>
  <c r="U111" i="7" a="1"/>
  <c r="U111" i="7" s="1"/>
  <c r="U157" i="7" a="1"/>
  <c r="U157" i="7" s="1"/>
  <c r="U141" i="7" a="1"/>
  <c r="U141" i="7" s="1"/>
  <c r="U155" i="7" a="1"/>
  <c r="U155" i="7" s="1"/>
  <c r="U109" i="7" a="1"/>
  <c r="U109" i="7" s="1"/>
  <c r="U148" i="7" a="1"/>
  <c r="U148" i="7" s="1"/>
  <c r="U188" i="7" a="1"/>
  <c r="U188" i="7" s="1"/>
  <c r="U171" i="7" a="1"/>
  <c r="U171" i="7" s="1"/>
  <c r="U194" i="7" a="1"/>
  <c r="U194" i="7" s="1"/>
  <c r="U175" i="7" a="1"/>
  <c r="U175" i="7" s="1"/>
  <c r="U187" i="7" a="1"/>
  <c r="U187" i="7" s="1"/>
  <c r="U199" i="7" a="1"/>
  <c r="U199" i="7" s="1"/>
  <c r="U193" i="7" a="1"/>
  <c r="U193" i="7" s="1"/>
  <c r="U202" i="7" a="1"/>
  <c r="U202" i="7" s="1"/>
  <c r="U106" i="7" a="1"/>
  <c r="U106" i="7" s="1"/>
  <c r="U142" i="7" a="1"/>
  <c r="U142" i="7" s="1"/>
  <c r="U161" i="7" a="1"/>
  <c r="U161" i="7" s="1"/>
  <c r="U150" i="7" a="1"/>
  <c r="U150" i="7" s="1"/>
  <c r="U116" i="7" a="1"/>
  <c r="U116" i="7" s="1"/>
  <c r="U147" i="7" a="1"/>
  <c r="U147" i="7" s="1"/>
  <c r="U164" i="7" a="1"/>
  <c r="U164" i="7" s="1"/>
  <c r="U119" i="7" a="1"/>
  <c r="U119" i="7" s="1"/>
  <c r="U185" i="7" a="1"/>
  <c r="U185" i="7" s="1"/>
  <c r="U118" i="7" a="1"/>
  <c r="U118" i="7" s="1"/>
  <c r="U191" i="7" a="1"/>
  <c r="U191" i="7" s="1"/>
  <c r="U174" i="7" a="1"/>
  <c r="U174" i="7" s="1"/>
  <c r="U112" i="7" a="1"/>
  <c r="U112" i="7" s="1"/>
  <c r="U138" i="7" a="1"/>
  <c r="U138" i="7" s="1"/>
  <c r="U203" i="7" a="1"/>
  <c r="U203" i="7" s="1"/>
  <c r="U144" i="7" a="1"/>
  <c r="U144" i="7" s="1"/>
  <c r="U96" i="7" a="1"/>
  <c r="U96" i="7" s="1"/>
  <c r="U74" i="7" a="1"/>
  <c r="U74" i="7" s="1"/>
  <c r="U65" i="7" a="1"/>
  <c r="U65" i="7" s="1"/>
  <c r="U67" i="7" a="1"/>
  <c r="U67" i="7" s="1"/>
  <c r="U64" i="7" a="1"/>
  <c r="U64" i="7" s="1"/>
  <c r="U62" i="7" a="1"/>
  <c r="U62" i="7" s="1"/>
  <c r="U57" i="7" a="1"/>
  <c r="U57" i="7" s="1"/>
  <c r="U60" i="7" a="1"/>
  <c r="U60" i="7" s="1"/>
  <c r="U61" i="7" a="1"/>
  <c r="U61" i="7" s="1"/>
  <c r="U78" i="7" a="1"/>
  <c r="U78" i="7" s="1"/>
  <c r="U103" i="7" a="1"/>
  <c r="U103" i="7" s="1"/>
  <c r="U91" i="7" a="1"/>
  <c r="U91" i="7" s="1"/>
  <c r="U66" i="7" a="1"/>
  <c r="U66" i="7" s="1"/>
  <c r="U59" i="7" a="1"/>
  <c r="U59" i="7" s="1"/>
  <c r="U19" i="7" a="1"/>
  <c r="U19" i="7" s="1"/>
  <c r="U93" i="7" a="1"/>
  <c r="U93" i="7" s="1"/>
  <c r="U95" i="7" a="1"/>
  <c r="U95" i="7" s="1"/>
  <c r="U97" i="7" a="1"/>
  <c r="U97" i="7" s="1"/>
  <c r="U102" i="7" a="1"/>
  <c r="U102" i="7" s="1"/>
  <c r="U104" i="7" a="1"/>
  <c r="U104" i="7" s="1"/>
  <c r="U82" i="7" a="1"/>
  <c r="U82" i="7" s="1"/>
  <c r="U24" i="7" a="1"/>
  <c r="U24" i="7" s="1"/>
  <c r="U51" i="7" a="1"/>
  <c r="U51" i="7" s="1"/>
  <c r="U41" i="7" a="1"/>
  <c r="U41" i="7" s="1"/>
  <c r="U101" i="7" a="1"/>
  <c r="U101" i="7" s="1"/>
  <c r="U69" i="7" a="1"/>
  <c r="U69" i="7" s="1"/>
  <c r="U77" i="7" a="1"/>
  <c r="U77" i="7" s="1"/>
  <c r="U70" i="7" a="1"/>
  <c r="U70" i="7" s="1"/>
  <c r="U72" i="7" a="1"/>
  <c r="U72" i="7" s="1"/>
  <c r="U26" i="7" a="1"/>
  <c r="U26" i="7" s="1"/>
  <c r="U81" i="7" a="1"/>
  <c r="U81" i="7" s="1"/>
  <c r="U90" i="7" a="1"/>
  <c r="U90" i="7" s="1"/>
  <c r="U20" i="7" a="1"/>
  <c r="U20" i="7" s="1"/>
  <c r="U75" i="7" a="1"/>
  <c r="U75" i="7" s="1"/>
  <c r="U94" i="7" a="1"/>
  <c r="U94" i="7" s="1"/>
  <c r="U98" i="7" a="1"/>
  <c r="U98" i="7" s="1"/>
  <c r="U54" i="7" a="1"/>
  <c r="U54" i="7" s="1"/>
  <c r="U44" i="7" a="1"/>
  <c r="U44" i="7" s="1"/>
  <c r="U35" i="7" a="1"/>
  <c r="U35" i="7" s="1"/>
  <c r="U100" i="7" a="1"/>
  <c r="U100" i="7" s="1"/>
  <c r="U79" i="7" a="1"/>
  <c r="U79" i="7" s="1"/>
  <c r="U89" i="7" a="1"/>
  <c r="U89" i="7" s="1"/>
  <c r="U34" i="7" a="1"/>
  <c r="U34" i="7" s="1"/>
  <c r="U49" i="7" a="1"/>
  <c r="U49" i="7" s="1"/>
  <c r="U32" i="7" a="1"/>
  <c r="U32" i="7" s="1"/>
  <c r="U40" i="7" a="1"/>
  <c r="U40" i="7" s="1"/>
  <c r="U86" i="7" a="1"/>
  <c r="U86" i="7" s="1"/>
  <c r="U71" i="7" a="1"/>
  <c r="U71" i="7" s="1"/>
  <c r="U25" i="7" a="1"/>
  <c r="U25" i="7" s="1"/>
  <c r="U76" i="7" a="1"/>
  <c r="U76" i="7" s="1"/>
  <c r="U42" i="7" a="1"/>
  <c r="U42" i="7" s="1"/>
  <c r="U21" i="7" a="1"/>
  <c r="U21" i="7" s="1"/>
  <c r="U30" i="7" a="1"/>
  <c r="U30" i="7" s="1"/>
  <c r="U48" i="7" a="1"/>
  <c r="U48" i="7" s="1"/>
  <c r="U68" i="7" a="1"/>
  <c r="U68" i="7" s="1"/>
  <c r="U85" i="7" a="1"/>
  <c r="U85" i="7" s="1"/>
  <c r="U33" i="7" a="1"/>
  <c r="U33" i="7" s="1"/>
  <c r="U63" i="7" a="1"/>
  <c r="U63" i="7" s="1"/>
  <c r="U84" i="7" a="1"/>
  <c r="U84" i="7" s="1"/>
  <c r="U29" i="7" a="1"/>
  <c r="U29" i="7" s="1"/>
  <c r="U52" i="7" a="1"/>
  <c r="U52" i="7" s="1"/>
  <c r="U47" i="7" a="1"/>
  <c r="U47" i="7" s="1"/>
  <c r="U105" i="7" a="1"/>
  <c r="U105" i="7" s="1"/>
  <c r="U58" i="7" a="1"/>
  <c r="U58" i="7" s="1"/>
  <c r="U55" i="7" a="1"/>
  <c r="U55" i="7" s="1"/>
  <c r="U46" i="7" a="1"/>
  <c r="U46" i="7" s="1"/>
  <c r="U22" i="7" a="1"/>
  <c r="U22" i="7" s="1"/>
  <c r="U36" i="7" a="1"/>
  <c r="U36" i="7" s="1"/>
  <c r="U50" i="7" a="1"/>
  <c r="U50" i="7" s="1"/>
  <c r="U27" i="7" a="1"/>
  <c r="U27" i="7" s="1"/>
  <c r="U45" i="7" a="1"/>
  <c r="U45" i="7" s="1"/>
  <c r="U87" i="7" a="1"/>
  <c r="U87" i="7" s="1"/>
  <c r="U38" i="7" a="1"/>
  <c r="U38" i="7" s="1"/>
  <c r="U56" i="7" a="1"/>
  <c r="U56" i="7" s="1"/>
  <c r="U53" i="7" a="1"/>
  <c r="U53" i="7" s="1"/>
  <c r="U31" i="7" a="1"/>
  <c r="U31" i="7" s="1"/>
  <c r="U23" i="7" a="1"/>
  <c r="U23" i="7" s="1"/>
  <c r="U28" i="7" a="1"/>
  <c r="U28" i="7" s="1"/>
  <c r="U80" i="7" a="1"/>
  <c r="U80" i="7" s="1"/>
  <c r="U37" i="7" a="1"/>
  <c r="U37" i="7" s="1"/>
  <c r="U73" i="7" a="1"/>
  <c r="U73" i="7" s="1"/>
  <c r="U43" i="7" a="1"/>
  <c r="U43" i="7" s="1"/>
  <c r="U99" i="7" a="1"/>
  <c r="U99" i="7" s="1"/>
  <c r="U39" i="7" a="1"/>
  <c r="U39" i="7" s="1"/>
  <c r="U92" i="7" a="1"/>
  <c r="U92" i="7" s="1"/>
  <c r="U88" i="7" a="1"/>
  <c r="U88" i="7" s="1"/>
  <c r="U18" i="7" a="1"/>
  <c r="U18" i="7" s="1"/>
  <c r="K29" i="8"/>
  <c r="F22" i="7"/>
  <c r="U3" i="7" l="1"/>
  <c r="K30" i="8"/>
  <c r="F23" i="7"/>
  <c r="K31" i="8" l="1"/>
  <c r="F24" i="7"/>
  <c r="K32" i="8" l="1"/>
  <c r="F25" i="7"/>
  <c r="K33" i="8" l="1"/>
  <c r="F26" i="7"/>
  <c r="K34" i="8" l="1"/>
  <c r="F27" i="7"/>
  <c r="K35" i="8" l="1"/>
  <c r="F28" i="7"/>
  <c r="K36" i="8" l="1"/>
  <c r="F29" i="7"/>
  <c r="K37" i="8" l="1"/>
  <c r="F30" i="7"/>
  <c r="K38" i="8" l="1"/>
  <c r="F31" i="7"/>
  <c r="K39" i="8" l="1"/>
  <c r="F32" i="7"/>
  <c r="K40" i="8" l="1"/>
  <c r="F33" i="7"/>
  <c r="K41" i="8" l="1"/>
  <c r="F34" i="7"/>
  <c r="K42" i="8" l="1"/>
  <c r="F35" i="7"/>
  <c r="K43" i="8" l="1"/>
  <c r="F36" i="7"/>
  <c r="K44" i="8" l="1"/>
  <c r="F37" i="7"/>
  <c r="K45" i="8" l="1"/>
  <c r="F38" i="7"/>
  <c r="K46" i="8" l="1"/>
  <c r="F39" i="7"/>
  <c r="K47" i="8" l="1"/>
  <c r="F40" i="7"/>
  <c r="K48" i="8" l="1"/>
  <c r="F41" i="7"/>
  <c r="K49" i="8" l="1"/>
  <c r="F42" i="7"/>
  <c r="K50" i="8" l="1"/>
  <c r="F43" i="7"/>
  <c r="K51" i="8" l="1"/>
  <c r="F44" i="7"/>
  <c r="K52" i="8" l="1"/>
  <c r="F45" i="7"/>
  <c r="K53" i="8" l="1"/>
  <c r="F46" i="7"/>
  <c r="K54" i="8" l="1"/>
  <c r="F47" i="7"/>
  <c r="K55" i="8" l="1"/>
  <c r="F48" i="7"/>
  <c r="K56" i="8" l="1"/>
  <c r="F49" i="7"/>
  <c r="K57" i="8" l="1"/>
  <c r="F50" i="7"/>
  <c r="K58" i="8" l="1"/>
  <c r="F51" i="7"/>
  <c r="K59" i="8" l="1"/>
  <c r="F52" i="7"/>
  <c r="K60" i="8" l="1"/>
  <c r="F53" i="7"/>
  <c r="K61" i="8" l="1"/>
  <c r="F54" i="7"/>
  <c r="K62" i="8" l="1"/>
  <c r="F55" i="7"/>
  <c r="F56" i="7" s="1"/>
  <c r="F57" i="7" s="1"/>
  <c r="F58" i="7" s="1"/>
  <c r="F59" i="7" s="1"/>
  <c r="F60" i="7" s="1"/>
  <c r="F61" i="7" s="1"/>
  <c r="F62" i="7" s="1"/>
  <c r="F63" i="7" s="1"/>
  <c r="F64" i="7" s="1"/>
  <c r="F65" i="7" s="1"/>
  <c r="F66" i="7" s="1"/>
  <c r="F67" i="7" s="1"/>
  <c r="F68" i="7" s="1"/>
  <c r="F69" i="7" s="1"/>
  <c r="F70" i="7" s="1"/>
  <c r="F71" i="7" s="1"/>
  <c r="F72" i="7" s="1"/>
  <c r="F73" i="7" s="1"/>
  <c r="F74" i="7" s="1"/>
  <c r="F75" i="7" s="1"/>
  <c r="F76" i="7" s="1"/>
  <c r="F77" i="7" s="1"/>
  <c r="F78" i="7" s="1"/>
  <c r="F79" i="7" s="1"/>
  <c r="F80" i="7" s="1"/>
  <c r="F81" i="7" s="1"/>
  <c r="F82" i="7" s="1"/>
  <c r="F83" i="7" s="1"/>
  <c r="F84" i="7" s="1"/>
  <c r="F85" i="7" s="1"/>
  <c r="F86" i="7" s="1"/>
  <c r="F87" i="7" s="1"/>
  <c r="F88" i="7" s="1"/>
  <c r="F89" i="7" s="1"/>
  <c r="F90" i="7" s="1"/>
  <c r="F91" i="7" s="1"/>
  <c r="F92" i="7" s="1"/>
  <c r="F93" i="7" s="1"/>
  <c r="F94" i="7" s="1"/>
  <c r="F95" i="7" s="1"/>
  <c r="F96" i="7" s="1"/>
  <c r="F97" i="7" s="1"/>
  <c r="F98" i="7" s="1"/>
  <c r="F99" i="7" s="1"/>
  <c r="F100" i="7" s="1"/>
  <c r="F101" i="7" s="1"/>
  <c r="F102" i="7" s="1"/>
  <c r="F103" i="7" s="1"/>
  <c r="F104" i="7" s="1"/>
  <c r="F105" i="7" s="1"/>
  <c r="F106" i="7" s="1"/>
  <c r="F107" i="7" s="1"/>
  <c r="F108" i="7" s="1"/>
  <c r="F109" i="7" s="1"/>
  <c r="F110" i="7" s="1"/>
  <c r="F111" i="7" s="1"/>
  <c r="F112" i="7" s="1"/>
  <c r="F113" i="7" s="1"/>
  <c r="F114" i="7" s="1"/>
  <c r="F115" i="7" s="1"/>
  <c r="F116" i="7" s="1"/>
  <c r="F117" i="7" s="1"/>
  <c r="F118" i="7" s="1"/>
  <c r="F119" i="7" s="1"/>
  <c r="F120" i="7" s="1"/>
  <c r="F121" i="7" s="1"/>
  <c r="F122" i="7" s="1"/>
  <c r="F123" i="7" s="1"/>
  <c r="F124" i="7" s="1"/>
  <c r="F125" i="7" s="1"/>
  <c r="F126" i="7" s="1"/>
  <c r="F127" i="7" s="1"/>
  <c r="F128" i="7" s="1"/>
  <c r="F129" i="7" s="1"/>
  <c r="F130" i="7" s="1"/>
  <c r="F131" i="7" s="1"/>
  <c r="F132" i="7" s="1"/>
  <c r="F133" i="7" s="1"/>
  <c r="F134" i="7" s="1"/>
  <c r="F135" i="7" s="1"/>
  <c r="F136" i="7" s="1"/>
  <c r="F137" i="7" s="1"/>
  <c r="F138" i="7" s="1"/>
  <c r="F139" i="7" s="1"/>
  <c r="F140" i="7" s="1"/>
  <c r="F141" i="7" s="1"/>
  <c r="F142" i="7" s="1"/>
  <c r="F143" i="7" s="1"/>
  <c r="F144" i="7" s="1"/>
  <c r="F145" i="7" s="1"/>
  <c r="F146" i="7" s="1"/>
  <c r="F147" i="7" s="1"/>
  <c r="F148" i="7" s="1"/>
  <c r="F149" i="7" s="1"/>
  <c r="F150" i="7" s="1"/>
  <c r="F151" i="7" s="1"/>
  <c r="F152" i="7" s="1"/>
  <c r="F153" i="7" s="1"/>
  <c r="F154" i="7" s="1"/>
  <c r="F155" i="7" s="1"/>
  <c r="F156" i="7" s="1"/>
  <c r="F157" i="7" s="1"/>
  <c r="F158" i="7" s="1"/>
  <c r="F159" i="7" s="1"/>
  <c r="F160" i="7" s="1"/>
  <c r="F161" i="7" s="1"/>
  <c r="F162" i="7" s="1"/>
  <c r="F163" i="7" s="1"/>
  <c r="F164" i="7" s="1"/>
  <c r="F165" i="7" s="1"/>
  <c r="F166" i="7" s="1"/>
  <c r="F167" i="7" s="1"/>
  <c r="F168" i="7" s="1"/>
  <c r="F169" i="7" s="1"/>
  <c r="F170" i="7" s="1"/>
  <c r="F171" i="7" s="1"/>
  <c r="F172" i="7" s="1"/>
  <c r="F173" i="7" s="1"/>
  <c r="F174" i="7" s="1"/>
  <c r="F175" i="7" s="1"/>
  <c r="F176" i="7" s="1"/>
  <c r="F177" i="7" s="1"/>
  <c r="F178" i="7" s="1"/>
  <c r="F179" i="7" s="1"/>
  <c r="F180" i="7" s="1"/>
  <c r="F181" i="7" s="1"/>
  <c r="F182" i="7" s="1"/>
  <c r="F183" i="7" s="1"/>
  <c r="F184" i="7" s="1"/>
  <c r="F185" i="7" s="1"/>
  <c r="F186" i="7" s="1"/>
  <c r="F187" i="7" s="1"/>
  <c r="F188" i="7" s="1"/>
  <c r="F189" i="7" s="1"/>
  <c r="F190" i="7" s="1"/>
  <c r="F191" i="7" s="1"/>
  <c r="F192" i="7" s="1"/>
  <c r="F193" i="7" s="1"/>
  <c r="F194" i="7" s="1"/>
  <c r="F195" i="7" s="1"/>
  <c r="F196" i="7" s="1"/>
  <c r="F197" i="7" s="1"/>
  <c r="F198" i="7" s="1"/>
  <c r="F199" i="7" s="1"/>
  <c r="F200" i="7" s="1"/>
  <c r="F201" i="7" s="1"/>
  <c r="F202" i="7" s="1"/>
  <c r="F203" i="7" s="1"/>
  <c r="F204" i="7" s="1"/>
  <c r="F205" i="7" s="1"/>
  <c r="K63" i="8" l="1"/>
  <c r="K64" i="8" l="1"/>
  <c r="K65" i="8" l="1"/>
  <c r="K66" i="8" l="1"/>
  <c r="K4" i="8" l="1"/>
  <c r="L5" i="8" l="1"/>
  <c r="M5" i="8"/>
  <c r="N5" i="8" s="1"/>
</calcChain>
</file>

<file path=xl/sharedStrings.xml><?xml version="1.0" encoding="utf-8"?>
<sst xmlns="http://schemas.openxmlformats.org/spreadsheetml/2006/main" count="1791" uniqueCount="133">
  <si>
    <t>Dimensions</t>
  </si>
  <si>
    <t>Name</t>
  </si>
  <si>
    <t>m</t>
  </si>
  <si>
    <t>Width</t>
  </si>
  <si>
    <t>Height</t>
  </si>
  <si>
    <t>cm</t>
  </si>
  <si>
    <t>Multiplier</t>
  </si>
  <si>
    <t>X</t>
  </si>
  <si>
    <t>Y</t>
  </si>
  <si>
    <t>Door</t>
  </si>
  <si>
    <t>Window</t>
  </si>
  <si>
    <t>Height (↕)</t>
  </si>
  <si>
    <t>Width (↔)</t>
  </si>
  <si>
    <t>Stairs</t>
  </si>
  <si>
    <t>Bedroom</t>
  </si>
  <si>
    <t>Total area</t>
  </si>
  <si>
    <t>Balcony</t>
  </si>
  <si>
    <t>Type</t>
  </si>
  <si>
    <t>Count Rows</t>
  </si>
  <si>
    <t>NAMES?</t>
  </si>
  <si>
    <t>Color</t>
  </si>
  <si>
    <t>Style</t>
  </si>
  <si>
    <t>Blue</t>
  </si>
  <si>
    <t>Black</t>
  </si>
  <si>
    <t>Red</t>
  </si>
  <si>
    <t>Green</t>
  </si>
  <si>
    <t>Yellow</t>
  </si>
  <si>
    <t>double</t>
  </si>
  <si>
    <t>regular</t>
  </si>
  <si>
    <t>bold</t>
  </si>
  <si>
    <t>dash-dot</t>
  </si>
  <si>
    <t>Corridor</t>
  </si>
  <si>
    <t>Start position</t>
  </si>
  <si>
    <t>Line</t>
  </si>
  <si>
    <t>crossed</t>
  </si>
  <si>
    <t>dots</t>
  </si>
  <si>
    <t>Col</t>
  </si>
  <si>
    <t>Row</t>
  </si>
  <si>
    <t>Double?</t>
  </si>
  <si>
    <t>Names Position (check)</t>
  </si>
  <si>
    <t>Final position</t>
  </si>
  <si>
    <t>Table</t>
  </si>
  <si>
    <t>Start Cell(row1, col1)</t>
  </si>
  <si>
    <t>End Cell(row2, col2)</t>
  </si>
  <si>
    <t>Current position</t>
  </si>
  <si>
    <t>Chosen</t>
  </si>
  <si>
    <t>Ballroom</t>
  </si>
  <si>
    <t>Concert Hall</t>
  </si>
  <si>
    <t>Next free space:</t>
  </si>
  <si>
    <t>col no.</t>
  </si>
  <si>
    <t/>
  </si>
  <si>
    <t>Table1</t>
  </si>
  <si>
    <t>Table2</t>
  </si>
  <si>
    <t>Table3</t>
  </si>
  <si>
    <t>Table4</t>
  </si>
  <si>
    <t>Table5</t>
  </si>
  <si>
    <t>Table6</t>
  </si>
  <si>
    <t>Table7</t>
  </si>
  <si>
    <t>Table8</t>
  </si>
  <si>
    <t>Table9</t>
  </si>
  <si>
    <t>Table10</t>
  </si>
  <si>
    <t>Table11</t>
  </si>
  <si>
    <t>Chosen col</t>
  </si>
  <si>
    <t>Last unit settings</t>
  </si>
  <si>
    <t>Setting Name position to not overwrite; Final warning?</t>
  </si>
  <si>
    <t>Scale</t>
  </si>
  <si>
    <t>DASHBOARD</t>
  </si>
  <si>
    <t>REMOVE NAMES</t>
  </si>
  <si>
    <t>No missing dimesions?</t>
  </si>
  <si>
    <t>No missing names?</t>
  </si>
  <si>
    <t>RedTable</t>
  </si>
  <si>
    <t>backstage</t>
  </si>
  <si>
    <t>stage</t>
  </si>
  <si>
    <t>vip rows</t>
  </si>
  <si>
    <t>sector A</t>
  </si>
  <si>
    <t>sector B</t>
  </si>
  <si>
    <t>sector C</t>
  </si>
  <si>
    <t>sector D</t>
  </si>
  <si>
    <t>exit</t>
  </si>
  <si>
    <t>Ballroom2</t>
  </si>
  <si>
    <t>X start</t>
  </si>
  <si>
    <t>Y start</t>
  </si>
  <si>
    <t>X end</t>
  </si>
  <si>
    <t>Y end</t>
  </si>
  <si>
    <t>scale</t>
  </si>
  <si>
    <t>Flat /Area</t>
  </si>
  <si>
    <t>Too big?</t>
  </si>
  <si>
    <t>Show Instructions</t>
  </si>
  <si>
    <t>H (↕)</t>
  </si>
  <si>
    <t>W (↔)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</si>
  <si>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</si>
  <si>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</si>
  <si>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</si>
  <si>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</si>
  <si>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</si>
  <si>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</si>
  <si>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</si>
  <si>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</si>
  <si>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>info@</t>
    </r>
  </si>
  <si>
    <t>1sq dimension</t>
  </si>
  <si>
    <t>X max</t>
  </si>
  <si>
    <t>Y max</t>
  </si>
  <si>
    <t>wall5</t>
  </si>
  <si>
    <t>Wall1</t>
  </si>
  <si>
    <t>Wall2</t>
  </si>
  <si>
    <t>Wall3</t>
  </si>
  <si>
    <t>Wall4</t>
  </si>
  <si>
    <t>Wall6</t>
  </si>
  <si>
    <t>Wall7</t>
  </si>
  <si>
    <t>Wall8</t>
  </si>
  <si>
    <t>Wall9</t>
  </si>
  <si>
    <t>Square</t>
  </si>
  <si>
    <t>start column</t>
  </si>
  <si>
    <t>No = 0 / Yes &gt;0</t>
  </si>
  <si>
    <t>Overwrite?</t>
  </si>
  <si>
    <t>Next free slot</t>
  </si>
  <si>
    <t>AUTOMATED FLOOR PLAN DRAWER</t>
  </si>
  <si>
    <t>circle</t>
  </si>
  <si>
    <t>1st Floor</t>
  </si>
  <si>
    <t>Small flat</t>
  </si>
  <si>
    <t>Bed</t>
  </si>
  <si>
    <t>Window1</t>
  </si>
  <si>
    <t>Window2</t>
  </si>
  <si>
    <t>Bathroom</t>
  </si>
  <si>
    <t>Shower</t>
  </si>
  <si>
    <t>WC - wall</t>
  </si>
  <si>
    <t>sink</t>
  </si>
  <si>
    <t>Drier</t>
  </si>
  <si>
    <t>Washing M.</t>
  </si>
  <si>
    <t>Window3</t>
  </si>
  <si>
    <t>Kitchen</t>
  </si>
  <si>
    <t>Walls</t>
  </si>
  <si>
    <t>Below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</si>
</sst>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b/>
      <sz val="11"/>
      <color theme="7" tint="0.59999389629810485"/>
      <name val="Arial"/>
      <family val="2"/>
      <scheme val="minor"/>
    </font>
    <font>
      <sz val="10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i/>
      <sz val="7"/>
      <color theme="1"/>
      <name val="Arial"/>
      <family val="2"/>
      <scheme val="minor"/>
    </font>
    <font>
      <b/>
      <i/>
      <sz val="11.0"/>
      <color rgb="FFFFFFFF"/>
      <name val="Arial"/>
      <family val="2"/>
      <scheme val="minor"/>
    </font>
    <font>
      <i/>
      <sz val="7"/>
      <color theme="0" tint="-0.34998626667073579"/>
      <name val="Arial"/>
      <family val="2"/>
      <scheme val="minor"/>
    </font>
    <font>
      <sz val="7"/>
      <color theme="0" tint="-0.34998626667073579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sz val="11.0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8"/>
      <name val="Arial"/>
      <family val="2"/>
      <charset val="16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70CC"/>
      </top>
      <bottom/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70CC"/>
      </left>
      <right/>
      <top/>
      <bottom/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 style="thin">
        <color rgb="FF000000"/>
      </diagonal>
    </border>
    <border diagonalUp="1" diagonalDown="1">
      <left/>
      <right/>
      <top style="thin">
        <color rgb="FF000000"/>
      </top>
      <bottom style="thin">
        <color rgb="FF000000"/>
      </bottom>
      <diagonal style="thin">
        <color rgb="FF000000"/>
      </diagonal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4" fillId="0" borderId="0"/>
    <xf numFmtId="0" fontId="6" fillId="0" borderId="0"/>
    <xf numFmtId="0" fontId="15" fillId="0" borderId="0"/>
    <xf numFmtId="0" fontId="4" fillId="0" borderId="0"/>
  </cellStyleXfs>
  <cellXfs count="181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1" fillId="5" borderId="1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shrinkToFit="1"/>
    </xf>
    <xf numFmtId="0" fontId="1" fillId="5" borderId="1" xfId="0" applyFont="1" applyFill="1" applyBorder="1" applyAlignment="1">
      <alignment horizontal="centerContinuous" vertical="center" shrinkToFit="1"/>
    </xf>
    <xf numFmtId="0" fontId="1" fillId="4" borderId="6" xfId="0" applyFont="1" applyFill="1" applyBorder="1" applyAlignment="1">
      <alignment horizontal="center" vertical="center" shrinkToFit="1"/>
    </xf>
    <xf numFmtId="0" fontId="1" fillId="5" borderId="6" xfId="0" applyFont="1" applyFill="1" applyBorder="1" applyAlignment="1">
      <alignment horizontal="center" vertical="center" shrinkToFit="1"/>
    </xf>
    <xf numFmtId="0" fontId="3" fillId="6" borderId="6" xfId="0" applyFont="1" applyFill="1" applyBorder="1" applyAlignment="1" applyProtection="1">
      <alignment horizontal="center" vertical="center" shrinkToFit="1"/>
      <protection locked="0"/>
    </xf>
    <xf numFmtId="0" fontId="0" fillId="6" borderId="6" xfId="0" applyFill="1" applyBorder="1" applyAlignment="1" applyProtection="1">
      <alignment horizontal="center" vertical="center" shrinkToFit="1"/>
      <protection locked="0"/>
    </xf>
    <xf numFmtId="0" fontId="0" fillId="0" borderId="0" xfId="0" applyProtection="1">
      <protection locked="0"/>
    </xf>
    <xf numFmtId="0" fontId="2" fillId="4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0" xfId="0" applyFill="1" applyBorder="1"/>
    <xf numFmtId="0" fontId="0" fillId="0" borderId="13" xfId="0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6" xfId="0" applyFill="1" applyBorder="1" applyAlignment="1" applyProtection="1">
      <alignment horizontal="center" vertical="center" shrinkToFit="1"/>
      <protection hidden="1"/>
    </xf>
    <xf numFmtId="0" fontId="0" fillId="0" borderId="6" xfId="0" applyFill="1" applyBorder="1" applyAlignment="1" applyProtection="1">
      <alignment horizontal="center" vertical="center"/>
      <protection hidden="1"/>
    </xf>
    <xf numFmtId="0" fontId="0" fillId="6" borderId="6" xfId="0" applyFill="1" applyBorder="1" applyAlignment="1" applyProtection="1">
      <alignment horizontal="center" vertical="center" shrinkToFit="1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shrinkToFit="1"/>
      <protection hidden="1"/>
    </xf>
    <xf numFmtId="0" fontId="0" fillId="2" borderId="6" xfId="0" applyFill="1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11" xfId="0" applyFill="1" applyBorder="1" applyAlignment="1">
      <alignment horizontal="left" vertical="center" indent="1"/>
    </xf>
    <xf numFmtId="0" fontId="0" fillId="7" borderId="12" xfId="0" applyFill="1" applyBorder="1" applyAlignment="1">
      <alignment horizontal="left" vertical="center" indent="1"/>
    </xf>
    <xf numFmtId="0" fontId="0" fillId="7" borderId="4" xfId="0" applyFill="1" applyBorder="1"/>
    <xf numFmtId="0" fontId="3" fillId="0" borderId="18" xfId="0" applyFont="1" applyFill="1" applyBorder="1" applyAlignment="1" applyProtection="1">
      <alignment horizontal="center" vertical="center" shrinkToFit="1"/>
      <protection locked="0"/>
    </xf>
    <xf numFmtId="0" fontId="0" fillId="5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Continuous" vertical="center" shrinkToFit="1"/>
    </xf>
    <xf numFmtId="0" fontId="0" fillId="5" borderId="12" xfId="0" applyFill="1" applyBorder="1" applyAlignment="1">
      <alignment horizontal="centerContinuous" vertical="center" shrinkToFit="1"/>
    </xf>
    <xf numFmtId="0" fontId="0" fillId="5" borderId="5" xfId="0" applyFill="1" applyBorder="1" applyAlignment="1">
      <alignment horizontal="centerContinuous" vertical="center" shrinkToFit="1"/>
    </xf>
    <xf numFmtId="0" fontId="1" fillId="5" borderId="12" xfId="0" applyFont="1" applyFill="1" applyBorder="1" applyAlignment="1">
      <alignment horizontal="centerContinuous" vertical="center" shrinkToFit="1"/>
    </xf>
    <xf numFmtId="0" fontId="0" fillId="5" borderId="13" xfId="0" applyFill="1" applyBorder="1" applyAlignment="1">
      <alignment horizontal="centerContinuous" vertical="center" shrinkToFit="1"/>
    </xf>
    <xf numFmtId="0" fontId="0" fillId="5" borderId="9" xfId="0" applyFill="1" applyBorder="1" applyAlignment="1">
      <alignment horizontal="centerContinuous" vertical="center" shrinkToFit="1"/>
    </xf>
    <xf numFmtId="0" fontId="0" fillId="5" borderId="6" xfId="0" applyFill="1" applyBorder="1" applyAlignment="1">
      <alignment horizontal="centerContinuous" vertical="center" shrinkToFit="1"/>
    </xf>
    <xf numFmtId="0" fontId="0" fillId="5" borderId="6" xfId="0" applyFill="1" applyBorder="1" applyAlignment="1">
      <alignment horizontal="center" vertical="center" shrinkToFit="1"/>
    </xf>
    <xf numFmtId="0" fontId="1" fillId="5" borderId="1" xfId="0" applyFont="1" applyFill="1" applyBorder="1" applyAlignment="1">
      <alignment vertical="center" shrinkToFit="1"/>
    </xf>
    <xf numFmtId="0" fontId="6" fillId="2" borderId="0" xfId="0" applyFont="1" applyFill="1" applyAlignment="1">
      <alignment vertical="center"/>
    </xf>
    <xf numFmtId="49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49" fontId="8" fillId="9" borderId="0" xfId="0" applyNumberFormat="1" applyFont="1" applyFill="1" applyAlignment="1">
      <alignment horizontal="left" vertical="center" indent="1"/>
    </xf>
    <xf numFmtId="49" fontId="8" fillId="9" borderId="0" xfId="0" applyNumberFormat="1" applyFont="1" applyFill="1" applyAlignment="1">
      <alignment vertical="center"/>
    </xf>
    <xf numFmtId="0" fontId="7" fillId="9" borderId="0" xfId="0" applyFont="1" applyFill="1" applyAlignment="1">
      <alignment horizontal="center" vertical="center"/>
    </xf>
    <xf numFmtId="0" fontId="4" fillId="2" borderId="0" xfId="1" applyFill="1" applyAlignment="1">
      <alignment vertical="center"/>
    </xf>
    <xf numFmtId="0" fontId="6" fillId="2" borderId="0" xfId="0" applyFont="1" applyFill="1"/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6" fillId="2" borderId="0" xfId="2" applyFill="1" applyAlignment="1">
      <alignment vertical="center"/>
    </xf>
    <xf numFmtId="49" fontId="6" fillId="2" borderId="0" xfId="2" applyNumberFormat="1" applyFill="1" applyAlignment="1">
      <alignment horizontal="center" vertical="center"/>
    </xf>
    <xf numFmtId="0" fontId="7" fillId="2" borderId="0" xfId="2" applyFont="1" applyFill="1" applyAlignment="1">
      <alignment vertical="center"/>
    </xf>
    <xf numFmtId="49" fontId="8" fillId="9" borderId="0" xfId="2" applyNumberFormat="1" applyFont="1" applyFill="1" applyAlignment="1">
      <alignment horizontal="left" vertical="center" indent="2"/>
    </xf>
    <xf numFmtId="0" fontId="13" fillId="2" borderId="0" xfId="2" applyFont="1" applyFill="1" applyAlignment="1">
      <alignment horizontal="right" vertical="center"/>
    </xf>
    <xf numFmtId="0" fontId="7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vertical="center"/>
    </xf>
    <xf numFmtId="49" fontId="10" fillId="10" borderId="0" xfId="2" applyNumberFormat="1" applyFont="1" applyFill="1" applyAlignment="1">
      <alignment horizontal="left" vertical="center" indent="2"/>
    </xf>
    <xf numFmtId="0" fontId="14" fillId="2" borderId="0" xfId="2" applyFont="1" applyFill="1" applyAlignment="1">
      <alignment horizontal="right" vertical="center"/>
    </xf>
    <xf numFmtId="0" fontId="10" fillId="2" borderId="0" xfId="2" applyFont="1" applyFill="1" applyAlignment="1">
      <alignment horizontal="center" vertical="center"/>
    </xf>
    <xf numFmtId="0" fontId="6" fillId="2" borderId="0" xfId="2" applyFill="1"/>
    <xf numFmtId="0" fontId="16" fillId="2" borderId="0" xfId="3" applyFont="1" applyFill="1" applyAlignment="1" applyProtection="1">
      <alignment vertical="center"/>
      <protection locked="0"/>
    </xf>
    <xf numFmtId="0" fontId="4" fillId="0" borderId="17" xfId="4" applyBorder="1" applyAlignment="1">
      <alignment horizontal="left" wrapText="1" indent="1"/>
    </xf>
    <xf numFmtId="0" fontId="4" fillId="2" borderId="0" xfId="4" applyFill="1"/>
    <xf numFmtId="0" fontId="17" fillId="2" borderId="0" xfId="3" applyFont="1" applyFill="1" applyAlignment="1" applyProtection="1">
      <alignment vertical="center"/>
      <protection locked="0"/>
    </xf>
    <xf numFmtId="0" fontId="4" fillId="0" borderId="20" xfId="4" applyBorder="1" applyAlignment="1">
      <alignment horizontal="left" indent="1"/>
    </xf>
    <xf numFmtId="0" fontId="4" fillId="0" borderId="20" xfId="4" applyBorder="1" applyAlignment="1">
      <alignment horizontal="left" vertical="center" wrapText="1" indent="1"/>
    </xf>
    <xf numFmtId="0" fontId="4" fillId="0" borderId="20" xfId="4" applyBorder="1" applyAlignment="1">
      <alignment horizontal="left" vertical="top" wrapText="1" indent="2"/>
    </xf>
    <xf numFmtId="0" fontId="18" fillId="2" borderId="0" xfId="3" applyFont="1" applyFill="1" applyAlignment="1" applyProtection="1">
      <alignment vertical="center"/>
      <protection locked="0"/>
    </xf>
    <xf numFmtId="0" fontId="11" fillId="0" borderId="20" xfId="4" applyFont="1" applyBorder="1" applyAlignment="1">
      <alignment horizontal="left" indent="1"/>
    </xf>
    <xf numFmtId="0" fontId="4" fillId="0" borderId="21" xfId="4" applyBorder="1" applyAlignment="1">
      <alignment horizontal="left" indent="1"/>
    </xf>
    <xf numFmtId="0" fontId="0" fillId="7" borderId="2" xfId="0" applyFill="1" applyBorder="1"/>
    <xf numFmtId="0" fontId="0" fillId="7" borderId="5" xfId="0" applyFill="1" applyBorder="1"/>
    <xf numFmtId="0" fontId="1" fillId="7" borderId="12" xfId="0" applyFont="1" applyFill="1" applyBorder="1" applyAlignment="1">
      <alignment horizontal="centerContinuous" vertical="center" shrinkToFit="1"/>
    </xf>
    <xf numFmtId="0" fontId="1" fillId="7" borderId="2" xfId="0" applyFont="1" applyFill="1" applyBorder="1" applyAlignment="1">
      <alignment horizontal="centerContinuous" vertical="center" shrinkToFit="1"/>
    </xf>
    <xf numFmtId="0" fontId="6" fillId="7" borderId="3" xfId="0" applyFont="1" applyFill="1" applyBorder="1" applyAlignment="1">
      <alignment horizontal="centerContinuous"/>
    </xf>
    <xf numFmtId="0" fontId="6" fillId="7" borderId="0" xfId="0" applyFont="1" applyFill="1" applyBorder="1" applyAlignment="1">
      <alignment horizontal="centerContinuous"/>
    </xf>
    <xf numFmtId="0" fontId="6" fillId="7" borderId="7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Continuous" shrinkToFit="1"/>
    </xf>
    <xf numFmtId="0" fontId="1" fillId="7" borderId="3" xfId="0" applyFont="1" applyFill="1" applyBorder="1" applyAlignment="1">
      <alignment horizontal="centerContinuous" shrinkToFit="1"/>
    </xf>
    <xf numFmtId="0" fontId="0" fillId="5" borderId="4" xfId="0" applyFill="1" applyBorder="1" applyAlignment="1" applyProtection="1">
      <alignment horizontal="centerContinuous" vertical="center"/>
      <protection hidden="1"/>
    </xf>
    <xf numFmtId="0" fontId="1" fillId="5" borderId="10" xfId="0" applyFont="1" applyFill="1" applyBorder="1" applyAlignment="1">
      <alignment horizontal="centerContinuous" vertical="center" shrinkToFit="1"/>
    </xf>
    <xf numFmtId="0" fontId="1" fillId="5" borderId="3" xfId="0" applyFont="1" applyFill="1" applyBorder="1" applyAlignment="1">
      <alignment horizontal="centerContinuous" vertical="center" shrinkToFit="1"/>
    </xf>
    <xf numFmtId="0" fontId="1" fillId="7" borderId="11" xfId="0" applyFont="1" applyFill="1" applyBorder="1" applyAlignment="1">
      <alignment horizontal="centerContinuous" shrinkToFit="1"/>
    </xf>
    <xf numFmtId="0" fontId="1" fillId="7" borderId="0" xfId="0" applyFont="1" applyFill="1" applyBorder="1" applyAlignment="1">
      <alignment horizontal="centerContinuous" shrinkToFit="1"/>
    </xf>
    <xf numFmtId="0" fontId="6" fillId="7" borderId="4" xfId="0" applyFont="1" applyFill="1" applyBorder="1" applyAlignment="1">
      <alignment horizontal="center"/>
    </xf>
    <xf numFmtId="0" fontId="5" fillId="8" borderId="19" xfId="0" applyFont="1" applyFill="1" applyBorder="1" applyAlignment="1" applyProtection="1">
      <alignment horizontal="centerContinuous" vertical="center"/>
      <protection hidden="1"/>
    </xf>
    <xf numFmtId="0" fontId="5" fillId="8" borderId="18" xfId="0" applyFont="1" applyFill="1" applyBorder="1" applyAlignment="1" applyProtection="1">
      <alignment horizontal="centerContinuous" vertical="center" shrinkToFit="1"/>
      <protection hidden="1"/>
    </xf>
    <xf numFmtId="0" fontId="5" fillId="8" borderId="18" xfId="0" applyFont="1" applyFill="1" applyBorder="1" applyAlignment="1" applyProtection="1">
      <alignment horizontal="centerContinuous" vertical="center"/>
      <protection hidden="1"/>
    </xf>
    <xf numFmtId="0" fontId="0" fillId="8" borderId="22" xfId="0" applyFill="1" applyBorder="1" applyProtection="1">
      <protection hidden="1"/>
    </xf>
    <xf numFmtId="0" fontId="1" fillId="7" borderId="0" xfId="0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 shrinkToFit="1"/>
    </xf>
    <xf numFmtId="0" fontId="1" fillId="7" borderId="0" xfId="0" applyFont="1" applyFill="1" applyBorder="1" applyAlignment="1">
      <alignment horizontal="center" shrinkToFit="1"/>
    </xf>
    <xf numFmtId="0" fontId="0" fillId="5" borderId="0" xfId="0" applyFill="1" applyBorder="1" applyAlignment="1" applyProtection="1">
      <alignment horizontal="centerContinuous" vertical="center" shrinkToFit="1"/>
      <protection hidden="1"/>
    </xf>
    <xf numFmtId="0" fontId="0" fillId="7" borderId="2" xfId="0" applyFill="1" applyBorder="1" applyAlignment="1">
      <alignment horizontal="centerContinuous" shrinkToFit="1"/>
    </xf>
    <xf numFmtId="0" fontId="0" fillId="7" borderId="5" xfId="0" applyFill="1" applyBorder="1" applyAlignment="1">
      <alignment horizontal="centerContinuous" shrinkToFit="1"/>
    </xf>
    <xf numFmtId="0" fontId="0" fillId="5" borderId="3" xfId="0" applyFill="1" applyBorder="1" applyAlignment="1">
      <alignment horizontal="centerContinuous" shrinkToFit="1"/>
    </xf>
    <xf numFmtId="0" fontId="0" fillId="5" borderId="7" xfId="0" applyFill="1" applyBorder="1" applyAlignment="1">
      <alignment horizontal="centerContinuous" shrinkToFit="1"/>
    </xf>
    <xf numFmtId="0" fontId="0" fillId="5" borderId="12" xfId="0" applyFill="1" applyBorder="1" applyAlignment="1" applyProtection="1">
      <alignment horizontal="centerContinuous" vertical="center" shrinkToFit="1"/>
      <protection locked="0"/>
    </xf>
    <xf numFmtId="0" fontId="0" fillId="5" borderId="2" xfId="0" applyFill="1" applyBorder="1" applyAlignment="1">
      <alignment horizontal="centerContinuous" shrinkToFit="1"/>
    </xf>
    <xf numFmtId="0" fontId="0" fillId="5" borderId="2" xfId="0" applyFill="1" applyBorder="1" applyAlignment="1" applyProtection="1">
      <alignment horizontal="centerContinuous" vertical="center" shrinkToFit="1"/>
      <protection locked="0"/>
    </xf>
    <xf numFmtId="0" fontId="0" fillId="5" borderId="5" xfId="0" applyFill="1" applyBorder="1" applyAlignment="1">
      <alignment horizontal="centerContinuous" shrinkToFit="1"/>
    </xf>
    <xf numFmtId="0" fontId="0" fillId="5" borderId="0" xfId="0" applyFill="1" applyBorder="1" applyAlignment="1" applyProtection="1">
      <alignment horizontal="centerContinuous"/>
      <protection hidden="1"/>
    </xf>
    <xf numFmtId="0" fontId="1" fillId="0" borderId="6" xfId="0" applyFont="1" applyFill="1" applyBorder="1" applyAlignment="1" applyProtection="1">
      <alignment horizontal="center" vertical="center" shrinkToFit="1"/>
      <protection hidden="1"/>
    </xf>
    <xf numFmtId="0" fontId="0" fillId="0" borderId="1" xfId="0" applyFill="1" applyBorder="1" applyAlignment="1" applyProtection="1">
      <alignment horizontal="center" vertical="center" shrinkToFit="1"/>
      <protection hidden="1"/>
    </xf>
    <xf numFmtId="0" fontId="1" fillId="5" borderId="1" xfId="0" applyFont="1" applyFill="1" applyBorder="1" applyAlignment="1" applyProtection="1">
      <alignment horizontal="center" vertical="center" shrinkToFit="1"/>
      <protection hidden="1"/>
    </xf>
    <xf numFmtId="0" fontId="0" fillId="0" borderId="17" xfId="0" applyFill="1" applyBorder="1" applyAlignment="1" applyProtection="1">
      <alignment horizontal="center" vertical="center" shrinkToFit="1"/>
      <protection hidden="1"/>
    </xf>
    <xf numFmtId="0" fontId="1" fillId="4" borderId="6" xfId="0" applyFont="1" applyFill="1" applyBorder="1" applyAlignment="1" applyProtection="1">
      <alignment horizontal="center" vertical="center" shrinkToFit="1"/>
      <protection hidden="1"/>
    </xf>
    <xf numFmtId="0" fontId="0" fillId="0" borderId="0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0" xfId="0" applyAlignment="1">
      <alignment horizontal="center" vertical="center" shrinkToFit="1"/>
    </xf>
    <xf numFmtId="0" fontId="1" fillId="2" borderId="0" xfId="0" applyFont="1" applyFill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23" fillId="8" borderId="22" xfId="0" applyFont="1" applyFill="1" applyBorder="1" applyAlignment="1" applyProtection="1">
      <alignment horizontal="center" vertical="center" shrinkToFit="1"/>
      <protection hidden="1"/>
    </xf>
    <xf numFmtId="0" fontId="22" fillId="2" borderId="0" xfId="0" applyFont="1" applyFill="1" applyBorder="1" applyAlignment="1">
      <alignment horizontal="center" vertical="center" shrinkToFit="1"/>
    </xf>
    <xf numFmtId="0" fontId="25" fillId="3" borderId="27" xfId="0" applyFont="1" applyFill="1" applyBorder="1" applyAlignment="1" applyProtection="1">
      <alignment horizontal="right" shrinkToFit="1"/>
      <protection locked="0"/>
    </xf>
    <xf numFmtId="0" fontId="22" fillId="2" borderId="0" xfId="0" applyFont="1" applyFill="1" applyBorder="1" applyAlignment="1">
      <alignment vertical="center" shrinkToFit="1"/>
    </xf>
    <xf numFmtId="0" fontId="24" fillId="3" borderId="0" xfId="0" applyFont="1" applyFill="1" applyBorder="1" applyAlignment="1" applyProtection="1">
      <alignment horizontal="right" vertical="center" shrinkToFit="1"/>
    </xf>
    <xf numFmtId="0" fontId="4" fillId="2" borderId="0" xfId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28" xfId="0" applyFill="1" applyBorder="1"/>
    <xf numFmtId="0" fontId="24" fillId="3" borderId="28" xfId="0" applyFont="1" applyFill="1" applyBorder="1" applyAlignment="1" applyProtection="1">
      <alignment horizontal="right" vertical="center" shrinkToFit="1"/>
    </xf>
    <xf numFmtId="0" fontId="0" fillId="3" borderId="27" xfId="0" applyFill="1" applyBorder="1"/>
    <xf numFmtId="0" fontId="7" fillId="2" borderId="0" xfId="0" applyFont="1" applyFill="1"/>
    <xf numFmtId="0" fontId="26" fillId="2" borderId="0" xfId="0" applyFont="1" applyFill="1" applyAlignment="1">
      <alignment vertical="center"/>
    </xf>
    <xf numFmtId="49" fontId="27" fillId="10" borderId="0" xfId="0" applyNumberFormat="1" applyFont="1" applyFill="1" applyAlignment="1">
      <alignment horizontal="left" vertical="center" indent="1"/>
    </xf>
    <xf numFmtId="49" fontId="27" fillId="10" borderId="0" xfId="0" applyNumberFormat="1" applyFont="1" applyFill="1" applyAlignment="1">
      <alignment vertical="center"/>
    </xf>
    <xf numFmtId="0" fontId="27" fillId="10" borderId="0" xfId="0" applyFont="1" applyFill="1" applyAlignment="1">
      <alignment horizontal="center" vertical="center"/>
    </xf>
    <xf numFmtId="0" fontId="26" fillId="2" borderId="0" xfId="0" applyFont="1" applyFill="1"/>
    <xf numFmtId="0" fontId="28" fillId="7" borderId="10" xfId="0" applyFont="1" applyFill="1" applyBorder="1" applyAlignment="1">
      <alignment horizontal="centerContinuous" shrinkToFit="1"/>
    </xf>
    <xf numFmtId="0" fontId="29" fillId="7" borderId="3" xfId="0" applyFont="1" applyFill="1" applyBorder="1" applyAlignment="1">
      <alignment horizontal="centerContinuous" shrinkToFit="1"/>
    </xf>
    <xf numFmtId="0" fontId="28" fillId="7" borderId="3" xfId="0" applyFont="1" applyFill="1" applyBorder="1" applyAlignment="1">
      <alignment horizontal="centerContinuous" shrinkToFit="1"/>
    </xf>
    <xf numFmtId="0" fontId="29" fillId="7" borderId="7" xfId="0" applyFont="1" applyFill="1" applyBorder="1" applyAlignment="1">
      <alignment horizontal="centerContinuous" shrinkToFit="1"/>
    </xf>
    <xf numFmtId="0" fontId="0" fillId="3" borderId="0" xfId="0" applyFill="1" applyBorder="1" applyAlignment="1" applyProtection="1">
      <alignment horizontal="center" vertical="center" shrinkToFit="1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0" borderId="29" xfId="0" applyBorder="1" applyProtection="1">
      <protection locked="0"/>
    </xf>
    <xf numFmtId="0" fontId="3" fillId="2" borderId="0" xfId="0" applyFont="1" applyFill="1" applyBorder="1" applyAlignment="1" applyProtection="1">
      <alignment horizontal="center" vertical="center" shrinkToFit="1"/>
      <protection locked="0"/>
    </xf>
    <xf numFmtId="0" fontId="25" fillId="3" borderId="0" xfId="0" applyFont="1" applyFill="1" applyBorder="1" applyAlignment="1" applyProtection="1">
      <alignment horizontal="right" shrinkToFit="1"/>
    </xf>
    <xf numFmtId="0" fontId="0" fillId="0" borderId="30" xfId="0" applyBorder="1" applyProtection="1">
      <protection locked="0"/>
    </xf>
    <xf numFmtId="0" fontId="25" fillId="3" borderId="0" xfId="0" applyFont="1" applyFill="1" applyBorder="1" applyAlignment="1" applyProtection="1">
      <alignment horizontal="right" shrinkToFit="1"/>
      <protection locked="0"/>
    </xf>
    <xf numFmtId="0" fontId="0" fillId="0" borderId="31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6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3" fillId="0" borderId="19" xfId="0" applyFont="1" applyFill="1" applyBorder="1" applyAlignment="1" applyProtection="1">
      <alignment horizontal="center" vertical="center" shrinkToFit="1"/>
      <protection locked="0"/>
    </xf>
    <xf numFmtId="0" fontId="3" fillId="11" borderId="42" xfId="0" applyFont="1" applyFill="1" applyBorder="1" applyAlignment="1" applyProtection="1">
      <alignment horizontal="center" vertical="center" shrinkToFit="1"/>
    </xf>
    <xf numFmtId="0" fontId="0" fillId="6" borderId="17" xfId="0" applyFill="1" applyBorder="1" applyAlignment="1" applyProtection="1">
      <alignment horizontal="center" vertical="center" shrinkToFit="1"/>
      <protection locked="0"/>
    </xf>
    <xf numFmtId="0" fontId="3" fillId="6" borderId="17" xfId="0" applyFont="1" applyFill="1" applyBorder="1" applyAlignment="1" applyProtection="1">
      <alignment horizontal="center" vertical="center" shrinkToFit="1"/>
      <protection locked="0"/>
    </xf>
    <xf numFmtId="0" fontId="0" fillId="11" borderId="42" xfId="0" applyFill="1" applyBorder="1" applyAlignment="1" applyProtection="1">
      <alignment horizontal="center" vertical="center" shrinkToFit="1"/>
    </xf>
    <xf numFmtId="0" fontId="0" fillId="11" borderId="42" xfId="0" applyFill="1" applyBorder="1" applyProtection="1"/>
    <xf numFmtId="0" fontId="5" fillId="8" borderId="19" xfId="0" applyFont="1" applyFill="1" applyBorder="1" applyAlignment="1" applyProtection="1">
      <alignment horizontal="center" vertical="center" shrinkToFit="1"/>
      <protection hidden="1"/>
    </xf>
    <xf numFmtId="0" fontId="5" fillId="8" borderId="22" xfId="0" applyFont="1" applyFill="1" applyBorder="1" applyAlignment="1" applyProtection="1">
      <alignment horizontal="center" vertical="center" shrinkToFit="1"/>
      <protection hidden="1"/>
    </xf>
    <xf numFmtId="0" fontId="0" fillId="3" borderId="0" xfId="0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left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0" fillId="7" borderId="16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 vertical="center" shrinkToFit="1"/>
      <protection locked="0"/>
    </xf>
  </cellXfs>
  <cellStyles count="5">
    <cellStyle name="Normal" xfId="0" builtinId="0"/>
    <cellStyle name="Normal 2" xfId="1" xr:uid="{C8738FCC-6F6C-4CF1-B1C1-B8436EF0AD48}"/>
    <cellStyle name="Normal 2 2" xfId="3" xr:uid="{A5ADF97B-D849-446E-8EB1-B8EDB20796CA}"/>
    <cellStyle name="Normal 3" xfId="2" xr:uid="{67E2A22B-577F-4933-BC18-8AF29F2C97C3}"/>
    <cellStyle name="Normal 3 2" xfId="4" xr:uid="{AFE9D8AE-C3F0-42E8-BBED-A99FD0B967E2}"/>
  </cellStyles>
  <dxfs count="0"/>
  <tableStyles count="0" defaultTableStyle="TableStyleMedium2" defaultPivotStyle="PivotStyleLight16"/>
  <colors>
    <mruColors>
      <color rgb="FFCCCCCC"/>
      <color rgb="FFD9D9D9"/>
      <color rgb="FFFFC800"/>
      <color rgb="FF0000CC"/>
      <color rgb="FF0000FF"/>
      <color rgb="FFCC0000"/>
      <color rgb="FF0070C0"/>
      <color rgb="FF000000"/>
      <color rgb="FF080808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checked="Checked" firstButton="1" fmlaLink="Calc!$X$7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hyperlink" Target="#'Terms of Use'!A4"/><Relationship Id="rId4" Type="http://schemas.openxmlformats.org/officeDocument/2006/relationships/image" Target="../media/image3.png"/><Relationship Id="rId8" Type="http://schemas.openxmlformats.org/officeDocument/2006/relationships/image" Target="../media/image12.png"/><Relationship Id="rId9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tartXY"/><Relationship Id="rId2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11.emf"/><Relationship Id="rId5" Type="http://schemas.openxmlformats.org/officeDocument/2006/relationships/image" Target="../media/image10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171450</xdr:colOff>
      <xdr:row>4</xdr:row>
      <xdr:rowOff>19050</xdr:rowOff>
    </xdr:from>
    <xdr:ext cx="200025" cy="2000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714375"/>
          <a:ext cx="2000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12</xdr:row>
      <xdr:rowOff>0</xdr:rowOff>
    </xdr:from>
    <xdr:ext cx="1800000" cy="0"/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114800" y="1733550"/>
          <a:ext cx="1800000" cy="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oneCellAnchor>
  <xdr:oneCellAnchor>
    <xdr:from>
      <xdr:col>10</xdr:col>
      <xdr:colOff>0</xdr:colOff>
      <xdr:row>12</xdr:row>
      <xdr:rowOff>0</xdr:rowOff>
    </xdr:from>
    <xdr:ext cx="0" cy="1800000"/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114800" y="1733550"/>
          <a:ext cx="0" cy="18000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oneCellAnchor>
  <xdr:oneCellAnchor>
    <xdr:from>
      <xdr:col>18</xdr:col>
      <xdr:colOff>31750</xdr:colOff>
      <xdr:row>1</xdr:row>
      <xdr:rowOff>122121</xdr:rowOff>
    </xdr:from>
    <xdr:ext cx="1116000" cy="324000"/>
    <xdr:sp macro="[0]!_xludf.clear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622925" y="207846"/>
          <a:ext cx="1116000" cy="324000"/>
        </a:xfrm>
        <a:prstGeom prst="roundRect">
          <a:avLst/>
        </a:prstGeom>
        <a:solidFill>
          <a:srgbClr val="FFFFF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0"/>
            <a:t>CLEAR</a:t>
          </a:r>
        </a:p>
      </xdr:txBody>
    </xdr:sp>
    <xdr:clientData/>
  </xdr:oneCellAnchor>
  <xdr:oneCellAnchor>
    <xdr:from>
      <xdr:col>11</xdr:col>
      <xdr:colOff>19050</xdr:colOff>
      <xdr:row>1</xdr:row>
      <xdr:rowOff>122121</xdr:rowOff>
    </xdr:from>
    <xdr:ext cx="1116000" cy="324000"/>
    <xdr:sp macro="[0]!drawShapesB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76725" y="207846"/>
          <a:ext cx="1116000" cy="324000"/>
        </a:xfrm>
        <a:prstGeom prst="roundRect">
          <a:avLst/>
        </a:prstGeom>
        <a:solidFill>
          <a:srgbClr val="FFFFF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 b="0"/>
            <a:t>DRAW</a:t>
          </a:r>
        </a:p>
      </xdr:txBody>
    </xdr:sp>
    <xdr:clientData/>
  </xdr:oneCellAnchor>
  <xdr:oneCellAnchor>
    <xdr:from>
      <xdr:col>25</xdr:col>
      <xdr:colOff>44450</xdr:colOff>
      <xdr:row>1</xdr:row>
      <xdr:rowOff>122121</xdr:rowOff>
    </xdr:from>
    <xdr:ext cx="1116000" cy="324000"/>
    <xdr:sp macro="[0]!addNames" textlink="names">
      <xdr:nvSpPr>
        <xdr:cNvPr id="7" name="Rectangle: Rounded Corner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969125" y="207846"/>
          <a:ext cx="1116000" cy="324000"/>
        </a:xfrm>
        <a:prstGeom prst="roundRect">
          <a:avLst/>
        </a:prstGeom>
        <a:solidFill>
          <a:srgbClr val="FFFFFF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fld id="{5C80C353-387C-48F0-ACCA-8E2DE0ECFF6F}" type="TxLink">
            <a:rPr lang="en-US" sz="1100" b="0" i="0" u="none" strike="noStrike">
              <a:solidFill>
                <a:schemeClr val="bg1"/>
              </a:solidFill>
              <a:latin typeface="Arial"/>
              <a:cs typeface="Arial"/>
            </a:rPr>
            <a:pPr algn="ctr"/>
            <a:t>REMOVE NAMES</a:t>
          </a:fld>
          <a:endParaRPr lang="tr-TR" sz="1100" b="0">
            <a:solidFill>
              <a:schemeClr val="bg1"/>
            </a:solidFill>
          </a:endParaRPr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1080000" cy="190500"/>
    <xdr:sp macro="[0]!load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47650" y="695325"/>
          <a:ext cx="1080000" cy="1905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/>
            <a:t>Load Preset</a:t>
          </a:r>
          <a:endParaRPr lang="en-US" sz="1100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080000" cy="190500"/>
    <xdr:sp macro="[0]!saveAs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47650" y="942975"/>
          <a:ext cx="1080000" cy="1905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100"/>
            <a:t>Save Preset</a:t>
          </a:r>
          <a:endParaRPr lang="en-US" sz="1100"/>
        </a:p>
      </xdr:txBody>
    </xdr:sp>
    <xdr:clientData/>
  </xdr:oneCellAnchor>
  <xdr:oneCellAnchor>
    <xdr:from>
      <xdr:col>1</xdr:col>
      <xdr:colOff>184337</xdr:colOff>
      <xdr:row>1</xdr:row>
      <xdr:rowOff>56590</xdr:rowOff>
    </xdr:from>
    <xdr:ext cx="432000" cy="432000"/>
    <xdr:pic>
      <xdr:nvPicPr>
        <xdr:cNvPr id="10" name="mainico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1987" y="142315"/>
          <a:ext cx="432000" cy="4320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142875</xdr:colOff>
          <xdr:row>4</xdr:row>
          <xdr:rowOff>114300</xdr:rowOff>
        </xdr:from>
        <xdr:to>
          <xdr:col>58</xdr:col>
          <xdr:colOff>152400</xdr:colOff>
          <xdr:row>6</xdr:row>
          <xdr:rowOff>104775</xdr:rowOff>
        </xdr:to>
        <xdr:sp macro="" textlink="">
          <xdr:nvSpPr>
            <xdr:cNvPr id="5121" name="Option 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</xdr:colOff>
          <xdr:row>4</xdr:row>
          <xdr:rowOff>114300</xdr:rowOff>
        </xdr:from>
        <xdr:to>
          <xdr:col>61</xdr:col>
          <xdr:colOff>38100</xdr:colOff>
          <xdr:row>6</xdr:row>
          <xdr:rowOff>104775</xdr:rowOff>
        </xdr:to>
        <xdr:sp macro="" textlink="">
          <xdr:nvSpPr>
            <xdr:cNvPr id="5122" name="Option 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1F4E78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Off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38100</xdr:colOff>
          <xdr:row>4</xdr:row>
          <xdr:rowOff>0</xdr:rowOff>
        </xdr:from>
        <xdr:to>
          <xdr:col>61</xdr:col>
          <xdr:colOff>161925</xdr:colOff>
          <xdr:row>8</xdr:row>
          <xdr:rowOff>0</xdr:rowOff>
        </xdr:to>
        <xdr:sp macro="" textlink="">
          <xdr:nvSpPr>
            <xdr:cNvPr id="5123" name="Group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1F4E78"/>
                  </a:solidFill>
                  <a:latin typeface="Arial"/>
                  <a:cs typeface="Arial"/>
                </a:rPr>
                <a:t>Instructions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45</xdr:col>
      <xdr:colOff>169208</xdr:colOff>
      <xdr:row>1</xdr:row>
      <xdr:rowOff>22412</xdr:rowOff>
    </xdr:from>
    <xdr:to>
      <xdr:col>54</xdr:col>
      <xdr:colOff>71167</xdr:colOff>
      <xdr:row>2</xdr:row>
      <xdr:rowOff>286976</xdr:rowOff>
    </xdr:to>
    <xdr:sp macro="" textlink="">
      <xdr:nvSpPr>
        <xdr:cNvPr id="33" name="headerinfobox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0903883" y="108137"/>
          <a:ext cx="1616459" cy="5122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6000" tIns="36000" rIns="36000" bIns="36000" rtlCol="0" anchor="t">
          <a:spAutoFit/>
        </a:bodyPr>
        <a:lstStyle/>
        <a:p>
          <a:pPr algn="r"/>
          <a:r>
            <a:rPr lang="tr-TR" sz="1050">
              <a:solidFill>
                <a:schemeClr val="bg1">
                  <a:lumMod val="95000"/>
                </a:schemeClr>
              </a:solidFill>
            </a:rPr>
            <a:t>For more templates, </a:t>
          </a:r>
          <a:r>
            <a:rPr lang="tr-TR" sz="1050" b="1">
              <a:solidFill>
                <a:schemeClr val="bg1">
                  <a:lumMod val="95000"/>
                </a:schemeClr>
              </a:solidFill>
            </a:rPr>
            <a:t>click →</a:t>
          </a:r>
        </a:p>
        <a:p>
          <a:pPr algn="r"/>
          <a:endParaRPr lang="tr-TR" sz="600">
            <a:solidFill>
              <a:schemeClr val="bg1">
                <a:lumMod val="95000"/>
              </a:schemeClr>
            </a:solidFill>
          </a:endParaRPr>
        </a:p>
        <a:p>
          <a:pPr algn="r"/>
          <a:r>
            <a:rPr lang="tr-TR" sz="1050" i="1">
              <a:solidFill>
                <a:schemeClr val="bg1">
                  <a:lumMod val="95000"/>
                </a:schemeClr>
              </a:solidFill>
            </a:rPr>
            <a:t/>
          </a:r>
        </a:p>
      </xdr:txBody>
    </xdr:sp>
    <xdr:clientData fPrintsWithSheet="0"/>
  </xdr:twoCellAnchor>
  <xdr:oneCellAnchor>
    <xdr:from>
      <xdr:col>54</xdr:col>
      <xdr:colOff>180975</xdr:colOff>
      <xdr:row>1</xdr:row>
      <xdr:rowOff>60387</xdr:rowOff>
    </xdr:from>
    <xdr:ext cx="1325166" cy="381000"/>
    <xdr:pic>
      <xdr:nvPicPr>
        <xdr:cNvPr id="6123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</xdr:row>
      <xdr:rowOff>9525</xdr:rowOff>
    </xdr:from>
    <xdr:to>
      <xdr:col>4</xdr:col>
      <xdr:colOff>113769</xdr:colOff>
      <xdr:row>2</xdr:row>
      <xdr:rowOff>239636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0267950" y="95250"/>
          <a:ext cx="1085319" cy="477761"/>
          <a:chOff x="7332133" y="217525"/>
          <a:chExt cx="1131771" cy="451203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7332133" y="222010"/>
            <a:ext cx="1116756" cy="446718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388041" y="217525"/>
            <a:ext cx="496172" cy="44612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6" name="TextBox 5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 txBox="1"/>
        </xdr:nvSpPr>
        <xdr:spPr>
          <a:xfrm>
            <a:off x="7792377" y="255855"/>
            <a:ext cx="671527" cy="3681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36000" tIns="36000" rIns="36000" bIns="36000" rtlCol="0" anchor="ctr">
            <a:spAutoFit/>
          </a:bodyPr>
          <a:lstStyle/>
          <a:p>
            <a:pPr algn="ctr"/>
            <a:r>
              <a:rPr lang="tr-TR" sz="1000" b="1" i="1">
                <a:solidFill>
                  <a:srgbClr val="FFFFFF"/>
                </a:solidFill>
              </a:rPr>
              <a:t>Back</a:t>
            </a:r>
            <a:r>
              <a:rPr lang="tr-TR" sz="1000" b="1" i="1" baseline="0">
                <a:solidFill>
                  <a:srgbClr val="FFFFFF"/>
                </a:solidFill>
              </a:rPr>
              <a:t> to </a:t>
            </a:r>
          </a:p>
          <a:p>
            <a:pPr algn="ctr"/>
            <a:r>
              <a:rPr lang="tr-TR" sz="1000" b="1" i="1" baseline="0">
                <a:solidFill>
                  <a:srgbClr val="FFFFFF"/>
                </a:solidFill>
              </a:rPr>
              <a:t>Menu</a:t>
            </a:r>
            <a:endParaRPr lang="tr-TR" sz="1000" b="1" i="1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72323</xdr:colOff>
      <xdr:row>13</xdr:row>
      <xdr:rowOff>20772</xdr:rowOff>
    </xdr:from>
    <xdr:to>
      <xdr:col>23</xdr:col>
      <xdr:colOff>291586</xdr:colOff>
      <xdr:row>13</xdr:row>
      <xdr:rowOff>164772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54" t="29478" r="37850" b="30270"/>
        <a:stretch/>
      </xdr:blipFill>
      <xdr:spPr bwMode="auto">
        <a:xfrm>
          <a:off x="13804536" y="3064719"/>
          <a:ext cx="219263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72370</xdr:colOff>
      <xdr:row>11</xdr:row>
      <xdr:rowOff>21632</xdr:rowOff>
    </xdr:from>
    <xdr:to>
      <xdr:col>23</xdr:col>
      <xdr:colOff>291539</xdr:colOff>
      <xdr:row>11</xdr:row>
      <xdr:rowOff>165632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218" t="29613" r="38217" b="30196"/>
        <a:stretch/>
      </xdr:blipFill>
      <xdr:spPr bwMode="auto">
        <a:xfrm>
          <a:off x="13804583" y="2684579"/>
          <a:ext cx="219169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75339</xdr:colOff>
      <xdr:row>12</xdr:row>
      <xdr:rowOff>21202</xdr:rowOff>
    </xdr:from>
    <xdr:to>
      <xdr:col>23</xdr:col>
      <xdr:colOff>288569</xdr:colOff>
      <xdr:row>12</xdr:row>
      <xdr:rowOff>165202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070" t="46312" r="38228" b="24034"/>
        <a:stretch/>
      </xdr:blipFill>
      <xdr:spPr bwMode="auto">
        <a:xfrm>
          <a:off x="13807552" y="2874649"/>
          <a:ext cx="213230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78145</xdr:colOff>
      <xdr:row>16</xdr:row>
      <xdr:rowOff>19482</xdr:rowOff>
    </xdr:from>
    <xdr:to>
      <xdr:col>23</xdr:col>
      <xdr:colOff>285763</xdr:colOff>
      <xdr:row>16</xdr:row>
      <xdr:rowOff>163482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81" t="30714" r="38901" b="30244"/>
        <a:stretch/>
      </xdr:blipFill>
      <xdr:spPr bwMode="auto">
        <a:xfrm>
          <a:off x="13810358" y="3634929"/>
          <a:ext cx="207618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64691</xdr:colOff>
      <xdr:row>15</xdr:row>
      <xdr:rowOff>19912</xdr:rowOff>
    </xdr:from>
    <xdr:to>
      <xdr:col>23</xdr:col>
      <xdr:colOff>299217</xdr:colOff>
      <xdr:row>15</xdr:row>
      <xdr:rowOff>163912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88" t="31358" r="39249" b="33233"/>
        <a:stretch/>
      </xdr:blipFill>
      <xdr:spPr bwMode="auto">
        <a:xfrm>
          <a:off x="13796904" y="3444859"/>
          <a:ext cx="234526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63005</xdr:colOff>
      <xdr:row>14</xdr:row>
      <xdr:rowOff>12236</xdr:rowOff>
    </xdr:from>
    <xdr:to>
      <xdr:col>23</xdr:col>
      <xdr:colOff>300903</xdr:colOff>
      <xdr:row>14</xdr:row>
      <xdr:rowOff>156236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52" t="30547" r="38479" b="32543"/>
        <a:stretch/>
      </xdr:blipFill>
      <xdr:spPr bwMode="auto">
        <a:xfrm>
          <a:off x="13795218" y="3246683"/>
          <a:ext cx="237898" cy="1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55954</xdr:colOff>
      <xdr:row>17</xdr:row>
      <xdr:rowOff>19050</xdr:rowOff>
    </xdr:from>
    <xdr:to>
      <xdr:col>23</xdr:col>
      <xdr:colOff>307954</xdr:colOff>
      <xdr:row>17</xdr:row>
      <xdr:rowOff>163050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788167" y="3824997"/>
          <a:ext cx="252000" cy="1440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0DAE-2CB0-4973-9D60-92F18A556BA7}">
  <sheetPr codeName="Sheet5">
    <pageSetUpPr fitToPage="1"/>
  </sheetPr>
  <dimension ref="A1:HB251"/>
  <sheetViews>
    <sheetView showRowColHeaders="0" tabSelected="1" zoomScaleNormal="100" workbookViewId="0">
      <pane xSplit="9" ySplit="11" topLeftCell="J12" activePane="bottomRight" state="frozen"/>
      <selection pane="topRight" activeCell="J1" sqref="J1"/>
      <selection pane="bottomLeft" activeCell="A12" sqref="A12"/>
      <selection pane="bottomRight" activeCell="J12" sqref="J12"/>
    </sheetView>
  </sheetViews>
  <sheetFormatPr defaultColWidth="2.85546875" defaultRowHeight="15" x14ac:dyDescent="0.25"/>
  <cols>
    <col min="1" max="1" width="3.7109375" style="56" customWidth="1"/>
    <col min="2" max="2" width="10.7109375" style="56" customWidth="1"/>
    <col min="3" max="7" width="6.7109375" style="56" customWidth="1"/>
    <col min="8" max="8" width="7.7109375" style="56" customWidth="1"/>
    <col min="9" max="9" width="2.7109375" style="56" customWidth="1"/>
    <col min="10" max="10" width="2.7109375" style="138" customWidth="1"/>
    <col min="11" max="11" width="2.7109375" style="14" customWidth="1"/>
    <col min="12" max="16384" width="2.85546875" style="14"/>
  </cols>
  <sheetData>
    <row r="1" spans="1:210" s="56" customFormat="1" ht="6.75" customHeight="1" x14ac:dyDescent="0.25">
      <c r="A1" s="47"/>
      <c r="B1" s="48"/>
      <c r="C1" s="47"/>
      <c r="D1" s="47"/>
      <c r="E1" s="49"/>
      <c r="F1" s="49"/>
      <c r="G1" s="47"/>
      <c r="H1" s="47"/>
      <c r="I1" s="47"/>
      <c r="J1" s="49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55"/>
    </row>
    <row r="2" spans="1:210" s="139" customFormat="1" ht="20.100000000000001" customHeight="1" x14ac:dyDescent="0.3">
      <c r="A2" s="50"/>
      <c r="B2" s="51"/>
      <c r="C2" s="52" t="s">
        <v>116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</row>
    <row r="3" spans="1:210" s="144" customFormat="1" ht="24" customHeight="1" x14ac:dyDescent="0.35">
      <c r="A3" s="140"/>
      <c r="B3" s="141"/>
      <c r="C3" s="142" t="s">
        <v>66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3"/>
      <c r="BD3" s="143"/>
      <c r="BE3" s="143"/>
      <c r="BF3" s="143"/>
      <c r="BG3" s="143"/>
      <c r="BH3" s="143"/>
      <c r="BI3" s="143"/>
      <c r="BJ3" s="143"/>
      <c r="BK3" s="143"/>
      <c r="BL3" s="143"/>
      <c r="BM3" s="143"/>
      <c r="BN3" s="143"/>
      <c r="BO3" s="143"/>
      <c r="BP3" s="143"/>
      <c r="BQ3" s="143"/>
      <c r="BR3" s="143"/>
      <c r="BS3" s="143"/>
      <c r="BT3" s="143"/>
      <c r="BU3" s="143"/>
      <c r="BV3" s="143"/>
      <c r="BW3" s="143"/>
      <c r="BX3" s="143"/>
      <c r="BY3" s="143"/>
      <c r="BZ3" s="143"/>
      <c r="CA3" s="143"/>
      <c r="CB3" s="143"/>
      <c r="CC3" s="143"/>
      <c r="CD3" s="143"/>
      <c r="CE3" s="143"/>
      <c r="CF3" s="143"/>
      <c r="CG3" s="143"/>
      <c r="CH3" s="143"/>
      <c r="CI3" s="143"/>
      <c r="CJ3" s="143"/>
      <c r="CK3" s="143"/>
      <c r="CL3" s="143"/>
      <c r="CM3" s="143"/>
      <c r="CN3" s="143"/>
      <c r="CO3" s="143"/>
      <c r="CP3" s="143"/>
      <c r="CQ3" s="143"/>
      <c r="CR3" s="143"/>
      <c r="CS3" s="143"/>
      <c r="CT3" s="143"/>
      <c r="CU3" s="143"/>
      <c r="CV3" s="143"/>
      <c r="CW3" s="143"/>
      <c r="CX3" s="143"/>
      <c r="CY3" s="143"/>
      <c r="CZ3" s="143"/>
      <c r="DA3" s="143"/>
      <c r="DB3" s="143"/>
      <c r="DC3" s="143"/>
      <c r="DD3" s="143"/>
      <c r="DE3" s="143"/>
      <c r="DF3" s="143"/>
    </row>
    <row r="4" spans="1:210" s="56" customFormat="1" ht="5.0999999999999996" customHeight="1" x14ac:dyDescent="0.25">
      <c r="A4" s="54"/>
      <c r="B4" s="54"/>
      <c r="C4" s="54"/>
      <c r="D4" s="54"/>
      <c r="E4" s="54"/>
      <c r="F4" s="54"/>
      <c r="G4" s="54"/>
      <c r="H4" s="54"/>
      <c r="I4" s="54"/>
      <c r="J4" s="133"/>
      <c r="K4" s="54"/>
      <c r="L4" s="54"/>
      <c r="M4" s="54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</row>
    <row r="5" spans="1:210" s="56" customFormat="1" x14ac:dyDescent="0.25">
      <c r="A5" s="54"/>
      <c r="B5" s="55"/>
      <c r="C5" s="55"/>
      <c r="D5" s="177" t="s">
        <v>131</v>
      </c>
      <c r="E5" s="178"/>
      <c r="F5" s="178"/>
      <c r="G5" s="178"/>
      <c r="H5" s="179"/>
      <c r="I5" s="54"/>
      <c r="J5" s="133"/>
      <c r="K5" s="19"/>
      <c r="L5" s="87" t="s">
        <v>99</v>
      </c>
      <c r="M5" s="84"/>
      <c r="N5" s="84"/>
      <c r="O5" s="88"/>
      <c r="P5" s="88"/>
      <c r="Q5" s="88"/>
      <c r="R5" s="88"/>
      <c r="S5" s="86"/>
      <c r="T5" s="55"/>
      <c r="U5" s="145" t="s">
        <v>44</v>
      </c>
      <c r="V5" s="146"/>
      <c r="W5" s="147"/>
      <c r="X5" s="148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</row>
    <row r="6" spans="1:210" s="56" customFormat="1" ht="5.0999999999999996" customHeight="1" x14ac:dyDescent="0.25">
      <c r="A6" s="54"/>
      <c r="B6" s="55"/>
      <c r="C6" s="55"/>
      <c r="D6" s="55"/>
      <c r="E6" s="55"/>
      <c r="F6" s="55"/>
      <c r="G6" s="55"/>
      <c r="H6" s="55"/>
      <c r="I6" s="55"/>
      <c r="J6" s="134"/>
      <c r="K6" s="19"/>
      <c r="L6" s="92"/>
      <c r="M6" s="85"/>
      <c r="N6" s="85"/>
      <c r="O6" s="93"/>
      <c r="P6" s="93"/>
      <c r="Q6" s="99"/>
      <c r="R6" s="100"/>
      <c r="S6" s="94"/>
      <c r="T6" s="55"/>
      <c r="U6" s="101"/>
      <c r="V6" s="100"/>
      <c r="W6" s="102"/>
      <c r="X6" s="94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</row>
    <row r="7" spans="1:210" s="56" customFormat="1" x14ac:dyDescent="0.25">
      <c r="A7" s="19"/>
      <c r="B7" s="19"/>
      <c r="C7" s="19"/>
      <c r="D7" s="177" t="s">
        <v>131</v>
      </c>
      <c r="E7" s="178"/>
      <c r="F7" s="178"/>
      <c r="G7" s="178"/>
      <c r="H7" s="179"/>
      <c r="I7" s="54"/>
      <c r="J7" s="133"/>
      <c r="K7" s="19"/>
      <c r="L7" s="33" t="s">
        <v>3</v>
      </c>
      <c r="M7" s="32"/>
      <c r="N7" s="32"/>
      <c r="O7" s="180">
        <v>0.2</v>
      </c>
      <c r="P7" s="180"/>
      <c r="Q7" s="175" t="s">
        <v>2</v>
      </c>
      <c r="R7" s="175"/>
      <c r="S7" s="35"/>
      <c r="T7" s="19"/>
      <c r="U7" s="82" t="s">
        <v>7</v>
      </c>
      <c r="V7" s="104"/>
      <c r="W7" s="83" t="s">
        <v>8</v>
      </c>
      <c r="X7" s="105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</row>
    <row r="8" spans="1:210" s="56" customFormat="1" ht="5.0999999999999996" customHeight="1" x14ac:dyDescent="0.25">
      <c r="A8" s="19"/>
      <c r="B8" s="19"/>
      <c r="C8" s="19"/>
      <c r="D8" s="19"/>
      <c r="E8" s="19"/>
      <c r="F8" s="19"/>
      <c r="G8" s="19"/>
      <c r="H8" s="19"/>
      <c r="I8" s="54"/>
      <c r="J8" s="133"/>
      <c r="K8" s="19"/>
      <c r="L8" s="33"/>
      <c r="M8" s="32"/>
      <c r="N8" s="32"/>
      <c r="O8" s="149"/>
      <c r="P8" s="149"/>
      <c r="Q8" s="150"/>
      <c r="R8" s="150"/>
      <c r="S8" s="35"/>
      <c r="T8" s="19"/>
      <c r="U8" s="90"/>
      <c r="V8" s="106"/>
      <c r="W8" s="91"/>
      <c r="X8" s="107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</row>
    <row r="9" spans="1:210" s="56" customFormat="1" x14ac:dyDescent="0.25">
      <c r="A9" s="19"/>
      <c r="B9" s="95" t="s">
        <v>1</v>
      </c>
      <c r="C9" s="96" t="str">
        <f>"Dimensions (" &amp; unit &amp; ")"</f>
        <v>Dimensions (m)</v>
      </c>
      <c r="D9" s="96"/>
      <c r="E9" s="96" t="s">
        <v>32</v>
      </c>
      <c r="F9" s="96"/>
      <c r="G9" s="97" t="s">
        <v>21</v>
      </c>
      <c r="H9" s="97"/>
      <c r="I9" s="57"/>
      <c r="J9" s="135"/>
      <c r="K9" s="19"/>
      <c r="L9" s="33" t="s">
        <v>4</v>
      </c>
      <c r="M9" s="32"/>
      <c r="N9" s="32"/>
      <c r="O9" s="103">
        <f>O7</f>
        <v>0.2</v>
      </c>
      <c r="P9" s="103"/>
      <c r="Q9" s="89" t="str">
        <f>Q7</f>
        <v>m</v>
      </c>
      <c r="R9" s="112"/>
      <c r="S9" s="35"/>
      <c r="T9" s="19"/>
      <c r="U9" s="108">
        <v>-1</v>
      </c>
      <c r="V9" s="109"/>
      <c r="W9" s="110">
        <v>-1</v>
      </c>
      <c r="X9" s="111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</row>
    <row r="10" spans="1:210" s="56" customFormat="1" ht="5.0999999999999996" customHeight="1" x14ac:dyDescent="0.25">
      <c r="A10" s="19"/>
      <c r="B10" s="98"/>
      <c r="C10" s="173" t="s">
        <v>88</v>
      </c>
      <c r="D10" s="173" t="s">
        <v>89</v>
      </c>
      <c r="E10" s="173" t="s">
        <v>7</v>
      </c>
      <c r="F10" s="173" t="s">
        <v>8</v>
      </c>
      <c r="G10" s="173" t="s">
        <v>20</v>
      </c>
      <c r="H10" s="173" t="s">
        <v>33</v>
      </c>
      <c r="I10" s="57"/>
      <c r="J10" s="135"/>
      <c r="K10" s="176" t="s">
        <v>7</v>
      </c>
      <c r="L10" s="34"/>
      <c r="M10" s="80"/>
      <c r="N10" s="80"/>
      <c r="O10" s="80"/>
      <c r="P10" s="80"/>
      <c r="Q10" s="80"/>
      <c r="R10" s="80"/>
      <c r="S10" s="81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</row>
    <row r="11" spans="1:210" s="56" customFormat="1" ht="9.9499999999999993" customHeight="1" x14ac:dyDescent="0.25">
      <c r="A11" s="19"/>
      <c r="B11" s="128">
        <f>COUNT(E12:E111)</f>
        <v>12</v>
      </c>
      <c r="C11" s="174"/>
      <c r="D11" s="174"/>
      <c r="E11" s="174"/>
      <c r="F11" s="174"/>
      <c r="G11" s="174"/>
      <c r="H11" s="174"/>
      <c r="I11" s="57"/>
      <c r="J11" s="135"/>
      <c r="K11" s="176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</row>
    <row r="12" spans="1:210" s="136" customFormat="1" x14ac:dyDescent="0.25">
      <c r="A12" s="131"/>
      <c r="B12" s="36" t="s">
        <v>103</v>
      </c>
      <c r="C12" s="36">
        <v>0</v>
      </c>
      <c r="D12" s="36">
        <v>7</v>
      </c>
      <c r="E12" s="36">
        <v>5</v>
      </c>
      <c r="F12" s="36">
        <v>2</v>
      </c>
      <c r="G12" s="36" t="s">
        <v>50</v>
      </c>
      <c r="H12" s="36" t="s">
        <v>50</v>
      </c>
      <c r="I12" s="129"/>
      <c r="J12" s="132">
        <v>0</v>
      </c>
      <c r="K12" s="132">
        <v>1</v>
      </c>
      <c r="L12" s="132">
        <v>2</v>
      </c>
      <c r="M12" s="132">
        <v>3</v>
      </c>
      <c r="N12" s="132">
        <v>4</v>
      </c>
      <c r="O12" s="132">
        <v>5</v>
      </c>
      <c r="P12" s="132">
        <v>6</v>
      </c>
      <c r="Q12" s="132">
        <v>7</v>
      </c>
      <c r="R12" s="132">
        <v>8</v>
      </c>
      <c r="S12" s="132">
        <v>9</v>
      </c>
      <c r="T12" s="132">
        <v>10</v>
      </c>
      <c r="U12" s="132">
        <v>11</v>
      </c>
      <c r="V12" s="132">
        <v>12</v>
      </c>
      <c r="W12" s="132">
        <v>13</v>
      </c>
      <c r="X12" s="132">
        <v>14</v>
      </c>
      <c r="Y12" s="132">
        <v>15</v>
      </c>
      <c r="Z12" s="132">
        <v>16</v>
      </c>
      <c r="AA12" s="132">
        <v>17</v>
      </c>
      <c r="AB12" s="132">
        <v>18</v>
      </c>
      <c r="AC12" s="132">
        <v>19</v>
      </c>
      <c r="AD12" s="132">
        <v>20</v>
      </c>
      <c r="AE12" s="132">
        <v>21</v>
      </c>
      <c r="AF12" s="132">
        <v>22</v>
      </c>
      <c r="AG12" s="132">
        <v>23</v>
      </c>
      <c r="AH12" s="132">
        <v>24</v>
      </c>
      <c r="AI12" s="132">
        <v>25</v>
      </c>
      <c r="AJ12" s="132">
        <v>26</v>
      </c>
      <c r="AK12" s="132">
        <v>27</v>
      </c>
      <c r="AL12" s="132">
        <v>28</v>
      </c>
      <c r="AM12" s="132">
        <v>29</v>
      </c>
      <c r="AN12" s="132">
        <v>30</v>
      </c>
      <c r="AO12" s="132">
        <v>31</v>
      </c>
      <c r="AP12" s="132">
        <v>32</v>
      </c>
      <c r="AQ12" s="132">
        <v>33</v>
      </c>
      <c r="AR12" s="132">
        <v>34</v>
      </c>
      <c r="AS12" s="132">
        <v>35</v>
      </c>
      <c r="AT12" s="132">
        <v>36</v>
      </c>
      <c r="AU12" s="132">
        <v>37</v>
      </c>
      <c r="AV12" s="132">
        <v>38</v>
      </c>
      <c r="AW12" s="132">
        <v>39</v>
      </c>
      <c r="AX12" s="132">
        <v>40</v>
      </c>
      <c r="AY12" s="132">
        <v>41</v>
      </c>
      <c r="AZ12" s="132">
        <v>42</v>
      </c>
      <c r="BA12" s="132">
        <v>43</v>
      </c>
      <c r="BB12" s="132">
        <v>44</v>
      </c>
      <c r="BC12" s="132">
        <v>45</v>
      </c>
      <c r="BD12" s="132">
        <v>46</v>
      </c>
      <c r="BE12" s="132">
        <v>47</v>
      </c>
      <c r="BF12" s="132">
        <v>48</v>
      </c>
      <c r="BG12" s="132">
        <v>49</v>
      </c>
      <c r="BH12" s="132">
        <v>50</v>
      </c>
      <c r="BI12" s="132">
        <v>51</v>
      </c>
      <c r="BJ12" s="132">
        <v>52</v>
      </c>
      <c r="BK12" s="132">
        <v>53</v>
      </c>
      <c r="BL12" s="132">
        <v>54</v>
      </c>
      <c r="BM12" s="132">
        <v>55</v>
      </c>
      <c r="BN12" s="132">
        <v>56</v>
      </c>
      <c r="BO12" s="132">
        <v>57</v>
      </c>
      <c r="BP12" s="132">
        <v>58</v>
      </c>
      <c r="BQ12" s="132">
        <v>59</v>
      </c>
      <c r="BR12" s="132">
        <v>60</v>
      </c>
      <c r="BS12" s="132">
        <v>61</v>
      </c>
      <c r="BT12" s="132">
        <v>62</v>
      </c>
      <c r="BU12" s="132">
        <v>63</v>
      </c>
      <c r="BV12" s="132">
        <v>64</v>
      </c>
      <c r="BW12" s="132">
        <v>65</v>
      </c>
      <c r="BX12" s="132">
        <v>66</v>
      </c>
      <c r="BY12" s="132">
        <v>67</v>
      </c>
      <c r="BZ12" s="132">
        <v>68</v>
      </c>
      <c r="CA12" s="132">
        <v>69</v>
      </c>
      <c r="CB12" s="132">
        <v>70</v>
      </c>
      <c r="CC12" s="132">
        <v>71</v>
      </c>
      <c r="CD12" s="132">
        <v>72</v>
      </c>
      <c r="CE12" s="132">
        <v>73</v>
      </c>
      <c r="CF12" s="132">
        <v>74</v>
      </c>
      <c r="CG12" s="132">
        <v>75</v>
      </c>
      <c r="CH12" s="132">
        <v>76</v>
      </c>
      <c r="CI12" s="132">
        <v>77</v>
      </c>
      <c r="CJ12" s="132">
        <v>78</v>
      </c>
      <c r="CK12" s="132">
        <v>79</v>
      </c>
      <c r="CL12" s="132">
        <v>80</v>
      </c>
      <c r="CM12" s="132">
        <v>81</v>
      </c>
      <c r="CN12" s="132">
        <v>82</v>
      </c>
      <c r="CO12" s="132">
        <v>83</v>
      </c>
      <c r="CP12" s="132">
        <v>84</v>
      </c>
      <c r="CQ12" s="132">
        <v>85</v>
      </c>
      <c r="CR12" s="132">
        <v>86</v>
      </c>
      <c r="CS12" s="132">
        <v>87</v>
      </c>
      <c r="CT12" s="132">
        <v>88</v>
      </c>
      <c r="CU12" s="132">
        <v>89</v>
      </c>
      <c r="CV12" s="132">
        <v>90</v>
      </c>
      <c r="CW12" s="132">
        <v>91</v>
      </c>
      <c r="CX12" s="132">
        <v>92</v>
      </c>
      <c r="CY12" s="132">
        <v>93</v>
      </c>
      <c r="CZ12" s="132">
        <v>94</v>
      </c>
      <c r="DA12" s="132">
        <v>95</v>
      </c>
      <c r="DB12" s="132">
        <v>96</v>
      </c>
      <c r="DC12" s="132">
        <v>97</v>
      </c>
      <c r="DD12" s="132">
        <v>98</v>
      </c>
      <c r="DE12" s="132">
        <v>99</v>
      </c>
      <c r="DF12" s="132">
        <v>100</v>
      </c>
      <c r="DG12" s="137"/>
      <c r="DH12" s="137"/>
      <c r="DI12" s="137"/>
      <c r="DJ12" s="137"/>
      <c r="DK12" s="137"/>
      <c r="DL12" s="137"/>
      <c r="DM12" s="137"/>
      <c r="DN12" s="137"/>
      <c r="DO12" s="137"/>
      <c r="DP12" s="137"/>
      <c r="DQ12" s="137"/>
      <c r="DR12" s="137"/>
      <c r="DS12" s="137"/>
      <c r="DT12" s="137"/>
      <c r="DU12" s="137"/>
      <c r="DV12" s="137"/>
      <c r="DW12" s="137"/>
      <c r="DX12" s="137"/>
      <c r="DY12" s="137"/>
      <c r="DZ12" s="137"/>
      <c r="EA12" s="137"/>
      <c r="EB12" s="137"/>
      <c r="EC12" s="137"/>
      <c r="ED12" s="137"/>
      <c r="EE12" s="137"/>
      <c r="EF12" s="137"/>
      <c r="EG12" s="137"/>
      <c r="EH12" s="137"/>
      <c r="EI12" s="137"/>
      <c r="EJ12" s="137"/>
      <c r="EK12" s="137"/>
      <c r="EL12" s="137"/>
      <c r="EM12" s="137"/>
      <c r="EN12" s="137"/>
      <c r="EO12" s="137"/>
      <c r="EP12" s="137"/>
      <c r="EQ12" s="137"/>
      <c r="ER12" s="137"/>
      <c r="ES12" s="137"/>
      <c r="ET12" s="137"/>
      <c r="EU12" s="137"/>
      <c r="EV12" s="137"/>
      <c r="EW12" s="137"/>
      <c r="EX12" s="137"/>
      <c r="EY12" s="137"/>
      <c r="EZ12" s="137"/>
      <c r="FA12" s="137"/>
      <c r="FB12" s="137"/>
      <c r="FC12" s="137"/>
      <c r="FD12" s="137"/>
      <c r="FE12" s="137"/>
      <c r="FF12" s="137"/>
      <c r="FG12" s="137"/>
      <c r="FH12" s="137"/>
      <c r="FI12" s="137"/>
      <c r="FJ12" s="137"/>
      <c r="FK12" s="137"/>
      <c r="FL12" s="137"/>
      <c r="FM12" s="137"/>
      <c r="FN12" s="137"/>
      <c r="FO12" s="137"/>
      <c r="FP12" s="137"/>
      <c r="FQ12" s="137"/>
      <c r="FR12" s="137"/>
      <c r="FS12" s="137"/>
      <c r="FT12" s="137"/>
      <c r="FU12" s="137"/>
      <c r="FV12" s="137"/>
      <c r="FW12" s="137"/>
      <c r="FX12" s="137"/>
      <c r="FY12" s="137"/>
      <c r="FZ12" s="137"/>
      <c r="GA12" s="137"/>
      <c r="GB12" s="137"/>
      <c r="GC12" s="137"/>
      <c r="GD12" s="137"/>
      <c r="GE12" s="137"/>
      <c r="GF12" s="137"/>
      <c r="GG12" s="137"/>
      <c r="GH12" s="137"/>
      <c r="GI12" s="137"/>
      <c r="GJ12" s="137"/>
      <c r="GK12" s="137"/>
      <c r="GL12" s="137"/>
      <c r="GM12" s="137"/>
      <c r="GN12" s="137"/>
      <c r="GO12" s="137"/>
      <c r="GP12" s="137"/>
      <c r="GQ12" s="137"/>
      <c r="GR12" s="137"/>
      <c r="GS12" s="137"/>
      <c r="GT12" s="137"/>
      <c r="GU12" s="137"/>
      <c r="GV12" s="137"/>
      <c r="GW12" s="137"/>
      <c r="GX12" s="137"/>
      <c r="GY12" s="137"/>
      <c r="GZ12" s="137"/>
      <c r="HA12" s="137"/>
      <c r="HB12" s="137"/>
    </row>
    <row r="13" spans="1:210" x14ac:dyDescent="0.25">
      <c r="A13" s="19"/>
      <c r="B13" s="36" t="s">
        <v>104</v>
      </c>
      <c r="C13" s="36">
        <v>0</v>
      </c>
      <c r="D13" s="36">
        <v>2</v>
      </c>
      <c r="E13" s="36">
        <v>5</v>
      </c>
      <c r="F13" s="36">
        <v>27</v>
      </c>
      <c r="G13" s="36" t="s">
        <v>50</v>
      </c>
      <c r="H13" s="36" t="s">
        <v>50</v>
      </c>
      <c r="I13" s="124" t="s">
        <v>8</v>
      </c>
      <c r="J13" s="153">
        <v>1</v>
      </c>
      <c r="K13" s="156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7"/>
      <c r="BE13" s="157"/>
      <c r="BF13" s="157"/>
      <c r="BG13" s="157"/>
      <c r="BH13" s="157"/>
      <c r="BI13" s="157"/>
      <c r="BJ13" s="157"/>
      <c r="BK13" s="157"/>
      <c r="BL13" s="157"/>
      <c r="BM13" s="157"/>
      <c r="BN13" s="157"/>
      <c r="BO13" s="157"/>
      <c r="BP13" s="157"/>
      <c r="BQ13" s="157"/>
      <c r="BR13" s="157"/>
      <c r="BS13" s="157"/>
      <c r="BT13" s="157"/>
      <c r="BU13" s="157"/>
      <c r="BV13" s="157"/>
      <c r="BW13" s="157"/>
      <c r="BX13" s="157"/>
      <c r="BY13" s="157"/>
      <c r="BZ13" s="157"/>
      <c r="CA13" s="157"/>
      <c r="CB13" s="157"/>
      <c r="CC13" s="157"/>
      <c r="CD13" s="157"/>
      <c r="CE13" s="157"/>
      <c r="CF13" s="157"/>
      <c r="CG13" s="157"/>
      <c r="CH13" s="157"/>
      <c r="CI13" s="157"/>
      <c r="CJ13" s="157"/>
      <c r="CK13" s="157"/>
      <c r="CL13" s="157"/>
      <c r="CM13" s="157"/>
      <c r="CN13" s="157"/>
      <c r="CO13" s="157"/>
      <c r="CP13" s="157"/>
      <c r="CQ13" s="157"/>
      <c r="CR13" s="157"/>
      <c r="CS13" s="157"/>
      <c r="CT13" s="157"/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7"/>
    </row>
    <row r="14" spans="1:210" x14ac:dyDescent="0.25">
      <c r="B14" s="36" t="s">
        <v>105</v>
      </c>
      <c r="C14" s="36">
        <v>2</v>
      </c>
      <c r="D14" s="36">
        <v>0</v>
      </c>
      <c r="E14" s="36">
        <v>15</v>
      </c>
      <c r="F14" s="36">
        <v>27</v>
      </c>
      <c r="G14" s="36" t="s">
        <v>50</v>
      </c>
      <c r="H14" s="36" t="s">
        <v>50</v>
      </c>
      <c r="I14" s="57"/>
      <c r="J14" s="153">
        <v>2</v>
      </c>
      <c r="K14" s="15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8"/>
      <c r="CX14" s="118"/>
      <c r="CY14" s="118"/>
      <c r="CZ14" s="118"/>
      <c r="DA14" s="118"/>
      <c r="DB14" s="118"/>
      <c r="DC14" s="118"/>
      <c r="DD14" s="118"/>
      <c r="DE14" s="118"/>
      <c r="DF14" s="118"/>
    </row>
    <row r="15" spans="1:210" x14ac:dyDescent="0.25">
      <c r="B15" s="36" t="s">
        <v>106</v>
      </c>
      <c r="C15" s="36">
        <v>0</v>
      </c>
      <c r="D15" s="36">
        <v>5</v>
      </c>
      <c r="E15" s="36">
        <v>15</v>
      </c>
      <c r="F15" s="36">
        <v>37</v>
      </c>
      <c r="G15" s="36" t="s">
        <v>50</v>
      </c>
      <c r="H15" s="36" t="s">
        <v>50</v>
      </c>
      <c r="I15" s="57"/>
      <c r="J15" s="153">
        <v>3</v>
      </c>
      <c r="K15" s="158"/>
      <c r="L15" s="118"/>
      <c r="M15" s="118"/>
      <c r="N15" s="118"/>
      <c r="O15" s="118"/>
      <c r="P15" s="121" t="s">
        <v>103</v>
      </c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19" t="s">
        <v>102</v>
      </c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8"/>
      <c r="CG15" s="118"/>
      <c r="CH15" s="118"/>
      <c r="CI15" s="118"/>
      <c r="CJ15" s="118"/>
      <c r="CK15" s="118"/>
      <c r="CL15" s="118"/>
      <c r="CM15" s="118"/>
      <c r="CN15" s="118"/>
      <c r="CO15" s="118"/>
      <c r="CP15" s="118"/>
      <c r="CQ15" s="118"/>
      <c r="CR15" s="118"/>
      <c r="CS15" s="118"/>
      <c r="CT15" s="118"/>
      <c r="CU15" s="118"/>
      <c r="CV15" s="118"/>
      <c r="CW15" s="118"/>
      <c r="CX15" s="118"/>
      <c r="CY15" s="118"/>
      <c r="CZ15" s="118"/>
      <c r="DA15" s="118"/>
      <c r="DB15" s="118"/>
      <c r="DC15" s="118"/>
      <c r="DD15" s="118"/>
      <c r="DE15" s="118"/>
      <c r="DF15" s="118"/>
    </row>
    <row r="16" spans="1:210" x14ac:dyDescent="0.25">
      <c r="B16" s="36" t="s">
        <v>102</v>
      </c>
      <c r="C16" s="36">
        <v>7</v>
      </c>
      <c r="D16" s="36">
        <v>0</v>
      </c>
      <c r="E16" s="36">
        <v>40</v>
      </c>
      <c r="F16" s="36">
        <v>2</v>
      </c>
      <c r="G16" s="36" t="s">
        <v>50</v>
      </c>
      <c r="H16" s="36" t="s">
        <v>50</v>
      </c>
      <c r="I16" s="57"/>
      <c r="J16" s="153">
        <v>4</v>
      </c>
      <c r="K16" s="158"/>
      <c r="L16" s="118"/>
      <c r="M16" s="118"/>
      <c r="N16" s="118"/>
      <c r="O16" s="118"/>
      <c r="P16" s="119" t="s">
        <v>107</v>
      </c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9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8"/>
      <c r="BQ16" s="118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  <c r="CW16" s="118"/>
      <c r="CX16" s="118"/>
      <c r="CY16" s="118"/>
      <c r="CZ16" s="118"/>
      <c r="DA16" s="118"/>
      <c r="DB16" s="118"/>
      <c r="DC16" s="118"/>
      <c r="DD16" s="118"/>
      <c r="DE16" s="118"/>
      <c r="DF16" s="118"/>
    </row>
    <row r="17" spans="2:110" x14ac:dyDescent="0.25">
      <c r="B17" s="36" t="s">
        <v>107</v>
      </c>
      <c r="C17" s="36">
        <v>5</v>
      </c>
      <c r="D17" s="36">
        <v>0</v>
      </c>
      <c r="E17" s="36">
        <v>5</v>
      </c>
      <c r="F17" s="36">
        <v>2</v>
      </c>
      <c r="G17" s="36" t="s">
        <v>50</v>
      </c>
      <c r="H17" s="36" t="s">
        <v>50</v>
      </c>
      <c r="I17" s="57"/>
      <c r="J17" s="153">
        <v>5</v>
      </c>
      <c r="K17" s="158"/>
      <c r="L17" s="118"/>
      <c r="M17" s="118"/>
      <c r="N17" s="118"/>
      <c r="O17" s="118"/>
      <c r="P17" s="119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9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8"/>
      <c r="BQ17" s="118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/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8"/>
      <c r="CX17" s="118"/>
      <c r="CY17" s="118"/>
      <c r="CZ17" s="118"/>
      <c r="DA17" s="118"/>
      <c r="DB17" s="118"/>
      <c r="DC17" s="118"/>
      <c r="DD17" s="118"/>
      <c r="DE17" s="118"/>
      <c r="DF17" s="118"/>
    </row>
    <row r="18" spans="2:110" x14ac:dyDescent="0.25">
      <c r="B18" s="36" t="s">
        <v>108</v>
      </c>
      <c r="C18" s="36">
        <v>0</v>
      </c>
      <c r="D18" s="36">
        <v>3</v>
      </c>
      <c r="E18" s="36">
        <v>5</v>
      </c>
      <c r="F18" s="36">
        <v>15</v>
      </c>
      <c r="G18" s="36" t="s">
        <v>50</v>
      </c>
      <c r="H18" s="36" t="s">
        <v>27</v>
      </c>
      <c r="I18" s="57"/>
      <c r="J18" s="153">
        <v>6</v>
      </c>
      <c r="K18" s="158"/>
      <c r="L18" s="118"/>
      <c r="M18" s="118"/>
      <c r="N18" s="118"/>
      <c r="O18" s="118"/>
      <c r="P18" s="119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9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8"/>
      <c r="CX18" s="118"/>
      <c r="CY18" s="118"/>
      <c r="CZ18" s="118"/>
      <c r="DA18" s="118"/>
      <c r="DB18" s="118"/>
      <c r="DC18" s="118"/>
      <c r="DD18" s="118"/>
      <c r="DE18" s="118"/>
      <c r="DF18" s="118"/>
    </row>
    <row r="19" spans="2:110" x14ac:dyDescent="0.25">
      <c r="B19" s="36" t="s">
        <v>109</v>
      </c>
      <c r="C19" s="36">
        <v>0</v>
      </c>
      <c r="D19" s="36">
        <v>2.5</v>
      </c>
      <c r="E19" s="36">
        <v>27</v>
      </c>
      <c r="F19" s="36">
        <v>30</v>
      </c>
      <c r="G19" s="36" t="s">
        <v>50</v>
      </c>
      <c r="H19" s="36" t="s">
        <v>29</v>
      </c>
      <c r="I19" s="57"/>
      <c r="J19" s="153">
        <v>7</v>
      </c>
      <c r="K19" s="158"/>
      <c r="L19" s="118"/>
      <c r="M19" s="118"/>
      <c r="N19" s="118"/>
      <c r="O19" s="118"/>
      <c r="P19" s="119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9"/>
      <c r="AZ19" s="118"/>
      <c r="BA19" s="118"/>
      <c r="BB19" s="118"/>
      <c r="BC19" s="118"/>
      <c r="BD19" s="118"/>
      <c r="BE19" s="118"/>
      <c r="BF19" s="118"/>
      <c r="BG19" s="118"/>
      <c r="BH19" s="118"/>
      <c r="BI19" s="118"/>
      <c r="BJ19" s="118"/>
      <c r="BK19" s="118"/>
      <c r="BL19" s="118"/>
      <c r="BM19" s="118"/>
      <c r="BN19" s="118"/>
      <c r="BO19" s="118"/>
      <c r="BP19" s="118"/>
      <c r="BQ19" s="118"/>
      <c r="BR19" s="118"/>
      <c r="BS19" s="118"/>
      <c r="BT19" s="118"/>
      <c r="BU19" s="118"/>
      <c r="BV19" s="118"/>
      <c r="BW19" s="118"/>
      <c r="BX19" s="118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8"/>
      <c r="CX19" s="118"/>
      <c r="CY19" s="118"/>
      <c r="CZ19" s="118"/>
      <c r="DA19" s="118"/>
      <c r="DB19" s="118"/>
      <c r="DC19" s="118"/>
      <c r="DD19" s="118"/>
      <c r="DE19" s="118"/>
      <c r="DF19" s="118"/>
    </row>
    <row r="20" spans="2:110" x14ac:dyDescent="0.25">
      <c r="B20" s="36" t="s">
        <v>110</v>
      </c>
      <c r="C20" s="36">
        <v>0.2</v>
      </c>
      <c r="D20" s="36">
        <v>0</v>
      </c>
      <c r="E20" s="36">
        <v>27</v>
      </c>
      <c r="F20" s="36">
        <v>30</v>
      </c>
      <c r="G20" s="36" t="s">
        <v>50</v>
      </c>
      <c r="H20" s="36" t="s">
        <v>29</v>
      </c>
      <c r="I20" s="57"/>
      <c r="J20" s="153">
        <v>8</v>
      </c>
      <c r="K20" s="158"/>
      <c r="L20" s="118"/>
      <c r="M20" s="118"/>
      <c r="N20" s="118"/>
      <c r="O20" s="118"/>
      <c r="P20" s="119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9"/>
      <c r="AZ20" s="118"/>
      <c r="BA20" s="118"/>
      <c r="BB20" s="118"/>
      <c r="BC20" s="118"/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8"/>
      <c r="CX20" s="118"/>
      <c r="CY20" s="118"/>
      <c r="CZ20" s="118"/>
      <c r="DA20" s="118"/>
      <c r="DB20" s="118"/>
      <c r="DC20" s="118"/>
      <c r="DD20" s="118"/>
      <c r="DE20" s="118"/>
      <c r="DF20" s="118"/>
    </row>
    <row r="21" spans="2:110" x14ac:dyDescent="0.25">
      <c r="B21" s="36" t="s">
        <v>9</v>
      </c>
      <c r="C21" s="36">
        <v>0</v>
      </c>
      <c r="D21" s="36">
        <v>1.5</v>
      </c>
      <c r="E21" s="36">
        <v>30</v>
      </c>
      <c r="F21" s="36">
        <v>37</v>
      </c>
      <c r="G21" s="36" t="s">
        <v>22</v>
      </c>
      <c r="H21" s="36" t="s">
        <v>29</v>
      </c>
      <c r="I21" s="19"/>
      <c r="J21" s="153">
        <v>9</v>
      </c>
      <c r="K21" s="158"/>
      <c r="L21" s="118"/>
      <c r="M21" s="118"/>
      <c r="N21" s="118"/>
      <c r="O21" s="118"/>
      <c r="P21" s="119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9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8"/>
      <c r="BM21" s="118"/>
      <c r="BN21" s="118"/>
      <c r="BO21" s="118"/>
      <c r="BP21" s="118"/>
      <c r="BQ21" s="118"/>
      <c r="BR21" s="118"/>
      <c r="BS21" s="118"/>
      <c r="BT21" s="118"/>
      <c r="BU21" s="118"/>
      <c r="BV21" s="118"/>
      <c r="BW21" s="118"/>
      <c r="BX21" s="118"/>
      <c r="BY21" s="118"/>
      <c r="BZ21" s="118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18"/>
      <c r="CV21" s="118"/>
      <c r="CW21" s="118"/>
      <c r="CX21" s="118"/>
      <c r="CY21" s="118"/>
      <c r="CZ21" s="118"/>
      <c r="DA21" s="118"/>
      <c r="DB21" s="118"/>
      <c r="DC21" s="118"/>
      <c r="DD21" s="118"/>
      <c r="DE21" s="118"/>
      <c r="DF21" s="118"/>
    </row>
    <row r="22" spans="2:110" x14ac:dyDescent="0.25">
      <c r="B22" s="36" t="s">
        <v>10</v>
      </c>
      <c r="C22" s="36">
        <v>2</v>
      </c>
      <c r="D22" s="36">
        <v>0</v>
      </c>
      <c r="E22" s="36">
        <v>40</v>
      </c>
      <c r="F22" s="36">
        <v>17</v>
      </c>
      <c r="G22" s="36" t="s">
        <v>22</v>
      </c>
      <c r="H22" s="36" t="s">
        <v>29</v>
      </c>
      <c r="I22" s="19"/>
      <c r="J22" s="153">
        <v>10</v>
      </c>
      <c r="K22" s="158"/>
      <c r="L22" s="118"/>
      <c r="M22" s="118"/>
      <c r="N22" s="118"/>
      <c r="O22" s="118"/>
      <c r="P22" s="119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9"/>
      <c r="AZ22" s="118"/>
      <c r="BA22" s="118"/>
      <c r="BB22" s="118"/>
      <c r="BC22" s="118"/>
      <c r="BD22" s="118"/>
      <c r="BE22" s="118"/>
      <c r="BF22" s="118"/>
      <c r="BG22" s="118"/>
      <c r="BH22" s="118"/>
      <c r="BI22" s="118"/>
      <c r="BJ22" s="118"/>
      <c r="BK22" s="118"/>
      <c r="BL22" s="118"/>
      <c r="BM22" s="118"/>
      <c r="BN22" s="118"/>
      <c r="BO22" s="118"/>
      <c r="BP22" s="118"/>
      <c r="BQ22" s="118"/>
      <c r="BR22" s="118"/>
      <c r="BS22" s="118"/>
      <c r="BT22" s="118"/>
      <c r="BU22" s="118"/>
      <c r="BV22" s="118"/>
      <c r="BW22" s="118"/>
      <c r="BX22" s="118"/>
      <c r="BY22" s="118"/>
      <c r="BZ22" s="118"/>
      <c r="CA22" s="118"/>
      <c r="CB22" s="118"/>
      <c r="CC22" s="118"/>
      <c r="CD22" s="118"/>
      <c r="CE22" s="118"/>
      <c r="CF22" s="118"/>
      <c r="CG22" s="118"/>
      <c r="CH22" s="118"/>
      <c r="CI22" s="118"/>
      <c r="CJ22" s="118"/>
      <c r="CK22" s="118"/>
      <c r="CL22" s="118"/>
      <c r="CM22" s="118"/>
      <c r="CN22" s="118"/>
      <c r="CO22" s="118"/>
      <c r="CP22" s="118"/>
      <c r="CQ22" s="118"/>
      <c r="CR22" s="118"/>
      <c r="CS22" s="118"/>
      <c r="CT22" s="118"/>
      <c r="CU22" s="118"/>
      <c r="CV22" s="118"/>
      <c r="CW22" s="118"/>
      <c r="CX22" s="118"/>
      <c r="CY22" s="118"/>
      <c r="CZ22" s="118"/>
      <c r="DA22" s="118"/>
      <c r="DB22" s="118"/>
      <c r="DC22" s="118"/>
      <c r="DD22" s="118"/>
      <c r="DE22" s="118"/>
      <c r="DF22" s="118"/>
    </row>
    <row r="23" spans="2:110" x14ac:dyDescent="0.25">
      <c r="B23" s="36" t="s">
        <v>111</v>
      </c>
      <c r="C23" s="36">
        <v>0.2</v>
      </c>
      <c r="D23" s="36">
        <v>3</v>
      </c>
      <c r="E23" s="36">
        <v>25</v>
      </c>
      <c r="F23" s="36">
        <v>14</v>
      </c>
      <c r="G23" s="36" t="s">
        <v>50</v>
      </c>
      <c r="H23" s="36" t="s">
        <v>34</v>
      </c>
      <c r="I23" s="19"/>
      <c r="J23" s="153">
        <v>11</v>
      </c>
      <c r="K23" s="158"/>
      <c r="L23" s="118"/>
      <c r="M23" s="118"/>
      <c r="N23" s="118"/>
      <c r="O23" s="118"/>
      <c r="P23" s="119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  <c r="AR23" s="118"/>
      <c r="AS23" s="118"/>
      <c r="AT23" s="118"/>
      <c r="AU23" s="118"/>
      <c r="AV23" s="118"/>
      <c r="AW23" s="118"/>
      <c r="AX23" s="118"/>
      <c r="AY23" s="119"/>
      <c r="AZ23" s="118"/>
      <c r="BA23" s="118"/>
      <c r="BB23" s="118"/>
      <c r="BC23" s="118"/>
      <c r="BD23" s="118"/>
      <c r="BE23" s="118"/>
      <c r="BF23" s="118"/>
      <c r="BG23" s="118"/>
      <c r="BH23" s="118"/>
      <c r="BI23" s="118"/>
      <c r="BJ23" s="118"/>
      <c r="BK23" s="118"/>
      <c r="BL23" s="118"/>
      <c r="BM23" s="118"/>
      <c r="BN23" s="118"/>
      <c r="BO23" s="118"/>
      <c r="BP23" s="118"/>
      <c r="BQ23" s="118"/>
      <c r="BR23" s="118"/>
      <c r="BS23" s="118"/>
      <c r="BT23" s="118"/>
      <c r="BU23" s="118"/>
      <c r="BV23" s="118"/>
      <c r="BW23" s="118"/>
      <c r="BX23" s="118"/>
      <c r="BY23" s="118"/>
      <c r="BZ23" s="118"/>
      <c r="CA23" s="118"/>
      <c r="CB23" s="118"/>
      <c r="CC23" s="118"/>
      <c r="CD23" s="118"/>
      <c r="CE23" s="118"/>
      <c r="CF23" s="118"/>
      <c r="CG23" s="118"/>
      <c r="CH23" s="118"/>
      <c r="CI23" s="118"/>
      <c r="CJ23" s="118"/>
      <c r="CK23" s="118"/>
      <c r="CL23" s="118"/>
      <c r="CM23" s="118"/>
      <c r="CN23" s="118"/>
      <c r="CO23" s="118"/>
      <c r="CP23" s="118"/>
      <c r="CQ23" s="118"/>
      <c r="CR23" s="118"/>
      <c r="CS23" s="118"/>
      <c r="CT23" s="118"/>
      <c r="CU23" s="118"/>
      <c r="CV23" s="118"/>
      <c r="CW23" s="118"/>
      <c r="CX23" s="118"/>
      <c r="CY23" s="118"/>
      <c r="CZ23" s="118"/>
      <c r="DA23" s="118"/>
      <c r="DB23" s="118"/>
      <c r="DC23" s="118"/>
      <c r="DD23" s="118"/>
      <c r="DE23" s="118"/>
      <c r="DF23" s="118"/>
    </row>
    <row r="24" spans="2:110" x14ac:dyDescent="0.25">
      <c r="B24" s="36" t="s">
        <v>50</v>
      </c>
      <c r="C24" s="36" t="s">
        <v>50</v>
      </c>
      <c r="D24" s="36" t="s">
        <v>50</v>
      </c>
      <c r="E24" s="36" t="s">
        <v>50</v>
      </c>
      <c r="F24" s="36" t="s">
        <v>50</v>
      </c>
      <c r="G24" s="36" t="s">
        <v>50</v>
      </c>
      <c r="H24" s="36" t="s">
        <v>50</v>
      </c>
      <c r="I24" s="19"/>
      <c r="J24" s="153">
        <v>12</v>
      </c>
      <c r="K24" s="158"/>
      <c r="L24" s="118"/>
      <c r="M24" s="118"/>
      <c r="N24" s="118"/>
      <c r="O24" s="118"/>
      <c r="P24" s="119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  <c r="AR24" s="118"/>
      <c r="AS24" s="118"/>
      <c r="AT24" s="118"/>
      <c r="AU24" s="118"/>
      <c r="AV24" s="118"/>
      <c r="AW24" s="118"/>
      <c r="AX24" s="118"/>
      <c r="AY24" s="119"/>
      <c r="AZ24" s="118"/>
      <c r="BA24" s="118"/>
      <c r="BB24" s="118"/>
      <c r="BC24" s="118"/>
      <c r="BD24" s="118"/>
      <c r="BE24" s="118"/>
      <c r="BF24" s="118"/>
      <c r="BG24" s="118"/>
      <c r="BH24" s="118"/>
      <c r="BI24" s="118"/>
      <c r="BJ24" s="118"/>
      <c r="BK24" s="118"/>
      <c r="BL24" s="118"/>
      <c r="BM24" s="118"/>
      <c r="BN24" s="118"/>
      <c r="BO24" s="118"/>
      <c r="BP24" s="118"/>
      <c r="BQ24" s="118"/>
      <c r="BR24" s="118"/>
      <c r="BS24" s="118"/>
      <c r="BT24" s="118"/>
      <c r="BU24" s="118"/>
      <c r="BV24" s="118"/>
      <c r="BW24" s="118"/>
      <c r="BX24" s="118"/>
      <c r="BY24" s="118"/>
      <c r="BZ24" s="118"/>
      <c r="CA24" s="118"/>
      <c r="CB24" s="118"/>
      <c r="CC24" s="118"/>
      <c r="CD24" s="118"/>
      <c r="CE24" s="118"/>
      <c r="CF24" s="118"/>
      <c r="CG24" s="118"/>
      <c r="CH24" s="118"/>
      <c r="CI24" s="118"/>
      <c r="CJ24" s="118"/>
      <c r="CK24" s="118"/>
      <c r="CL24" s="118"/>
      <c r="CM24" s="118"/>
      <c r="CN24" s="118"/>
      <c r="CO24" s="118"/>
      <c r="CP24" s="118"/>
      <c r="CQ24" s="118"/>
      <c r="CR24" s="118"/>
      <c r="CS24" s="118"/>
      <c r="CT24" s="118"/>
      <c r="CU24" s="118"/>
      <c r="CV24" s="118"/>
      <c r="CW24" s="118"/>
      <c r="CX24" s="118"/>
      <c r="CY24" s="118"/>
      <c r="CZ24" s="118"/>
      <c r="DA24" s="118"/>
      <c r="DB24" s="118"/>
      <c r="DC24" s="118"/>
      <c r="DD24" s="118"/>
      <c r="DE24" s="118"/>
      <c r="DF24" s="118"/>
    </row>
    <row r="25" spans="2:110" x14ac:dyDescent="0.25">
      <c r="B25" s="36" t="s">
        <v>50</v>
      </c>
      <c r="C25" s="36" t="s">
        <v>50</v>
      </c>
      <c r="D25" s="36" t="s">
        <v>50</v>
      </c>
      <c r="E25" s="36" t="s">
        <v>50</v>
      </c>
      <c r="F25" s="36" t="s">
        <v>50</v>
      </c>
      <c r="G25" s="36" t="s">
        <v>50</v>
      </c>
      <c r="H25" s="36" t="s">
        <v>50</v>
      </c>
      <c r="I25" s="19"/>
      <c r="J25" s="153">
        <v>13</v>
      </c>
      <c r="K25" s="158"/>
      <c r="L25" s="118"/>
      <c r="M25" s="118"/>
      <c r="N25" s="118"/>
      <c r="O25" s="118"/>
      <c r="P25" s="119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  <c r="AR25" s="118"/>
      <c r="AS25" s="118"/>
      <c r="AT25" s="118"/>
      <c r="AU25" s="118"/>
      <c r="AV25" s="118"/>
      <c r="AW25" s="118"/>
      <c r="AX25" s="118"/>
      <c r="AY25" s="119"/>
      <c r="AZ25" s="118"/>
      <c r="BA25" s="118"/>
      <c r="BB25" s="118"/>
      <c r="BC25" s="118"/>
      <c r="BD25" s="118"/>
      <c r="BE25" s="118"/>
      <c r="BF25" s="118"/>
      <c r="BG25" s="118"/>
      <c r="BH25" s="118"/>
      <c r="BI25" s="118"/>
      <c r="BJ25" s="118"/>
      <c r="BK25" s="118"/>
      <c r="BL25" s="118"/>
      <c r="BM25" s="118"/>
      <c r="BN25" s="118"/>
      <c r="BO25" s="118"/>
      <c r="BP25" s="118"/>
      <c r="BQ25" s="118"/>
      <c r="BR25" s="118"/>
      <c r="BS25" s="118"/>
      <c r="BT25" s="118"/>
      <c r="BU25" s="118"/>
      <c r="BV25" s="118"/>
      <c r="BW25" s="118"/>
      <c r="BX25" s="118"/>
      <c r="BY25" s="118"/>
      <c r="BZ25" s="118"/>
      <c r="CA25" s="118"/>
      <c r="CB25" s="118"/>
      <c r="CC25" s="118"/>
      <c r="CD25" s="118"/>
      <c r="CE25" s="118"/>
      <c r="CF25" s="118"/>
      <c r="CG25" s="118"/>
      <c r="CH25" s="118"/>
      <c r="CI25" s="118"/>
      <c r="CJ25" s="118"/>
      <c r="CK25" s="118"/>
      <c r="CL25" s="118"/>
      <c r="CM25" s="118"/>
      <c r="CN25" s="118"/>
      <c r="CO25" s="118"/>
      <c r="CP25" s="118"/>
      <c r="CQ25" s="118"/>
      <c r="CR25" s="118"/>
      <c r="CS25" s="118"/>
      <c r="CT25" s="118"/>
      <c r="CU25" s="118"/>
      <c r="CV25" s="118"/>
      <c r="CW25" s="118"/>
      <c r="CX25" s="118"/>
      <c r="CY25" s="118"/>
      <c r="CZ25" s="118"/>
      <c r="DA25" s="118"/>
      <c r="DB25" s="118"/>
      <c r="DC25" s="118"/>
      <c r="DD25" s="118"/>
      <c r="DE25" s="118"/>
      <c r="DF25" s="118"/>
    </row>
    <row r="26" spans="2:110" x14ac:dyDescent="0.25">
      <c r="B26" s="36" t="s">
        <v>50</v>
      </c>
      <c r="C26" s="36" t="s">
        <v>50</v>
      </c>
      <c r="D26" s="36" t="s">
        <v>50</v>
      </c>
      <c r="E26" s="36" t="s">
        <v>50</v>
      </c>
      <c r="F26" s="36" t="s">
        <v>50</v>
      </c>
      <c r="G26" s="36" t="s">
        <v>50</v>
      </c>
      <c r="H26" s="36" t="s">
        <v>50</v>
      </c>
      <c r="I26" s="19"/>
      <c r="J26" s="153">
        <v>14</v>
      </c>
      <c r="K26" s="158"/>
      <c r="L26" s="118"/>
      <c r="M26" s="118"/>
      <c r="N26" s="118"/>
      <c r="O26" s="118"/>
      <c r="P26" s="119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9"/>
      <c r="AZ26" s="118"/>
      <c r="BA26" s="118"/>
      <c r="BB26" s="118"/>
      <c r="BC26" s="118"/>
      <c r="BD26" s="118"/>
      <c r="BE26" s="118"/>
      <c r="BF26" s="118"/>
      <c r="BG26" s="118"/>
      <c r="BH26" s="118"/>
      <c r="BI26" s="118"/>
      <c r="BJ26" s="118"/>
      <c r="BK26" s="118"/>
      <c r="BL26" s="118"/>
      <c r="BM26" s="118"/>
      <c r="BN26" s="118"/>
      <c r="BO26" s="118"/>
      <c r="BP26" s="118"/>
      <c r="BQ26" s="118"/>
      <c r="BR26" s="118"/>
      <c r="BS26" s="118"/>
      <c r="BT26" s="118"/>
      <c r="BU26" s="118"/>
      <c r="BV26" s="118"/>
      <c r="BW26" s="118"/>
      <c r="BX26" s="118"/>
      <c r="BY26" s="118"/>
      <c r="BZ26" s="118"/>
      <c r="CA26" s="118"/>
      <c r="CB26" s="118"/>
      <c r="CC26" s="118"/>
      <c r="CD26" s="118"/>
      <c r="CE26" s="118"/>
      <c r="CF26" s="118"/>
      <c r="CG26" s="118"/>
      <c r="CH26" s="118"/>
      <c r="CI26" s="118"/>
      <c r="CJ26" s="118"/>
      <c r="CK26" s="118"/>
      <c r="CL26" s="118"/>
      <c r="CM26" s="118"/>
      <c r="CN26" s="118"/>
      <c r="CO26" s="118"/>
      <c r="CP26" s="118"/>
      <c r="CQ26" s="118"/>
      <c r="CR26" s="118"/>
      <c r="CS26" s="118"/>
      <c r="CT26" s="118"/>
      <c r="CU26" s="118"/>
      <c r="CV26" s="118"/>
      <c r="CW26" s="118"/>
      <c r="CX26" s="118"/>
      <c r="CY26" s="118"/>
      <c r="CZ26" s="118"/>
      <c r="DA26" s="118"/>
      <c r="DB26" s="118"/>
      <c r="DC26" s="118"/>
      <c r="DD26" s="118"/>
      <c r="DE26" s="118"/>
      <c r="DF26" s="118"/>
    </row>
    <row r="27" spans="2:110" ht="15.75" thickBot="1" x14ac:dyDescent="0.3">
      <c r="B27" s="36" t="s">
        <v>50</v>
      </c>
      <c r="C27" s="36" t="s">
        <v>50</v>
      </c>
      <c r="D27" s="36" t="s">
        <v>50</v>
      </c>
      <c r="E27" s="36" t="s">
        <v>50</v>
      </c>
      <c r="F27" s="36" t="s">
        <v>50</v>
      </c>
      <c r="G27" s="36" t="s">
        <v>50</v>
      </c>
      <c r="H27" s="36" t="s">
        <v>50</v>
      </c>
      <c r="J27" s="153">
        <v>15</v>
      </c>
      <c r="K27" s="158"/>
      <c r="L27" s="118"/>
      <c r="M27" s="118"/>
      <c r="N27" s="118"/>
      <c r="O27" s="118"/>
      <c r="P27" s="119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64" t="s">
        <v>111</v>
      </c>
      <c r="AK27" s="165"/>
      <c r="AL27" s="165"/>
      <c r="AM27" s="165"/>
      <c r="AN27" s="165"/>
      <c r="AO27" s="165"/>
      <c r="AP27" s="165"/>
      <c r="AQ27" s="165"/>
      <c r="AR27" s="165"/>
      <c r="AS27" s="165"/>
      <c r="AT27" s="165"/>
      <c r="AU27" s="165"/>
      <c r="AV27" s="165"/>
      <c r="AW27" s="165"/>
      <c r="AX27" s="166"/>
      <c r="AY27" s="118"/>
      <c r="AZ27" s="118"/>
      <c r="BA27" s="118"/>
      <c r="BB27" s="118"/>
      <c r="BC27" s="118"/>
      <c r="BD27" s="118"/>
      <c r="BE27" s="118"/>
      <c r="BF27" s="118"/>
      <c r="BG27" s="118"/>
      <c r="BH27" s="118"/>
      <c r="BI27" s="118"/>
      <c r="BJ27" s="118"/>
      <c r="BK27" s="118"/>
      <c r="BL27" s="118"/>
      <c r="BM27" s="118"/>
      <c r="BN27" s="118"/>
      <c r="BO27" s="118"/>
      <c r="BP27" s="118"/>
      <c r="BQ27" s="118"/>
      <c r="BR27" s="118"/>
      <c r="BS27" s="118"/>
      <c r="BT27" s="118"/>
      <c r="BU27" s="118"/>
      <c r="BV27" s="118"/>
      <c r="BW27" s="118"/>
      <c r="BX27" s="118"/>
      <c r="BY27" s="118"/>
      <c r="BZ27" s="118"/>
      <c r="CA27" s="118"/>
      <c r="CB27" s="118"/>
      <c r="CC27" s="118"/>
      <c r="CD27" s="118"/>
      <c r="CE27" s="118"/>
      <c r="CF27" s="118"/>
      <c r="CG27" s="118"/>
      <c r="CH27" s="118"/>
      <c r="CI27" s="118"/>
      <c r="CJ27" s="118"/>
      <c r="CK27" s="118"/>
      <c r="CL27" s="118"/>
      <c r="CM27" s="118"/>
      <c r="CN27" s="118"/>
      <c r="CO27" s="118"/>
      <c r="CP27" s="118"/>
      <c r="CQ27" s="118"/>
      <c r="CR27" s="118"/>
      <c r="CS27" s="118"/>
      <c r="CT27" s="118"/>
      <c r="CU27" s="118"/>
      <c r="CV27" s="118"/>
      <c r="CW27" s="118"/>
      <c r="CX27" s="118"/>
      <c r="CY27" s="118"/>
      <c r="CZ27" s="118"/>
      <c r="DA27" s="118"/>
      <c r="DB27" s="118"/>
      <c r="DC27" s="118"/>
      <c r="DD27" s="118"/>
      <c r="DE27" s="118"/>
      <c r="DF27" s="118"/>
    </row>
    <row r="28" spans="2:110" ht="15.75" thickTop="1" x14ac:dyDescent="0.25">
      <c r="B28" s="36" t="s">
        <v>50</v>
      </c>
      <c r="C28" s="36" t="s">
        <v>50</v>
      </c>
      <c r="D28" s="36" t="s">
        <v>50</v>
      </c>
      <c r="E28" s="36" t="s">
        <v>50</v>
      </c>
      <c r="F28" s="36" t="s">
        <v>50</v>
      </c>
      <c r="G28" s="36" t="s">
        <v>50</v>
      </c>
      <c r="H28" s="36" t="s">
        <v>50</v>
      </c>
      <c r="J28" s="153">
        <v>16</v>
      </c>
      <c r="K28" s="158"/>
      <c r="L28" s="118"/>
      <c r="M28" s="118"/>
      <c r="N28" s="118"/>
      <c r="O28" s="118"/>
      <c r="P28" s="159" t="s">
        <v>108</v>
      </c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  <c r="AR28" s="118"/>
      <c r="AS28" s="118"/>
      <c r="AT28" s="118"/>
      <c r="AU28" s="118"/>
      <c r="AV28" s="118"/>
      <c r="AW28" s="118"/>
      <c r="AX28" s="118"/>
      <c r="AY28" s="119"/>
      <c r="AZ28" s="118"/>
      <c r="BA28" s="118"/>
      <c r="BB28" s="118"/>
      <c r="BC28" s="118"/>
      <c r="BD28" s="118"/>
      <c r="BE28" s="118"/>
      <c r="BF28" s="118"/>
      <c r="BG28" s="118"/>
      <c r="BH28" s="118"/>
      <c r="BI28" s="118"/>
      <c r="BJ28" s="118"/>
      <c r="BK28" s="118"/>
      <c r="BL28" s="118"/>
      <c r="BM28" s="118"/>
      <c r="BN28" s="118"/>
      <c r="BO28" s="118"/>
      <c r="BP28" s="118"/>
      <c r="BQ28" s="118"/>
      <c r="BR28" s="118"/>
      <c r="BS28" s="118"/>
      <c r="BT28" s="118"/>
      <c r="BU28" s="118"/>
      <c r="BV28" s="118"/>
      <c r="BW28" s="118"/>
      <c r="BX28" s="118"/>
      <c r="BY28" s="118"/>
      <c r="BZ28" s="118"/>
      <c r="CA28" s="118"/>
      <c r="CB28" s="118"/>
      <c r="CC28" s="118"/>
      <c r="CD28" s="118"/>
      <c r="CE28" s="118"/>
      <c r="CF28" s="118"/>
      <c r="CG28" s="118"/>
      <c r="CH28" s="118"/>
      <c r="CI28" s="118"/>
      <c r="CJ28" s="118"/>
      <c r="CK28" s="118"/>
      <c r="CL28" s="118"/>
      <c r="CM28" s="118"/>
      <c r="CN28" s="118"/>
      <c r="CO28" s="118"/>
      <c r="CP28" s="118"/>
      <c r="CQ28" s="118"/>
      <c r="CR28" s="118"/>
      <c r="CS28" s="118"/>
      <c r="CT28" s="118"/>
      <c r="CU28" s="118"/>
      <c r="CV28" s="118"/>
      <c r="CW28" s="118"/>
      <c r="CX28" s="118"/>
      <c r="CY28" s="118"/>
      <c r="CZ28" s="118"/>
      <c r="DA28" s="118"/>
      <c r="DB28" s="118"/>
      <c r="DC28" s="118"/>
      <c r="DD28" s="118"/>
      <c r="DE28" s="118"/>
      <c r="DF28" s="118"/>
    </row>
    <row r="29" spans="2:110" x14ac:dyDescent="0.25">
      <c r="B29" s="36" t="s">
        <v>50</v>
      </c>
      <c r="C29" s="36" t="s">
        <v>50</v>
      </c>
      <c r="D29" s="36" t="s">
        <v>50</v>
      </c>
      <c r="E29" s="36" t="s">
        <v>50</v>
      </c>
      <c r="F29" s="36" t="s">
        <v>50</v>
      </c>
      <c r="G29" s="36" t="s">
        <v>50</v>
      </c>
      <c r="H29" s="36" t="s">
        <v>50</v>
      </c>
      <c r="J29" s="153">
        <v>17</v>
      </c>
      <c r="K29" s="158"/>
      <c r="L29" s="118"/>
      <c r="M29" s="118"/>
      <c r="N29" s="118"/>
      <c r="O29" s="118"/>
      <c r="P29" s="119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8"/>
      <c r="AW29" s="118"/>
      <c r="AX29" s="118"/>
      <c r="AY29" s="119"/>
      <c r="AZ29" s="118"/>
      <c r="BA29" s="118"/>
      <c r="BB29" s="118"/>
      <c r="BC29" s="118"/>
      <c r="BD29" s="118"/>
      <c r="BE29" s="118"/>
      <c r="BF29" s="118"/>
      <c r="BG29" s="118"/>
      <c r="BH29" s="118"/>
      <c r="BI29" s="118"/>
      <c r="BJ29" s="118"/>
      <c r="BK29" s="118"/>
      <c r="BL29" s="118"/>
      <c r="BM29" s="118"/>
      <c r="BN29" s="118"/>
      <c r="BO29" s="118"/>
      <c r="BP29" s="118"/>
      <c r="BQ29" s="118"/>
      <c r="BR29" s="118"/>
      <c r="BS29" s="118"/>
      <c r="BT29" s="118"/>
      <c r="BU29" s="118"/>
      <c r="BV29" s="118"/>
      <c r="BW29" s="118"/>
      <c r="BX29" s="118"/>
      <c r="BY29" s="118"/>
      <c r="BZ29" s="118"/>
      <c r="CA29" s="118"/>
      <c r="CB29" s="118"/>
      <c r="CC29" s="118"/>
      <c r="CD29" s="118"/>
      <c r="CE29" s="118"/>
      <c r="CF29" s="118"/>
      <c r="CG29" s="118"/>
      <c r="CH29" s="118"/>
      <c r="CI29" s="118"/>
      <c r="CJ29" s="118"/>
      <c r="CK29" s="118"/>
      <c r="CL29" s="118"/>
      <c r="CM29" s="118"/>
      <c r="CN29" s="118"/>
      <c r="CO29" s="118"/>
      <c r="CP29" s="118"/>
      <c r="CQ29" s="118"/>
      <c r="CR29" s="118"/>
      <c r="CS29" s="118"/>
      <c r="CT29" s="118"/>
      <c r="CU29" s="118"/>
      <c r="CV29" s="118"/>
      <c r="CW29" s="118"/>
      <c r="CX29" s="118"/>
      <c r="CY29" s="118"/>
      <c r="CZ29" s="118"/>
      <c r="DA29" s="118"/>
      <c r="DB29" s="118"/>
      <c r="DC29" s="118"/>
      <c r="DD29" s="118"/>
      <c r="DE29" s="118"/>
      <c r="DF29" s="118"/>
    </row>
    <row r="30" spans="2:110" x14ac:dyDescent="0.25">
      <c r="B30" s="36" t="s">
        <v>50</v>
      </c>
      <c r="C30" s="36" t="s">
        <v>50</v>
      </c>
      <c r="D30" s="36" t="s">
        <v>50</v>
      </c>
      <c r="E30" s="36" t="s">
        <v>50</v>
      </c>
      <c r="F30" s="36" t="s">
        <v>50</v>
      </c>
      <c r="G30" s="36" t="s">
        <v>50</v>
      </c>
      <c r="H30" s="36" t="s">
        <v>50</v>
      </c>
      <c r="J30" s="153">
        <v>18</v>
      </c>
      <c r="K30" s="158"/>
      <c r="L30" s="118"/>
      <c r="M30" s="118"/>
      <c r="N30" s="118"/>
      <c r="O30" s="118"/>
      <c r="P30" s="119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  <c r="AR30" s="118"/>
      <c r="AS30" s="118"/>
      <c r="AT30" s="118"/>
      <c r="AU30" s="118"/>
      <c r="AV30" s="118"/>
      <c r="AW30" s="118"/>
      <c r="AX30" s="118"/>
      <c r="AY30" s="163" t="s">
        <v>10</v>
      </c>
      <c r="AZ30" s="118"/>
      <c r="BA30" s="118"/>
      <c r="BB30" s="118"/>
      <c r="BC30" s="118"/>
      <c r="BD30" s="118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8"/>
      <c r="CI30" s="118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</row>
    <row r="31" spans="2:110" x14ac:dyDescent="0.25">
      <c r="B31" s="36" t="s">
        <v>50</v>
      </c>
      <c r="C31" s="36" t="s">
        <v>50</v>
      </c>
      <c r="D31" s="36" t="s">
        <v>50</v>
      </c>
      <c r="E31" s="36" t="s">
        <v>50</v>
      </c>
      <c r="F31" s="36" t="s">
        <v>50</v>
      </c>
      <c r="G31" s="36" t="s">
        <v>50</v>
      </c>
      <c r="H31" s="36" t="s">
        <v>50</v>
      </c>
      <c r="J31" s="153">
        <v>19</v>
      </c>
      <c r="K31" s="158"/>
      <c r="L31" s="118"/>
      <c r="M31" s="118"/>
      <c r="N31" s="118"/>
      <c r="O31" s="118"/>
      <c r="P31" s="119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  <c r="AR31" s="118"/>
      <c r="AS31" s="118"/>
      <c r="AT31" s="118"/>
      <c r="AU31" s="118"/>
      <c r="AV31" s="118"/>
      <c r="AW31" s="118"/>
      <c r="AX31" s="118"/>
      <c r="AY31" s="163"/>
      <c r="AZ31" s="118"/>
      <c r="BA31" s="118"/>
      <c r="BB31" s="118"/>
      <c r="BC31" s="118"/>
      <c r="BD31" s="118"/>
      <c r="BE31" s="118"/>
      <c r="BF31" s="118"/>
      <c r="BG31" s="118"/>
      <c r="BH31" s="118"/>
      <c r="BI31" s="118"/>
      <c r="BJ31" s="118"/>
      <c r="BK31" s="118"/>
      <c r="BL31" s="118"/>
      <c r="BM31" s="118"/>
      <c r="BN31" s="118"/>
      <c r="BO31" s="118"/>
      <c r="BP31" s="118"/>
      <c r="BQ31" s="118"/>
      <c r="BR31" s="118"/>
      <c r="BS31" s="118"/>
      <c r="BT31" s="118"/>
      <c r="BU31" s="118"/>
      <c r="BV31" s="118"/>
      <c r="BW31" s="118"/>
      <c r="BX31" s="118"/>
      <c r="BY31" s="118"/>
      <c r="BZ31" s="118"/>
      <c r="CA31" s="118"/>
      <c r="CB31" s="118"/>
      <c r="CC31" s="118"/>
      <c r="CD31" s="118"/>
      <c r="CE31" s="118"/>
      <c r="CF31" s="118"/>
      <c r="CG31" s="118"/>
      <c r="CH31" s="118"/>
      <c r="CI31" s="118"/>
      <c r="CJ31" s="118"/>
      <c r="CK31" s="118"/>
      <c r="CL31" s="118"/>
      <c r="CM31" s="118"/>
      <c r="CN31" s="118"/>
      <c r="CO31" s="118"/>
      <c r="CP31" s="118"/>
      <c r="CQ31" s="118"/>
      <c r="CR31" s="118"/>
      <c r="CS31" s="118"/>
      <c r="CT31" s="118"/>
      <c r="CU31" s="118"/>
      <c r="CV31" s="118"/>
      <c r="CW31" s="118"/>
      <c r="CX31" s="118"/>
      <c r="CY31" s="118"/>
      <c r="CZ31" s="118"/>
      <c r="DA31" s="118"/>
      <c r="DB31" s="118"/>
      <c r="DC31" s="118"/>
      <c r="DD31" s="118"/>
      <c r="DE31" s="118"/>
      <c r="DF31" s="118"/>
    </row>
    <row r="32" spans="2:110" x14ac:dyDescent="0.25">
      <c r="B32" s="36" t="s">
        <v>50</v>
      </c>
      <c r="C32" s="36" t="s">
        <v>50</v>
      </c>
      <c r="D32" s="36" t="s">
        <v>50</v>
      </c>
      <c r="E32" s="36" t="s">
        <v>50</v>
      </c>
      <c r="F32" s="36" t="s">
        <v>50</v>
      </c>
      <c r="G32" s="36" t="s">
        <v>50</v>
      </c>
      <c r="H32" s="36" t="s">
        <v>50</v>
      </c>
      <c r="J32" s="153">
        <v>20</v>
      </c>
      <c r="K32" s="158"/>
      <c r="L32" s="118"/>
      <c r="M32" s="118"/>
      <c r="N32" s="118"/>
      <c r="O32" s="118"/>
      <c r="P32" s="119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  <c r="AR32" s="118"/>
      <c r="AS32" s="118"/>
      <c r="AT32" s="118"/>
      <c r="AU32" s="118"/>
      <c r="AV32" s="118"/>
      <c r="AW32" s="118"/>
      <c r="AX32" s="118"/>
      <c r="AY32" s="163"/>
      <c r="AZ32" s="118"/>
      <c r="BA32" s="118"/>
      <c r="BB32" s="118"/>
      <c r="BC32" s="118"/>
      <c r="BD32" s="118"/>
      <c r="BE32" s="118"/>
      <c r="BF32" s="118"/>
      <c r="BG32" s="118"/>
      <c r="BH32" s="118"/>
      <c r="BI32" s="118"/>
      <c r="BJ32" s="118"/>
      <c r="BK32" s="118"/>
      <c r="BL32" s="118"/>
      <c r="BM32" s="118"/>
      <c r="BN32" s="118"/>
      <c r="BO32" s="118"/>
      <c r="BP32" s="118"/>
      <c r="BQ32" s="118"/>
      <c r="BR32" s="118"/>
      <c r="BS32" s="118"/>
      <c r="BT32" s="118"/>
      <c r="BU32" s="118"/>
      <c r="BV32" s="118"/>
      <c r="BW32" s="118"/>
      <c r="BX32" s="118"/>
      <c r="BY32" s="118"/>
      <c r="BZ32" s="118"/>
      <c r="CA32" s="118"/>
      <c r="CB32" s="118"/>
      <c r="CC32" s="118"/>
      <c r="CD32" s="118"/>
      <c r="CE32" s="118"/>
      <c r="CF32" s="118"/>
      <c r="CG32" s="118"/>
      <c r="CH32" s="118"/>
      <c r="CI32" s="118"/>
      <c r="CJ32" s="118"/>
      <c r="CK32" s="118"/>
      <c r="CL32" s="118"/>
      <c r="CM32" s="118"/>
      <c r="CN32" s="118"/>
      <c r="CO32" s="118"/>
      <c r="CP32" s="118"/>
      <c r="CQ32" s="118"/>
      <c r="CR32" s="118"/>
      <c r="CS32" s="118"/>
      <c r="CT32" s="118"/>
      <c r="CU32" s="118"/>
      <c r="CV32" s="118"/>
      <c r="CW32" s="118"/>
      <c r="CX32" s="118"/>
      <c r="CY32" s="118"/>
      <c r="CZ32" s="118"/>
      <c r="DA32" s="118"/>
      <c r="DB32" s="118"/>
      <c r="DC32" s="118"/>
      <c r="DD32" s="118"/>
      <c r="DE32" s="118"/>
      <c r="DF32" s="118"/>
    </row>
    <row r="33" spans="2:110" x14ac:dyDescent="0.25">
      <c r="B33" s="36" t="s">
        <v>50</v>
      </c>
      <c r="C33" s="36" t="s">
        <v>50</v>
      </c>
      <c r="D33" s="36" t="s">
        <v>50</v>
      </c>
      <c r="E33" s="36" t="s">
        <v>50</v>
      </c>
      <c r="F33" s="36" t="s">
        <v>50</v>
      </c>
      <c r="G33" s="36" t="s">
        <v>50</v>
      </c>
      <c r="H33" s="36" t="s">
        <v>50</v>
      </c>
      <c r="J33" s="153">
        <v>21</v>
      </c>
      <c r="K33" s="158"/>
      <c r="L33" s="118"/>
      <c r="M33" s="118"/>
      <c r="N33" s="118"/>
      <c r="O33" s="118"/>
      <c r="P33" s="119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  <c r="AR33" s="118"/>
      <c r="AS33" s="118"/>
      <c r="AT33" s="118"/>
      <c r="AU33" s="118"/>
      <c r="AV33" s="118"/>
      <c r="AW33" s="118"/>
      <c r="AX33" s="118"/>
      <c r="AY33" s="163"/>
      <c r="AZ33" s="118"/>
      <c r="BA33" s="118"/>
      <c r="BB33" s="118"/>
      <c r="BC33" s="118"/>
      <c r="BD33" s="118"/>
      <c r="BE33" s="118"/>
      <c r="BF33" s="118"/>
      <c r="BG33" s="118"/>
      <c r="BH33" s="118"/>
      <c r="BI33" s="118"/>
      <c r="BJ33" s="118"/>
      <c r="BK33" s="118"/>
      <c r="BL33" s="118"/>
      <c r="BM33" s="118"/>
      <c r="BN33" s="118"/>
      <c r="BO33" s="118"/>
      <c r="BP33" s="118"/>
      <c r="BQ33" s="118"/>
      <c r="BR33" s="118"/>
      <c r="BS33" s="118"/>
      <c r="BT33" s="118"/>
      <c r="BU33" s="118"/>
      <c r="BV33" s="118"/>
      <c r="BW33" s="118"/>
      <c r="BX33" s="118"/>
      <c r="BY33" s="118"/>
      <c r="BZ33" s="118"/>
      <c r="CA33" s="118"/>
      <c r="CB33" s="118"/>
      <c r="CC33" s="118"/>
      <c r="CD33" s="118"/>
      <c r="CE33" s="118"/>
      <c r="CF33" s="118"/>
      <c r="CG33" s="118"/>
      <c r="CH33" s="118"/>
      <c r="CI33" s="118"/>
      <c r="CJ33" s="118"/>
      <c r="CK33" s="118"/>
      <c r="CL33" s="118"/>
      <c r="CM33" s="118"/>
      <c r="CN33" s="118"/>
      <c r="CO33" s="118"/>
      <c r="CP33" s="118"/>
      <c r="CQ33" s="118"/>
      <c r="CR33" s="118"/>
      <c r="CS33" s="118"/>
      <c r="CT33" s="118"/>
      <c r="CU33" s="118"/>
      <c r="CV33" s="118"/>
      <c r="CW33" s="118"/>
      <c r="CX33" s="118"/>
      <c r="CY33" s="118"/>
      <c r="CZ33" s="118"/>
      <c r="DA33" s="118"/>
      <c r="DB33" s="118"/>
      <c r="DC33" s="118"/>
      <c r="DD33" s="118"/>
      <c r="DE33" s="118"/>
      <c r="DF33" s="118"/>
    </row>
    <row r="34" spans="2:110" x14ac:dyDescent="0.25">
      <c r="B34" s="36" t="s">
        <v>50</v>
      </c>
      <c r="C34" s="36" t="s">
        <v>50</v>
      </c>
      <c r="D34" s="36" t="s">
        <v>50</v>
      </c>
      <c r="E34" s="36" t="s">
        <v>50</v>
      </c>
      <c r="F34" s="36" t="s">
        <v>50</v>
      </c>
      <c r="G34" s="36" t="s">
        <v>50</v>
      </c>
      <c r="H34" s="36" t="s">
        <v>50</v>
      </c>
      <c r="J34" s="153">
        <v>22</v>
      </c>
      <c r="K34" s="158"/>
      <c r="L34" s="118"/>
      <c r="M34" s="118"/>
      <c r="N34" s="118"/>
      <c r="O34" s="118"/>
      <c r="P34" s="119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  <c r="AR34" s="118"/>
      <c r="AS34" s="118"/>
      <c r="AT34" s="118"/>
      <c r="AU34" s="118"/>
      <c r="AV34" s="118"/>
      <c r="AW34" s="118"/>
      <c r="AX34" s="118"/>
      <c r="AY34" s="163"/>
      <c r="AZ34" s="118"/>
      <c r="BA34" s="118"/>
      <c r="BB34" s="118"/>
      <c r="BC34" s="118"/>
      <c r="BD34" s="118"/>
      <c r="BE34" s="118"/>
      <c r="BF34" s="118"/>
      <c r="BG34" s="118"/>
      <c r="BH34" s="118"/>
      <c r="BI34" s="118"/>
      <c r="BJ34" s="118"/>
      <c r="BK34" s="118"/>
      <c r="BL34" s="118"/>
      <c r="BM34" s="118"/>
      <c r="BN34" s="118"/>
      <c r="BO34" s="118"/>
      <c r="BP34" s="118"/>
      <c r="BQ34" s="118"/>
      <c r="BR34" s="118"/>
      <c r="BS34" s="118"/>
      <c r="BT34" s="118"/>
      <c r="BU34" s="118"/>
      <c r="BV34" s="118"/>
      <c r="BW34" s="118"/>
      <c r="BX34" s="118"/>
      <c r="BY34" s="118"/>
      <c r="BZ34" s="118"/>
      <c r="CA34" s="118"/>
      <c r="CB34" s="118"/>
      <c r="CC34" s="118"/>
      <c r="CD34" s="118"/>
      <c r="CE34" s="118"/>
      <c r="CF34" s="118"/>
      <c r="CG34" s="118"/>
      <c r="CH34" s="118"/>
      <c r="CI34" s="118"/>
      <c r="CJ34" s="118"/>
      <c r="CK34" s="118"/>
      <c r="CL34" s="118"/>
      <c r="CM34" s="118"/>
      <c r="CN34" s="118"/>
      <c r="CO34" s="118"/>
      <c r="CP34" s="118"/>
      <c r="CQ34" s="118"/>
      <c r="CR34" s="118"/>
      <c r="CS34" s="118"/>
      <c r="CT34" s="118"/>
      <c r="CU34" s="118"/>
      <c r="CV34" s="118"/>
      <c r="CW34" s="118"/>
      <c r="CX34" s="118"/>
      <c r="CY34" s="118"/>
      <c r="CZ34" s="118"/>
      <c r="DA34" s="118"/>
      <c r="DB34" s="118"/>
      <c r="DC34" s="118"/>
      <c r="DD34" s="118"/>
      <c r="DE34" s="118"/>
      <c r="DF34" s="118"/>
    </row>
    <row r="35" spans="2:110" x14ac:dyDescent="0.25">
      <c r="B35" s="36" t="s">
        <v>50</v>
      </c>
      <c r="C35" s="36" t="s">
        <v>50</v>
      </c>
      <c r="D35" s="36" t="s">
        <v>50</v>
      </c>
      <c r="E35" s="36" t="s">
        <v>50</v>
      </c>
      <c r="F35" s="36" t="s">
        <v>50</v>
      </c>
      <c r="G35" s="36" t="s">
        <v>50</v>
      </c>
      <c r="H35" s="36" t="s">
        <v>50</v>
      </c>
      <c r="J35" s="153">
        <v>23</v>
      </c>
      <c r="K35" s="158"/>
      <c r="L35" s="118"/>
      <c r="M35" s="118"/>
      <c r="N35" s="118"/>
      <c r="O35" s="118"/>
      <c r="P35" s="119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118"/>
      <c r="AU35" s="118"/>
      <c r="AV35" s="118"/>
      <c r="AW35" s="118"/>
      <c r="AX35" s="118"/>
      <c r="AY35" s="163"/>
      <c r="AZ35" s="118"/>
      <c r="BA35" s="118"/>
      <c r="BB35" s="118"/>
      <c r="BC35" s="118"/>
      <c r="BD35" s="118"/>
      <c r="BE35" s="118"/>
      <c r="BF35" s="118"/>
      <c r="BG35" s="118"/>
      <c r="BH35" s="118"/>
      <c r="BI35" s="118"/>
      <c r="BJ35" s="118"/>
      <c r="BK35" s="118"/>
      <c r="BL35" s="118"/>
      <c r="BM35" s="118"/>
      <c r="BN35" s="118"/>
      <c r="BO35" s="118"/>
      <c r="BP35" s="118"/>
      <c r="BQ35" s="118"/>
      <c r="BR35" s="118"/>
      <c r="BS35" s="118"/>
      <c r="BT35" s="118"/>
      <c r="BU35" s="118"/>
      <c r="BV35" s="118"/>
      <c r="BW35" s="118"/>
      <c r="BX35" s="118"/>
      <c r="BY35" s="118"/>
      <c r="BZ35" s="118"/>
      <c r="CA35" s="118"/>
      <c r="CB35" s="118"/>
      <c r="CC35" s="118"/>
      <c r="CD35" s="118"/>
      <c r="CE35" s="118"/>
      <c r="CF35" s="118"/>
      <c r="CG35" s="118"/>
      <c r="CH35" s="118"/>
      <c r="CI35" s="118"/>
      <c r="CJ35" s="118"/>
      <c r="CK35" s="118"/>
      <c r="CL35" s="118"/>
      <c r="CM35" s="118"/>
      <c r="CN35" s="118"/>
      <c r="CO35" s="118"/>
      <c r="CP35" s="118"/>
      <c r="CQ35" s="118"/>
      <c r="CR35" s="118"/>
      <c r="CS35" s="118"/>
      <c r="CT35" s="118"/>
      <c r="CU35" s="118"/>
      <c r="CV35" s="118"/>
      <c r="CW35" s="118"/>
      <c r="CX35" s="118"/>
      <c r="CY35" s="118"/>
      <c r="CZ35" s="118"/>
      <c r="DA35" s="118"/>
      <c r="DB35" s="118"/>
      <c r="DC35" s="118"/>
      <c r="DD35" s="118"/>
      <c r="DE35" s="118"/>
      <c r="DF35" s="118"/>
    </row>
    <row r="36" spans="2:110" x14ac:dyDescent="0.25">
      <c r="B36" s="36" t="s">
        <v>50</v>
      </c>
      <c r="C36" s="36" t="s">
        <v>50</v>
      </c>
      <c r="D36" s="36" t="s">
        <v>50</v>
      </c>
      <c r="E36" s="36" t="s">
        <v>50</v>
      </c>
      <c r="F36" s="36" t="s">
        <v>50</v>
      </c>
      <c r="G36" s="36" t="s">
        <v>50</v>
      </c>
      <c r="H36" s="36" t="s">
        <v>50</v>
      </c>
      <c r="J36" s="153">
        <v>24</v>
      </c>
      <c r="K36" s="158"/>
      <c r="L36" s="118"/>
      <c r="M36" s="118"/>
      <c r="N36" s="118"/>
      <c r="O36" s="118"/>
      <c r="P36" s="119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118"/>
      <c r="AU36" s="118"/>
      <c r="AV36" s="118"/>
      <c r="AW36" s="118"/>
      <c r="AX36" s="118"/>
      <c r="AY36" s="163"/>
      <c r="AZ36" s="118"/>
      <c r="BA36" s="118"/>
      <c r="BB36" s="118"/>
      <c r="BC36" s="118"/>
      <c r="BD36" s="118"/>
      <c r="BE36" s="118"/>
      <c r="BF36" s="118"/>
      <c r="BG36" s="118"/>
      <c r="BH36" s="118"/>
      <c r="BI36" s="118"/>
      <c r="BJ36" s="118"/>
      <c r="BK36" s="118"/>
      <c r="BL36" s="118"/>
      <c r="BM36" s="118"/>
      <c r="BN36" s="118"/>
      <c r="BO36" s="118"/>
      <c r="BP36" s="118"/>
      <c r="BQ36" s="118"/>
      <c r="BR36" s="118"/>
      <c r="BS36" s="118"/>
      <c r="BT36" s="118"/>
      <c r="BU36" s="118"/>
      <c r="BV36" s="118"/>
      <c r="BW36" s="118"/>
      <c r="BX36" s="118"/>
      <c r="BY36" s="118"/>
      <c r="BZ36" s="118"/>
      <c r="CA36" s="118"/>
      <c r="CB36" s="118"/>
      <c r="CC36" s="118"/>
      <c r="CD36" s="118"/>
      <c r="CE36" s="118"/>
      <c r="CF36" s="118"/>
      <c r="CG36" s="118"/>
      <c r="CH36" s="118"/>
      <c r="CI36" s="118"/>
      <c r="CJ36" s="118"/>
      <c r="CK36" s="118"/>
      <c r="CL36" s="118"/>
      <c r="CM36" s="118"/>
      <c r="CN36" s="118"/>
      <c r="CO36" s="118"/>
      <c r="CP36" s="118"/>
      <c r="CQ36" s="118"/>
      <c r="CR36" s="118"/>
      <c r="CS36" s="118"/>
      <c r="CT36" s="118"/>
      <c r="CU36" s="118"/>
      <c r="CV36" s="118"/>
      <c r="CW36" s="118"/>
      <c r="CX36" s="118"/>
      <c r="CY36" s="118"/>
      <c r="CZ36" s="118"/>
      <c r="DA36" s="118"/>
      <c r="DB36" s="118"/>
      <c r="DC36" s="118"/>
      <c r="DD36" s="118"/>
      <c r="DE36" s="118"/>
      <c r="DF36" s="118"/>
    </row>
    <row r="37" spans="2:110" x14ac:dyDescent="0.25">
      <c r="B37" s="36" t="s">
        <v>50</v>
      </c>
      <c r="C37" s="36" t="s">
        <v>50</v>
      </c>
      <c r="D37" s="36" t="s">
        <v>50</v>
      </c>
      <c r="E37" s="36" t="s">
        <v>50</v>
      </c>
      <c r="F37" s="36" t="s">
        <v>50</v>
      </c>
      <c r="G37" s="36" t="s">
        <v>50</v>
      </c>
      <c r="H37" s="36" t="s">
        <v>50</v>
      </c>
      <c r="J37" s="153">
        <v>25</v>
      </c>
      <c r="K37" s="158"/>
      <c r="L37" s="118"/>
      <c r="M37" s="118"/>
      <c r="N37" s="118"/>
      <c r="O37" s="118"/>
      <c r="P37" s="119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63"/>
      <c r="AZ37" s="118"/>
      <c r="BA37" s="118"/>
      <c r="BB37" s="118"/>
      <c r="BC37" s="118"/>
      <c r="BD37" s="118"/>
      <c r="BE37" s="118"/>
      <c r="BF37" s="118"/>
      <c r="BG37" s="118"/>
      <c r="BH37" s="118"/>
      <c r="BI37" s="118"/>
      <c r="BJ37" s="118"/>
      <c r="BK37" s="118"/>
      <c r="BL37" s="118"/>
      <c r="BM37" s="118"/>
      <c r="BN37" s="118"/>
      <c r="BO37" s="118"/>
      <c r="BP37" s="118"/>
      <c r="BQ37" s="118"/>
      <c r="BR37" s="118"/>
      <c r="BS37" s="118"/>
      <c r="BT37" s="118"/>
      <c r="BU37" s="118"/>
      <c r="BV37" s="118"/>
      <c r="BW37" s="118"/>
      <c r="BX37" s="118"/>
      <c r="BY37" s="118"/>
      <c r="BZ37" s="118"/>
      <c r="CA37" s="118"/>
      <c r="CB37" s="118"/>
      <c r="CC37" s="118"/>
      <c r="CD37" s="118"/>
      <c r="CE37" s="118"/>
      <c r="CF37" s="118"/>
      <c r="CG37" s="118"/>
      <c r="CH37" s="118"/>
      <c r="CI37" s="118"/>
      <c r="CJ37" s="118"/>
      <c r="CK37" s="118"/>
      <c r="CL37" s="118"/>
      <c r="CM37" s="118"/>
      <c r="CN37" s="118"/>
      <c r="CO37" s="118"/>
      <c r="CP37" s="118"/>
      <c r="CQ37" s="118"/>
      <c r="CR37" s="118"/>
      <c r="CS37" s="118"/>
      <c r="CT37" s="118"/>
      <c r="CU37" s="118"/>
      <c r="CV37" s="118"/>
      <c r="CW37" s="118"/>
      <c r="CX37" s="118"/>
      <c r="CY37" s="118"/>
      <c r="CZ37" s="118"/>
      <c r="DA37" s="118"/>
      <c r="DB37" s="118"/>
      <c r="DC37" s="118"/>
      <c r="DD37" s="118"/>
      <c r="DE37" s="118"/>
      <c r="DF37" s="118"/>
    </row>
    <row r="38" spans="2:110" x14ac:dyDescent="0.25">
      <c r="B38" s="36" t="s">
        <v>50</v>
      </c>
      <c r="C38" s="36" t="s">
        <v>50</v>
      </c>
      <c r="D38" s="36" t="s">
        <v>50</v>
      </c>
      <c r="E38" s="36" t="s">
        <v>50</v>
      </c>
      <c r="F38" s="36" t="s">
        <v>50</v>
      </c>
      <c r="G38" s="36" t="s">
        <v>50</v>
      </c>
      <c r="H38" s="36" t="s">
        <v>50</v>
      </c>
      <c r="J38" s="153">
        <v>26</v>
      </c>
      <c r="K38" s="158"/>
      <c r="L38" s="118"/>
      <c r="M38" s="118"/>
      <c r="N38" s="118"/>
      <c r="O38" s="118"/>
      <c r="P38" s="119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118"/>
      <c r="AU38" s="118"/>
      <c r="AV38" s="118"/>
      <c r="AW38" s="118"/>
      <c r="AX38" s="118"/>
      <c r="AY38" s="163"/>
      <c r="AZ38" s="118"/>
      <c r="BA38" s="118"/>
      <c r="BB38" s="118"/>
      <c r="BC38" s="118"/>
      <c r="BD38" s="118"/>
      <c r="BE38" s="118"/>
      <c r="BF38" s="118"/>
      <c r="BG38" s="118"/>
      <c r="BH38" s="118"/>
      <c r="BI38" s="118"/>
      <c r="BJ38" s="118"/>
      <c r="BK38" s="118"/>
      <c r="BL38" s="118"/>
      <c r="BM38" s="118"/>
      <c r="BN38" s="118"/>
      <c r="BO38" s="118"/>
      <c r="BP38" s="118"/>
      <c r="BQ38" s="118"/>
      <c r="BR38" s="118"/>
      <c r="BS38" s="118"/>
      <c r="BT38" s="118"/>
      <c r="BU38" s="118"/>
      <c r="BV38" s="118"/>
      <c r="BW38" s="118"/>
      <c r="BX38" s="118"/>
      <c r="BY38" s="118"/>
      <c r="BZ38" s="118"/>
      <c r="CA38" s="118"/>
      <c r="CB38" s="118"/>
      <c r="CC38" s="118"/>
      <c r="CD38" s="118"/>
      <c r="CE38" s="118"/>
      <c r="CF38" s="118"/>
      <c r="CG38" s="118"/>
      <c r="CH38" s="118"/>
      <c r="CI38" s="118"/>
      <c r="CJ38" s="118"/>
      <c r="CK38" s="118"/>
      <c r="CL38" s="118"/>
      <c r="CM38" s="118"/>
      <c r="CN38" s="118"/>
      <c r="CO38" s="118"/>
      <c r="CP38" s="118"/>
      <c r="CQ38" s="118"/>
      <c r="CR38" s="118"/>
      <c r="CS38" s="118"/>
      <c r="CT38" s="118"/>
      <c r="CU38" s="118"/>
      <c r="CV38" s="118"/>
      <c r="CW38" s="118"/>
      <c r="CX38" s="118"/>
      <c r="CY38" s="118"/>
      <c r="CZ38" s="118"/>
      <c r="DA38" s="118"/>
      <c r="DB38" s="118"/>
      <c r="DC38" s="118"/>
      <c r="DD38" s="118"/>
      <c r="DE38" s="118"/>
      <c r="DF38" s="118"/>
    </row>
    <row r="39" spans="2:110" x14ac:dyDescent="0.25">
      <c r="B39" s="36" t="s">
        <v>50</v>
      </c>
      <c r="C39" s="36" t="s">
        <v>50</v>
      </c>
      <c r="D39" s="36" t="s">
        <v>50</v>
      </c>
      <c r="E39" s="36" t="s">
        <v>50</v>
      </c>
      <c r="F39" s="36" t="s">
        <v>50</v>
      </c>
      <c r="G39" s="36" t="s">
        <v>50</v>
      </c>
      <c r="H39" s="36" t="s">
        <v>50</v>
      </c>
      <c r="J39" s="153">
        <v>27</v>
      </c>
      <c r="K39" s="158"/>
      <c r="L39" s="118"/>
      <c r="M39" s="118"/>
      <c r="N39" s="118"/>
      <c r="O39" s="118"/>
      <c r="P39" s="122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118"/>
      <c r="AU39" s="118"/>
      <c r="AV39" s="118"/>
      <c r="AW39" s="118"/>
      <c r="AX39" s="118"/>
      <c r="AY39" s="163"/>
      <c r="AZ39" s="118"/>
      <c r="BA39" s="118"/>
      <c r="BB39" s="118"/>
      <c r="BC39" s="118"/>
      <c r="BD39" s="118"/>
      <c r="BE39" s="118"/>
      <c r="BF39" s="118"/>
      <c r="BG39" s="118"/>
      <c r="BH39" s="118"/>
      <c r="BI39" s="118"/>
      <c r="BJ39" s="118"/>
      <c r="BK39" s="118"/>
      <c r="BL39" s="118"/>
      <c r="BM39" s="118"/>
      <c r="BN39" s="118"/>
      <c r="BO39" s="118"/>
      <c r="BP39" s="118"/>
      <c r="BQ39" s="118"/>
      <c r="BR39" s="118"/>
      <c r="BS39" s="118"/>
      <c r="BT39" s="118"/>
      <c r="BU39" s="118"/>
      <c r="BV39" s="118"/>
      <c r="BW39" s="118"/>
      <c r="BX39" s="118"/>
      <c r="BY39" s="118"/>
      <c r="BZ39" s="118"/>
      <c r="CA39" s="118"/>
      <c r="CB39" s="118"/>
      <c r="CC39" s="118"/>
      <c r="CD39" s="118"/>
      <c r="CE39" s="118"/>
      <c r="CF39" s="118"/>
      <c r="CG39" s="118"/>
      <c r="CH39" s="118"/>
      <c r="CI39" s="118"/>
      <c r="CJ39" s="118"/>
      <c r="CK39" s="118"/>
      <c r="CL39" s="118"/>
      <c r="CM39" s="118"/>
      <c r="CN39" s="118"/>
      <c r="CO39" s="118"/>
      <c r="CP39" s="118"/>
      <c r="CQ39" s="118"/>
      <c r="CR39" s="118"/>
      <c r="CS39" s="118"/>
      <c r="CT39" s="118"/>
      <c r="CU39" s="118"/>
      <c r="CV39" s="118"/>
      <c r="CW39" s="118"/>
      <c r="CX39" s="118"/>
      <c r="CY39" s="118"/>
      <c r="CZ39" s="118"/>
      <c r="DA39" s="118"/>
      <c r="DB39" s="118"/>
      <c r="DC39" s="118"/>
      <c r="DD39" s="118"/>
      <c r="DE39" s="118"/>
      <c r="DF39" s="118"/>
    </row>
    <row r="40" spans="2:110" x14ac:dyDescent="0.25">
      <c r="B40" s="36" t="s">
        <v>50</v>
      </c>
      <c r="C40" s="36" t="s">
        <v>50</v>
      </c>
      <c r="D40" s="36" t="s">
        <v>50</v>
      </c>
      <c r="E40" s="36" t="s">
        <v>50</v>
      </c>
      <c r="F40" s="36" t="s">
        <v>50</v>
      </c>
      <c r="G40" s="36" t="s">
        <v>50</v>
      </c>
      <c r="H40" s="36" t="s">
        <v>50</v>
      </c>
      <c r="J40" s="153">
        <v>28</v>
      </c>
      <c r="K40" s="158"/>
      <c r="L40" s="118"/>
      <c r="M40" s="118"/>
      <c r="N40" s="118"/>
      <c r="O40" s="118"/>
      <c r="P40" s="118" t="s">
        <v>104</v>
      </c>
      <c r="Q40" s="120"/>
      <c r="R40" s="120"/>
      <c r="S40" s="120"/>
      <c r="T40" s="120"/>
      <c r="U40" s="120"/>
      <c r="V40" s="120"/>
      <c r="W40" s="120"/>
      <c r="X40" s="120"/>
      <c r="Y40" s="120"/>
      <c r="Z40" s="119" t="s">
        <v>105</v>
      </c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9"/>
      <c r="AZ40" s="118"/>
      <c r="BA40" s="118"/>
      <c r="BB40" s="118"/>
      <c r="BC40" s="118"/>
      <c r="BD40" s="118"/>
      <c r="BE40" s="118"/>
      <c r="BF40" s="118"/>
      <c r="BG40" s="118"/>
      <c r="BH40" s="118"/>
      <c r="BI40" s="118"/>
      <c r="BJ40" s="118"/>
      <c r="BK40" s="118"/>
      <c r="BL40" s="118"/>
      <c r="BM40" s="118"/>
      <c r="BN40" s="118"/>
      <c r="BO40" s="118"/>
      <c r="BP40" s="118"/>
      <c r="BQ40" s="118"/>
      <c r="BR40" s="118"/>
      <c r="BS40" s="118"/>
      <c r="BT40" s="118"/>
      <c r="BU40" s="118"/>
      <c r="BV40" s="118"/>
      <c r="BW40" s="118"/>
      <c r="BX40" s="118"/>
      <c r="BY40" s="118"/>
      <c r="BZ40" s="118"/>
      <c r="CA40" s="118"/>
      <c r="CB40" s="118"/>
      <c r="CC40" s="118"/>
      <c r="CD40" s="118"/>
      <c r="CE40" s="118"/>
      <c r="CF40" s="118"/>
      <c r="CG40" s="118"/>
      <c r="CH40" s="118"/>
      <c r="CI40" s="118"/>
      <c r="CJ40" s="118"/>
      <c r="CK40" s="118"/>
      <c r="CL40" s="118"/>
      <c r="CM40" s="118"/>
      <c r="CN40" s="118"/>
      <c r="CO40" s="118"/>
      <c r="CP40" s="118"/>
      <c r="CQ40" s="118"/>
      <c r="CR40" s="118"/>
      <c r="CS40" s="118"/>
      <c r="CT40" s="118"/>
      <c r="CU40" s="118"/>
      <c r="CV40" s="118"/>
      <c r="CW40" s="118"/>
      <c r="CX40" s="118"/>
      <c r="CY40" s="118"/>
      <c r="CZ40" s="118"/>
      <c r="DA40" s="118"/>
      <c r="DB40" s="118"/>
      <c r="DC40" s="118"/>
      <c r="DD40" s="118"/>
      <c r="DE40" s="118"/>
      <c r="DF40" s="118"/>
    </row>
    <row r="41" spans="2:110" x14ac:dyDescent="0.25">
      <c r="B41" s="36" t="s">
        <v>50</v>
      </c>
      <c r="C41" s="167" t="s">
        <v>50</v>
      </c>
      <c r="D41" s="167" t="s">
        <v>50</v>
      </c>
      <c r="E41" s="167" t="s">
        <v>50</v>
      </c>
      <c r="F41" s="167" t="s">
        <v>50</v>
      </c>
      <c r="G41" s="167" t="s">
        <v>50</v>
      </c>
      <c r="H41" s="167" t="s">
        <v>50</v>
      </c>
      <c r="J41" s="153">
        <v>29</v>
      </c>
      <c r="K41" s="15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9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9"/>
      <c r="AZ41" s="118"/>
      <c r="BA41" s="118"/>
      <c r="BB41" s="118"/>
      <c r="BC41" s="118"/>
      <c r="BD41" s="118"/>
      <c r="BE41" s="118"/>
      <c r="BF41" s="118"/>
      <c r="BG41" s="118"/>
      <c r="BH41" s="118"/>
      <c r="BI41" s="118"/>
      <c r="BJ41" s="118"/>
      <c r="BK41" s="118"/>
      <c r="BL41" s="118"/>
      <c r="BM41" s="118"/>
      <c r="BN41" s="118"/>
      <c r="BO41" s="118"/>
      <c r="BP41" s="118"/>
      <c r="BQ41" s="118"/>
      <c r="BR41" s="118"/>
      <c r="BS41" s="118"/>
      <c r="BT41" s="118"/>
      <c r="BU41" s="118"/>
      <c r="BV41" s="118"/>
      <c r="BW41" s="118"/>
      <c r="BX41" s="118"/>
      <c r="BY41" s="118"/>
      <c r="BZ41" s="118"/>
      <c r="CA41" s="118"/>
      <c r="CB41" s="118"/>
      <c r="CC41" s="118"/>
      <c r="CD41" s="118"/>
      <c r="CE41" s="118"/>
      <c r="CF41" s="118"/>
      <c r="CG41" s="118"/>
      <c r="CH41" s="118"/>
      <c r="CI41" s="118"/>
      <c r="CJ41" s="118"/>
      <c r="CK41" s="118"/>
      <c r="CL41" s="118"/>
      <c r="CM41" s="118"/>
      <c r="CN41" s="118"/>
      <c r="CO41" s="118"/>
      <c r="CP41" s="118"/>
      <c r="CQ41" s="118"/>
      <c r="CR41" s="118"/>
      <c r="CS41" s="118"/>
      <c r="CT41" s="118"/>
      <c r="CU41" s="118"/>
      <c r="CV41" s="118"/>
      <c r="CW41" s="118"/>
      <c r="CX41" s="118"/>
      <c r="CY41" s="118"/>
      <c r="CZ41" s="118"/>
      <c r="DA41" s="118"/>
      <c r="DB41" s="118"/>
      <c r="DC41" s="118"/>
      <c r="DD41" s="118"/>
      <c r="DE41" s="118"/>
      <c r="DF41" s="118"/>
    </row>
    <row r="42" spans="2:110" ht="15.75" thickBot="1" x14ac:dyDescent="0.3">
      <c r="B42" s="168"/>
      <c r="C42" s="168"/>
      <c r="D42" s="168"/>
      <c r="E42" s="168"/>
      <c r="F42" s="168"/>
      <c r="G42" s="168"/>
      <c r="H42" s="168"/>
      <c r="J42" s="153">
        <v>30</v>
      </c>
      <c r="K42" s="15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9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9"/>
      <c r="AZ42" s="118"/>
      <c r="BA42" s="118"/>
      <c r="BB42" s="118"/>
      <c r="BC42" s="118"/>
      <c r="BD42" s="118"/>
      <c r="BE42" s="118"/>
      <c r="BF42" s="118"/>
      <c r="BG42" s="118"/>
      <c r="BH42" s="118"/>
      <c r="BI42" s="118"/>
      <c r="BJ42" s="118"/>
      <c r="BK42" s="118"/>
      <c r="BL42" s="118"/>
      <c r="BM42" s="118"/>
      <c r="BN42" s="118"/>
      <c r="BO42" s="118"/>
      <c r="BP42" s="118"/>
      <c r="BQ42" s="118"/>
      <c r="BR42" s="118"/>
      <c r="BS42" s="118"/>
      <c r="BT42" s="118"/>
      <c r="BU42" s="118"/>
      <c r="BV42" s="118"/>
      <c r="BW42" s="118"/>
      <c r="BX42" s="118"/>
      <c r="BY42" s="118"/>
      <c r="BZ42" s="118"/>
      <c r="CA42" s="118"/>
      <c r="CB42" s="118"/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  <c r="CT42" s="118"/>
      <c r="CU42" s="118"/>
      <c r="CV42" s="118"/>
      <c r="CW42" s="118"/>
      <c r="CX42" s="118"/>
      <c r="CY42" s="118"/>
      <c r="CZ42" s="118"/>
      <c r="DA42" s="118"/>
      <c r="DB42" s="118"/>
      <c r="DC42" s="118"/>
      <c r="DD42" s="118"/>
      <c r="DE42" s="118"/>
      <c r="DF42" s="118"/>
    </row>
    <row r="43" spans="2:110" ht="15.75" thickTop="1" x14ac:dyDescent="0.25">
      <c r="B43" s="168"/>
      <c r="C43" s="168"/>
      <c r="D43" s="168"/>
      <c r="E43" s="168"/>
      <c r="F43" s="168"/>
      <c r="G43" s="168"/>
      <c r="H43" s="168"/>
      <c r="J43" s="153">
        <v>31</v>
      </c>
      <c r="K43" s="15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9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62" t="s">
        <v>109</v>
      </c>
      <c r="AM43" s="160"/>
      <c r="AN43" s="160"/>
      <c r="AO43" s="160"/>
      <c r="AP43" s="160"/>
      <c r="AQ43" s="160"/>
      <c r="AR43" s="160"/>
      <c r="AS43" s="160"/>
      <c r="AT43" s="160"/>
      <c r="AU43" s="160"/>
      <c r="AV43" s="160"/>
      <c r="AW43" s="160"/>
      <c r="AX43" s="161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</row>
    <row r="44" spans="2:110" x14ac:dyDescent="0.25">
      <c r="B44" s="168"/>
      <c r="C44" s="168"/>
      <c r="D44" s="168"/>
      <c r="E44" s="168"/>
      <c r="F44" s="168"/>
      <c r="G44" s="168"/>
      <c r="H44" s="168"/>
      <c r="J44" s="153">
        <v>32</v>
      </c>
      <c r="K44" s="15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 t="s">
        <v>110</v>
      </c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9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</row>
    <row r="45" spans="2:110" x14ac:dyDescent="0.25">
      <c r="B45" s="168"/>
      <c r="C45" s="168"/>
      <c r="D45" s="168"/>
      <c r="E45" s="168"/>
      <c r="F45" s="168"/>
      <c r="G45" s="168"/>
      <c r="H45" s="168"/>
      <c r="J45" s="153">
        <v>33</v>
      </c>
      <c r="K45" s="15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9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</row>
    <row r="46" spans="2:110" x14ac:dyDescent="0.25">
      <c r="B46" s="168"/>
      <c r="C46" s="168"/>
      <c r="D46" s="168"/>
      <c r="E46" s="168"/>
      <c r="F46" s="168"/>
      <c r="G46" s="168"/>
      <c r="H46" s="168"/>
      <c r="J46" s="153">
        <v>34</v>
      </c>
      <c r="K46" s="15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9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118"/>
      <c r="AU46" s="118"/>
      <c r="AV46" s="118"/>
      <c r="AW46" s="118"/>
      <c r="AX46" s="118"/>
      <c r="AY46" s="119"/>
      <c r="AZ46" s="118"/>
      <c r="BA46" s="118"/>
      <c r="BB46" s="118"/>
      <c r="BC46" s="118"/>
      <c r="BD46" s="118"/>
      <c r="BE46" s="118"/>
      <c r="BF46" s="118"/>
      <c r="BG46" s="118"/>
      <c r="BH46" s="118"/>
      <c r="BI46" s="118"/>
      <c r="BJ46" s="118"/>
      <c r="BK46" s="118"/>
      <c r="BL46" s="118"/>
      <c r="BM46" s="118"/>
      <c r="BN46" s="118"/>
      <c r="BO46" s="118"/>
      <c r="BP46" s="118"/>
      <c r="BQ46" s="118"/>
      <c r="BR46" s="118"/>
      <c r="BS46" s="118"/>
      <c r="BT46" s="118"/>
      <c r="BU46" s="118"/>
      <c r="BV46" s="118"/>
      <c r="BW46" s="118"/>
      <c r="BX46" s="118"/>
      <c r="BY46" s="118"/>
      <c r="BZ46" s="118"/>
      <c r="CA46" s="118"/>
      <c r="CB46" s="118"/>
      <c r="CC46" s="118"/>
      <c r="CD46" s="118"/>
      <c r="CE46" s="118"/>
      <c r="CF46" s="118"/>
      <c r="CG46" s="118"/>
      <c r="CH46" s="118"/>
      <c r="CI46" s="118"/>
      <c r="CJ46" s="118"/>
      <c r="CK46" s="118"/>
      <c r="CL46" s="118"/>
      <c r="CM46" s="118"/>
      <c r="CN46" s="118"/>
      <c r="CO46" s="118"/>
      <c r="CP46" s="118"/>
      <c r="CQ46" s="118"/>
      <c r="CR46" s="118"/>
      <c r="CS46" s="118"/>
      <c r="CT46" s="118"/>
      <c r="CU46" s="118"/>
      <c r="CV46" s="118"/>
      <c r="CW46" s="118"/>
      <c r="CX46" s="118"/>
      <c r="CY46" s="118"/>
      <c r="CZ46" s="118"/>
      <c r="DA46" s="118"/>
      <c r="DB46" s="118"/>
      <c r="DC46" s="118"/>
      <c r="DD46" s="118"/>
      <c r="DE46" s="118"/>
      <c r="DF46" s="118"/>
    </row>
    <row r="47" spans="2:110" x14ac:dyDescent="0.25">
      <c r="B47" s="168"/>
      <c r="C47" s="168"/>
      <c r="D47" s="168"/>
      <c r="E47" s="168"/>
      <c r="F47" s="168"/>
      <c r="G47" s="168"/>
      <c r="H47" s="168"/>
      <c r="J47" s="153">
        <v>35</v>
      </c>
      <c r="K47" s="15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9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9"/>
      <c r="AZ47" s="118"/>
      <c r="BA47" s="118"/>
      <c r="BB47" s="118"/>
      <c r="BC47" s="118"/>
      <c r="BD47" s="118"/>
      <c r="BE47" s="118"/>
      <c r="BF47" s="118"/>
      <c r="BG47" s="118"/>
      <c r="BH47" s="118"/>
      <c r="BI47" s="118"/>
      <c r="BJ47" s="118"/>
      <c r="BK47" s="118"/>
      <c r="BL47" s="118"/>
      <c r="BM47" s="118"/>
      <c r="BN47" s="118"/>
      <c r="BO47" s="118"/>
      <c r="BP47" s="118"/>
      <c r="BQ47" s="118"/>
      <c r="BR47" s="118"/>
      <c r="BS47" s="118"/>
      <c r="BT47" s="118"/>
      <c r="BU47" s="118"/>
      <c r="BV47" s="118"/>
      <c r="BW47" s="118"/>
      <c r="BX47" s="118"/>
      <c r="BY47" s="118"/>
      <c r="BZ47" s="118"/>
      <c r="CA47" s="118"/>
      <c r="CB47" s="118"/>
      <c r="CC47" s="118"/>
      <c r="CD47" s="118"/>
      <c r="CE47" s="118"/>
      <c r="CF47" s="118"/>
      <c r="CG47" s="118"/>
      <c r="CH47" s="118"/>
      <c r="CI47" s="118"/>
      <c r="CJ47" s="118"/>
      <c r="CK47" s="118"/>
      <c r="CL47" s="118"/>
      <c r="CM47" s="118"/>
      <c r="CN47" s="118"/>
      <c r="CO47" s="118"/>
      <c r="CP47" s="118"/>
      <c r="CQ47" s="118"/>
      <c r="CR47" s="118"/>
      <c r="CS47" s="118"/>
      <c r="CT47" s="118"/>
      <c r="CU47" s="118"/>
      <c r="CV47" s="118"/>
      <c r="CW47" s="118"/>
      <c r="CX47" s="118"/>
      <c r="CY47" s="118"/>
      <c r="CZ47" s="118"/>
      <c r="DA47" s="118"/>
      <c r="DB47" s="118"/>
      <c r="DC47" s="118"/>
      <c r="DD47" s="118"/>
      <c r="DE47" s="118"/>
      <c r="DF47" s="118"/>
    </row>
    <row r="48" spans="2:110" x14ac:dyDescent="0.25">
      <c r="B48" s="168"/>
      <c r="C48" s="168"/>
      <c r="D48" s="168"/>
      <c r="E48" s="168"/>
      <c r="F48" s="168"/>
      <c r="G48" s="168"/>
      <c r="H48" s="168"/>
      <c r="J48" s="153">
        <v>36</v>
      </c>
      <c r="K48" s="15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9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9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118"/>
      <c r="BQ48" s="118"/>
      <c r="BR48" s="118"/>
      <c r="BS48" s="118"/>
      <c r="BT48" s="118"/>
      <c r="BU48" s="118"/>
      <c r="BV48" s="118"/>
      <c r="BW48" s="118"/>
      <c r="BX48" s="118"/>
      <c r="BY48" s="118"/>
      <c r="BZ48" s="118"/>
      <c r="CA48" s="118"/>
      <c r="CB48" s="118"/>
      <c r="CC48" s="118"/>
      <c r="CD48" s="118"/>
      <c r="CE48" s="118"/>
      <c r="CF48" s="118"/>
      <c r="CG48" s="118"/>
      <c r="CH48" s="118"/>
      <c r="CI48" s="118"/>
      <c r="CJ48" s="118"/>
      <c r="CK48" s="118"/>
      <c r="CL48" s="118"/>
      <c r="CM48" s="118"/>
      <c r="CN48" s="118"/>
      <c r="CO48" s="118"/>
      <c r="CP48" s="118"/>
      <c r="CQ48" s="118"/>
      <c r="CR48" s="118"/>
      <c r="CS48" s="118"/>
      <c r="CT48" s="118"/>
      <c r="CU48" s="118"/>
      <c r="CV48" s="118"/>
      <c r="CW48" s="118"/>
      <c r="CX48" s="118"/>
      <c r="CY48" s="118"/>
      <c r="CZ48" s="118"/>
      <c r="DA48" s="118"/>
      <c r="DB48" s="118"/>
      <c r="DC48" s="118"/>
      <c r="DD48" s="118"/>
      <c r="DE48" s="118"/>
      <c r="DF48" s="118"/>
    </row>
    <row r="49" spans="2:110" ht="15.75" thickBot="1" x14ac:dyDescent="0.3">
      <c r="B49" s="168"/>
      <c r="C49" s="168"/>
      <c r="D49" s="168"/>
      <c r="E49" s="168"/>
      <c r="F49" s="168"/>
      <c r="G49" s="168"/>
      <c r="H49" s="168"/>
      <c r="J49" s="153">
        <v>37</v>
      </c>
      <c r="K49" s="15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9"/>
      <c r="AA49" s="118"/>
      <c r="AB49" s="118"/>
      <c r="AC49" s="118"/>
      <c r="AD49" s="118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118"/>
      <c r="AR49" s="118"/>
      <c r="AS49" s="118"/>
      <c r="AT49" s="118"/>
      <c r="AU49" s="118"/>
      <c r="AV49" s="118"/>
      <c r="AW49" s="118"/>
      <c r="AX49" s="118"/>
      <c r="AY49" s="119"/>
      <c r="AZ49" s="118"/>
      <c r="BA49" s="118"/>
      <c r="BB49" s="118"/>
      <c r="BC49" s="118"/>
      <c r="BD49" s="118"/>
      <c r="BE49" s="118"/>
      <c r="BF49" s="118"/>
      <c r="BG49" s="118"/>
      <c r="BH49" s="118"/>
      <c r="BI49" s="118"/>
      <c r="BJ49" s="118"/>
      <c r="BK49" s="118"/>
      <c r="BL49" s="118"/>
      <c r="BM49" s="118"/>
      <c r="BN49" s="118"/>
      <c r="BO49" s="118"/>
      <c r="BP49" s="118"/>
      <c r="BQ49" s="118"/>
      <c r="BR49" s="118"/>
      <c r="BS49" s="118"/>
      <c r="BT49" s="118"/>
      <c r="BU49" s="118"/>
      <c r="BV49" s="118"/>
      <c r="BW49" s="118"/>
      <c r="BX49" s="118"/>
      <c r="BY49" s="118"/>
      <c r="BZ49" s="118"/>
      <c r="CA49" s="118"/>
      <c r="CB49" s="118"/>
      <c r="CC49" s="118"/>
      <c r="CD49" s="118"/>
      <c r="CE49" s="118"/>
      <c r="CF49" s="118"/>
      <c r="CG49" s="118"/>
      <c r="CH49" s="118"/>
      <c r="CI49" s="118"/>
      <c r="CJ49" s="118"/>
      <c r="CK49" s="118"/>
      <c r="CL49" s="118"/>
      <c r="CM49" s="118"/>
      <c r="CN49" s="118"/>
      <c r="CO49" s="118"/>
      <c r="CP49" s="118"/>
      <c r="CQ49" s="118"/>
      <c r="CR49" s="118"/>
      <c r="CS49" s="118"/>
      <c r="CT49" s="118"/>
      <c r="CU49" s="118"/>
      <c r="CV49" s="118"/>
      <c r="CW49" s="118"/>
      <c r="CX49" s="118"/>
      <c r="CY49" s="118"/>
      <c r="CZ49" s="118"/>
      <c r="DA49" s="118"/>
      <c r="DB49" s="118"/>
      <c r="DC49" s="118"/>
      <c r="DD49" s="118"/>
      <c r="DE49" s="118"/>
      <c r="DF49" s="118"/>
    </row>
    <row r="50" spans="2:110" ht="15.75" thickTop="1" x14ac:dyDescent="0.25">
      <c r="B50" s="168"/>
      <c r="C50" s="168"/>
      <c r="D50" s="168"/>
      <c r="E50" s="168"/>
      <c r="F50" s="168"/>
      <c r="G50" s="168"/>
      <c r="H50" s="168"/>
      <c r="J50" s="153">
        <v>38</v>
      </c>
      <c r="K50" s="15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20" t="s">
        <v>106</v>
      </c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54" t="s">
        <v>9</v>
      </c>
      <c r="AP50" s="154"/>
      <c r="AQ50" s="154"/>
      <c r="AR50" s="154"/>
      <c r="AS50" s="154"/>
      <c r="AT50" s="154"/>
      <c r="AU50" s="154"/>
      <c r="AV50" s="154"/>
      <c r="AW50" s="120"/>
      <c r="AX50" s="120"/>
      <c r="AY50" s="118"/>
      <c r="AZ50" s="118"/>
      <c r="BA50" s="118"/>
      <c r="BB50" s="118"/>
      <c r="BC50" s="118"/>
      <c r="BD50" s="118"/>
      <c r="BE50" s="118"/>
      <c r="BF50" s="118"/>
      <c r="BG50" s="118"/>
      <c r="BH50" s="118"/>
      <c r="BI50" s="118"/>
      <c r="BJ50" s="118"/>
      <c r="BK50" s="118"/>
      <c r="BL50" s="118"/>
      <c r="BM50" s="118"/>
      <c r="BN50" s="118"/>
      <c r="BO50" s="118"/>
      <c r="BP50" s="118"/>
      <c r="BQ50" s="118"/>
      <c r="BR50" s="118"/>
      <c r="BS50" s="118"/>
      <c r="BT50" s="118"/>
      <c r="BU50" s="118"/>
      <c r="BV50" s="118"/>
      <c r="BW50" s="118"/>
      <c r="BX50" s="118"/>
      <c r="BY50" s="118"/>
      <c r="BZ50" s="118"/>
      <c r="CA50" s="118"/>
      <c r="CB50" s="118"/>
      <c r="CC50" s="118"/>
      <c r="CD50" s="118"/>
      <c r="CE50" s="118"/>
      <c r="CF50" s="118"/>
      <c r="CG50" s="118"/>
      <c r="CH50" s="118"/>
      <c r="CI50" s="118"/>
      <c r="CJ50" s="118"/>
      <c r="CK50" s="118"/>
      <c r="CL50" s="118"/>
      <c r="CM50" s="118"/>
      <c r="CN50" s="118"/>
      <c r="CO50" s="118"/>
      <c r="CP50" s="118"/>
      <c r="CQ50" s="118"/>
      <c r="CR50" s="118"/>
      <c r="CS50" s="118"/>
      <c r="CT50" s="118"/>
      <c r="CU50" s="118"/>
      <c r="CV50" s="118"/>
      <c r="CW50" s="118"/>
      <c r="CX50" s="118"/>
      <c r="CY50" s="118"/>
      <c r="CZ50" s="118"/>
      <c r="DA50" s="118"/>
      <c r="DB50" s="118"/>
      <c r="DC50" s="118"/>
      <c r="DD50" s="118"/>
      <c r="DE50" s="118"/>
      <c r="DF50" s="118"/>
    </row>
    <row r="51" spans="2:110" x14ac:dyDescent="0.25">
      <c r="B51" s="168"/>
      <c r="C51" s="168"/>
      <c r="D51" s="168"/>
      <c r="E51" s="168"/>
      <c r="F51" s="168"/>
      <c r="G51" s="168"/>
      <c r="H51" s="168"/>
      <c r="J51" s="153">
        <v>39</v>
      </c>
      <c r="K51" s="15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118"/>
      <c r="AU51" s="118"/>
      <c r="AV51" s="118"/>
      <c r="AW51" s="118"/>
      <c r="AX51" s="118"/>
      <c r="AY51" s="118"/>
      <c r="AZ51" s="118"/>
      <c r="BA51" s="118"/>
      <c r="BB51" s="118"/>
      <c r="BC51" s="118"/>
      <c r="BD51" s="118"/>
      <c r="BE51" s="118"/>
      <c r="BF51" s="118"/>
      <c r="BG51" s="118"/>
      <c r="BH51" s="118"/>
      <c r="BI51" s="118"/>
      <c r="BJ51" s="118"/>
      <c r="BK51" s="118"/>
      <c r="BL51" s="118"/>
      <c r="BM51" s="118"/>
      <c r="BN51" s="118"/>
      <c r="BO51" s="118"/>
      <c r="BP51" s="118"/>
      <c r="BQ51" s="118"/>
      <c r="BR51" s="118"/>
      <c r="BS51" s="118"/>
      <c r="BT51" s="118"/>
      <c r="BU51" s="118"/>
      <c r="BV51" s="118"/>
      <c r="BW51" s="118"/>
      <c r="BX51" s="118"/>
      <c r="BY51" s="118"/>
      <c r="BZ51" s="118"/>
      <c r="CA51" s="118"/>
      <c r="CB51" s="118"/>
      <c r="CC51" s="118"/>
      <c r="CD51" s="118"/>
      <c r="CE51" s="118"/>
      <c r="CF51" s="118"/>
      <c r="CG51" s="118"/>
      <c r="CH51" s="118"/>
      <c r="CI51" s="118"/>
      <c r="CJ51" s="118"/>
      <c r="CK51" s="118"/>
      <c r="CL51" s="118"/>
      <c r="CM51" s="118"/>
      <c r="CN51" s="118"/>
      <c r="CO51" s="118"/>
      <c r="CP51" s="118"/>
      <c r="CQ51" s="118"/>
      <c r="CR51" s="118"/>
      <c r="CS51" s="118"/>
      <c r="CT51" s="118"/>
      <c r="CU51" s="118"/>
      <c r="CV51" s="118"/>
      <c r="CW51" s="118"/>
      <c r="CX51" s="118"/>
      <c r="CY51" s="118"/>
      <c r="CZ51" s="118"/>
      <c r="DA51" s="118"/>
      <c r="DB51" s="118"/>
      <c r="DC51" s="118"/>
      <c r="DD51" s="118"/>
      <c r="DE51" s="118"/>
      <c r="DF51" s="118"/>
    </row>
    <row r="52" spans="2:110" x14ac:dyDescent="0.25">
      <c r="B52" s="168"/>
      <c r="C52" s="168"/>
      <c r="D52" s="168"/>
      <c r="E52" s="168"/>
      <c r="F52" s="168"/>
      <c r="G52" s="168"/>
      <c r="H52" s="168"/>
      <c r="J52" s="153">
        <v>40</v>
      </c>
      <c r="K52" s="15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118"/>
      <c r="AU52" s="118"/>
      <c r="AV52" s="118"/>
      <c r="AW52" s="118"/>
      <c r="AX52" s="118"/>
      <c r="AY52" s="118"/>
      <c r="AZ52" s="118"/>
      <c r="BA52" s="118"/>
      <c r="BB52" s="118"/>
      <c r="BC52" s="118"/>
      <c r="BD52" s="118"/>
      <c r="BE52" s="118"/>
      <c r="BF52" s="118"/>
      <c r="BG52" s="118"/>
      <c r="BH52" s="118"/>
      <c r="BI52" s="118"/>
      <c r="BJ52" s="118"/>
      <c r="BK52" s="118"/>
      <c r="BL52" s="118"/>
      <c r="BM52" s="118"/>
      <c r="BN52" s="118"/>
      <c r="BO52" s="118"/>
      <c r="BP52" s="118"/>
      <c r="BQ52" s="118"/>
      <c r="BR52" s="118"/>
      <c r="BS52" s="118"/>
      <c r="BT52" s="118"/>
      <c r="BU52" s="118"/>
      <c r="BV52" s="118"/>
      <c r="BW52" s="118"/>
      <c r="BX52" s="118"/>
      <c r="BY52" s="118"/>
      <c r="BZ52" s="118"/>
      <c r="CA52" s="118"/>
      <c r="CB52" s="118"/>
      <c r="CC52" s="118"/>
      <c r="CD52" s="118"/>
      <c r="CE52" s="118"/>
      <c r="CF52" s="118"/>
      <c r="CG52" s="118"/>
      <c r="CH52" s="118"/>
      <c r="CI52" s="118"/>
      <c r="CJ52" s="118"/>
      <c r="CK52" s="118"/>
      <c r="CL52" s="118"/>
      <c r="CM52" s="118"/>
      <c r="CN52" s="118"/>
      <c r="CO52" s="118"/>
      <c r="CP52" s="118"/>
      <c r="CQ52" s="118"/>
      <c r="CR52" s="118"/>
      <c r="CS52" s="118"/>
      <c r="CT52" s="118"/>
      <c r="CU52" s="118"/>
      <c r="CV52" s="118"/>
      <c r="CW52" s="118"/>
      <c r="CX52" s="118"/>
      <c r="CY52" s="118"/>
      <c r="CZ52" s="118"/>
      <c r="DA52" s="118"/>
      <c r="DB52" s="118"/>
      <c r="DC52" s="118"/>
      <c r="DD52" s="118"/>
      <c r="DE52" s="118"/>
      <c r="DF52" s="118"/>
    </row>
    <row r="53" spans="2:110" x14ac:dyDescent="0.25">
      <c r="B53" s="168"/>
      <c r="C53" s="168"/>
      <c r="D53" s="168"/>
      <c r="E53" s="168"/>
      <c r="F53" s="168"/>
      <c r="G53" s="168"/>
      <c r="H53" s="168"/>
      <c r="J53" s="153">
        <v>41</v>
      </c>
      <c r="K53" s="15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  <c r="BB53" s="118"/>
      <c r="BC53" s="118"/>
      <c r="BD53" s="118"/>
      <c r="BE53" s="118"/>
      <c r="BF53" s="118"/>
      <c r="BG53" s="118"/>
      <c r="BH53" s="118"/>
      <c r="BI53" s="118"/>
      <c r="BJ53" s="118"/>
      <c r="BK53" s="118"/>
      <c r="BL53" s="118"/>
      <c r="BM53" s="118"/>
      <c r="BN53" s="118"/>
      <c r="BO53" s="118"/>
      <c r="BP53" s="118"/>
      <c r="BQ53" s="118"/>
      <c r="BR53" s="118"/>
      <c r="BS53" s="118"/>
      <c r="BT53" s="118"/>
      <c r="BU53" s="118"/>
      <c r="BV53" s="118"/>
      <c r="BW53" s="118"/>
      <c r="BX53" s="118"/>
      <c r="BY53" s="118"/>
      <c r="BZ53" s="118"/>
      <c r="CA53" s="118"/>
      <c r="CB53" s="118"/>
      <c r="CC53" s="118"/>
      <c r="CD53" s="118"/>
      <c r="CE53" s="118"/>
      <c r="CF53" s="118"/>
      <c r="CG53" s="118"/>
      <c r="CH53" s="118"/>
      <c r="CI53" s="118"/>
      <c r="CJ53" s="118"/>
      <c r="CK53" s="118"/>
      <c r="CL53" s="118"/>
      <c r="CM53" s="118"/>
      <c r="CN53" s="118"/>
      <c r="CO53" s="118"/>
      <c r="CP53" s="118"/>
      <c r="CQ53" s="118"/>
      <c r="CR53" s="118"/>
      <c r="CS53" s="118"/>
      <c r="CT53" s="118"/>
      <c r="CU53" s="118"/>
      <c r="CV53" s="118"/>
      <c r="CW53" s="118"/>
      <c r="CX53" s="118"/>
      <c r="CY53" s="118"/>
      <c r="CZ53" s="118"/>
      <c r="DA53" s="118"/>
      <c r="DB53" s="118"/>
      <c r="DC53" s="118"/>
      <c r="DD53" s="118"/>
      <c r="DE53" s="118"/>
      <c r="DF53" s="118"/>
    </row>
    <row r="54" spans="2:110" x14ac:dyDescent="0.25">
      <c r="B54" s="168"/>
      <c r="C54" s="168"/>
      <c r="D54" s="168"/>
      <c r="E54" s="168"/>
      <c r="F54" s="168"/>
      <c r="G54" s="168"/>
      <c r="H54" s="168"/>
      <c r="J54" s="153">
        <v>42</v>
      </c>
      <c r="K54" s="15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  <c r="BB54" s="118"/>
      <c r="BC54" s="118"/>
      <c r="BD54" s="118"/>
      <c r="BE54" s="118"/>
      <c r="BF54" s="118"/>
      <c r="BG54" s="118"/>
      <c r="BH54" s="118"/>
      <c r="BI54" s="118"/>
      <c r="BJ54" s="118"/>
      <c r="BK54" s="118"/>
      <c r="BL54" s="118"/>
      <c r="BM54" s="118"/>
      <c r="BN54" s="118"/>
      <c r="BO54" s="118"/>
      <c r="BP54" s="118"/>
      <c r="BQ54" s="118"/>
      <c r="BR54" s="118"/>
      <c r="BS54" s="118"/>
      <c r="BT54" s="118"/>
      <c r="BU54" s="118"/>
      <c r="BV54" s="118"/>
      <c r="BW54" s="118"/>
      <c r="BX54" s="118"/>
      <c r="BY54" s="118"/>
      <c r="BZ54" s="118"/>
      <c r="CA54" s="118"/>
      <c r="CB54" s="118"/>
      <c r="CC54" s="118"/>
      <c r="CD54" s="118"/>
      <c r="CE54" s="118"/>
      <c r="CF54" s="118"/>
      <c r="CG54" s="118"/>
      <c r="CH54" s="118"/>
      <c r="CI54" s="118"/>
      <c r="CJ54" s="118"/>
      <c r="CK54" s="118"/>
      <c r="CL54" s="118"/>
      <c r="CM54" s="118"/>
      <c r="CN54" s="118"/>
      <c r="CO54" s="118"/>
      <c r="CP54" s="118"/>
      <c r="CQ54" s="118"/>
      <c r="CR54" s="118"/>
      <c r="CS54" s="118"/>
      <c r="CT54" s="118"/>
      <c r="CU54" s="118"/>
      <c r="CV54" s="118"/>
      <c r="CW54" s="118"/>
      <c r="CX54" s="118"/>
      <c r="CY54" s="118"/>
      <c r="CZ54" s="118"/>
      <c r="DA54" s="118"/>
      <c r="DB54" s="118"/>
      <c r="DC54" s="118"/>
      <c r="DD54" s="118"/>
      <c r="DE54" s="118"/>
      <c r="DF54" s="118"/>
    </row>
    <row r="55" spans="2:110" x14ac:dyDescent="0.25">
      <c r="B55" s="168"/>
      <c r="C55" s="168"/>
      <c r="D55" s="168"/>
      <c r="E55" s="168"/>
      <c r="F55" s="168"/>
      <c r="G55" s="168"/>
      <c r="H55" s="168"/>
      <c r="J55" s="153">
        <v>43</v>
      </c>
      <c r="K55" s="15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  <c r="BB55" s="118"/>
      <c r="BC55" s="118"/>
      <c r="BD55" s="118"/>
      <c r="BE55" s="118"/>
      <c r="BF55" s="118"/>
      <c r="BG55" s="118"/>
      <c r="BH55" s="118"/>
      <c r="BI55" s="118"/>
      <c r="BJ55" s="118"/>
      <c r="BK55" s="118"/>
      <c r="BL55" s="118"/>
      <c r="BM55" s="118"/>
      <c r="BN55" s="118"/>
      <c r="BO55" s="118"/>
      <c r="BP55" s="118"/>
      <c r="BQ55" s="118"/>
      <c r="BR55" s="118"/>
      <c r="BS55" s="118"/>
      <c r="BT55" s="118"/>
      <c r="BU55" s="118"/>
      <c r="BV55" s="118"/>
      <c r="BW55" s="118"/>
      <c r="BX55" s="118"/>
      <c r="BY55" s="118"/>
      <c r="BZ55" s="118"/>
      <c r="CA55" s="118"/>
      <c r="CB55" s="118"/>
      <c r="CC55" s="118"/>
      <c r="CD55" s="118"/>
      <c r="CE55" s="118"/>
      <c r="CF55" s="118"/>
      <c r="CG55" s="118"/>
      <c r="CH55" s="118"/>
      <c r="CI55" s="118"/>
      <c r="CJ55" s="118"/>
      <c r="CK55" s="118"/>
      <c r="CL55" s="118"/>
      <c r="CM55" s="118"/>
      <c r="CN55" s="118"/>
      <c r="CO55" s="118"/>
      <c r="CP55" s="118"/>
      <c r="CQ55" s="118"/>
      <c r="CR55" s="118"/>
      <c r="CS55" s="118"/>
      <c r="CT55" s="118"/>
      <c r="CU55" s="118"/>
      <c r="CV55" s="118"/>
      <c r="CW55" s="118"/>
      <c r="CX55" s="118"/>
      <c r="CY55" s="118"/>
      <c r="CZ55" s="118"/>
      <c r="DA55" s="118"/>
      <c r="DB55" s="118"/>
      <c r="DC55" s="118"/>
      <c r="DD55" s="118"/>
      <c r="DE55" s="118"/>
      <c r="DF55" s="118"/>
    </row>
    <row r="56" spans="2:110" x14ac:dyDescent="0.25">
      <c r="B56" s="168"/>
      <c r="C56" s="168"/>
      <c r="D56" s="168"/>
      <c r="E56" s="168"/>
      <c r="F56" s="168"/>
      <c r="G56" s="168"/>
      <c r="H56" s="168"/>
      <c r="J56" s="153">
        <v>44</v>
      </c>
      <c r="K56" s="15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  <c r="BB56" s="118"/>
      <c r="BC56" s="118"/>
      <c r="BD56" s="118"/>
      <c r="BE56" s="118"/>
      <c r="BF56" s="118"/>
      <c r="BG56" s="118"/>
      <c r="BH56" s="118"/>
      <c r="BI56" s="118"/>
      <c r="BJ56" s="118"/>
      <c r="BK56" s="118"/>
      <c r="BL56" s="118"/>
      <c r="BM56" s="118"/>
      <c r="BN56" s="118"/>
      <c r="BO56" s="118"/>
      <c r="BP56" s="118"/>
      <c r="BQ56" s="118"/>
      <c r="BR56" s="118"/>
      <c r="BS56" s="118"/>
      <c r="BT56" s="118"/>
      <c r="BU56" s="118"/>
      <c r="BV56" s="118"/>
      <c r="BW56" s="118"/>
      <c r="BX56" s="118"/>
      <c r="BY56" s="118"/>
      <c r="BZ56" s="118"/>
      <c r="CA56" s="118"/>
      <c r="CB56" s="118"/>
      <c r="CC56" s="118"/>
      <c r="CD56" s="118"/>
      <c r="CE56" s="118"/>
      <c r="CF56" s="118"/>
      <c r="CG56" s="118"/>
      <c r="CH56" s="118"/>
      <c r="CI56" s="118"/>
      <c r="CJ56" s="118"/>
      <c r="CK56" s="118"/>
      <c r="CL56" s="118"/>
      <c r="CM56" s="118"/>
      <c r="CN56" s="118"/>
      <c r="CO56" s="118"/>
      <c r="CP56" s="118"/>
      <c r="CQ56" s="118"/>
      <c r="CR56" s="118"/>
      <c r="CS56" s="118"/>
      <c r="CT56" s="118"/>
      <c r="CU56" s="118"/>
      <c r="CV56" s="118"/>
      <c r="CW56" s="118"/>
      <c r="CX56" s="118"/>
      <c r="CY56" s="118"/>
      <c r="CZ56" s="118"/>
      <c r="DA56" s="118"/>
      <c r="DB56" s="118"/>
      <c r="DC56" s="118"/>
      <c r="DD56" s="118"/>
      <c r="DE56" s="118"/>
      <c r="DF56" s="118"/>
    </row>
    <row r="57" spans="2:110" x14ac:dyDescent="0.25">
      <c r="B57" s="168"/>
      <c r="C57" s="168"/>
      <c r="D57" s="168"/>
      <c r="E57" s="168"/>
      <c r="F57" s="168"/>
      <c r="G57" s="168"/>
      <c r="H57" s="168"/>
      <c r="J57" s="153">
        <v>45</v>
      </c>
      <c r="K57" s="15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  <c r="AX57" s="118"/>
      <c r="AY57" s="118"/>
      <c r="AZ57" s="118"/>
      <c r="BA57" s="118"/>
      <c r="BB57" s="118"/>
      <c r="BC57" s="118"/>
      <c r="BD57" s="118"/>
      <c r="BE57" s="118"/>
      <c r="BF57" s="118"/>
      <c r="BG57" s="118"/>
      <c r="BH57" s="118"/>
      <c r="BI57" s="118"/>
      <c r="BJ57" s="118"/>
      <c r="BK57" s="118"/>
      <c r="BL57" s="118"/>
      <c r="BM57" s="118"/>
      <c r="BN57" s="118"/>
      <c r="BO57" s="118"/>
      <c r="BP57" s="118"/>
      <c r="BQ57" s="118"/>
      <c r="BR57" s="118"/>
      <c r="BS57" s="118"/>
      <c r="BT57" s="118"/>
      <c r="BU57" s="118"/>
      <c r="BV57" s="118"/>
      <c r="BW57" s="118"/>
      <c r="BX57" s="118"/>
      <c r="BY57" s="118"/>
      <c r="BZ57" s="118"/>
      <c r="CA57" s="118"/>
      <c r="CB57" s="118"/>
      <c r="CC57" s="118"/>
      <c r="CD57" s="118"/>
      <c r="CE57" s="118"/>
      <c r="CF57" s="118"/>
      <c r="CG57" s="118"/>
      <c r="CH57" s="118"/>
      <c r="CI57" s="118"/>
      <c r="CJ57" s="118"/>
      <c r="CK57" s="118"/>
      <c r="CL57" s="118"/>
      <c r="CM57" s="118"/>
      <c r="CN57" s="118"/>
      <c r="CO57" s="118"/>
      <c r="CP57" s="118"/>
      <c r="CQ57" s="118"/>
      <c r="CR57" s="118"/>
      <c r="CS57" s="118"/>
      <c r="CT57" s="118"/>
      <c r="CU57" s="118"/>
      <c r="CV57" s="118"/>
      <c r="CW57" s="118"/>
      <c r="CX57" s="118"/>
      <c r="CY57" s="118"/>
      <c r="CZ57" s="118"/>
      <c r="DA57" s="118"/>
      <c r="DB57" s="118"/>
      <c r="DC57" s="118"/>
      <c r="DD57" s="118"/>
      <c r="DE57" s="118"/>
      <c r="DF57" s="118"/>
    </row>
    <row r="58" spans="2:110" x14ac:dyDescent="0.25">
      <c r="B58" s="168"/>
      <c r="C58" s="168"/>
      <c r="D58" s="168"/>
      <c r="E58" s="168"/>
      <c r="F58" s="168"/>
      <c r="G58" s="168"/>
      <c r="H58" s="168"/>
      <c r="J58" s="153">
        <v>46</v>
      </c>
      <c r="K58" s="15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  <c r="BB58" s="118"/>
      <c r="BC58" s="118"/>
      <c r="BD58" s="118"/>
      <c r="BE58" s="118"/>
      <c r="BF58" s="118"/>
      <c r="BG58" s="118"/>
      <c r="BH58" s="118"/>
      <c r="BI58" s="118"/>
      <c r="BJ58" s="118"/>
      <c r="BK58" s="118"/>
      <c r="BL58" s="118"/>
      <c r="BM58" s="118"/>
      <c r="BN58" s="118"/>
      <c r="BO58" s="118"/>
      <c r="BP58" s="118"/>
      <c r="BQ58" s="118"/>
      <c r="BR58" s="118"/>
      <c r="BS58" s="118"/>
      <c r="BT58" s="118"/>
      <c r="BU58" s="118"/>
      <c r="BV58" s="118"/>
      <c r="BW58" s="118"/>
      <c r="BX58" s="118"/>
      <c r="BY58" s="118"/>
      <c r="BZ58" s="118"/>
      <c r="CA58" s="118"/>
      <c r="CB58" s="118"/>
      <c r="CC58" s="118"/>
      <c r="CD58" s="118"/>
      <c r="CE58" s="118"/>
      <c r="CF58" s="118"/>
      <c r="CG58" s="118"/>
      <c r="CH58" s="118"/>
      <c r="CI58" s="118"/>
      <c r="CJ58" s="118"/>
      <c r="CK58" s="118"/>
      <c r="CL58" s="118"/>
      <c r="CM58" s="118"/>
      <c r="CN58" s="118"/>
      <c r="CO58" s="118"/>
      <c r="CP58" s="118"/>
      <c r="CQ58" s="118"/>
      <c r="CR58" s="118"/>
      <c r="CS58" s="118"/>
      <c r="CT58" s="118"/>
      <c r="CU58" s="118"/>
      <c r="CV58" s="118"/>
      <c r="CW58" s="118"/>
      <c r="CX58" s="118"/>
      <c r="CY58" s="118"/>
      <c r="CZ58" s="118"/>
      <c r="DA58" s="118"/>
      <c r="DB58" s="118"/>
      <c r="DC58" s="118"/>
      <c r="DD58" s="118"/>
      <c r="DE58" s="118"/>
      <c r="DF58" s="118"/>
    </row>
    <row r="59" spans="2:110" x14ac:dyDescent="0.25">
      <c r="B59" s="168"/>
      <c r="C59" s="168"/>
      <c r="D59" s="168"/>
      <c r="E59" s="168"/>
      <c r="F59" s="168"/>
      <c r="G59" s="168"/>
      <c r="H59" s="168"/>
      <c r="J59" s="153">
        <v>47</v>
      </c>
      <c r="K59" s="15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118"/>
      <c r="AU59" s="118"/>
      <c r="AV59" s="118"/>
      <c r="AW59" s="118"/>
      <c r="AX59" s="118"/>
      <c r="AY59" s="118"/>
      <c r="AZ59" s="118"/>
      <c r="BA59" s="118"/>
      <c r="BB59" s="118"/>
      <c r="BC59" s="118"/>
      <c r="BD59" s="118"/>
      <c r="BE59" s="118"/>
      <c r="BF59" s="118"/>
      <c r="BG59" s="118"/>
      <c r="BH59" s="118"/>
      <c r="BI59" s="118"/>
      <c r="BJ59" s="118"/>
      <c r="BK59" s="118"/>
      <c r="BL59" s="118"/>
      <c r="BM59" s="118"/>
      <c r="BN59" s="118"/>
      <c r="BO59" s="118"/>
      <c r="BP59" s="118"/>
      <c r="BQ59" s="118"/>
      <c r="BR59" s="118"/>
      <c r="BS59" s="118"/>
      <c r="BT59" s="118"/>
      <c r="BU59" s="118"/>
      <c r="BV59" s="118"/>
      <c r="BW59" s="118"/>
      <c r="BX59" s="118"/>
      <c r="BY59" s="118"/>
      <c r="BZ59" s="118"/>
      <c r="CA59" s="118"/>
      <c r="CB59" s="118"/>
      <c r="CC59" s="118"/>
      <c r="CD59" s="118"/>
      <c r="CE59" s="118"/>
      <c r="CF59" s="118"/>
      <c r="CG59" s="118"/>
      <c r="CH59" s="118"/>
      <c r="CI59" s="118"/>
      <c r="CJ59" s="118"/>
      <c r="CK59" s="118"/>
      <c r="CL59" s="118"/>
      <c r="CM59" s="118"/>
      <c r="CN59" s="118"/>
      <c r="CO59" s="118"/>
      <c r="CP59" s="118"/>
      <c r="CQ59" s="118"/>
      <c r="CR59" s="118"/>
      <c r="CS59" s="118"/>
      <c r="CT59" s="118"/>
      <c r="CU59" s="118"/>
      <c r="CV59" s="118"/>
      <c r="CW59" s="118"/>
      <c r="CX59" s="118"/>
      <c r="CY59" s="118"/>
      <c r="CZ59" s="118"/>
      <c r="DA59" s="118"/>
      <c r="DB59" s="118"/>
      <c r="DC59" s="118"/>
      <c r="DD59" s="118"/>
      <c r="DE59" s="118"/>
      <c r="DF59" s="118"/>
    </row>
    <row r="60" spans="2:110" x14ac:dyDescent="0.25">
      <c r="B60" s="168"/>
      <c r="C60" s="168"/>
      <c r="D60" s="168"/>
      <c r="E60" s="168"/>
      <c r="F60" s="168"/>
      <c r="G60" s="168"/>
      <c r="H60" s="168"/>
      <c r="J60" s="153">
        <v>48</v>
      </c>
      <c r="K60" s="15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118"/>
      <c r="AU60" s="118"/>
      <c r="AV60" s="118"/>
      <c r="AW60" s="118"/>
      <c r="AX60" s="118"/>
      <c r="AY60" s="118"/>
      <c r="AZ60" s="118"/>
      <c r="BA60" s="118"/>
      <c r="BB60" s="118"/>
      <c r="BC60" s="118"/>
      <c r="BD60" s="118"/>
      <c r="BE60" s="118"/>
      <c r="BF60" s="118"/>
      <c r="BG60" s="118"/>
      <c r="BH60" s="118"/>
      <c r="BI60" s="118"/>
      <c r="BJ60" s="118"/>
      <c r="BK60" s="118"/>
      <c r="BL60" s="118"/>
      <c r="BM60" s="118"/>
      <c r="BN60" s="118"/>
      <c r="BO60" s="118"/>
      <c r="BP60" s="118"/>
      <c r="BQ60" s="118"/>
      <c r="BR60" s="118"/>
      <c r="BS60" s="118"/>
      <c r="BT60" s="118"/>
      <c r="BU60" s="118"/>
      <c r="BV60" s="118"/>
      <c r="BW60" s="118"/>
      <c r="BX60" s="118"/>
      <c r="BY60" s="118"/>
      <c r="BZ60" s="118"/>
      <c r="CA60" s="118"/>
      <c r="CB60" s="118"/>
      <c r="CC60" s="118"/>
      <c r="CD60" s="118"/>
      <c r="CE60" s="118"/>
      <c r="CF60" s="118"/>
      <c r="CG60" s="118"/>
      <c r="CH60" s="118"/>
      <c r="CI60" s="118"/>
      <c r="CJ60" s="118"/>
      <c r="CK60" s="118"/>
      <c r="CL60" s="118"/>
      <c r="CM60" s="118"/>
      <c r="CN60" s="118"/>
      <c r="CO60" s="118"/>
      <c r="CP60" s="118"/>
      <c r="CQ60" s="118"/>
      <c r="CR60" s="118"/>
      <c r="CS60" s="118"/>
      <c r="CT60" s="118"/>
      <c r="CU60" s="118"/>
      <c r="CV60" s="118"/>
      <c r="CW60" s="118"/>
      <c r="CX60" s="118"/>
      <c r="CY60" s="118"/>
      <c r="CZ60" s="118"/>
      <c r="DA60" s="118"/>
      <c r="DB60" s="118"/>
      <c r="DC60" s="118"/>
      <c r="DD60" s="118"/>
      <c r="DE60" s="118"/>
      <c r="DF60" s="118"/>
    </row>
    <row r="61" spans="2:110" x14ac:dyDescent="0.25">
      <c r="B61" s="168"/>
      <c r="C61" s="168"/>
      <c r="D61" s="168"/>
      <c r="E61" s="168"/>
      <c r="F61" s="168"/>
      <c r="G61" s="168"/>
      <c r="H61" s="168"/>
      <c r="J61" s="153">
        <v>49</v>
      </c>
      <c r="K61" s="15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  <c r="BB61" s="118"/>
      <c r="BC61" s="118"/>
      <c r="BD61" s="118"/>
      <c r="BE61" s="118"/>
      <c r="BF61" s="118"/>
      <c r="BG61" s="118"/>
      <c r="BH61" s="118"/>
      <c r="BI61" s="118"/>
      <c r="BJ61" s="118"/>
      <c r="BK61" s="118"/>
      <c r="BL61" s="118"/>
      <c r="BM61" s="118"/>
      <c r="BN61" s="118"/>
      <c r="BO61" s="118"/>
      <c r="BP61" s="118"/>
      <c r="BQ61" s="118"/>
      <c r="BR61" s="118"/>
      <c r="BS61" s="118"/>
      <c r="BT61" s="118"/>
      <c r="BU61" s="118"/>
      <c r="BV61" s="118"/>
      <c r="BW61" s="118"/>
      <c r="BX61" s="118"/>
      <c r="BY61" s="118"/>
      <c r="BZ61" s="118"/>
      <c r="CA61" s="118"/>
      <c r="CB61" s="118"/>
      <c r="CC61" s="118"/>
      <c r="CD61" s="118"/>
      <c r="CE61" s="118"/>
      <c r="CF61" s="118"/>
      <c r="CG61" s="118"/>
      <c r="CH61" s="118"/>
      <c r="CI61" s="118"/>
      <c r="CJ61" s="118"/>
      <c r="CK61" s="118"/>
      <c r="CL61" s="118"/>
      <c r="CM61" s="118"/>
      <c r="CN61" s="118"/>
      <c r="CO61" s="118"/>
      <c r="CP61" s="118"/>
      <c r="CQ61" s="118"/>
      <c r="CR61" s="118"/>
      <c r="CS61" s="118"/>
      <c r="CT61" s="118"/>
      <c r="CU61" s="118"/>
      <c r="CV61" s="118"/>
      <c r="CW61" s="118"/>
      <c r="CX61" s="118"/>
      <c r="CY61" s="118"/>
      <c r="CZ61" s="118"/>
      <c r="DA61" s="118"/>
      <c r="DB61" s="118"/>
      <c r="DC61" s="118"/>
      <c r="DD61" s="118"/>
      <c r="DE61" s="118"/>
      <c r="DF61" s="118"/>
    </row>
    <row r="62" spans="2:110" x14ac:dyDescent="0.25">
      <c r="B62" s="168"/>
      <c r="C62" s="168"/>
      <c r="D62" s="168"/>
      <c r="E62" s="168"/>
      <c r="F62" s="168"/>
      <c r="G62" s="168"/>
      <c r="H62" s="168"/>
      <c r="J62" s="153">
        <v>50</v>
      </c>
      <c r="K62" s="15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/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118"/>
      <c r="AU62" s="118"/>
      <c r="AV62" s="118"/>
      <c r="AW62" s="118"/>
      <c r="AX62" s="118"/>
      <c r="AY62" s="118"/>
      <c r="AZ62" s="118"/>
      <c r="BA62" s="118"/>
      <c r="BB62" s="118"/>
      <c r="BC62" s="118"/>
      <c r="BD62" s="118"/>
      <c r="BE62" s="118"/>
      <c r="BF62" s="118"/>
      <c r="BG62" s="118"/>
      <c r="BH62" s="118"/>
      <c r="BI62" s="118"/>
      <c r="BJ62" s="118"/>
      <c r="BK62" s="118"/>
      <c r="BL62" s="118"/>
      <c r="BM62" s="118"/>
      <c r="BN62" s="118"/>
      <c r="BO62" s="118"/>
      <c r="BP62" s="118"/>
      <c r="BQ62" s="118"/>
      <c r="BR62" s="118"/>
      <c r="BS62" s="118"/>
      <c r="BT62" s="118"/>
      <c r="BU62" s="118"/>
      <c r="BV62" s="118"/>
      <c r="BW62" s="118"/>
      <c r="BX62" s="118"/>
      <c r="BY62" s="118"/>
      <c r="BZ62" s="118"/>
      <c r="CA62" s="118"/>
      <c r="CB62" s="118"/>
      <c r="CC62" s="118"/>
      <c r="CD62" s="118"/>
      <c r="CE62" s="118"/>
      <c r="CF62" s="118"/>
      <c r="CG62" s="118"/>
      <c r="CH62" s="118"/>
      <c r="CI62" s="118"/>
      <c r="CJ62" s="118"/>
      <c r="CK62" s="118"/>
      <c r="CL62" s="118"/>
      <c r="CM62" s="118"/>
      <c r="CN62" s="118"/>
      <c r="CO62" s="118"/>
      <c r="CP62" s="118"/>
      <c r="CQ62" s="118"/>
      <c r="CR62" s="118"/>
      <c r="CS62" s="118"/>
      <c r="CT62" s="118"/>
      <c r="CU62" s="118"/>
      <c r="CV62" s="118"/>
      <c r="CW62" s="118"/>
      <c r="CX62" s="118"/>
      <c r="CY62" s="118"/>
      <c r="CZ62" s="118"/>
      <c r="DA62" s="118"/>
      <c r="DB62" s="118"/>
      <c r="DC62" s="118"/>
      <c r="DD62" s="118"/>
      <c r="DE62" s="118"/>
      <c r="DF62" s="118"/>
    </row>
    <row r="63" spans="2:110" x14ac:dyDescent="0.25">
      <c r="B63" s="168"/>
      <c r="C63" s="168"/>
      <c r="D63" s="168"/>
      <c r="E63" s="168"/>
      <c r="F63" s="168"/>
      <c r="G63" s="168"/>
      <c r="H63" s="168"/>
      <c r="J63" s="153">
        <v>51</v>
      </c>
      <c r="K63" s="15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  <c r="BB63" s="118"/>
      <c r="BC63" s="118"/>
      <c r="BD63" s="118"/>
      <c r="BE63" s="118"/>
      <c r="BF63" s="118"/>
      <c r="BG63" s="118"/>
      <c r="BH63" s="118"/>
      <c r="BI63" s="118"/>
      <c r="BJ63" s="118"/>
      <c r="BK63" s="118"/>
      <c r="BL63" s="118"/>
      <c r="BM63" s="118"/>
      <c r="BN63" s="118"/>
      <c r="BO63" s="118"/>
      <c r="BP63" s="118"/>
      <c r="BQ63" s="118"/>
      <c r="BR63" s="118"/>
      <c r="BS63" s="118"/>
      <c r="BT63" s="118"/>
      <c r="BU63" s="118"/>
      <c r="BV63" s="118"/>
      <c r="BW63" s="118"/>
      <c r="BX63" s="118"/>
      <c r="BY63" s="118"/>
      <c r="BZ63" s="118"/>
      <c r="CA63" s="118"/>
      <c r="CB63" s="118"/>
      <c r="CC63" s="118"/>
      <c r="CD63" s="118"/>
      <c r="CE63" s="118"/>
      <c r="CF63" s="118"/>
      <c r="CG63" s="118"/>
      <c r="CH63" s="118"/>
      <c r="CI63" s="118"/>
      <c r="CJ63" s="118"/>
      <c r="CK63" s="118"/>
      <c r="CL63" s="118"/>
      <c r="CM63" s="118"/>
      <c r="CN63" s="118"/>
      <c r="CO63" s="118"/>
      <c r="CP63" s="118"/>
      <c r="CQ63" s="118"/>
      <c r="CR63" s="118"/>
      <c r="CS63" s="118"/>
      <c r="CT63" s="118"/>
      <c r="CU63" s="118"/>
      <c r="CV63" s="118"/>
      <c r="CW63" s="118"/>
      <c r="CX63" s="118"/>
      <c r="CY63" s="118"/>
      <c r="CZ63" s="118"/>
      <c r="DA63" s="118"/>
      <c r="DB63" s="118"/>
      <c r="DC63" s="118"/>
      <c r="DD63" s="118"/>
      <c r="DE63" s="118"/>
      <c r="DF63" s="118"/>
    </row>
    <row r="64" spans="2:110" x14ac:dyDescent="0.25">
      <c r="B64" s="168"/>
      <c r="C64" s="168"/>
      <c r="D64" s="168"/>
      <c r="E64" s="168"/>
      <c r="F64" s="168"/>
      <c r="G64" s="168"/>
      <c r="H64" s="168"/>
      <c r="J64" s="153">
        <v>52</v>
      </c>
      <c r="K64" s="15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  <c r="BB64" s="118"/>
      <c r="BC64" s="118"/>
      <c r="BD64" s="118"/>
      <c r="BE64" s="118"/>
      <c r="BF64" s="118"/>
      <c r="BG64" s="118"/>
      <c r="BH64" s="118"/>
      <c r="BI64" s="118"/>
      <c r="BJ64" s="118"/>
      <c r="BK64" s="118"/>
      <c r="BL64" s="118"/>
      <c r="BM64" s="118"/>
      <c r="BN64" s="118"/>
      <c r="BO64" s="118"/>
      <c r="BP64" s="118"/>
      <c r="BQ64" s="118"/>
      <c r="BR64" s="118"/>
      <c r="BS64" s="118"/>
      <c r="BT64" s="118"/>
      <c r="BU64" s="118"/>
      <c r="BV64" s="118"/>
      <c r="BW64" s="118"/>
      <c r="BX64" s="118"/>
      <c r="BY64" s="118"/>
      <c r="BZ64" s="118"/>
      <c r="CA64" s="118"/>
      <c r="CB64" s="118"/>
      <c r="CC64" s="118"/>
      <c r="CD64" s="118"/>
      <c r="CE64" s="118"/>
      <c r="CF64" s="118"/>
      <c r="CG64" s="118"/>
      <c r="CH64" s="118"/>
      <c r="CI64" s="118"/>
      <c r="CJ64" s="118"/>
      <c r="CK64" s="118"/>
      <c r="CL64" s="118"/>
      <c r="CM64" s="118"/>
      <c r="CN64" s="118"/>
      <c r="CO64" s="118"/>
      <c r="CP64" s="118"/>
      <c r="CQ64" s="118"/>
      <c r="CR64" s="118"/>
      <c r="CS64" s="118"/>
      <c r="CT64" s="118"/>
      <c r="CU64" s="118"/>
      <c r="CV64" s="118"/>
      <c r="CW64" s="118"/>
      <c r="CX64" s="118"/>
      <c r="CY64" s="118"/>
      <c r="CZ64" s="118"/>
      <c r="DA64" s="118"/>
      <c r="DB64" s="118"/>
      <c r="DC64" s="118"/>
      <c r="DD64" s="118"/>
      <c r="DE64" s="118"/>
      <c r="DF64" s="118"/>
    </row>
    <row r="65" spans="2:110" x14ac:dyDescent="0.25">
      <c r="B65" s="168"/>
      <c r="C65" s="168"/>
      <c r="D65" s="168"/>
      <c r="E65" s="168"/>
      <c r="F65" s="168"/>
      <c r="G65" s="168"/>
      <c r="H65" s="168"/>
      <c r="J65" s="153">
        <v>53</v>
      </c>
      <c r="K65" s="15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  <c r="BB65" s="118"/>
      <c r="BC65" s="118"/>
      <c r="BD65" s="118"/>
      <c r="BE65" s="118"/>
      <c r="BF65" s="118"/>
      <c r="BG65" s="118"/>
      <c r="BH65" s="118"/>
      <c r="BI65" s="118"/>
      <c r="BJ65" s="118"/>
      <c r="BK65" s="118"/>
      <c r="BL65" s="118"/>
      <c r="BM65" s="118"/>
      <c r="BN65" s="118"/>
      <c r="BO65" s="118"/>
      <c r="BP65" s="118"/>
      <c r="BQ65" s="118"/>
      <c r="BR65" s="118"/>
      <c r="BS65" s="118"/>
      <c r="BT65" s="118"/>
      <c r="BU65" s="118"/>
      <c r="BV65" s="118"/>
      <c r="BW65" s="118"/>
      <c r="BX65" s="118"/>
      <c r="BY65" s="118"/>
      <c r="BZ65" s="118"/>
      <c r="CA65" s="118"/>
      <c r="CB65" s="118"/>
      <c r="CC65" s="118"/>
      <c r="CD65" s="118"/>
      <c r="CE65" s="118"/>
      <c r="CF65" s="118"/>
      <c r="CG65" s="118"/>
      <c r="CH65" s="118"/>
      <c r="CI65" s="118"/>
      <c r="CJ65" s="118"/>
      <c r="CK65" s="118"/>
      <c r="CL65" s="118"/>
      <c r="CM65" s="118"/>
      <c r="CN65" s="118"/>
      <c r="CO65" s="118"/>
      <c r="CP65" s="118"/>
      <c r="CQ65" s="118"/>
      <c r="CR65" s="118"/>
      <c r="CS65" s="118"/>
      <c r="CT65" s="118"/>
      <c r="CU65" s="118"/>
      <c r="CV65" s="118"/>
      <c r="CW65" s="118"/>
      <c r="CX65" s="118"/>
      <c r="CY65" s="118"/>
      <c r="CZ65" s="118"/>
      <c r="DA65" s="118"/>
      <c r="DB65" s="118"/>
      <c r="DC65" s="118"/>
      <c r="DD65" s="118"/>
      <c r="DE65" s="118"/>
      <c r="DF65" s="118"/>
    </row>
    <row r="66" spans="2:110" x14ac:dyDescent="0.25">
      <c r="B66" s="168"/>
      <c r="C66" s="168"/>
      <c r="D66" s="168"/>
      <c r="E66" s="168"/>
      <c r="F66" s="168"/>
      <c r="G66" s="168"/>
      <c r="H66" s="168"/>
      <c r="J66" s="153">
        <v>54</v>
      </c>
      <c r="K66" s="15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  <c r="BB66" s="118"/>
      <c r="BC66" s="118"/>
      <c r="BD66" s="118"/>
      <c r="BE66" s="118"/>
      <c r="BF66" s="118"/>
      <c r="BG66" s="118"/>
      <c r="BH66" s="118"/>
      <c r="BI66" s="118"/>
      <c r="BJ66" s="118"/>
      <c r="BK66" s="118"/>
      <c r="BL66" s="118"/>
      <c r="BM66" s="118"/>
      <c r="BN66" s="118"/>
      <c r="BO66" s="118"/>
      <c r="BP66" s="118"/>
      <c r="BQ66" s="118"/>
      <c r="BR66" s="118"/>
      <c r="BS66" s="118"/>
      <c r="BT66" s="118"/>
      <c r="BU66" s="118"/>
      <c r="BV66" s="118"/>
      <c r="BW66" s="118"/>
      <c r="BX66" s="118"/>
      <c r="BY66" s="118"/>
      <c r="BZ66" s="118"/>
      <c r="CA66" s="118"/>
      <c r="CB66" s="118"/>
      <c r="CC66" s="118"/>
      <c r="CD66" s="118"/>
      <c r="CE66" s="118"/>
      <c r="CF66" s="118"/>
      <c r="CG66" s="118"/>
      <c r="CH66" s="118"/>
      <c r="CI66" s="118"/>
      <c r="CJ66" s="118"/>
      <c r="CK66" s="118"/>
      <c r="CL66" s="118"/>
      <c r="CM66" s="118"/>
      <c r="CN66" s="118"/>
      <c r="CO66" s="118"/>
      <c r="CP66" s="118"/>
      <c r="CQ66" s="118"/>
      <c r="CR66" s="118"/>
      <c r="CS66" s="118"/>
      <c r="CT66" s="118"/>
      <c r="CU66" s="118"/>
      <c r="CV66" s="118"/>
      <c r="CW66" s="118"/>
      <c r="CX66" s="118"/>
      <c r="CY66" s="118"/>
      <c r="CZ66" s="118"/>
      <c r="DA66" s="118"/>
      <c r="DB66" s="118"/>
      <c r="DC66" s="118"/>
      <c r="DD66" s="118"/>
      <c r="DE66" s="118"/>
      <c r="DF66" s="118"/>
    </row>
    <row r="67" spans="2:110" x14ac:dyDescent="0.25">
      <c r="B67" s="168"/>
      <c r="C67" s="168"/>
      <c r="D67" s="168"/>
      <c r="E67" s="168"/>
      <c r="F67" s="168"/>
      <c r="G67" s="168"/>
      <c r="H67" s="168"/>
      <c r="J67" s="153">
        <v>55</v>
      </c>
      <c r="K67" s="15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  <c r="BB67" s="118"/>
      <c r="BC67" s="118"/>
      <c r="BD67" s="118"/>
      <c r="BE67" s="118"/>
      <c r="BF67" s="118"/>
      <c r="BG67" s="118"/>
      <c r="BH67" s="118"/>
      <c r="BI67" s="118"/>
      <c r="BJ67" s="118"/>
      <c r="BK67" s="118"/>
      <c r="BL67" s="118"/>
      <c r="BM67" s="118"/>
      <c r="BN67" s="118"/>
      <c r="BO67" s="118"/>
      <c r="BP67" s="118"/>
      <c r="BQ67" s="118"/>
      <c r="BR67" s="118"/>
      <c r="BS67" s="118"/>
      <c r="BT67" s="118"/>
      <c r="BU67" s="118"/>
      <c r="BV67" s="118"/>
      <c r="BW67" s="118"/>
      <c r="BX67" s="118"/>
      <c r="BY67" s="118"/>
      <c r="BZ67" s="118"/>
      <c r="CA67" s="118"/>
      <c r="CB67" s="118"/>
      <c r="CC67" s="118"/>
      <c r="CD67" s="118"/>
      <c r="CE67" s="118"/>
      <c r="CF67" s="118"/>
      <c r="CG67" s="118"/>
      <c r="CH67" s="118"/>
      <c r="CI67" s="118"/>
      <c r="CJ67" s="118"/>
      <c r="CK67" s="118"/>
      <c r="CL67" s="118"/>
      <c r="CM67" s="118"/>
      <c r="CN67" s="118"/>
      <c r="CO67" s="118"/>
      <c r="CP67" s="118"/>
      <c r="CQ67" s="118"/>
      <c r="CR67" s="118"/>
      <c r="CS67" s="118"/>
      <c r="CT67" s="118"/>
      <c r="CU67" s="118"/>
      <c r="CV67" s="118"/>
      <c r="CW67" s="118"/>
      <c r="CX67" s="118"/>
      <c r="CY67" s="118"/>
      <c r="CZ67" s="118"/>
      <c r="DA67" s="118"/>
      <c r="DB67" s="118"/>
      <c r="DC67" s="118"/>
      <c r="DD67" s="118"/>
      <c r="DE67" s="118"/>
      <c r="DF67" s="118"/>
    </row>
    <row r="68" spans="2:110" x14ac:dyDescent="0.25">
      <c r="B68" s="168"/>
      <c r="C68" s="168"/>
      <c r="D68" s="168"/>
      <c r="E68" s="168"/>
      <c r="F68" s="168"/>
      <c r="G68" s="168"/>
      <c r="H68" s="168"/>
      <c r="J68" s="153">
        <v>56</v>
      </c>
      <c r="K68" s="15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  <c r="BB68" s="118"/>
      <c r="BC68" s="118"/>
      <c r="BD68" s="118"/>
      <c r="BE68" s="118"/>
      <c r="BF68" s="118"/>
      <c r="BG68" s="118"/>
      <c r="BH68" s="118"/>
      <c r="BI68" s="118"/>
      <c r="BJ68" s="118"/>
      <c r="BK68" s="118"/>
      <c r="BL68" s="118"/>
      <c r="BM68" s="118"/>
      <c r="BN68" s="118"/>
      <c r="BO68" s="118"/>
      <c r="BP68" s="118"/>
      <c r="BQ68" s="118"/>
      <c r="BR68" s="118"/>
      <c r="BS68" s="118"/>
      <c r="BT68" s="118"/>
      <c r="BU68" s="118"/>
      <c r="BV68" s="118"/>
      <c r="BW68" s="118"/>
      <c r="BX68" s="118"/>
      <c r="BY68" s="118"/>
      <c r="BZ68" s="118"/>
      <c r="CA68" s="118"/>
      <c r="CB68" s="118"/>
      <c r="CC68" s="118"/>
      <c r="CD68" s="118"/>
      <c r="CE68" s="118"/>
      <c r="CF68" s="118"/>
      <c r="CG68" s="118"/>
      <c r="CH68" s="118"/>
      <c r="CI68" s="118"/>
      <c r="CJ68" s="118"/>
      <c r="CK68" s="118"/>
      <c r="CL68" s="118"/>
      <c r="CM68" s="118"/>
      <c r="CN68" s="118"/>
      <c r="CO68" s="118"/>
      <c r="CP68" s="118"/>
      <c r="CQ68" s="118"/>
      <c r="CR68" s="118"/>
      <c r="CS68" s="118"/>
      <c r="CT68" s="118"/>
      <c r="CU68" s="118"/>
      <c r="CV68" s="118"/>
      <c r="CW68" s="118"/>
      <c r="CX68" s="118"/>
      <c r="CY68" s="118"/>
      <c r="CZ68" s="118"/>
      <c r="DA68" s="118"/>
      <c r="DB68" s="118"/>
      <c r="DC68" s="118"/>
      <c r="DD68" s="118"/>
      <c r="DE68" s="118"/>
      <c r="DF68" s="118"/>
    </row>
    <row r="69" spans="2:110" x14ac:dyDescent="0.25">
      <c r="B69" s="168"/>
      <c r="C69" s="168"/>
      <c r="D69" s="168"/>
      <c r="E69" s="168"/>
      <c r="F69" s="168"/>
      <c r="G69" s="168"/>
      <c r="H69" s="168"/>
      <c r="J69" s="153">
        <v>57</v>
      </c>
      <c r="K69" s="15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18"/>
      <c r="AS69" s="118"/>
      <c r="AT69" s="118"/>
      <c r="AU69" s="118"/>
      <c r="AV69" s="118"/>
      <c r="AW69" s="118"/>
      <c r="AX69" s="118"/>
      <c r="AY69" s="118"/>
      <c r="AZ69" s="118"/>
      <c r="BA69" s="118"/>
      <c r="BB69" s="118"/>
      <c r="BC69" s="118"/>
      <c r="BD69" s="118"/>
      <c r="BE69" s="118"/>
      <c r="BF69" s="118"/>
      <c r="BG69" s="118"/>
      <c r="BH69" s="118"/>
      <c r="BI69" s="118"/>
      <c r="BJ69" s="118"/>
      <c r="BK69" s="118"/>
      <c r="BL69" s="118"/>
      <c r="BM69" s="118"/>
      <c r="BN69" s="118"/>
      <c r="BO69" s="118"/>
      <c r="BP69" s="118"/>
      <c r="BQ69" s="118"/>
      <c r="BR69" s="118"/>
      <c r="BS69" s="118"/>
      <c r="BT69" s="118"/>
      <c r="BU69" s="118"/>
      <c r="BV69" s="118"/>
      <c r="BW69" s="118"/>
      <c r="BX69" s="118"/>
      <c r="BY69" s="118"/>
      <c r="BZ69" s="118"/>
      <c r="CA69" s="118"/>
      <c r="CB69" s="118"/>
      <c r="CC69" s="118"/>
      <c r="CD69" s="118"/>
      <c r="CE69" s="118"/>
      <c r="CF69" s="118"/>
      <c r="CG69" s="118"/>
      <c r="CH69" s="118"/>
      <c r="CI69" s="118"/>
      <c r="CJ69" s="118"/>
      <c r="CK69" s="118"/>
      <c r="CL69" s="118"/>
      <c r="CM69" s="118"/>
      <c r="CN69" s="118"/>
      <c r="CO69" s="118"/>
      <c r="CP69" s="118"/>
      <c r="CQ69" s="118"/>
      <c r="CR69" s="118"/>
      <c r="CS69" s="118"/>
      <c r="CT69" s="118"/>
      <c r="CU69" s="118"/>
      <c r="CV69" s="118"/>
      <c r="CW69" s="118"/>
      <c r="CX69" s="118"/>
      <c r="CY69" s="118"/>
      <c r="CZ69" s="118"/>
      <c r="DA69" s="118"/>
      <c r="DB69" s="118"/>
      <c r="DC69" s="118"/>
      <c r="DD69" s="118"/>
      <c r="DE69" s="118"/>
      <c r="DF69" s="118"/>
    </row>
    <row r="70" spans="2:110" x14ac:dyDescent="0.25">
      <c r="B70" s="168"/>
      <c r="C70" s="168"/>
      <c r="D70" s="168"/>
      <c r="E70" s="168"/>
      <c r="F70" s="168"/>
      <c r="G70" s="168"/>
      <c r="H70" s="168"/>
      <c r="J70" s="153">
        <v>58</v>
      </c>
      <c r="K70" s="15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  <c r="BB70" s="118"/>
      <c r="BC70" s="118"/>
      <c r="BD70" s="118"/>
      <c r="BE70" s="118"/>
      <c r="BF70" s="118"/>
      <c r="BG70" s="118"/>
      <c r="BH70" s="118"/>
      <c r="BI70" s="118"/>
      <c r="BJ70" s="118"/>
      <c r="BK70" s="118"/>
      <c r="BL70" s="118"/>
      <c r="BM70" s="118"/>
      <c r="BN70" s="118"/>
      <c r="BO70" s="118"/>
      <c r="BP70" s="118"/>
      <c r="BQ70" s="118"/>
      <c r="BR70" s="118"/>
      <c r="BS70" s="118"/>
      <c r="BT70" s="118"/>
      <c r="BU70" s="118"/>
      <c r="BV70" s="118"/>
      <c r="BW70" s="118"/>
      <c r="BX70" s="118"/>
      <c r="BY70" s="118"/>
      <c r="BZ70" s="118"/>
      <c r="CA70" s="118"/>
      <c r="CB70" s="118"/>
      <c r="CC70" s="118"/>
      <c r="CD70" s="118"/>
      <c r="CE70" s="118"/>
      <c r="CF70" s="118"/>
      <c r="CG70" s="118"/>
      <c r="CH70" s="118"/>
      <c r="CI70" s="118"/>
      <c r="CJ70" s="118"/>
      <c r="CK70" s="118"/>
      <c r="CL70" s="118"/>
      <c r="CM70" s="118"/>
      <c r="CN70" s="118"/>
      <c r="CO70" s="118"/>
      <c r="CP70" s="118"/>
      <c r="CQ70" s="118"/>
      <c r="CR70" s="118"/>
      <c r="CS70" s="118"/>
      <c r="CT70" s="118"/>
      <c r="CU70" s="118"/>
      <c r="CV70" s="118"/>
      <c r="CW70" s="118"/>
      <c r="CX70" s="118"/>
      <c r="CY70" s="118"/>
      <c r="CZ70" s="118"/>
      <c r="DA70" s="118"/>
      <c r="DB70" s="118"/>
      <c r="DC70" s="118"/>
      <c r="DD70" s="118"/>
      <c r="DE70" s="118"/>
      <c r="DF70" s="118"/>
    </row>
    <row r="71" spans="2:110" x14ac:dyDescent="0.25">
      <c r="B71" s="168"/>
      <c r="C71" s="168"/>
      <c r="D71" s="168"/>
      <c r="E71" s="168"/>
      <c r="F71" s="168"/>
      <c r="G71" s="168"/>
      <c r="H71" s="168"/>
      <c r="J71" s="153">
        <v>59</v>
      </c>
      <c r="K71" s="15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118"/>
      <c r="AU71" s="118"/>
      <c r="AV71" s="118"/>
      <c r="AW71" s="118"/>
      <c r="AX71" s="118"/>
      <c r="AY71" s="118"/>
      <c r="AZ71" s="118"/>
      <c r="BA71" s="118"/>
      <c r="BB71" s="118"/>
      <c r="BC71" s="118"/>
      <c r="BD71" s="118"/>
      <c r="BE71" s="118"/>
      <c r="BF71" s="118"/>
      <c r="BG71" s="118"/>
      <c r="BH71" s="118"/>
      <c r="BI71" s="118"/>
      <c r="BJ71" s="118"/>
      <c r="BK71" s="118"/>
      <c r="BL71" s="118"/>
      <c r="BM71" s="118"/>
      <c r="BN71" s="118"/>
      <c r="BO71" s="118"/>
      <c r="BP71" s="118"/>
      <c r="BQ71" s="118"/>
      <c r="BR71" s="118"/>
      <c r="BS71" s="118"/>
      <c r="BT71" s="118"/>
      <c r="BU71" s="118"/>
      <c r="BV71" s="118"/>
      <c r="BW71" s="118"/>
      <c r="BX71" s="118"/>
      <c r="BY71" s="118"/>
      <c r="BZ71" s="118"/>
      <c r="CA71" s="118"/>
      <c r="CB71" s="118"/>
      <c r="CC71" s="118"/>
      <c r="CD71" s="118"/>
      <c r="CE71" s="118"/>
      <c r="CF71" s="118"/>
      <c r="CG71" s="118"/>
      <c r="CH71" s="118"/>
      <c r="CI71" s="118"/>
      <c r="CJ71" s="118"/>
      <c r="CK71" s="118"/>
      <c r="CL71" s="118"/>
      <c r="CM71" s="118"/>
      <c r="CN71" s="118"/>
      <c r="CO71" s="118"/>
      <c r="CP71" s="118"/>
      <c r="CQ71" s="118"/>
      <c r="CR71" s="118"/>
      <c r="CS71" s="118"/>
      <c r="CT71" s="118"/>
      <c r="CU71" s="118"/>
      <c r="CV71" s="118"/>
      <c r="CW71" s="118"/>
      <c r="CX71" s="118"/>
      <c r="CY71" s="118"/>
      <c r="CZ71" s="118"/>
      <c r="DA71" s="118"/>
      <c r="DB71" s="118"/>
      <c r="DC71" s="118"/>
      <c r="DD71" s="118"/>
      <c r="DE71" s="118"/>
      <c r="DF71" s="118"/>
    </row>
    <row r="72" spans="2:110" x14ac:dyDescent="0.25">
      <c r="B72" s="168"/>
      <c r="C72" s="168"/>
      <c r="D72" s="168"/>
      <c r="E72" s="168"/>
      <c r="F72" s="168"/>
      <c r="G72" s="168"/>
      <c r="H72" s="168"/>
      <c r="J72" s="153">
        <v>60</v>
      </c>
      <c r="K72" s="15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  <c r="BH72" s="118"/>
      <c r="BI72" s="118"/>
      <c r="BJ72" s="118"/>
      <c r="BK72" s="118"/>
      <c r="BL72" s="118"/>
      <c r="BM72" s="118"/>
      <c r="BN72" s="118"/>
      <c r="BO72" s="118"/>
      <c r="BP72" s="118"/>
      <c r="BQ72" s="118"/>
      <c r="BR72" s="118"/>
      <c r="BS72" s="118"/>
      <c r="BT72" s="118"/>
      <c r="BU72" s="118"/>
      <c r="BV72" s="118"/>
      <c r="BW72" s="118"/>
      <c r="BX72" s="118"/>
      <c r="BY72" s="118"/>
      <c r="BZ72" s="118"/>
      <c r="CA72" s="118"/>
      <c r="CB72" s="118"/>
      <c r="CC72" s="118"/>
      <c r="CD72" s="118"/>
      <c r="CE72" s="118"/>
      <c r="CF72" s="118"/>
      <c r="CG72" s="118"/>
      <c r="CH72" s="118"/>
      <c r="CI72" s="118"/>
      <c r="CJ72" s="118"/>
      <c r="CK72" s="118"/>
      <c r="CL72" s="118"/>
      <c r="CM72" s="118"/>
      <c r="CN72" s="118"/>
      <c r="CO72" s="118"/>
      <c r="CP72" s="118"/>
      <c r="CQ72" s="118"/>
      <c r="CR72" s="118"/>
      <c r="CS72" s="118"/>
      <c r="CT72" s="118"/>
      <c r="CU72" s="118"/>
      <c r="CV72" s="118"/>
      <c r="CW72" s="118"/>
      <c r="CX72" s="118"/>
      <c r="CY72" s="118"/>
      <c r="CZ72" s="118"/>
      <c r="DA72" s="118"/>
      <c r="DB72" s="118"/>
      <c r="DC72" s="118"/>
      <c r="DD72" s="118"/>
      <c r="DE72" s="118"/>
      <c r="DF72" s="118"/>
    </row>
    <row r="73" spans="2:110" x14ac:dyDescent="0.25">
      <c r="B73" s="168"/>
      <c r="C73" s="168"/>
      <c r="D73" s="168"/>
      <c r="E73" s="168"/>
      <c r="F73" s="168"/>
      <c r="G73" s="168"/>
      <c r="H73" s="168"/>
      <c r="J73" s="153">
        <v>61</v>
      </c>
      <c r="K73" s="15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  <c r="BH73" s="118"/>
      <c r="BI73" s="118"/>
      <c r="BJ73" s="118"/>
      <c r="BK73" s="118"/>
      <c r="BL73" s="118"/>
      <c r="BM73" s="118"/>
      <c r="BN73" s="118"/>
      <c r="BO73" s="118"/>
      <c r="BP73" s="118"/>
      <c r="BQ73" s="118"/>
      <c r="BR73" s="118"/>
      <c r="BS73" s="118"/>
      <c r="BT73" s="118"/>
      <c r="BU73" s="118"/>
      <c r="BV73" s="118"/>
      <c r="BW73" s="118"/>
      <c r="BX73" s="118"/>
      <c r="BY73" s="118"/>
      <c r="BZ73" s="118"/>
      <c r="CA73" s="118"/>
      <c r="CB73" s="118"/>
      <c r="CC73" s="118"/>
      <c r="CD73" s="118"/>
      <c r="CE73" s="118"/>
      <c r="CF73" s="118"/>
      <c r="CG73" s="118"/>
      <c r="CH73" s="118"/>
      <c r="CI73" s="118"/>
      <c r="CJ73" s="118"/>
      <c r="CK73" s="118"/>
      <c r="CL73" s="118"/>
      <c r="CM73" s="118"/>
      <c r="CN73" s="118"/>
      <c r="CO73" s="118"/>
      <c r="CP73" s="118"/>
      <c r="CQ73" s="118"/>
      <c r="CR73" s="118"/>
      <c r="CS73" s="118"/>
      <c r="CT73" s="118"/>
      <c r="CU73" s="118"/>
      <c r="CV73" s="118"/>
      <c r="CW73" s="118"/>
      <c r="CX73" s="118"/>
      <c r="CY73" s="118"/>
      <c r="CZ73" s="118"/>
      <c r="DA73" s="118"/>
      <c r="DB73" s="118"/>
      <c r="DC73" s="118"/>
      <c r="DD73" s="118"/>
      <c r="DE73" s="118"/>
      <c r="DF73" s="118"/>
    </row>
    <row r="74" spans="2:110" x14ac:dyDescent="0.25">
      <c r="B74" s="168"/>
      <c r="C74" s="168"/>
      <c r="D74" s="168"/>
      <c r="E74" s="168"/>
      <c r="F74" s="168"/>
      <c r="G74" s="168"/>
      <c r="H74" s="168"/>
      <c r="J74" s="153">
        <v>62</v>
      </c>
      <c r="K74" s="15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  <c r="BH74" s="118"/>
      <c r="BI74" s="118"/>
      <c r="BJ74" s="118"/>
      <c r="BK74" s="118"/>
      <c r="BL74" s="118"/>
      <c r="BM74" s="118"/>
      <c r="BN74" s="118"/>
      <c r="BO74" s="118"/>
      <c r="BP74" s="118"/>
      <c r="BQ74" s="118"/>
      <c r="BR74" s="118"/>
      <c r="BS74" s="118"/>
      <c r="BT74" s="118"/>
      <c r="BU74" s="118"/>
      <c r="BV74" s="118"/>
      <c r="BW74" s="118"/>
      <c r="BX74" s="118"/>
      <c r="BY74" s="118"/>
      <c r="BZ74" s="118"/>
      <c r="CA74" s="118"/>
      <c r="CB74" s="118"/>
      <c r="CC74" s="118"/>
      <c r="CD74" s="118"/>
      <c r="CE74" s="118"/>
      <c r="CF74" s="118"/>
      <c r="CG74" s="118"/>
      <c r="CH74" s="118"/>
      <c r="CI74" s="118"/>
      <c r="CJ74" s="118"/>
      <c r="CK74" s="118"/>
      <c r="CL74" s="118"/>
      <c r="CM74" s="118"/>
      <c r="CN74" s="118"/>
      <c r="CO74" s="118"/>
      <c r="CP74" s="118"/>
      <c r="CQ74" s="118"/>
      <c r="CR74" s="118"/>
      <c r="CS74" s="118"/>
      <c r="CT74" s="118"/>
      <c r="CU74" s="118"/>
      <c r="CV74" s="118"/>
      <c r="CW74" s="118"/>
      <c r="CX74" s="118"/>
      <c r="CY74" s="118"/>
      <c r="CZ74" s="118"/>
      <c r="DA74" s="118"/>
      <c r="DB74" s="118"/>
      <c r="DC74" s="118"/>
      <c r="DD74" s="118"/>
      <c r="DE74" s="118"/>
      <c r="DF74" s="118"/>
    </row>
    <row r="75" spans="2:110" x14ac:dyDescent="0.25">
      <c r="B75" s="168"/>
      <c r="C75" s="168"/>
      <c r="D75" s="168"/>
      <c r="E75" s="168"/>
      <c r="F75" s="168"/>
      <c r="G75" s="168"/>
      <c r="H75" s="168"/>
      <c r="J75" s="153">
        <v>63</v>
      </c>
      <c r="K75" s="15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  <c r="BH75" s="118"/>
      <c r="BI75" s="118"/>
      <c r="BJ75" s="118"/>
      <c r="BK75" s="118"/>
      <c r="BL75" s="118"/>
      <c r="BM75" s="118"/>
      <c r="BN75" s="118"/>
      <c r="BO75" s="118"/>
      <c r="BP75" s="118"/>
      <c r="BQ75" s="118"/>
      <c r="BR75" s="118"/>
      <c r="BS75" s="118"/>
      <c r="BT75" s="118"/>
      <c r="BU75" s="118"/>
      <c r="BV75" s="118"/>
      <c r="BW75" s="118"/>
      <c r="BX75" s="118"/>
      <c r="BY75" s="118"/>
      <c r="BZ75" s="118"/>
      <c r="CA75" s="118"/>
      <c r="CB75" s="118"/>
      <c r="CC75" s="118"/>
      <c r="CD75" s="118"/>
      <c r="CE75" s="118"/>
      <c r="CF75" s="118"/>
      <c r="CG75" s="118"/>
      <c r="CH75" s="118"/>
      <c r="CI75" s="118"/>
      <c r="CJ75" s="118"/>
      <c r="CK75" s="118"/>
      <c r="CL75" s="118"/>
      <c r="CM75" s="118"/>
      <c r="CN75" s="118"/>
      <c r="CO75" s="118"/>
      <c r="CP75" s="118"/>
      <c r="CQ75" s="118"/>
      <c r="CR75" s="118"/>
      <c r="CS75" s="118"/>
      <c r="CT75" s="118"/>
      <c r="CU75" s="118"/>
      <c r="CV75" s="118"/>
      <c r="CW75" s="118"/>
      <c r="CX75" s="118"/>
      <c r="CY75" s="118"/>
      <c r="CZ75" s="118"/>
      <c r="DA75" s="118"/>
      <c r="DB75" s="118"/>
      <c r="DC75" s="118"/>
      <c r="DD75" s="118"/>
      <c r="DE75" s="118"/>
      <c r="DF75" s="118"/>
    </row>
    <row r="76" spans="2:110" x14ac:dyDescent="0.25">
      <c r="B76" s="168"/>
      <c r="C76" s="168"/>
      <c r="D76" s="168"/>
      <c r="E76" s="168"/>
      <c r="F76" s="168"/>
      <c r="G76" s="168"/>
      <c r="H76" s="168"/>
      <c r="J76" s="153">
        <v>64</v>
      </c>
      <c r="K76" s="15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  <c r="BH76" s="118"/>
      <c r="BI76" s="118"/>
      <c r="BJ76" s="118"/>
      <c r="BK76" s="118"/>
      <c r="BL76" s="118"/>
      <c r="BM76" s="118"/>
      <c r="BN76" s="118"/>
      <c r="BO76" s="118"/>
      <c r="BP76" s="118"/>
      <c r="BQ76" s="118"/>
      <c r="BR76" s="118"/>
      <c r="BS76" s="118"/>
      <c r="BT76" s="118"/>
      <c r="BU76" s="118"/>
      <c r="BV76" s="118"/>
      <c r="BW76" s="118"/>
      <c r="BX76" s="118"/>
      <c r="BY76" s="118"/>
      <c r="BZ76" s="118"/>
      <c r="CA76" s="118"/>
      <c r="CB76" s="118"/>
      <c r="CC76" s="118"/>
      <c r="CD76" s="118"/>
      <c r="CE76" s="118"/>
      <c r="CF76" s="118"/>
      <c r="CG76" s="118"/>
      <c r="CH76" s="118"/>
      <c r="CI76" s="118"/>
      <c r="CJ76" s="118"/>
      <c r="CK76" s="118"/>
      <c r="CL76" s="118"/>
      <c r="CM76" s="118"/>
      <c r="CN76" s="118"/>
      <c r="CO76" s="118"/>
      <c r="CP76" s="118"/>
      <c r="CQ76" s="118"/>
      <c r="CR76" s="118"/>
      <c r="CS76" s="118"/>
      <c r="CT76" s="118"/>
      <c r="CU76" s="118"/>
      <c r="CV76" s="118"/>
      <c r="CW76" s="118"/>
      <c r="CX76" s="118"/>
      <c r="CY76" s="118"/>
      <c r="CZ76" s="118"/>
      <c r="DA76" s="118"/>
      <c r="DB76" s="118"/>
      <c r="DC76" s="118"/>
      <c r="DD76" s="118"/>
      <c r="DE76" s="118"/>
      <c r="DF76" s="118"/>
    </row>
    <row r="77" spans="2:110" x14ac:dyDescent="0.25">
      <c r="B77" s="168"/>
      <c r="C77" s="168"/>
      <c r="D77" s="168"/>
      <c r="E77" s="168"/>
      <c r="F77" s="168"/>
      <c r="G77" s="168"/>
      <c r="H77" s="168"/>
      <c r="J77" s="153">
        <v>65</v>
      </c>
      <c r="K77" s="15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18"/>
      <c r="AS77" s="118"/>
      <c r="AT77" s="118"/>
      <c r="AU77" s="118"/>
      <c r="AV77" s="118"/>
      <c r="AW77" s="118"/>
      <c r="AX77" s="118"/>
      <c r="AY77" s="118"/>
      <c r="AZ77" s="118"/>
      <c r="BA77" s="118"/>
      <c r="BB77" s="118"/>
      <c r="BC77" s="118"/>
      <c r="BD77" s="118"/>
      <c r="BE77" s="118"/>
      <c r="BF77" s="118"/>
      <c r="BG77" s="118"/>
      <c r="BH77" s="118"/>
      <c r="BI77" s="118"/>
      <c r="BJ77" s="118"/>
      <c r="BK77" s="118"/>
      <c r="BL77" s="118"/>
      <c r="BM77" s="118"/>
      <c r="BN77" s="118"/>
      <c r="BO77" s="118"/>
      <c r="BP77" s="118"/>
      <c r="BQ77" s="118"/>
      <c r="BR77" s="118"/>
      <c r="BS77" s="118"/>
      <c r="BT77" s="118"/>
      <c r="BU77" s="118"/>
      <c r="BV77" s="118"/>
      <c r="BW77" s="118"/>
      <c r="BX77" s="118"/>
      <c r="BY77" s="118"/>
      <c r="BZ77" s="118"/>
      <c r="CA77" s="118"/>
      <c r="CB77" s="118"/>
      <c r="CC77" s="118"/>
      <c r="CD77" s="118"/>
      <c r="CE77" s="118"/>
      <c r="CF77" s="118"/>
      <c r="CG77" s="118"/>
      <c r="CH77" s="118"/>
      <c r="CI77" s="118"/>
      <c r="CJ77" s="118"/>
      <c r="CK77" s="118"/>
      <c r="CL77" s="118"/>
      <c r="CM77" s="118"/>
      <c r="CN77" s="118"/>
      <c r="CO77" s="118"/>
      <c r="CP77" s="118"/>
      <c r="CQ77" s="118"/>
      <c r="CR77" s="118"/>
      <c r="CS77" s="118"/>
      <c r="CT77" s="118"/>
      <c r="CU77" s="118"/>
      <c r="CV77" s="118"/>
      <c r="CW77" s="118"/>
      <c r="CX77" s="118"/>
      <c r="CY77" s="118"/>
      <c r="CZ77" s="118"/>
      <c r="DA77" s="118"/>
      <c r="DB77" s="118"/>
      <c r="DC77" s="118"/>
      <c r="DD77" s="118"/>
      <c r="DE77" s="118"/>
      <c r="DF77" s="118"/>
    </row>
    <row r="78" spans="2:110" x14ac:dyDescent="0.25">
      <c r="B78" s="168"/>
      <c r="C78" s="168"/>
      <c r="D78" s="168"/>
      <c r="E78" s="168"/>
      <c r="F78" s="168"/>
      <c r="G78" s="168"/>
      <c r="H78" s="168"/>
      <c r="J78" s="153">
        <v>66</v>
      </c>
      <c r="K78" s="15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  <c r="BH78" s="118"/>
      <c r="BI78" s="118"/>
      <c r="BJ78" s="118"/>
      <c r="BK78" s="118"/>
      <c r="BL78" s="118"/>
      <c r="BM78" s="118"/>
      <c r="BN78" s="118"/>
      <c r="BO78" s="118"/>
      <c r="BP78" s="118"/>
      <c r="BQ78" s="118"/>
      <c r="BR78" s="118"/>
      <c r="BS78" s="118"/>
      <c r="BT78" s="118"/>
      <c r="BU78" s="118"/>
      <c r="BV78" s="118"/>
      <c r="BW78" s="118"/>
      <c r="BX78" s="118"/>
      <c r="BY78" s="118"/>
      <c r="BZ78" s="118"/>
      <c r="CA78" s="118"/>
      <c r="CB78" s="118"/>
      <c r="CC78" s="118"/>
      <c r="CD78" s="118"/>
      <c r="CE78" s="118"/>
      <c r="CF78" s="118"/>
      <c r="CG78" s="118"/>
      <c r="CH78" s="118"/>
      <c r="CI78" s="118"/>
      <c r="CJ78" s="118"/>
      <c r="CK78" s="118"/>
      <c r="CL78" s="118"/>
      <c r="CM78" s="118"/>
      <c r="CN78" s="118"/>
      <c r="CO78" s="118"/>
      <c r="CP78" s="118"/>
      <c r="CQ78" s="118"/>
      <c r="CR78" s="118"/>
      <c r="CS78" s="118"/>
      <c r="CT78" s="118"/>
      <c r="CU78" s="118"/>
      <c r="CV78" s="118"/>
      <c r="CW78" s="118"/>
      <c r="CX78" s="118"/>
      <c r="CY78" s="118"/>
      <c r="CZ78" s="118"/>
      <c r="DA78" s="118"/>
      <c r="DB78" s="118"/>
      <c r="DC78" s="118"/>
      <c r="DD78" s="118"/>
      <c r="DE78" s="118"/>
      <c r="DF78" s="118"/>
    </row>
    <row r="79" spans="2:110" x14ac:dyDescent="0.25">
      <c r="B79" s="168"/>
      <c r="C79" s="168"/>
      <c r="D79" s="168"/>
      <c r="E79" s="168"/>
      <c r="F79" s="168"/>
      <c r="G79" s="168"/>
      <c r="H79" s="168"/>
      <c r="J79" s="153">
        <v>67</v>
      </c>
      <c r="K79" s="15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  <c r="BH79" s="118"/>
      <c r="BI79" s="118"/>
      <c r="BJ79" s="118"/>
      <c r="BK79" s="118"/>
      <c r="BL79" s="118"/>
      <c r="BM79" s="118"/>
      <c r="BN79" s="118"/>
      <c r="BO79" s="118"/>
      <c r="BP79" s="118"/>
      <c r="BQ79" s="118"/>
      <c r="BR79" s="118"/>
      <c r="BS79" s="118"/>
      <c r="BT79" s="118"/>
      <c r="BU79" s="118"/>
      <c r="BV79" s="118"/>
      <c r="BW79" s="118"/>
      <c r="BX79" s="118"/>
      <c r="BY79" s="118"/>
      <c r="BZ79" s="118"/>
      <c r="CA79" s="118"/>
      <c r="CB79" s="118"/>
      <c r="CC79" s="118"/>
      <c r="CD79" s="118"/>
      <c r="CE79" s="118"/>
      <c r="CF79" s="118"/>
      <c r="CG79" s="118"/>
      <c r="CH79" s="118"/>
      <c r="CI79" s="118"/>
      <c r="CJ79" s="118"/>
      <c r="CK79" s="118"/>
      <c r="CL79" s="118"/>
      <c r="CM79" s="118"/>
      <c r="CN79" s="118"/>
      <c r="CO79" s="118"/>
      <c r="CP79" s="118"/>
      <c r="CQ79" s="118"/>
      <c r="CR79" s="118"/>
      <c r="CS79" s="118"/>
      <c r="CT79" s="118"/>
      <c r="CU79" s="118"/>
      <c r="CV79" s="118"/>
      <c r="CW79" s="118"/>
      <c r="CX79" s="118"/>
      <c r="CY79" s="118"/>
      <c r="CZ79" s="118"/>
      <c r="DA79" s="118"/>
      <c r="DB79" s="118"/>
      <c r="DC79" s="118"/>
      <c r="DD79" s="118"/>
      <c r="DE79" s="118"/>
      <c r="DF79" s="118"/>
    </row>
    <row r="80" spans="2:110" x14ac:dyDescent="0.25">
      <c r="B80" s="168"/>
      <c r="C80" s="168"/>
      <c r="D80" s="168"/>
      <c r="E80" s="168"/>
      <c r="F80" s="168"/>
      <c r="G80" s="168"/>
      <c r="H80" s="168"/>
      <c r="J80" s="153">
        <v>68</v>
      </c>
      <c r="K80" s="15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  <c r="BH80" s="118"/>
      <c r="BI80" s="118"/>
      <c r="BJ80" s="118"/>
      <c r="BK80" s="118"/>
      <c r="BL80" s="118"/>
      <c r="BM80" s="118"/>
      <c r="BN80" s="118"/>
      <c r="BO80" s="118"/>
      <c r="BP80" s="118"/>
      <c r="BQ80" s="118"/>
      <c r="BR80" s="118"/>
      <c r="BS80" s="118"/>
      <c r="BT80" s="118"/>
      <c r="BU80" s="118"/>
      <c r="BV80" s="118"/>
      <c r="BW80" s="118"/>
      <c r="BX80" s="118"/>
      <c r="BY80" s="118"/>
      <c r="BZ80" s="118"/>
      <c r="CA80" s="118"/>
      <c r="CB80" s="118"/>
      <c r="CC80" s="118"/>
      <c r="CD80" s="118"/>
      <c r="CE80" s="118"/>
      <c r="CF80" s="118"/>
      <c r="CG80" s="118"/>
      <c r="CH80" s="118"/>
      <c r="CI80" s="118"/>
      <c r="CJ80" s="118"/>
      <c r="CK80" s="118"/>
      <c r="CL80" s="118"/>
      <c r="CM80" s="118"/>
      <c r="CN80" s="118"/>
      <c r="CO80" s="118"/>
      <c r="CP80" s="118"/>
      <c r="CQ80" s="118"/>
      <c r="CR80" s="118"/>
      <c r="CS80" s="118"/>
      <c r="CT80" s="118"/>
      <c r="CU80" s="118"/>
      <c r="CV80" s="118"/>
      <c r="CW80" s="118"/>
      <c r="CX80" s="118"/>
      <c r="CY80" s="118"/>
      <c r="CZ80" s="118"/>
      <c r="DA80" s="118"/>
      <c r="DB80" s="118"/>
      <c r="DC80" s="118"/>
      <c r="DD80" s="118"/>
      <c r="DE80" s="118"/>
      <c r="DF80" s="118"/>
    </row>
    <row r="81" spans="2:110" x14ac:dyDescent="0.25">
      <c r="B81" s="168"/>
      <c r="C81" s="168"/>
      <c r="D81" s="168"/>
      <c r="E81" s="168"/>
      <c r="F81" s="168"/>
      <c r="G81" s="168"/>
      <c r="H81" s="168"/>
      <c r="J81" s="153">
        <v>69</v>
      </c>
      <c r="K81" s="15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  <c r="BH81" s="118"/>
      <c r="BI81" s="118"/>
      <c r="BJ81" s="118"/>
      <c r="BK81" s="118"/>
      <c r="BL81" s="118"/>
      <c r="BM81" s="118"/>
      <c r="BN81" s="118"/>
      <c r="BO81" s="118"/>
      <c r="BP81" s="118"/>
      <c r="BQ81" s="118"/>
      <c r="BR81" s="118"/>
      <c r="BS81" s="118"/>
      <c r="BT81" s="118"/>
      <c r="BU81" s="118"/>
      <c r="BV81" s="118"/>
      <c r="BW81" s="118"/>
      <c r="BX81" s="118"/>
      <c r="BY81" s="118"/>
      <c r="BZ81" s="118"/>
      <c r="CA81" s="118"/>
      <c r="CB81" s="118"/>
      <c r="CC81" s="118"/>
      <c r="CD81" s="118"/>
      <c r="CE81" s="118"/>
      <c r="CF81" s="118"/>
      <c r="CG81" s="118"/>
      <c r="CH81" s="118"/>
      <c r="CI81" s="118"/>
      <c r="CJ81" s="118"/>
      <c r="CK81" s="118"/>
      <c r="CL81" s="118"/>
      <c r="CM81" s="118"/>
      <c r="CN81" s="118"/>
      <c r="CO81" s="118"/>
      <c r="CP81" s="118"/>
      <c r="CQ81" s="118"/>
      <c r="CR81" s="118"/>
      <c r="CS81" s="118"/>
      <c r="CT81" s="118"/>
      <c r="CU81" s="118"/>
      <c r="CV81" s="118"/>
      <c r="CW81" s="118"/>
      <c r="CX81" s="118"/>
      <c r="CY81" s="118"/>
      <c r="CZ81" s="118"/>
      <c r="DA81" s="118"/>
      <c r="DB81" s="118"/>
      <c r="DC81" s="118"/>
      <c r="DD81" s="118"/>
      <c r="DE81" s="118"/>
      <c r="DF81" s="118"/>
    </row>
    <row r="82" spans="2:110" x14ac:dyDescent="0.25">
      <c r="B82" s="168"/>
      <c r="C82" s="168"/>
      <c r="D82" s="168"/>
      <c r="E82" s="168"/>
      <c r="F82" s="168"/>
      <c r="G82" s="168"/>
      <c r="H82" s="168"/>
      <c r="J82" s="153">
        <v>70</v>
      </c>
      <c r="K82" s="15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  <c r="BH82" s="118"/>
      <c r="BI82" s="118"/>
      <c r="BJ82" s="118"/>
      <c r="BK82" s="118"/>
      <c r="BL82" s="118"/>
      <c r="BM82" s="118"/>
      <c r="BN82" s="118"/>
      <c r="BO82" s="118"/>
      <c r="BP82" s="118"/>
      <c r="BQ82" s="118"/>
      <c r="BR82" s="118"/>
      <c r="BS82" s="118"/>
      <c r="BT82" s="118"/>
      <c r="BU82" s="118"/>
      <c r="BV82" s="118"/>
      <c r="BW82" s="118"/>
      <c r="BX82" s="118"/>
      <c r="BY82" s="118"/>
      <c r="BZ82" s="118"/>
      <c r="CA82" s="118"/>
      <c r="CB82" s="118"/>
      <c r="CC82" s="118"/>
      <c r="CD82" s="118"/>
      <c r="CE82" s="118"/>
      <c r="CF82" s="118"/>
      <c r="CG82" s="118"/>
      <c r="CH82" s="118"/>
      <c r="CI82" s="118"/>
      <c r="CJ82" s="118"/>
      <c r="CK82" s="118"/>
      <c r="CL82" s="118"/>
      <c r="CM82" s="118"/>
      <c r="CN82" s="118"/>
      <c r="CO82" s="118"/>
      <c r="CP82" s="118"/>
      <c r="CQ82" s="118"/>
      <c r="CR82" s="118"/>
      <c r="CS82" s="118"/>
      <c r="CT82" s="118"/>
      <c r="CU82" s="118"/>
      <c r="CV82" s="118"/>
      <c r="CW82" s="118"/>
      <c r="CX82" s="118"/>
      <c r="CY82" s="118"/>
      <c r="CZ82" s="118"/>
      <c r="DA82" s="118"/>
      <c r="DB82" s="118"/>
      <c r="DC82" s="118"/>
      <c r="DD82" s="118"/>
      <c r="DE82" s="118"/>
      <c r="DF82" s="118"/>
    </row>
    <row r="83" spans="2:110" x14ac:dyDescent="0.25">
      <c r="B83" s="168"/>
      <c r="C83" s="168"/>
      <c r="D83" s="168"/>
      <c r="E83" s="168"/>
      <c r="F83" s="168"/>
      <c r="G83" s="168"/>
      <c r="H83" s="168"/>
      <c r="J83" s="153">
        <v>71</v>
      </c>
      <c r="K83" s="15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8"/>
      <c r="BE83" s="118"/>
      <c r="BF83" s="118"/>
      <c r="BG83" s="118"/>
      <c r="BH83" s="118"/>
      <c r="BI83" s="118"/>
      <c r="BJ83" s="118"/>
      <c r="BK83" s="118"/>
      <c r="BL83" s="118"/>
      <c r="BM83" s="118"/>
      <c r="BN83" s="118"/>
      <c r="BO83" s="118"/>
      <c r="BP83" s="118"/>
      <c r="BQ83" s="118"/>
      <c r="BR83" s="118"/>
      <c r="BS83" s="118"/>
      <c r="BT83" s="118"/>
      <c r="BU83" s="118"/>
      <c r="BV83" s="118"/>
      <c r="BW83" s="118"/>
      <c r="BX83" s="118"/>
      <c r="BY83" s="118"/>
      <c r="BZ83" s="118"/>
      <c r="CA83" s="118"/>
      <c r="CB83" s="118"/>
      <c r="CC83" s="118"/>
      <c r="CD83" s="118"/>
      <c r="CE83" s="118"/>
      <c r="CF83" s="118"/>
      <c r="CG83" s="118"/>
      <c r="CH83" s="118"/>
      <c r="CI83" s="118"/>
      <c r="CJ83" s="118"/>
      <c r="CK83" s="118"/>
      <c r="CL83" s="118"/>
      <c r="CM83" s="118"/>
      <c r="CN83" s="118"/>
      <c r="CO83" s="118"/>
      <c r="CP83" s="118"/>
      <c r="CQ83" s="118"/>
      <c r="CR83" s="118"/>
      <c r="CS83" s="118"/>
      <c r="CT83" s="118"/>
      <c r="CU83" s="118"/>
      <c r="CV83" s="118"/>
      <c r="CW83" s="118"/>
      <c r="CX83" s="118"/>
      <c r="CY83" s="118"/>
      <c r="CZ83" s="118"/>
      <c r="DA83" s="118"/>
      <c r="DB83" s="118"/>
      <c r="DC83" s="118"/>
      <c r="DD83" s="118"/>
      <c r="DE83" s="118"/>
      <c r="DF83" s="118"/>
    </row>
    <row r="84" spans="2:110" x14ac:dyDescent="0.25">
      <c r="B84" s="168"/>
      <c r="C84" s="168"/>
      <c r="D84" s="168"/>
      <c r="E84" s="168"/>
      <c r="F84" s="168"/>
      <c r="G84" s="168"/>
      <c r="H84" s="168"/>
      <c r="J84" s="153">
        <v>72</v>
      </c>
      <c r="K84" s="15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  <c r="BH84" s="118"/>
      <c r="BI84" s="118"/>
      <c r="BJ84" s="118"/>
      <c r="BK84" s="118"/>
      <c r="BL84" s="118"/>
      <c r="BM84" s="118"/>
      <c r="BN84" s="118"/>
      <c r="BO84" s="118"/>
      <c r="BP84" s="118"/>
      <c r="BQ84" s="118"/>
      <c r="BR84" s="118"/>
      <c r="BS84" s="118"/>
      <c r="BT84" s="118"/>
      <c r="BU84" s="118"/>
      <c r="BV84" s="118"/>
      <c r="BW84" s="118"/>
      <c r="BX84" s="118"/>
      <c r="BY84" s="118"/>
      <c r="BZ84" s="118"/>
      <c r="CA84" s="118"/>
      <c r="CB84" s="118"/>
      <c r="CC84" s="118"/>
      <c r="CD84" s="118"/>
      <c r="CE84" s="118"/>
      <c r="CF84" s="118"/>
      <c r="CG84" s="118"/>
      <c r="CH84" s="118"/>
      <c r="CI84" s="118"/>
      <c r="CJ84" s="118"/>
      <c r="CK84" s="118"/>
      <c r="CL84" s="118"/>
      <c r="CM84" s="118"/>
      <c r="CN84" s="118"/>
      <c r="CO84" s="118"/>
      <c r="CP84" s="118"/>
      <c r="CQ84" s="118"/>
      <c r="CR84" s="118"/>
      <c r="CS84" s="118"/>
      <c r="CT84" s="118"/>
      <c r="CU84" s="118"/>
      <c r="CV84" s="118"/>
      <c r="CW84" s="118"/>
      <c r="CX84" s="118"/>
      <c r="CY84" s="118"/>
      <c r="CZ84" s="118"/>
      <c r="DA84" s="118"/>
      <c r="DB84" s="118"/>
      <c r="DC84" s="118"/>
      <c r="DD84" s="118"/>
      <c r="DE84" s="118"/>
      <c r="DF84" s="118"/>
    </row>
    <row r="85" spans="2:110" x14ac:dyDescent="0.25">
      <c r="B85" s="168"/>
      <c r="C85" s="168"/>
      <c r="D85" s="168"/>
      <c r="E85" s="168"/>
      <c r="F85" s="168"/>
      <c r="G85" s="168"/>
      <c r="H85" s="168"/>
      <c r="J85" s="153">
        <v>73</v>
      </c>
      <c r="K85" s="15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</row>
    <row r="86" spans="2:110" x14ac:dyDescent="0.25">
      <c r="B86" s="168"/>
      <c r="C86" s="168"/>
      <c r="D86" s="168"/>
      <c r="E86" s="168"/>
      <c r="F86" s="168"/>
      <c r="G86" s="168"/>
      <c r="H86" s="168"/>
      <c r="J86" s="155">
        <v>74</v>
      </c>
      <c r="K86" s="15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  <c r="BH86" s="118"/>
      <c r="BI86" s="118"/>
      <c r="BJ86" s="118"/>
      <c r="BK86" s="118"/>
      <c r="BL86" s="118"/>
      <c r="BM86" s="118"/>
      <c r="BN86" s="118"/>
      <c r="BO86" s="118"/>
      <c r="BP86" s="118"/>
      <c r="BQ86" s="118"/>
      <c r="BR86" s="118"/>
      <c r="BS86" s="118"/>
      <c r="BT86" s="118"/>
      <c r="BU86" s="118"/>
      <c r="BV86" s="118"/>
      <c r="BW86" s="118"/>
      <c r="BX86" s="118"/>
      <c r="BY86" s="118"/>
      <c r="BZ86" s="118"/>
      <c r="CA86" s="118"/>
      <c r="CB86" s="118"/>
      <c r="CC86" s="118"/>
      <c r="CD86" s="118"/>
      <c r="CE86" s="118"/>
      <c r="CF86" s="118"/>
      <c r="CG86" s="118"/>
      <c r="CH86" s="118"/>
      <c r="CI86" s="118"/>
      <c r="CJ86" s="118"/>
      <c r="CK86" s="118"/>
      <c r="CL86" s="118"/>
      <c r="CM86" s="118"/>
      <c r="CN86" s="118"/>
      <c r="CO86" s="118"/>
      <c r="CP86" s="118"/>
      <c r="CQ86" s="118"/>
      <c r="CR86" s="118"/>
      <c r="CS86" s="118"/>
      <c r="CT86" s="118"/>
      <c r="CU86" s="118"/>
      <c r="CV86" s="118"/>
      <c r="CW86" s="118"/>
      <c r="CX86" s="118"/>
      <c r="CY86" s="118"/>
      <c r="CZ86" s="118"/>
      <c r="DA86" s="118"/>
      <c r="DB86" s="118"/>
      <c r="DC86" s="118"/>
      <c r="DD86" s="118"/>
      <c r="DE86" s="118"/>
      <c r="DF86" s="118"/>
    </row>
    <row r="87" spans="2:110" x14ac:dyDescent="0.25">
      <c r="B87" s="168"/>
      <c r="C87" s="168"/>
      <c r="D87" s="168"/>
      <c r="E87" s="168"/>
      <c r="F87" s="168"/>
      <c r="G87" s="168"/>
      <c r="H87" s="168"/>
      <c r="J87" s="155">
        <v>75</v>
      </c>
      <c r="K87" s="15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</row>
    <row r="88" spans="2:110" x14ac:dyDescent="0.25">
      <c r="B88" s="168"/>
      <c r="C88" s="168"/>
      <c r="D88" s="168"/>
      <c r="E88" s="168"/>
      <c r="F88" s="168"/>
      <c r="G88" s="168"/>
      <c r="H88" s="168"/>
      <c r="J88" s="155">
        <v>76</v>
      </c>
      <c r="K88" s="15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  <c r="BH88" s="118"/>
      <c r="BI88" s="118"/>
      <c r="BJ88" s="118"/>
      <c r="BK88" s="118"/>
      <c r="BL88" s="118"/>
      <c r="BM88" s="118"/>
      <c r="BN88" s="118"/>
      <c r="BO88" s="118"/>
      <c r="BP88" s="118"/>
      <c r="BQ88" s="118"/>
      <c r="BR88" s="118"/>
      <c r="BS88" s="118"/>
      <c r="BT88" s="118"/>
      <c r="BU88" s="118"/>
      <c r="BV88" s="118"/>
      <c r="BW88" s="118"/>
      <c r="BX88" s="118"/>
      <c r="BY88" s="118"/>
      <c r="BZ88" s="118"/>
      <c r="CA88" s="118"/>
      <c r="CB88" s="118"/>
      <c r="CC88" s="118"/>
      <c r="CD88" s="118"/>
      <c r="CE88" s="118"/>
      <c r="CF88" s="118"/>
      <c r="CG88" s="118"/>
      <c r="CH88" s="118"/>
      <c r="CI88" s="118"/>
      <c r="CJ88" s="118"/>
      <c r="CK88" s="118"/>
      <c r="CL88" s="118"/>
      <c r="CM88" s="118"/>
      <c r="CN88" s="118"/>
      <c r="CO88" s="118"/>
      <c r="CP88" s="118"/>
      <c r="CQ88" s="118"/>
      <c r="CR88" s="118"/>
      <c r="CS88" s="118"/>
      <c r="CT88" s="118"/>
      <c r="CU88" s="118"/>
      <c r="CV88" s="118"/>
      <c r="CW88" s="118"/>
      <c r="CX88" s="118"/>
      <c r="CY88" s="118"/>
      <c r="CZ88" s="118"/>
      <c r="DA88" s="118"/>
      <c r="DB88" s="118"/>
      <c r="DC88" s="118"/>
      <c r="DD88" s="118"/>
      <c r="DE88" s="118"/>
      <c r="DF88" s="118"/>
    </row>
    <row r="89" spans="2:110" x14ac:dyDescent="0.25">
      <c r="B89" s="168"/>
      <c r="C89" s="168"/>
      <c r="D89" s="168"/>
      <c r="E89" s="168"/>
      <c r="F89" s="168"/>
      <c r="G89" s="168"/>
      <c r="H89" s="168"/>
      <c r="J89" s="155">
        <v>77</v>
      </c>
      <c r="K89" s="15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118"/>
      <c r="AU89" s="118"/>
      <c r="AV89" s="118"/>
      <c r="AW89" s="118"/>
      <c r="AX89" s="118"/>
      <c r="AY89" s="118"/>
      <c r="AZ89" s="118"/>
      <c r="BA89" s="118"/>
      <c r="BB89" s="118"/>
      <c r="BC89" s="118"/>
      <c r="BD89" s="118"/>
      <c r="BE89" s="118"/>
      <c r="BF89" s="118"/>
      <c r="BG89" s="118"/>
      <c r="BH89" s="118"/>
      <c r="BI89" s="118"/>
      <c r="BJ89" s="118"/>
      <c r="BK89" s="118"/>
      <c r="BL89" s="118"/>
      <c r="BM89" s="118"/>
      <c r="BN89" s="118"/>
      <c r="BO89" s="118"/>
      <c r="BP89" s="118"/>
      <c r="BQ89" s="118"/>
      <c r="BR89" s="118"/>
      <c r="BS89" s="118"/>
      <c r="BT89" s="118"/>
      <c r="BU89" s="118"/>
      <c r="BV89" s="118"/>
      <c r="BW89" s="118"/>
      <c r="BX89" s="118"/>
      <c r="BY89" s="118"/>
      <c r="BZ89" s="118"/>
      <c r="CA89" s="118"/>
      <c r="CB89" s="118"/>
      <c r="CC89" s="118"/>
      <c r="CD89" s="118"/>
      <c r="CE89" s="118"/>
      <c r="CF89" s="118"/>
      <c r="CG89" s="118"/>
      <c r="CH89" s="118"/>
      <c r="CI89" s="118"/>
      <c r="CJ89" s="118"/>
      <c r="CK89" s="118"/>
      <c r="CL89" s="118"/>
      <c r="CM89" s="118"/>
      <c r="CN89" s="118"/>
      <c r="CO89" s="118"/>
      <c r="CP89" s="118"/>
      <c r="CQ89" s="118"/>
      <c r="CR89" s="118"/>
      <c r="CS89" s="118"/>
      <c r="CT89" s="118"/>
      <c r="CU89" s="118"/>
      <c r="CV89" s="118"/>
      <c r="CW89" s="118"/>
      <c r="CX89" s="118"/>
      <c r="CY89" s="118"/>
      <c r="CZ89" s="118"/>
      <c r="DA89" s="118"/>
      <c r="DB89" s="118"/>
      <c r="DC89" s="118"/>
      <c r="DD89" s="118"/>
      <c r="DE89" s="118"/>
      <c r="DF89" s="118"/>
    </row>
    <row r="90" spans="2:110" x14ac:dyDescent="0.25">
      <c r="B90" s="168"/>
      <c r="C90" s="168"/>
      <c r="D90" s="168"/>
      <c r="E90" s="168"/>
      <c r="F90" s="168"/>
      <c r="G90" s="168"/>
      <c r="H90" s="168"/>
      <c r="J90" s="155">
        <v>78</v>
      </c>
      <c r="K90" s="15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Y90" s="118"/>
      <c r="Z90" s="118"/>
      <c r="AA90" s="118"/>
      <c r="AB90" s="118"/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  <c r="BH90" s="118"/>
      <c r="BI90" s="118"/>
      <c r="BJ90" s="118"/>
      <c r="BK90" s="118"/>
      <c r="BL90" s="118"/>
      <c r="BM90" s="118"/>
      <c r="BN90" s="118"/>
      <c r="BO90" s="118"/>
      <c r="BP90" s="118"/>
      <c r="BQ90" s="118"/>
      <c r="BR90" s="118"/>
      <c r="BS90" s="118"/>
      <c r="BT90" s="118"/>
      <c r="BU90" s="118"/>
      <c r="BV90" s="118"/>
      <c r="BW90" s="118"/>
      <c r="BX90" s="118"/>
      <c r="BY90" s="118"/>
      <c r="BZ90" s="118"/>
      <c r="CA90" s="118"/>
      <c r="CB90" s="118"/>
      <c r="CC90" s="118"/>
      <c r="CD90" s="118"/>
      <c r="CE90" s="118"/>
      <c r="CF90" s="118"/>
      <c r="CG90" s="118"/>
      <c r="CH90" s="118"/>
      <c r="CI90" s="118"/>
      <c r="CJ90" s="118"/>
      <c r="CK90" s="118"/>
      <c r="CL90" s="118"/>
      <c r="CM90" s="118"/>
      <c r="CN90" s="118"/>
      <c r="CO90" s="118"/>
      <c r="CP90" s="118"/>
      <c r="CQ90" s="118"/>
      <c r="CR90" s="118"/>
      <c r="CS90" s="118"/>
      <c r="CT90" s="118"/>
      <c r="CU90" s="118"/>
      <c r="CV90" s="118"/>
      <c r="CW90" s="118"/>
      <c r="CX90" s="118"/>
      <c r="CY90" s="118"/>
      <c r="CZ90" s="118"/>
      <c r="DA90" s="118"/>
      <c r="DB90" s="118"/>
      <c r="DC90" s="118"/>
      <c r="DD90" s="118"/>
      <c r="DE90" s="118"/>
      <c r="DF90" s="118"/>
    </row>
    <row r="91" spans="2:110" x14ac:dyDescent="0.25">
      <c r="B91" s="168"/>
      <c r="C91" s="168"/>
      <c r="D91" s="168"/>
      <c r="E91" s="168"/>
      <c r="F91" s="168"/>
      <c r="G91" s="168"/>
      <c r="H91" s="168"/>
      <c r="J91" s="155">
        <v>79</v>
      </c>
      <c r="K91" s="15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118"/>
      <c r="AU91" s="118"/>
      <c r="AV91" s="118"/>
      <c r="AW91" s="118"/>
      <c r="AX91" s="118"/>
      <c r="AY91" s="118"/>
      <c r="AZ91" s="118"/>
      <c r="BA91" s="118"/>
      <c r="BB91" s="118"/>
      <c r="BC91" s="118"/>
      <c r="BD91" s="118"/>
      <c r="BE91" s="118"/>
      <c r="BF91" s="118"/>
      <c r="BG91" s="118"/>
      <c r="BH91" s="118"/>
      <c r="BI91" s="118"/>
      <c r="BJ91" s="118"/>
      <c r="BK91" s="118"/>
      <c r="BL91" s="118"/>
      <c r="BM91" s="118"/>
      <c r="BN91" s="118"/>
      <c r="BO91" s="118"/>
      <c r="BP91" s="118"/>
      <c r="BQ91" s="118"/>
      <c r="BR91" s="118"/>
      <c r="BS91" s="118"/>
      <c r="BT91" s="118"/>
      <c r="BU91" s="118"/>
      <c r="BV91" s="118"/>
      <c r="BW91" s="118"/>
      <c r="BX91" s="118"/>
      <c r="BY91" s="118"/>
      <c r="BZ91" s="118"/>
      <c r="CA91" s="118"/>
      <c r="CB91" s="118"/>
      <c r="CC91" s="118"/>
      <c r="CD91" s="118"/>
      <c r="CE91" s="118"/>
      <c r="CF91" s="118"/>
      <c r="CG91" s="118"/>
      <c r="CH91" s="118"/>
      <c r="CI91" s="118"/>
      <c r="CJ91" s="118"/>
      <c r="CK91" s="118"/>
      <c r="CL91" s="118"/>
      <c r="CM91" s="118"/>
      <c r="CN91" s="118"/>
      <c r="CO91" s="118"/>
      <c r="CP91" s="118"/>
      <c r="CQ91" s="118"/>
      <c r="CR91" s="118"/>
      <c r="CS91" s="118"/>
      <c r="CT91" s="118"/>
      <c r="CU91" s="118"/>
      <c r="CV91" s="118"/>
      <c r="CW91" s="118"/>
      <c r="CX91" s="118"/>
      <c r="CY91" s="118"/>
      <c r="CZ91" s="118"/>
      <c r="DA91" s="118"/>
      <c r="DB91" s="118"/>
      <c r="DC91" s="118"/>
      <c r="DD91" s="118"/>
      <c r="DE91" s="118"/>
      <c r="DF91" s="118"/>
    </row>
    <row r="92" spans="2:110" x14ac:dyDescent="0.25">
      <c r="B92" s="168"/>
      <c r="C92" s="168"/>
      <c r="D92" s="168"/>
      <c r="E92" s="168"/>
      <c r="F92" s="168"/>
      <c r="G92" s="168"/>
      <c r="H92" s="168"/>
      <c r="J92" s="155">
        <v>80</v>
      </c>
      <c r="K92" s="15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118"/>
      <c r="AU92" s="118"/>
      <c r="AV92" s="118"/>
      <c r="AW92" s="118"/>
      <c r="AX92" s="118"/>
      <c r="AY92" s="118"/>
      <c r="AZ92" s="118"/>
      <c r="BA92" s="118"/>
      <c r="BB92" s="118"/>
      <c r="BC92" s="118"/>
      <c r="BD92" s="118"/>
      <c r="BE92" s="118"/>
      <c r="BF92" s="118"/>
      <c r="BG92" s="118"/>
      <c r="BH92" s="118"/>
      <c r="BI92" s="118"/>
      <c r="BJ92" s="118"/>
      <c r="BK92" s="118"/>
      <c r="BL92" s="118"/>
      <c r="BM92" s="118"/>
      <c r="BN92" s="118"/>
      <c r="BO92" s="118"/>
      <c r="BP92" s="118"/>
      <c r="BQ92" s="118"/>
      <c r="BR92" s="118"/>
      <c r="BS92" s="118"/>
      <c r="BT92" s="118"/>
      <c r="BU92" s="118"/>
      <c r="BV92" s="118"/>
      <c r="BW92" s="118"/>
      <c r="BX92" s="118"/>
      <c r="BY92" s="118"/>
      <c r="BZ92" s="118"/>
      <c r="CA92" s="118"/>
      <c r="CB92" s="118"/>
      <c r="CC92" s="118"/>
      <c r="CD92" s="118"/>
      <c r="CE92" s="118"/>
      <c r="CF92" s="118"/>
      <c r="CG92" s="118"/>
      <c r="CH92" s="118"/>
      <c r="CI92" s="118"/>
      <c r="CJ92" s="118"/>
      <c r="CK92" s="118"/>
      <c r="CL92" s="118"/>
      <c r="CM92" s="118"/>
      <c r="CN92" s="118"/>
      <c r="CO92" s="118"/>
      <c r="CP92" s="118"/>
      <c r="CQ92" s="118"/>
      <c r="CR92" s="118"/>
      <c r="CS92" s="118"/>
      <c r="CT92" s="118"/>
      <c r="CU92" s="118"/>
      <c r="CV92" s="118"/>
      <c r="CW92" s="118"/>
      <c r="CX92" s="118"/>
      <c r="CY92" s="118"/>
      <c r="CZ92" s="118"/>
      <c r="DA92" s="118"/>
      <c r="DB92" s="118"/>
      <c r="DC92" s="118"/>
      <c r="DD92" s="118"/>
      <c r="DE92" s="118"/>
      <c r="DF92" s="118"/>
    </row>
    <row r="93" spans="2:110" x14ac:dyDescent="0.25">
      <c r="B93" s="168"/>
      <c r="C93" s="168"/>
      <c r="D93" s="168"/>
      <c r="E93" s="168"/>
      <c r="F93" s="168"/>
      <c r="G93" s="168"/>
      <c r="H93" s="168"/>
      <c r="J93" s="155">
        <v>81</v>
      </c>
      <c r="K93" s="15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  <c r="BH93" s="118"/>
      <c r="BI93" s="118"/>
      <c r="BJ93" s="118"/>
      <c r="BK93" s="118"/>
      <c r="BL93" s="118"/>
      <c r="BM93" s="118"/>
      <c r="BN93" s="118"/>
      <c r="BO93" s="118"/>
      <c r="BP93" s="118"/>
      <c r="BQ93" s="118"/>
      <c r="BR93" s="118"/>
      <c r="BS93" s="118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8"/>
      <c r="CF93" s="118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18"/>
      <c r="CW93" s="118"/>
      <c r="CX93" s="118"/>
      <c r="CY93" s="118"/>
      <c r="CZ93" s="118"/>
      <c r="DA93" s="118"/>
      <c r="DB93" s="118"/>
      <c r="DC93" s="118"/>
      <c r="DD93" s="118"/>
      <c r="DE93" s="118"/>
      <c r="DF93" s="118"/>
    </row>
    <row r="94" spans="2:110" x14ac:dyDescent="0.25">
      <c r="B94" s="168"/>
      <c r="C94" s="168"/>
      <c r="D94" s="168"/>
      <c r="E94" s="168"/>
      <c r="F94" s="168"/>
      <c r="G94" s="168"/>
      <c r="H94" s="168"/>
      <c r="J94" s="155">
        <v>82</v>
      </c>
      <c r="K94" s="158"/>
      <c r="L94" s="118"/>
      <c r="M94" s="118"/>
      <c r="N94" s="118"/>
      <c r="O94" s="118"/>
      <c r="P94" s="118"/>
      <c r="Q94" s="118"/>
      <c r="R94" s="118"/>
      <c r="S94" s="118"/>
      <c r="T94" s="118"/>
      <c r="U94" s="118"/>
      <c r="V94" s="118"/>
      <c r="W94" s="118"/>
      <c r="X94" s="118"/>
      <c r="Y94" s="118"/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118"/>
      <c r="AU94" s="118"/>
      <c r="AV94" s="118"/>
      <c r="AW94" s="118"/>
      <c r="AX94" s="118"/>
      <c r="AY94" s="118"/>
      <c r="AZ94" s="118"/>
      <c r="BA94" s="118"/>
      <c r="BB94" s="118"/>
      <c r="BC94" s="118"/>
      <c r="BD94" s="118"/>
      <c r="BE94" s="118"/>
      <c r="BF94" s="118"/>
      <c r="BG94" s="118"/>
      <c r="BH94" s="118"/>
      <c r="BI94" s="118"/>
      <c r="BJ94" s="118"/>
      <c r="BK94" s="118"/>
      <c r="BL94" s="118"/>
      <c r="BM94" s="118"/>
      <c r="BN94" s="118"/>
      <c r="BO94" s="118"/>
      <c r="BP94" s="118"/>
      <c r="BQ94" s="118"/>
      <c r="BR94" s="118"/>
      <c r="BS94" s="118"/>
      <c r="BT94" s="118"/>
      <c r="BU94" s="118"/>
      <c r="BV94" s="118"/>
      <c r="BW94" s="118"/>
      <c r="BX94" s="118"/>
      <c r="BY94" s="118"/>
      <c r="BZ94" s="118"/>
      <c r="CA94" s="118"/>
      <c r="CB94" s="118"/>
      <c r="CC94" s="118"/>
      <c r="CD94" s="118"/>
      <c r="CE94" s="118"/>
      <c r="CF94" s="118"/>
      <c r="CG94" s="118"/>
      <c r="CH94" s="118"/>
      <c r="CI94" s="118"/>
      <c r="CJ94" s="118"/>
      <c r="CK94" s="118"/>
      <c r="CL94" s="118"/>
      <c r="CM94" s="118"/>
      <c r="CN94" s="118"/>
      <c r="CO94" s="118"/>
      <c r="CP94" s="118"/>
      <c r="CQ94" s="118"/>
      <c r="CR94" s="118"/>
      <c r="CS94" s="118"/>
      <c r="CT94" s="118"/>
      <c r="CU94" s="118"/>
      <c r="CV94" s="118"/>
      <c r="CW94" s="118"/>
      <c r="CX94" s="118"/>
      <c r="CY94" s="118"/>
      <c r="CZ94" s="118"/>
      <c r="DA94" s="118"/>
      <c r="DB94" s="118"/>
      <c r="DC94" s="118"/>
      <c r="DD94" s="118"/>
      <c r="DE94" s="118"/>
      <c r="DF94" s="118"/>
    </row>
    <row r="95" spans="2:110" x14ac:dyDescent="0.25">
      <c r="B95" s="168"/>
      <c r="C95" s="168"/>
      <c r="D95" s="168"/>
      <c r="E95" s="168"/>
      <c r="F95" s="168"/>
      <c r="G95" s="168"/>
      <c r="H95" s="168"/>
      <c r="J95" s="155">
        <v>83</v>
      </c>
      <c r="K95" s="15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118"/>
      <c r="AU95" s="118"/>
      <c r="AV95" s="118"/>
      <c r="AW95" s="118"/>
      <c r="AX95" s="118"/>
      <c r="AY95" s="118"/>
      <c r="AZ95" s="118"/>
      <c r="BA95" s="118"/>
      <c r="BB95" s="118"/>
      <c r="BC95" s="118"/>
      <c r="BD95" s="118"/>
      <c r="BE95" s="118"/>
      <c r="BF95" s="118"/>
      <c r="BG95" s="118"/>
      <c r="BH95" s="118"/>
      <c r="BI95" s="118"/>
      <c r="BJ95" s="118"/>
      <c r="BK95" s="118"/>
      <c r="BL95" s="118"/>
      <c r="BM95" s="118"/>
      <c r="BN95" s="118"/>
      <c r="BO95" s="118"/>
      <c r="BP95" s="118"/>
      <c r="BQ95" s="118"/>
      <c r="BR95" s="118"/>
      <c r="BS95" s="118"/>
      <c r="BT95" s="118"/>
      <c r="BU95" s="118"/>
      <c r="BV95" s="118"/>
      <c r="BW95" s="118"/>
      <c r="BX95" s="118"/>
      <c r="BY95" s="118"/>
      <c r="BZ95" s="118"/>
      <c r="CA95" s="118"/>
      <c r="CB95" s="118"/>
      <c r="CC95" s="118"/>
      <c r="CD95" s="118"/>
      <c r="CE95" s="118"/>
      <c r="CF95" s="118"/>
      <c r="CG95" s="118"/>
      <c r="CH95" s="118"/>
      <c r="CI95" s="118"/>
      <c r="CJ95" s="118"/>
      <c r="CK95" s="118"/>
      <c r="CL95" s="118"/>
      <c r="CM95" s="118"/>
      <c r="CN95" s="118"/>
      <c r="CO95" s="118"/>
      <c r="CP95" s="118"/>
      <c r="CQ95" s="118"/>
      <c r="CR95" s="118"/>
      <c r="CS95" s="118"/>
      <c r="CT95" s="118"/>
      <c r="CU95" s="118"/>
      <c r="CV95" s="118"/>
      <c r="CW95" s="118"/>
      <c r="CX95" s="118"/>
      <c r="CY95" s="118"/>
      <c r="CZ95" s="118"/>
      <c r="DA95" s="118"/>
      <c r="DB95" s="118"/>
      <c r="DC95" s="118"/>
      <c r="DD95" s="118"/>
      <c r="DE95" s="118"/>
      <c r="DF95" s="118"/>
    </row>
    <row r="96" spans="2:110" x14ac:dyDescent="0.25">
      <c r="B96" s="168"/>
      <c r="C96" s="168"/>
      <c r="D96" s="168"/>
      <c r="E96" s="168"/>
      <c r="F96" s="168"/>
      <c r="G96" s="168"/>
      <c r="H96" s="168"/>
      <c r="J96" s="155">
        <v>84</v>
      </c>
      <c r="K96" s="158"/>
      <c r="L96" s="118"/>
      <c r="M96" s="118"/>
      <c r="N96" s="118"/>
      <c r="O96" s="118"/>
      <c r="P96" s="118"/>
      <c r="Q96" s="118"/>
      <c r="R96" s="118"/>
      <c r="S96" s="118"/>
      <c r="T96" s="118"/>
      <c r="U96" s="118"/>
      <c r="V96" s="118"/>
      <c r="W96" s="118"/>
      <c r="X96" s="118"/>
      <c r="Y96" s="118"/>
      <c r="Z96" s="118"/>
      <c r="AA96" s="118"/>
      <c r="AB96" s="118"/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  <c r="BB96" s="118"/>
      <c r="BC96" s="118"/>
      <c r="BD96" s="118"/>
      <c r="BE96" s="118"/>
      <c r="BF96" s="118"/>
      <c r="BG96" s="118"/>
      <c r="BH96" s="118"/>
      <c r="BI96" s="118"/>
      <c r="BJ96" s="118"/>
      <c r="BK96" s="118"/>
      <c r="BL96" s="118"/>
      <c r="BM96" s="118"/>
      <c r="BN96" s="118"/>
      <c r="BO96" s="118"/>
      <c r="BP96" s="118"/>
      <c r="BQ96" s="118"/>
      <c r="BR96" s="118"/>
      <c r="BS96" s="118"/>
      <c r="BT96" s="118"/>
      <c r="BU96" s="118"/>
      <c r="BV96" s="118"/>
      <c r="BW96" s="118"/>
      <c r="BX96" s="118"/>
      <c r="BY96" s="118"/>
      <c r="BZ96" s="118"/>
      <c r="CA96" s="118"/>
      <c r="CB96" s="118"/>
      <c r="CC96" s="118"/>
      <c r="CD96" s="118"/>
      <c r="CE96" s="118"/>
      <c r="CF96" s="118"/>
      <c r="CG96" s="118"/>
      <c r="CH96" s="118"/>
      <c r="CI96" s="118"/>
      <c r="CJ96" s="118"/>
      <c r="CK96" s="118"/>
      <c r="CL96" s="118"/>
      <c r="CM96" s="118"/>
      <c r="CN96" s="118"/>
      <c r="CO96" s="118"/>
      <c r="CP96" s="118"/>
      <c r="CQ96" s="118"/>
      <c r="CR96" s="118"/>
      <c r="CS96" s="118"/>
      <c r="CT96" s="118"/>
      <c r="CU96" s="118"/>
      <c r="CV96" s="118"/>
      <c r="CW96" s="118"/>
      <c r="CX96" s="118"/>
      <c r="CY96" s="118"/>
      <c r="CZ96" s="118"/>
      <c r="DA96" s="118"/>
      <c r="DB96" s="118"/>
      <c r="DC96" s="118"/>
      <c r="DD96" s="118"/>
      <c r="DE96" s="118"/>
      <c r="DF96" s="118"/>
    </row>
    <row r="97" spans="2:110" x14ac:dyDescent="0.25">
      <c r="B97" s="168"/>
      <c r="C97" s="168"/>
      <c r="D97" s="168"/>
      <c r="E97" s="168"/>
      <c r="F97" s="168"/>
      <c r="G97" s="168"/>
      <c r="H97" s="168"/>
      <c r="J97" s="155">
        <v>85</v>
      </c>
      <c r="K97" s="158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118"/>
      <c r="AU97" s="118"/>
      <c r="AV97" s="118"/>
      <c r="AW97" s="118"/>
      <c r="AX97" s="118"/>
      <c r="AY97" s="118"/>
      <c r="AZ97" s="118"/>
      <c r="BA97" s="118"/>
      <c r="BB97" s="118"/>
      <c r="BC97" s="118"/>
      <c r="BD97" s="118"/>
      <c r="BE97" s="118"/>
      <c r="BF97" s="118"/>
      <c r="BG97" s="118"/>
      <c r="BH97" s="118"/>
      <c r="BI97" s="118"/>
      <c r="BJ97" s="118"/>
      <c r="BK97" s="118"/>
      <c r="BL97" s="118"/>
      <c r="BM97" s="118"/>
      <c r="BN97" s="118"/>
      <c r="BO97" s="118"/>
      <c r="BP97" s="118"/>
      <c r="BQ97" s="118"/>
      <c r="BR97" s="118"/>
      <c r="BS97" s="118"/>
      <c r="BT97" s="118"/>
      <c r="BU97" s="118"/>
      <c r="BV97" s="118"/>
      <c r="BW97" s="118"/>
      <c r="BX97" s="118"/>
      <c r="BY97" s="118"/>
      <c r="BZ97" s="118"/>
      <c r="CA97" s="118"/>
      <c r="CB97" s="118"/>
      <c r="CC97" s="118"/>
      <c r="CD97" s="118"/>
      <c r="CE97" s="118"/>
      <c r="CF97" s="118"/>
      <c r="CG97" s="118"/>
      <c r="CH97" s="118"/>
      <c r="CI97" s="118"/>
      <c r="CJ97" s="118"/>
      <c r="CK97" s="118"/>
      <c r="CL97" s="118"/>
      <c r="CM97" s="118"/>
      <c r="CN97" s="118"/>
      <c r="CO97" s="118"/>
      <c r="CP97" s="118"/>
      <c r="CQ97" s="118"/>
      <c r="CR97" s="118"/>
      <c r="CS97" s="118"/>
      <c r="CT97" s="118"/>
      <c r="CU97" s="118"/>
      <c r="CV97" s="118"/>
      <c r="CW97" s="118"/>
      <c r="CX97" s="118"/>
      <c r="CY97" s="118"/>
      <c r="CZ97" s="118"/>
      <c r="DA97" s="118"/>
      <c r="DB97" s="118"/>
      <c r="DC97" s="118"/>
      <c r="DD97" s="118"/>
      <c r="DE97" s="118"/>
      <c r="DF97" s="118"/>
    </row>
    <row r="98" spans="2:110" x14ac:dyDescent="0.25">
      <c r="B98" s="168"/>
      <c r="C98" s="168"/>
      <c r="D98" s="168"/>
      <c r="E98" s="168"/>
      <c r="F98" s="168"/>
      <c r="G98" s="168"/>
      <c r="H98" s="168"/>
      <c r="J98" s="155">
        <v>86</v>
      </c>
      <c r="K98" s="15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118"/>
      <c r="AU98" s="118"/>
      <c r="AV98" s="118"/>
      <c r="AW98" s="118"/>
      <c r="AX98" s="118"/>
      <c r="AY98" s="118"/>
      <c r="AZ98" s="118"/>
      <c r="BA98" s="118"/>
      <c r="BB98" s="118"/>
      <c r="BC98" s="118"/>
      <c r="BD98" s="118"/>
      <c r="BE98" s="118"/>
      <c r="BF98" s="118"/>
      <c r="BG98" s="118"/>
      <c r="BH98" s="118"/>
      <c r="BI98" s="118"/>
      <c r="BJ98" s="118"/>
      <c r="BK98" s="118"/>
      <c r="BL98" s="118"/>
      <c r="BM98" s="118"/>
      <c r="BN98" s="118"/>
      <c r="BO98" s="118"/>
      <c r="BP98" s="118"/>
      <c r="BQ98" s="118"/>
      <c r="BR98" s="118"/>
      <c r="BS98" s="118"/>
      <c r="BT98" s="118"/>
      <c r="BU98" s="118"/>
      <c r="BV98" s="118"/>
      <c r="BW98" s="118"/>
      <c r="BX98" s="118"/>
      <c r="BY98" s="118"/>
      <c r="BZ98" s="118"/>
      <c r="CA98" s="118"/>
      <c r="CB98" s="118"/>
      <c r="CC98" s="118"/>
      <c r="CD98" s="118"/>
      <c r="CE98" s="118"/>
      <c r="CF98" s="118"/>
      <c r="CG98" s="118"/>
      <c r="CH98" s="118"/>
      <c r="CI98" s="118"/>
      <c r="CJ98" s="118"/>
      <c r="CK98" s="118"/>
      <c r="CL98" s="118"/>
      <c r="CM98" s="118"/>
      <c r="CN98" s="118"/>
      <c r="CO98" s="118"/>
      <c r="CP98" s="118"/>
      <c r="CQ98" s="118"/>
      <c r="CR98" s="118"/>
      <c r="CS98" s="118"/>
      <c r="CT98" s="118"/>
      <c r="CU98" s="118"/>
      <c r="CV98" s="118"/>
      <c r="CW98" s="118"/>
      <c r="CX98" s="118"/>
      <c r="CY98" s="118"/>
      <c r="CZ98" s="118"/>
      <c r="DA98" s="118"/>
      <c r="DB98" s="118"/>
      <c r="DC98" s="118"/>
      <c r="DD98" s="118"/>
      <c r="DE98" s="118"/>
      <c r="DF98" s="118"/>
    </row>
    <row r="99" spans="2:110" x14ac:dyDescent="0.25">
      <c r="B99" s="168"/>
      <c r="C99" s="168"/>
      <c r="D99" s="168"/>
      <c r="E99" s="168"/>
      <c r="F99" s="168"/>
      <c r="G99" s="168"/>
      <c r="H99" s="168"/>
      <c r="J99" s="155">
        <v>87</v>
      </c>
      <c r="K99" s="158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118"/>
      <c r="AU99" s="118"/>
      <c r="AV99" s="118"/>
      <c r="AW99" s="118"/>
      <c r="AX99" s="118"/>
      <c r="AY99" s="118"/>
      <c r="AZ99" s="118"/>
      <c r="BA99" s="118"/>
      <c r="BB99" s="118"/>
      <c r="BC99" s="118"/>
      <c r="BD99" s="118"/>
      <c r="BE99" s="118"/>
      <c r="BF99" s="118"/>
      <c r="BG99" s="118"/>
      <c r="BH99" s="118"/>
      <c r="BI99" s="118"/>
      <c r="BJ99" s="118"/>
      <c r="BK99" s="118"/>
      <c r="BL99" s="118"/>
      <c r="BM99" s="118"/>
      <c r="BN99" s="118"/>
      <c r="BO99" s="118"/>
      <c r="BP99" s="118"/>
      <c r="BQ99" s="118"/>
      <c r="BR99" s="118"/>
      <c r="BS99" s="118"/>
      <c r="BT99" s="118"/>
      <c r="BU99" s="118"/>
      <c r="BV99" s="118"/>
      <c r="BW99" s="118"/>
      <c r="BX99" s="118"/>
      <c r="BY99" s="118"/>
      <c r="BZ99" s="118"/>
      <c r="CA99" s="118"/>
      <c r="CB99" s="118"/>
      <c r="CC99" s="118"/>
      <c r="CD99" s="118"/>
      <c r="CE99" s="118"/>
      <c r="CF99" s="118"/>
      <c r="CG99" s="118"/>
      <c r="CH99" s="118"/>
      <c r="CI99" s="118"/>
      <c r="CJ99" s="118"/>
      <c r="CK99" s="118"/>
      <c r="CL99" s="118"/>
      <c r="CM99" s="118"/>
      <c r="CN99" s="118"/>
      <c r="CO99" s="118"/>
      <c r="CP99" s="118"/>
      <c r="CQ99" s="118"/>
      <c r="CR99" s="118"/>
      <c r="CS99" s="118"/>
      <c r="CT99" s="118"/>
      <c r="CU99" s="118"/>
      <c r="CV99" s="118"/>
      <c r="CW99" s="118"/>
      <c r="CX99" s="118"/>
      <c r="CY99" s="118"/>
      <c r="CZ99" s="118"/>
      <c r="DA99" s="118"/>
      <c r="DB99" s="118"/>
      <c r="DC99" s="118"/>
      <c r="DD99" s="118"/>
      <c r="DE99" s="118"/>
      <c r="DF99" s="118"/>
    </row>
    <row r="100" spans="2:110" x14ac:dyDescent="0.25">
      <c r="B100" s="168"/>
      <c r="C100" s="168"/>
      <c r="D100" s="168"/>
      <c r="E100" s="168"/>
      <c r="F100" s="168"/>
      <c r="G100" s="168"/>
      <c r="H100" s="168"/>
      <c r="J100" s="155">
        <v>88</v>
      </c>
      <c r="K100" s="158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118"/>
      <c r="AU100" s="118"/>
      <c r="AV100" s="118"/>
      <c r="AW100" s="118"/>
      <c r="AX100" s="118"/>
      <c r="AY100" s="118"/>
      <c r="AZ100" s="118"/>
      <c r="BA100" s="118"/>
      <c r="BB100" s="118"/>
      <c r="BC100" s="118"/>
      <c r="BD100" s="118"/>
      <c r="BE100" s="118"/>
      <c r="BF100" s="118"/>
      <c r="BG100" s="118"/>
      <c r="BH100" s="118"/>
      <c r="BI100" s="118"/>
      <c r="BJ100" s="118"/>
      <c r="BK100" s="118"/>
      <c r="BL100" s="118"/>
      <c r="BM100" s="118"/>
      <c r="BN100" s="118"/>
      <c r="BO100" s="118"/>
      <c r="BP100" s="118"/>
      <c r="BQ100" s="118"/>
      <c r="BR100" s="118"/>
      <c r="BS100" s="118"/>
      <c r="BT100" s="118"/>
      <c r="BU100" s="118"/>
      <c r="BV100" s="118"/>
      <c r="BW100" s="118"/>
      <c r="BX100" s="118"/>
      <c r="BY100" s="118"/>
      <c r="BZ100" s="118"/>
      <c r="CA100" s="118"/>
      <c r="CB100" s="118"/>
      <c r="CC100" s="118"/>
      <c r="CD100" s="118"/>
      <c r="CE100" s="118"/>
      <c r="CF100" s="118"/>
      <c r="CG100" s="118"/>
      <c r="CH100" s="118"/>
      <c r="CI100" s="118"/>
      <c r="CJ100" s="118"/>
      <c r="CK100" s="118"/>
      <c r="CL100" s="118"/>
      <c r="CM100" s="118"/>
      <c r="CN100" s="118"/>
      <c r="CO100" s="118"/>
      <c r="CP100" s="118"/>
      <c r="CQ100" s="118"/>
      <c r="CR100" s="118"/>
      <c r="CS100" s="118"/>
      <c r="CT100" s="118"/>
      <c r="CU100" s="118"/>
      <c r="CV100" s="118"/>
      <c r="CW100" s="118"/>
      <c r="CX100" s="118"/>
      <c r="CY100" s="118"/>
      <c r="CZ100" s="118"/>
      <c r="DA100" s="118"/>
      <c r="DB100" s="118"/>
      <c r="DC100" s="118"/>
      <c r="DD100" s="118"/>
      <c r="DE100" s="118"/>
      <c r="DF100" s="118"/>
    </row>
    <row r="101" spans="2:110" x14ac:dyDescent="0.25">
      <c r="B101" s="168"/>
      <c r="C101" s="168"/>
      <c r="D101" s="168"/>
      <c r="E101" s="168"/>
      <c r="F101" s="168"/>
      <c r="G101" s="168"/>
      <c r="H101" s="168"/>
      <c r="J101" s="155">
        <v>89</v>
      </c>
      <c r="K101" s="15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118"/>
      <c r="AU101" s="118"/>
      <c r="AV101" s="118"/>
      <c r="AW101" s="118"/>
      <c r="AX101" s="118"/>
      <c r="AY101" s="118"/>
      <c r="AZ101" s="118"/>
      <c r="BA101" s="118"/>
      <c r="BB101" s="118"/>
      <c r="BC101" s="118"/>
      <c r="BD101" s="118"/>
      <c r="BE101" s="118"/>
      <c r="BF101" s="118"/>
      <c r="BG101" s="118"/>
      <c r="BH101" s="118"/>
      <c r="BI101" s="118"/>
      <c r="BJ101" s="118"/>
      <c r="BK101" s="118"/>
      <c r="BL101" s="118"/>
      <c r="BM101" s="118"/>
      <c r="BN101" s="118"/>
      <c r="BO101" s="118"/>
      <c r="BP101" s="118"/>
      <c r="BQ101" s="118"/>
      <c r="BR101" s="118"/>
      <c r="BS101" s="118"/>
      <c r="BT101" s="118"/>
      <c r="BU101" s="118"/>
      <c r="BV101" s="118"/>
      <c r="BW101" s="118"/>
      <c r="BX101" s="118"/>
      <c r="BY101" s="118"/>
      <c r="BZ101" s="118"/>
      <c r="CA101" s="118"/>
      <c r="CB101" s="118"/>
      <c r="CC101" s="118"/>
      <c r="CD101" s="118"/>
      <c r="CE101" s="118"/>
      <c r="CF101" s="118"/>
      <c r="CG101" s="118"/>
      <c r="CH101" s="118"/>
      <c r="CI101" s="118"/>
      <c r="CJ101" s="118"/>
      <c r="CK101" s="118"/>
      <c r="CL101" s="118"/>
      <c r="CM101" s="118"/>
      <c r="CN101" s="118"/>
      <c r="CO101" s="118"/>
      <c r="CP101" s="118"/>
      <c r="CQ101" s="118"/>
      <c r="CR101" s="118"/>
      <c r="CS101" s="118"/>
      <c r="CT101" s="118"/>
      <c r="CU101" s="118"/>
      <c r="CV101" s="118"/>
      <c r="CW101" s="118"/>
      <c r="CX101" s="118"/>
      <c r="CY101" s="118"/>
      <c r="CZ101" s="118"/>
      <c r="DA101" s="118"/>
      <c r="DB101" s="118"/>
      <c r="DC101" s="118"/>
      <c r="DD101" s="118"/>
      <c r="DE101" s="118"/>
      <c r="DF101" s="118"/>
    </row>
    <row r="102" spans="2:110" x14ac:dyDescent="0.25">
      <c r="B102" s="168"/>
      <c r="C102" s="168"/>
      <c r="D102" s="168"/>
      <c r="E102" s="168"/>
      <c r="F102" s="168"/>
      <c r="G102" s="168"/>
      <c r="H102" s="168"/>
      <c r="J102" s="155">
        <v>90</v>
      </c>
      <c r="K102" s="158"/>
      <c r="L102" s="118"/>
      <c r="M102" s="118"/>
      <c r="N102" s="118"/>
      <c r="O102" s="118"/>
      <c r="P102" s="118"/>
      <c r="Q102" s="118"/>
      <c r="R102" s="118"/>
      <c r="S102" s="118"/>
      <c r="T102" s="118"/>
      <c r="U102" s="118"/>
      <c r="V102" s="118"/>
      <c r="W102" s="118"/>
      <c r="X102" s="118"/>
      <c r="Y102" s="118"/>
      <c r="Z102" s="118"/>
      <c r="AA102" s="118"/>
      <c r="AB102" s="118"/>
      <c r="AC102" s="118"/>
      <c r="AD102" s="118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118"/>
      <c r="AR102" s="118"/>
      <c r="AS102" s="118"/>
      <c r="AT102" s="118"/>
      <c r="AU102" s="118"/>
      <c r="AV102" s="118"/>
      <c r="AW102" s="118"/>
      <c r="AX102" s="118"/>
      <c r="AY102" s="118"/>
      <c r="AZ102" s="118"/>
      <c r="BA102" s="118"/>
      <c r="BB102" s="118"/>
      <c r="BC102" s="118"/>
      <c r="BD102" s="118"/>
      <c r="BE102" s="118"/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118"/>
      <c r="BQ102" s="118"/>
      <c r="BR102" s="118"/>
      <c r="BS102" s="118"/>
      <c r="BT102" s="118"/>
      <c r="BU102" s="118"/>
      <c r="BV102" s="118"/>
      <c r="BW102" s="118"/>
      <c r="BX102" s="118"/>
      <c r="BY102" s="118"/>
      <c r="BZ102" s="118"/>
      <c r="CA102" s="118"/>
      <c r="CB102" s="118"/>
      <c r="CC102" s="118"/>
      <c r="CD102" s="118"/>
      <c r="CE102" s="118"/>
      <c r="CF102" s="118"/>
      <c r="CG102" s="118"/>
      <c r="CH102" s="118"/>
      <c r="CI102" s="118"/>
      <c r="CJ102" s="118"/>
      <c r="CK102" s="118"/>
      <c r="CL102" s="118"/>
      <c r="CM102" s="118"/>
      <c r="CN102" s="118"/>
      <c r="CO102" s="118"/>
      <c r="CP102" s="118"/>
      <c r="CQ102" s="118"/>
      <c r="CR102" s="118"/>
      <c r="CS102" s="118"/>
      <c r="CT102" s="118"/>
      <c r="CU102" s="118"/>
      <c r="CV102" s="118"/>
      <c r="CW102" s="118"/>
      <c r="CX102" s="118"/>
      <c r="CY102" s="118"/>
      <c r="CZ102" s="118"/>
      <c r="DA102" s="118"/>
      <c r="DB102" s="118"/>
      <c r="DC102" s="118"/>
      <c r="DD102" s="118"/>
      <c r="DE102" s="118"/>
      <c r="DF102" s="118"/>
    </row>
    <row r="103" spans="2:110" x14ac:dyDescent="0.25">
      <c r="B103" s="168"/>
      <c r="C103" s="168"/>
      <c r="D103" s="168"/>
      <c r="E103" s="168"/>
      <c r="F103" s="168"/>
      <c r="G103" s="168"/>
      <c r="H103" s="168"/>
      <c r="J103" s="155">
        <v>91</v>
      </c>
      <c r="K103" s="15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8"/>
      <c r="AL103" s="118"/>
      <c r="AM103" s="118"/>
      <c r="AN103" s="118"/>
      <c r="AO103" s="118"/>
      <c r="AP103" s="118"/>
      <c r="AQ103" s="118"/>
      <c r="AR103" s="118"/>
      <c r="AS103" s="118"/>
      <c r="AT103" s="118"/>
      <c r="AU103" s="118"/>
      <c r="AV103" s="118"/>
      <c r="AW103" s="118"/>
      <c r="AX103" s="118"/>
      <c r="AY103" s="118"/>
      <c r="AZ103" s="118"/>
      <c r="BA103" s="118"/>
      <c r="BB103" s="118"/>
      <c r="BC103" s="118"/>
      <c r="BD103" s="118"/>
      <c r="BE103" s="118"/>
      <c r="BF103" s="118"/>
      <c r="BG103" s="118"/>
      <c r="BH103" s="118"/>
      <c r="BI103" s="118"/>
      <c r="BJ103" s="118"/>
      <c r="BK103" s="118"/>
      <c r="BL103" s="118"/>
      <c r="BM103" s="118"/>
      <c r="BN103" s="118"/>
      <c r="BO103" s="118"/>
      <c r="BP103" s="118"/>
      <c r="BQ103" s="118"/>
      <c r="BR103" s="118"/>
      <c r="BS103" s="118"/>
      <c r="BT103" s="118"/>
      <c r="BU103" s="118"/>
      <c r="BV103" s="118"/>
      <c r="BW103" s="118"/>
      <c r="BX103" s="118"/>
      <c r="BY103" s="118"/>
      <c r="BZ103" s="118"/>
      <c r="CA103" s="118"/>
      <c r="CB103" s="118"/>
      <c r="CC103" s="118"/>
      <c r="CD103" s="118"/>
      <c r="CE103" s="118"/>
      <c r="CF103" s="118"/>
      <c r="CG103" s="118"/>
      <c r="CH103" s="118"/>
      <c r="CI103" s="118"/>
      <c r="CJ103" s="118"/>
      <c r="CK103" s="118"/>
      <c r="CL103" s="118"/>
      <c r="CM103" s="118"/>
      <c r="CN103" s="118"/>
      <c r="CO103" s="118"/>
      <c r="CP103" s="118"/>
      <c r="CQ103" s="118"/>
      <c r="CR103" s="118"/>
      <c r="CS103" s="118"/>
      <c r="CT103" s="118"/>
      <c r="CU103" s="118"/>
      <c r="CV103" s="118"/>
      <c r="CW103" s="118"/>
      <c r="CX103" s="118"/>
      <c r="CY103" s="118"/>
      <c r="CZ103" s="118"/>
      <c r="DA103" s="118"/>
      <c r="DB103" s="118"/>
      <c r="DC103" s="118"/>
      <c r="DD103" s="118"/>
      <c r="DE103" s="118"/>
      <c r="DF103" s="118"/>
    </row>
    <row r="104" spans="2:110" x14ac:dyDescent="0.25">
      <c r="B104" s="168"/>
      <c r="C104" s="168"/>
      <c r="D104" s="168"/>
      <c r="E104" s="168"/>
      <c r="F104" s="168"/>
      <c r="G104" s="168"/>
      <c r="H104" s="168"/>
      <c r="J104" s="155">
        <v>92</v>
      </c>
      <c r="K104" s="158"/>
      <c r="L104" s="118"/>
      <c r="M104" s="118"/>
      <c r="N104" s="118"/>
      <c r="O104" s="118"/>
      <c r="P104" s="118"/>
      <c r="Q104" s="118"/>
      <c r="R104" s="118"/>
      <c r="S104" s="118"/>
      <c r="T104" s="118"/>
      <c r="U104" s="118"/>
      <c r="V104" s="118"/>
      <c r="W104" s="118"/>
      <c r="X104" s="118"/>
      <c r="Y104" s="118"/>
      <c r="Z104" s="118"/>
      <c r="AA104" s="118"/>
      <c r="AB104" s="118"/>
      <c r="AC104" s="118"/>
      <c r="AD104" s="118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118"/>
      <c r="AR104" s="118"/>
      <c r="AS104" s="118"/>
      <c r="AT104" s="118"/>
      <c r="AU104" s="118"/>
      <c r="AV104" s="118"/>
      <c r="AW104" s="118"/>
      <c r="AX104" s="118"/>
      <c r="AY104" s="118"/>
      <c r="AZ104" s="118"/>
      <c r="BA104" s="118"/>
      <c r="BB104" s="118"/>
      <c r="BC104" s="118"/>
      <c r="BD104" s="118"/>
      <c r="BE104" s="118"/>
      <c r="BF104" s="118"/>
      <c r="BG104" s="118"/>
      <c r="BH104" s="118"/>
      <c r="BI104" s="118"/>
      <c r="BJ104" s="118"/>
      <c r="BK104" s="118"/>
      <c r="BL104" s="118"/>
      <c r="BM104" s="118"/>
      <c r="BN104" s="118"/>
      <c r="BO104" s="118"/>
      <c r="BP104" s="118"/>
      <c r="BQ104" s="118"/>
      <c r="BR104" s="118"/>
      <c r="BS104" s="118"/>
      <c r="BT104" s="118"/>
      <c r="BU104" s="118"/>
      <c r="BV104" s="118"/>
      <c r="BW104" s="118"/>
      <c r="BX104" s="118"/>
      <c r="BY104" s="118"/>
      <c r="BZ104" s="118"/>
      <c r="CA104" s="118"/>
      <c r="CB104" s="118"/>
      <c r="CC104" s="118"/>
      <c r="CD104" s="118"/>
      <c r="CE104" s="118"/>
      <c r="CF104" s="118"/>
      <c r="CG104" s="118"/>
      <c r="CH104" s="118"/>
      <c r="CI104" s="118"/>
      <c r="CJ104" s="118"/>
      <c r="CK104" s="118"/>
      <c r="CL104" s="118"/>
      <c r="CM104" s="118"/>
      <c r="CN104" s="118"/>
      <c r="CO104" s="118"/>
      <c r="CP104" s="118"/>
      <c r="CQ104" s="118"/>
      <c r="CR104" s="118"/>
      <c r="CS104" s="118"/>
      <c r="CT104" s="118"/>
      <c r="CU104" s="118"/>
      <c r="CV104" s="118"/>
      <c r="CW104" s="118"/>
      <c r="CX104" s="118"/>
      <c r="CY104" s="118"/>
      <c r="CZ104" s="118"/>
      <c r="DA104" s="118"/>
      <c r="DB104" s="118"/>
      <c r="DC104" s="118"/>
      <c r="DD104" s="118"/>
      <c r="DE104" s="118"/>
      <c r="DF104" s="118"/>
    </row>
    <row r="105" spans="2:110" x14ac:dyDescent="0.25">
      <c r="B105" s="168"/>
      <c r="C105" s="168"/>
      <c r="D105" s="168"/>
      <c r="E105" s="168"/>
      <c r="F105" s="168"/>
      <c r="G105" s="168"/>
      <c r="H105" s="168"/>
      <c r="J105" s="155">
        <v>93</v>
      </c>
      <c r="K105" s="158"/>
      <c r="L105" s="118"/>
      <c r="M105" s="118"/>
      <c r="N105" s="118"/>
      <c r="O105" s="118"/>
      <c r="P105" s="118"/>
      <c r="Q105" s="118"/>
      <c r="R105" s="118"/>
      <c r="S105" s="118"/>
      <c r="T105" s="118"/>
      <c r="U105" s="118"/>
      <c r="V105" s="118"/>
      <c r="W105" s="118"/>
      <c r="X105" s="118"/>
      <c r="Y105" s="118"/>
      <c r="Z105" s="118"/>
      <c r="AA105" s="118"/>
      <c r="AB105" s="118"/>
      <c r="AC105" s="118"/>
      <c r="AD105" s="118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118"/>
      <c r="AR105" s="118"/>
      <c r="AS105" s="118"/>
      <c r="AT105" s="118"/>
      <c r="AU105" s="118"/>
      <c r="AV105" s="118"/>
      <c r="AW105" s="118"/>
      <c r="AX105" s="118"/>
      <c r="AY105" s="118"/>
      <c r="AZ105" s="118"/>
      <c r="BA105" s="118"/>
      <c r="BB105" s="118"/>
      <c r="BC105" s="118"/>
      <c r="BD105" s="118"/>
      <c r="BE105" s="118"/>
      <c r="BF105" s="118"/>
      <c r="BG105" s="118"/>
      <c r="BH105" s="118"/>
      <c r="BI105" s="118"/>
      <c r="BJ105" s="118"/>
      <c r="BK105" s="118"/>
      <c r="BL105" s="118"/>
      <c r="BM105" s="118"/>
      <c r="BN105" s="118"/>
      <c r="BO105" s="118"/>
      <c r="BP105" s="118"/>
      <c r="BQ105" s="118"/>
      <c r="BR105" s="118"/>
      <c r="BS105" s="118"/>
      <c r="BT105" s="118"/>
      <c r="BU105" s="118"/>
      <c r="BV105" s="118"/>
      <c r="BW105" s="118"/>
      <c r="BX105" s="118"/>
      <c r="BY105" s="118"/>
      <c r="BZ105" s="118"/>
      <c r="CA105" s="118"/>
      <c r="CB105" s="118"/>
      <c r="CC105" s="118"/>
      <c r="CD105" s="118"/>
      <c r="CE105" s="118"/>
      <c r="CF105" s="118"/>
      <c r="CG105" s="118"/>
      <c r="CH105" s="118"/>
      <c r="CI105" s="118"/>
      <c r="CJ105" s="118"/>
      <c r="CK105" s="118"/>
      <c r="CL105" s="118"/>
      <c r="CM105" s="118"/>
      <c r="CN105" s="118"/>
      <c r="CO105" s="118"/>
      <c r="CP105" s="118"/>
      <c r="CQ105" s="118"/>
      <c r="CR105" s="118"/>
      <c r="CS105" s="118"/>
      <c r="CT105" s="118"/>
      <c r="CU105" s="118"/>
      <c r="CV105" s="118"/>
      <c r="CW105" s="118"/>
      <c r="CX105" s="118"/>
      <c r="CY105" s="118"/>
      <c r="CZ105" s="118"/>
      <c r="DA105" s="118"/>
      <c r="DB105" s="118"/>
      <c r="DC105" s="118"/>
      <c r="DD105" s="118"/>
      <c r="DE105" s="118"/>
      <c r="DF105" s="118"/>
    </row>
    <row r="106" spans="2:110" x14ac:dyDescent="0.25">
      <c r="B106" s="168"/>
      <c r="C106" s="168"/>
      <c r="D106" s="168"/>
      <c r="E106" s="168"/>
      <c r="F106" s="168"/>
      <c r="G106" s="168"/>
      <c r="H106" s="168"/>
      <c r="J106" s="155">
        <v>94</v>
      </c>
      <c r="K106" s="158"/>
      <c r="L106" s="118"/>
      <c r="M106" s="118"/>
      <c r="N106" s="118"/>
      <c r="O106" s="118"/>
      <c r="P106" s="118"/>
      <c r="Q106" s="118"/>
      <c r="R106" s="118"/>
      <c r="S106" s="118"/>
      <c r="T106" s="118"/>
      <c r="U106" s="118"/>
      <c r="V106" s="118"/>
      <c r="W106" s="118"/>
      <c r="X106" s="118"/>
      <c r="Y106" s="118"/>
      <c r="Z106" s="118"/>
      <c r="AA106" s="118"/>
      <c r="AB106" s="118"/>
      <c r="AC106" s="118"/>
      <c r="AD106" s="118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118"/>
      <c r="AR106" s="118"/>
      <c r="AS106" s="118"/>
      <c r="AT106" s="118"/>
      <c r="AU106" s="118"/>
      <c r="AV106" s="118"/>
      <c r="AW106" s="118"/>
      <c r="AX106" s="118"/>
      <c r="AY106" s="118"/>
      <c r="AZ106" s="118"/>
      <c r="BA106" s="118"/>
      <c r="BB106" s="118"/>
      <c r="BC106" s="118"/>
      <c r="BD106" s="118"/>
      <c r="BE106" s="118"/>
      <c r="BF106" s="118"/>
      <c r="BG106" s="118"/>
      <c r="BH106" s="118"/>
      <c r="BI106" s="118"/>
      <c r="BJ106" s="118"/>
      <c r="BK106" s="118"/>
      <c r="BL106" s="118"/>
      <c r="BM106" s="118"/>
      <c r="BN106" s="118"/>
      <c r="BO106" s="118"/>
      <c r="BP106" s="118"/>
      <c r="BQ106" s="118"/>
      <c r="BR106" s="118"/>
      <c r="BS106" s="118"/>
      <c r="BT106" s="118"/>
      <c r="BU106" s="118"/>
      <c r="BV106" s="118"/>
      <c r="BW106" s="118"/>
      <c r="BX106" s="118"/>
      <c r="BY106" s="118"/>
      <c r="BZ106" s="118"/>
      <c r="CA106" s="118"/>
      <c r="CB106" s="118"/>
      <c r="CC106" s="118"/>
      <c r="CD106" s="118"/>
      <c r="CE106" s="118"/>
      <c r="CF106" s="118"/>
      <c r="CG106" s="118"/>
      <c r="CH106" s="118"/>
      <c r="CI106" s="118"/>
      <c r="CJ106" s="118"/>
      <c r="CK106" s="118"/>
      <c r="CL106" s="118"/>
      <c r="CM106" s="118"/>
      <c r="CN106" s="118"/>
      <c r="CO106" s="118"/>
      <c r="CP106" s="118"/>
      <c r="CQ106" s="118"/>
      <c r="CR106" s="118"/>
      <c r="CS106" s="118"/>
      <c r="CT106" s="118"/>
      <c r="CU106" s="118"/>
      <c r="CV106" s="118"/>
      <c r="CW106" s="118"/>
      <c r="CX106" s="118"/>
      <c r="CY106" s="118"/>
      <c r="CZ106" s="118"/>
      <c r="DA106" s="118"/>
      <c r="DB106" s="118"/>
      <c r="DC106" s="118"/>
      <c r="DD106" s="118"/>
      <c r="DE106" s="118"/>
      <c r="DF106" s="118"/>
    </row>
    <row r="107" spans="2:110" x14ac:dyDescent="0.25">
      <c r="B107" s="168"/>
      <c r="C107" s="168"/>
      <c r="D107" s="168"/>
      <c r="E107" s="168"/>
      <c r="F107" s="168"/>
      <c r="G107" s="168"/>
      <c r="H107" s="168"/>
      <c r="J107" s="155">
        <v>95</v>
      </c>
      <c r="K107" s="158"/>
      <c r="L107" s="118"/>
      <c r="M107" s="118"/>
      <c r="N107" s="118"/>
      <c r="O107" s="118"/>
      <c r="P107" s="118"/>
      <c r="Q107" s="118"/>
      <c r="R107" s="118"/>
      <c r="S107" s="118"/>
      <c r="T107" s="118"/>
      <c r="U107" s="118"/>
      <c r="V107" s="118"/>
      <c r="W107" s="118"/>
      <c r="X107" s="118"/>
      <c r="Y107" s="118"/>
      <c r="Z107" s="118"/>
      <c r="AA107" s="118"/>
      <c r="AB107" s="118"/>
      <c r="AC107" s="118"/>
      <c r="AD107" s="118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118"/>
      <c r="AU107" s="118"/>
      <c r="AV107" s="118"/>
      <c r="AW107" s="118"/>
      <c r="AX107" s="118"/>
      <c r="AY107" s="118"/>
      <c r="AZ107" s="118"/>
      <c r="BA107" s="118"/>
      <c r="BB107" s="118"/>
      <c r="BC107" s="118"/>
      <c r="BD107" s="118"/>
      <c r="BE107" s="118"/>
      <c r="BF107" s="118"/>
      <c r="BG107" s="118"/>
      <c r="BH107" s="118"/>
      <c r="BI107" s="118"/>
      <c r="BJ107" s="118"/>
      <c r="BK107" s="118"/>
      <c r="BL107" s="118"/>
      <c r="BM107" s="118"/>
      <c r="BN107" s="118"/>
      <c r="BO107" s="118"/>
      <c r="BP107" s="118"/>
      <c r="BQ107" s="118"/>
      <c r="BR107" s="118"/>
      <c r="BS107" s="118"/>
      <c r="BT107" s="118"/>
      <c r="BU107" s="118"/>
      <c r="BV107" s="118"/>
      <c r="BW107" s="118"/>
      <c r="BX107" s="118"/>
      <c r="BY107" s="118"/>
      <c r="BZ107" s="118"/>
      <c r="CA107" s="118"/>
      <c r="CB107" s="118"/>
      <c r="CC107" s="118"/>
      <c r="CD107" s="118"/>
      <c r="CE107" s="118"/>
      <c r="CF107" s="118"/>
      <c r="CG107" s="118"/>
      <c r="CH107" s="118"/>
      <c r="CI107" s="118"/>
      <c r="CJ107" s="118"/>
      <c r="CK107" s="118"/>
      <c r="CL107" s="118"/>
      <c r="CM107" s="118"/>
      <c r="CN107" s="118"/>
      <c r="CO107" s="118"/>
      <c r="CP107" s="118"/>
      <c r="CQ107" s="118"/>
      <c r="CR107" s="118"/>
      <c r="CS107" s="118"/>
      <c r="CT107" s="118"/>
      <c r="CU107" s="118"/>
      <c r="CV107" s="118"/>
      <c r="CW107" s="118"/>
      <c r="CX107" s="118"/>
      <c r="CY107" s="118"/>
      <c r="CZ107" s="118"/>
      <c r="DA107" s="118"/>
      <c r="DB107" s="118"/>
      <c r="DC107" s="118"/>
      <c r="DD107" s="118"/>
      <c r="DE107" s="118"/>
      <c r="DF107" s="118"/>
    </row>
    <row r="108" spans="2:110" x14ac:dyDescent="0.25">
      <c r="B108" s="168"/>
      <c r="C108" s="168"/>
      <c r="D108" s="168"/>
      <c r="E108" s="168"/>
      <c r="F108" s="168"/>
      <c r="G108" s="168"/>
      <c r="H108" s="168"/>
      <c r="J108" s="155">
        <v>96</v>
      </c>
      <c r="K108" s="15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118"/>
      <c r="AU108" s="118"/>
      <c r="AV108" s="118"/>
      <c r="AW108" s="118"/>
      <c r="AX108" s="118"/>
      <c r="AY108" s="118"/>
      <c r="AZ108" s="118"/>
      <c r="BA108" s="118"/>
      <c r="BB108" s="118"/>
      <c r="BC108" s="118"/>
      <c r="BD108" s="118"/>
      <c r="BE108" s="118"/>
      <c r="BF108" s="118"/>
      <c r="BG108" s="118"/>
      <c r="BH108" s="118"/>
      <c r="BI108" s="118"/>
      <c r="BJ108" s="118"/>
      <c r="BK108" s="118"/>
      <c r="BL108" s="118"/>
      <c r="BM108" s="118"/>
      <c r="BN108" s="118"/>
      <c r="BO108" s="118"/>
      <c r="BP108" s="118"/>
      <c r="BQ108" s="118"/>
      <c r="BR108" s="118"/>
      <c r="BS108" s="118"/>
      <c r="BT108" s="118"/>
      <c r="BU108" s="118"/>
      <c r="BV108" s="118"/>
      <c r="BW108" s="118"/>
      <c r="BX108" s="118"/>
      <c r="BY108" s="118"/>
      <c r="BZ108" s="118"/>
      <c r="CA108" s="118"/>
      <c r="CB108" s="118"/>
      <c r="CC108" s="118"/>
      <c r="CD108" s="118"/>
      <c r="CE108" s="118"/>
      <c r="CF108" s="118"/>
      <c r="CG108" s="118"/>
      <c r="CH108" s="118"/>
      <c r="CI108" s="118"/>
      <c r="CJ108" s="118"/>
      <c r="CK108" s="118"/>
      <c r="CL108" s="118"/>
      <c r="CM108" s="118"/>
      <c r="CN108" s="118"/>
      <c r="CO108" s="118"/>
      <c r="CP108" s="118"/>
      <c r="CQ108" s="118"/>
      <c r="CR108" s="118"/>
      <c r="CS108" s="118"/>
      <c r="CT108" s="118"/>
      <c r="CU108" s="118"/>
      <c r="CV108" s="118"/>
      <c r="CW108" s="118"/>
      <c r="CX108" s="118"/>
      <c r="CY108" s="118"/>
      <c r="CZ108" s="118"/>
      <c r="DA108" s="118"/>
      <c r="DB108" s="118"/>
      <c r="DC108" s="118"/>
      <c r="DD108" s="118"/>
      <c r="DE108" s="118"/>
      <c r="DF108" s="118"/>
    </row>
    <row r="109" spans="2:110" x14ac:dyDescent="0.25">
      <c r="B109" s="168"/>
      <c r="C109" s="168"/>
      <c r="D109" s="168"/>
      <c r="E109" s="168"/>
      <c r="F109" s="168"/>
      <c r="G109" s="168"/>
      <c r="H109" s="168"/>
      <c r="J109" s="155">
        <v>97</v>
      </c>
      <c r="K109" s="158"/>
      <c r="L109" s="118"/>
      <c r="M109" s="118"/>
      <c r="N109" s="118"/>
      <c r="O109" s="118"/>
      <c r="P109" s="118"/>
      <c r="Q109" s="118"/>
      <c r="R109" s="118"/>
      <c r="S109" s="118"/>
      <c r="T109" s="118"/>
      <c r="U109" s="118"/>
      <c r="V109" s="118"/>
      <c r="W109" s="118"/>
      <c r="X109" s="118"/>
      <c r="Y109" s="118"/>
      <c r="Z109" s="118"/>
      <c r="AA109" s="118"/>
      <c r="AB109" s="118"/>
      <c r="AC109" s="118"/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118"/>
      <c r="AU109" s="118"/>
      <c r="AV109" s="118"/>
      <c r="AW109" s="118"/>
      <c r="AX109" s="118"/>
      <c r="AY109" s="118"/>
      <c r="AZ109" s="118"/>
      <c r="BA109" s="118"/>
      <c r="BB109" s="118"/>
      <c r="BC109" s="118"/>
      <c r="BD109" s="118"/>
      <c r="BE109" s="118"/>
      <c r="BF109" s="118"/>
      <c r="BG109" s="118"/>
      <c r="BH109" s="118"/>
      <c r="BI109" s="118"/>
      <c r="BJ109" s="118"/>
      <c r="BK109" s="118"/>
      <c r="BL109" s="118"/>
      <c r="BM109" s="118"/>
      <c r="BN109" s="118"/>
      <c r="BO109" s="118"/>
      <c r="BP109" s="118"/>
      <c r="BQ109" s="118"/>
      <c r="BR109" s="118"/>
      <c r="BS109" s="118"/>
      <c r="BT109" s="118"/>
      <c r="BU109" s="118"/>
      <c r="BV109" s="118"/>
      <c r="BW109" s="118"/>
      <c r="BX109" s="118"/>
      <c r="BY109" s="118"/>
      <c r="BZ109" s="118"/>
      <c r="CA109" s="118"/>
      <c r="CB109" s="118"/>
      <c r="CC109" s="118"/>
      <c r="CD109" s="118"/>
      <c r="CE109" s="118"/>
      <c r="CF109" s="118"/>
      <c r="CG109" s="118"/>
      <c r="CH109" s="118"/>
      <c r="CI109" s="118"/>
      <c r="CJ109" s="118"/>
      <c r="CK109" s="118"/>
      <c r="CL109" s="118"/>
      <c r="CM109" s="118"/>
      <c r="CN109" s="118"/>
      <c r="CO109" s="118"/>
      <c r="CP109" s="118"/>
      <c r="CQ109" s="118"/>
      <c r="CR109" s="118"/>
      <c r="CS109" s="118"/>
      <c r="CT109" s="118"/>
      <c r="CU109" s="118"/>
      <c r="CV109" s="118"/>
      <c r="CW109" s="118"/>
      <c r="CX109" s="118"/>
      <c r="CY109" s="118"/>
      <c r="CZ109" s="118"/>
      <c r="DA109" s="118"/>
      <c r="DB109" s="118"/>
      <c r="DC109" s="118"/>
      <c r="DD109" s="118"/>
      <c r="DE109" s="118"/>
      <c r="DF109" s="118"/>
    </row>
    <row r="110" spans="2:110" x14ac:dyDescent="0.25">
      <c r="B110" s="168"/>
      <c r="C110" s="168"/>
      <c r="D110" s="168"/>
      <c r="E110" s="168"/>
      <c r="F110" s="168"/>
      <c r="G110" s="168"/>
      <c r="H110" s="168"/>
      <c r="J110" s="155">
        <v>98</v>
      </c>
      <c r="K110" s="158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8"/>
      <c r="AX110" s="118"/>
      <c r="AY110" s="118"/>
      <c r="AZ110" s="118"/>
      <c r="BA110" s="118"/>
      <c r="BB110" s="118"/>
      <c r="BC110" s="118"/>
      <c r="BD110" s="118"/>
      <c r="BE110" s="118"/>
      <c r="BF110" s="118"/>
      <c r="BG110" s="118"/>
      <c r="BH110" s="118"/>
      <c r="BI110" s="118"/>
      <c r="BJ110" s="118"/>
      <c r="BK110" s="118"/>
      <c r="BL110" s="118"/>
      <c r="BM110" s="118"/>
      <c r="BN110" s="118"/>
      <c r="BO110" s="118"/>
      <c r="BP110" s="118"/>
      <c r="BQ110" s="118"/>
      <c r="BR110" s="118"/>
      <c r="BS110" s="118"/>
      <c r="BT110" s="118"/>
      <c r="BU110" s="118"/>
      <c r="BV110" s="118"/>
      <c r="BW110" s="118"/>
      <c r="BX110" s="118"/>
      <c r="BY110" s="118"/>
      <c r="BZ110" s="118"/>
      <c r="CA110" s="118"/>
      <c r="CB110" s="118"/>
      <c r="CC110" s="118"/>
      <c r="CD110" s="118"/>
      <c r="CE110" s="118"/>
      <c r="CF110" s="118"/>
      <c r="CG110" s="118"/>
      <c r="CH110" s="118"/>
      <c r="CI110" s="118"/>
      <c r="CJ110" s="118"/>
      <c r="CK110" s="118"/>
      <c r="CL110" s="118"/>
      <c r="CM110" s="118"/>
      <c r="CN110" s="118"/>
      <c r="CO110" s="118"/>
      <c r="CP110" s="118"/>
      <c r="CQ110" s="118"/>
      <c r="CR110" s="118"/>
      <c r="CS110" s="118"/>
      <c r="CT110" s="118"/>
      <c r="CU110" s="118"/>
      <c r="CV110" s="118"/>
      <c r="CW110" s="118"/>
      <c r="CX110" s="118"/>
      <c r="CY110" s="118"/>
      <c r="CZ110" s="118"/>
      <c r="DA110" s="118"/>
      <c r="DB110" s="118"/>
      <c r="DC110" s="118"/>
      <c r="DD110" s="118"/>
      <c r="DE110" s="118"/>
      <c r="DF110" s="118"/>
    </row>
    <row r="111" spans="2:110" x14ac:dyDescent="0.25">
      <c r="B111" s="168"/>
      <c r="C111" s="168"/>
      <c r="D111" s="168"/>
      <c r="E111" s="168"/>
      <c r="F111" s="168"/>
      <c r="G111" s="168"/>
      <c r="H111" s="168"/>
      <c r="J111" s="155">
        <v>99</v>
      </c>
      <c r="K111" s="158"/>
      <c r="L111" s="118"/>
      <c r="M111" s="118"/>
      <c r="N111" s="118"/>
      <c r="O111" s="118"/>
      <c r="P111" s="118"/>
      <c r="Q111" s="118"/>
      <c r="R111" s="118"/>
      <c r="S111" s="118"/>
      <c r="T111" s="118"/>
      <c r="U111" s="118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8"/>
      <c r="AX111" s="118"/>
      <c r="AY111" s="118"/>
      <c r="AZ111" s="118"/>
      <c r="BA111" s="118"/>
      <c r="BB111" s="118"/>
      <c r="BC111" s="118"/>
      <c r="BD111" s="118"/>
      <c r="BE111" s="118"/>
      <c r="BF111" s="118"/>
      <c r="BG111" s="118"/>
      <c r="BH111" s="118"/>
      <c r="BI111" s="118"/>
      <c r="BJ111" s="118"/>
      <c r="BK111" s="118"/>
      <c r="BL111" s="118"/>
      <c r="BM111" s="118"/>
      <c r="BN111" s="118"/>
      <c r="BO111" s="118"/>
      <c r="BP111" s="118"/>
      <c r="BQ111" s="118"/>
      <c r="BR111" s="118"/>
      <c r="BS111" s="118"/>
      <c r="BT111" s="118"/>
      <c r="BU111" s="118"/>
      <c r="BV111" s="118"/>
      <c r="BW111" s="118"/>
      <c r="BX111" s="118"/>
      <c r="BY111" s="118"/>
      <c r="BZ111" s="118"/>
      <c r="CA111" s="118"/>
      <c r="CB111" s="118"/>
      <c r="CC111" s="118"/>
      <c r="CD111" s="118"/>
      <c r="CE111" s="118"/>
      <c r="CF111" s="118"/>
      <c r="CG111" s="118"/>
      <c r="CH111" s="118"/>
      <c r="CI111" s="118"/>
      <c r="CJ111" s="118"/>
      <c r="CK111" s="118"/>
      <c r="CL111" s="118"/>
      <c r="CM111" s="118"/>
      <c r="CN111" s="118"/>
      <c r="CO111" s="118"/>
      <c r="CP111" s="118"/>
      <c r="CQ111" s="118"/>
      <c r="CR111" s="118"/>
      <c r="CS111" s="118"/>
      <c r="CT111" s="118"/>
      <c r="CU111" s="118"/>
      <c r="CV111" s="118"/>
      <c r="CW111" s="118"/>
      <c r="CX111" s="118"/>
      <c r="CY111" s="118"/>
      <c r="CZ111" s="118"/>
      <c r="DA111" s="118"/>
      <c r="DB111" s="118"/>
      <c r="DC111" s="118"/>
      <c r="DD111" s="118"/>
      <c r="DE111" s="118"/>
      <c r="DF111" s="118"/>
    </row>
    <row r="112" spans="2:110" x14ac:dyDescent="0.25">
      <c r="B112" s="152"/>
      <c r="C112" s="152" t="s">
        <v>50</v>
      </c>
      <c r="D112" s="152" t="s">
        <v>50</v>
      </c>
      <c r="E112" s="152" t="s">
        <v>50</v>
      </c>
      <c r="F112" s="152" t="s">
        <v>50</v>
      </c>
      <c r="G112" s="152" t="s">
        <v>50</v>
      </c>
      <c r="H112" s="152" t="s">
        <v>50</v>
      </c>
      <c r="I112" s="19"/>
      <c r="J112" s="155">
        <v>100</v>
      </c>
      <c r="K112" s="158"/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8"/>
      <c r="AX112" s="118"/>
      <c r="AY112" s="118"/>
      <c r="AZ112" s="118"/>
      <c r="BA112" s="118"/>
      <c r="BB112" s="118"/>
      <c r="BC112" s="118"/>
      <c r="BD112" s="118"/>
      <c r="BE112" s="118"/>
      <c r="BF112" s="118"/>
      <c r="BG112" s="118"/>
      <c r="BH112" s="118"/>
      <c r="BI112" s="118"/>
      <c r="BJ112" s="118"/>
      <c r="BK112" s="118"/>
      <c r="BL112" s="118"/>
      <c r="BM112" s="118"/>
      <c r="BN112" s="118"/>
      <c r="BO112" s="118"/>
      <c r="BP112" s="118"/>
      <c r="BQ112" s="118"/>
      <c r="BR112" s="118"/>
      <c r="BS112" s="118"/>
      <c r="BT112" s="118"/>
      <c r="BU112" s="118"/>
      <c r="BV112" s="118"/>
      <c r="BW112" s="118"/>
      <c r="BX112" s="118"/>
      <c r="BY112" s="118"/>
      <c r="BZ112" s="118"/>
      <c r="CA112" s="118"/>
      <c r="CB112" s="118"/>
      <c r="CC112" s="118"/>
      <c r="CD112" s="118"/>
      <c r="CE112" s="118"/>
      <c r="CF112" s="118"/>
      <c r="CG112" s="118"/>
      <c r="CH112" s="118"/>
      <c r="CI112" s="118"/>
      <c r="CJ112" s="118"/>
      <c r="CK112" s="118"/>
      <c r="CL112" s="118"/>
      <c r="CM112" s="118"/>
      <c r="CN112" s="118"/>
      <c r="CO112" s="118"/>
      <c r="CP112" s="118"/>
      <c r="CQ112" s="118"/>
      <c r="CR112" s="118"/>
      <c r="CS112" s="118"/>
      <c r="CT112" s="118"/>
      <c r="CU112" s="118"/>
      <c r="CV112" s="118"/>
      <c r="CW112" s="118"/>
      <c r="CX112" s="118"/>
      <c r="CY112" s="118"/>
      <c r="CZ112" s="118"/>
      <c r="DA112" s="118"/>
      <c r="DB112" s="118"/>
      <c r="DC112" s="118"/>
      <c r="DD112" s="118"/>
      <c r="DE112" s="118"/>
      <c r="DF112" s="118"/>
    </row>
    <row r="113" spans="2:10" x14ac:dyDescent="0.25">
      <c r="B113" s="152"/>
      <c r="C113" s="152" t="s">
        <v>50</v>
      </c>
      <c r="D113" s="152" t="s">
        <v>50</v>
      </c>
      <c r="E113" s="152" t="s">
        <v>50</v>
      </c>
      <c r="F113" s="152" t="s">
        <v>50</v>
      </c>
      <c r="G113" s="152" t="s">
        <v>50</v>
      </c>
      <c r="H113" s="152" t="s">
        <v>50</v>
      </c>
      <c r="I113" s="19"/>
      <c r="J113" s="130"/>
    </row>
    <row r="114" spans="2:10" x14ac:dyDescent="0.25">
      <c r="B114" s="152"/>
      <c r="C114" s="152" t="s">
        <v>50</v>
      </c>
      <c r="D114" s="152" t="s">
        <v>50</v>
      </c>
      <c r="E114" s="152" t="s">
        <v>50</v>
      </c>
      <c r="F114" s="152" t="s">
        <v>50</v>
      </c>
      <c r="G114" s="152" t="s">
        <v>50</v>
      </c>
      <c r="H114" s="152" t="s">
        <v>50</v>
      </c>
      <c r="J114" s="130"/>
    </row>
    <row r="115" spans="2:10" x14ac:dyDescent="0.25">
      <c r="B115" s="152"/>
      <c r="C115" s="152" t="s">
        <v>50</v>
      </c>
      <c r="D115" s="152" t="s">
        <v>50</v>
      </c>
      <c r="E115" s="152" t="s">
        <v>50</v>
      </c>
      <c r="F115" s="152" t="s">
        <v>50</v>
      </c>
      <c r="G115" s="152" t="s">
        <v>50</v>
      </c>
      <c r="H115" s="152" t="s">
        <v>50</v>
      </c>
      <c r="J115" s="130"/>
    </row>
    <row r="116" spans="2:10" x14ac:dyDescent="0.25">
      <c r="B116" s="152"/>
      <c r="C116" s="152" t="s">
        <v>50</v>
      </c>
      <c r="D116" s="152" t="s">
        <v>50</v>
      </c>
      <c r="E116" s="152" t="s">
        <v>50</v>
      </c>
      <c r="F116" s="152" t="s">
        <v>50</v>
      </c>
      <c r="G116" s="152" t="s">
        <v>50</v>
      </c>
      <c r="H116" s="152" t="s">
        <v>50</v>
      </c>
      <c r="J116" s="130"/>
    </row>
    <row r="117" spans="2:10" x14ac:dyDescent="0.25">
      <c r="B117" s="152"/>
      <c r="C117" s="152" t="s">
        <v>50</v>
      </c>
      <c r="D117" s="152" t="s">
        <v>50</v>
      </c>
      <c r="E117" s="152" t="s">
        <v>50</v>
      </c>
      <c r="F117" s="152" t="s">
        <v>50</v>
      </c>
      <c r="G117" s="152" t="s">
        <v>50</v>
      </c>
      <c r="H117" s="152" t="s">
        <v>50</v>
      </c>
      <c r="J117" s="130"/>
    </row>
    <row r="118" spans="2:10" x14ac:dyDescent="0.25">
      <c r="B118" s="152"/>
      <c r="C118" s="152" t="s">
        <v>50</v>
      </c>
      <c r="D118" s="152" t="s">
        <v>50</v>
      </c>
      <c r="E118" s="152" t="s">
        <v>50</v>
      </c>
      <c r="F118" s="152" t="s">
        <v>50</v>
      </c>
      <c r="G118" s="152" t="s">
        <v>50</v>
      </c>
      <c r="H118" s="152" t="s">
        <v>50</v>
      </c>
      <c r="J118" s="130"/>
    </row>
    <row r="119" spans="2:10" x14ac:dyDescent="0.25">
      <c r="B119" s="152"/>
      <c r="C119" s="152" t="s">
        <v>50</v>
      </c>
      <c r="D119" s="152" t="s">
        <v>50</v>
      </c>
      <c r="E119" s="152" t="s">
        <v>50</v>
      </c>
      <c r="F119" s="152" t="s">
        <v>50</v>
      </c>
      <c r="G119" s="152" t="s">
        <v>50</v>
      </c>
      <c r="H119" s="152" t="s">
        <v>50</v>
      </c>
      <c r="J119" s="130"/>
    </row>
    <row r="120" spans="2:10" x14ac:dyDescent="0.25">
      <c r="B120" s="152"/>
      <c r="C120" s="152" t="s">
        <v>50</v>
      </c>
      <c r="D120" s="152" t="s">
        <v>50</v>
      </c>
      <c r="E120" s="152" t="s">
        <v>50</v>
      </c>
      <c r="F120" s="152" t="s">
        <v>50</v>
      </c>
      <c r="G120" s="152" t="s">
        <v>50</v>
      </c>
      <c r="H120" s="152" t="s">
        <v>50</v>
      </c>
      <c r="J120" s="130"/>
    </row>
    <row r="121" spans="2:10" x14ac:dyDescent="0.25">
      <c r="B121" s="152"/>
      <c r="C121" s="152" t="s">
        <v>50</v>
      </c>
      <c r="D121" s="152" t="s">
        <v>50</v>
      </c>
      <c r="E121" s="152" t="s">
        <v>50</v>
      </c>
      <c r="F121" s="152" t="s">
        <v>50</v>
      </c>
      <c r="G121" s="152" t="s">
        <v>50</v>
      </c>
      <c r="H121" s="152" t="s">
        <v>50</v>
      </c>
      <c r="J121" s="130"/>
    </row>
    <row r="122" spans="2:10" x14ac:dyDescent="0.25">
      <c r="B122" s="152"/>
      <c r="C122" s="152" t="s">
        <v>50</v>
      </c>
      <c r="D122" s="152" t="s">
        <v>50</v>
      </c>
      <c r="E122" s="152" t="s">
        <v>50</v>
      </c>
      <c r="F122" s="152" t="s">
        <v>50</v>
      </c>
      <c r="G122" s="152" t="s">
        <v>50</v>
      </c>
      <c r="H122" s="152" t="s">
        <v>50</v>
      </c>
      <c r="J122" s="130"/>
    </row>
    <row r="123" spans="2:10" x14ac:dyDescent="0.25">
      <c r="B123" s="152"/>
      <c r="C123" s="152" t="s">
        <v>50</v>
      </c>
      <c r="D123" s="152" t="s">
        <v>50</v>
      </c>
      <c r="E123" s="152" t="s">
        <v>50</v>
      </c>
      <c r="F123" s="152" t="s">
        <v>50</v>
      </c>
      <c r="G123" s="152" t="s">
        <v>50</v>
      </c>
      <c r="H123" s="152" t="s">
        <v>50</v>
      </c>
      <c r="J123" s="130"/>
    </row>
    <row r="124" spans="2:10" x14ac:dyDescent="0.25">
      <c r="B124" s="152"/>
      <c r="C124" s="152" t="s">
        <v>50</v>
      </c>
      <c r="D124" s="152" t="s">
        <v>50</v>
      </c>
      <c r="E124" s="152" t="s">
        <v>50</v>
      </c>
      <c r="F124" s="152" t="s">
        <v>50</v>
      </c>
      <c r="G124" s="152" t="s">
        <v>50</v>
      </c>
      <c r="H124" s="152" t="s">
        <v>50</v>
      </c>
      <c r="J124" s="130"/>
    </row>
    <row r="125" spans="2:10" x14ac:dyDescent="0.25">
      <c r="B125" s="152"/>
      <c r="C125" s="152" t="s">
        <v>50</v>
      </c>
      <c r="D125" s="152" t="s">
        <v>50</v>
      </c>
      <c r="E125" s="152" t="s">
        <v>50</v>
      </c>
      <c r="F125" s="152" t="s">
        <v>50</v>
      </c>
      <c r="G125" s="152" t="s">
        <v>50</v>
      </c>
      <c r="H125" s="152" t="s">
        <v>50</v>
      </c>
      <c r="J125" s="130"/>
    </row>
    <row r="126" spans="2:10" x14ac:dyDescent="0.25">
      <c r="B126" s="152"/>
      <c r="C126" s="152" t="s">
        <v>50</v>
      </c>
      <c r="D126" s="152" t="s">
        <v>50</v>
      </c>
      <c r="E126" s="152" t="s">
        <v>50</v>
      </c>
      <c r="F126" s="152" t="s">
        <v>50</v>
      </c>
      <c r="G126" s="152" t="s">
        <v>50</v>
      </c>
      <c r="H126" s="152" t="s">
        <v>50</v>
      </c>
      <c r="J126" s="130"/>
    </row>
    <row r="127" spans="2:10" x14ac:dyDescent="0.25">
      <c r="B127" s="152"/>
      <c r="C127" s="152" t="s">
        <v>50</v>
      </c>
      <c r="D127" s="152" t="s">
        <v>50</v>
      </c>
      <c r="E127" s="152" t="s">
        <v>50</v>
      </c>
      <c r="F127" s="152" t="s">
        <v>50</v>
      </c>
      <c r="G127" s="152" t="s">
        <v>50</v>
      </c>
      <c r="H127" s="152" t="s">
        <v>50</v>
      </c>
      <c r="J127" s="130"/>
    </row>
    <row r="128" spans="2:10" x14ac:dyDescent="0.25">
      <c r="B128" s="152"/>
      <c r="C128" s="152" t="s">
        <v>50</v>
      </c>
      <c r="D128" s="152" t="s">
        <v>50</v>
      </c>
      <c r="E128" s="152" t="s">
        <v>50</v>
      </c>
      <c r="F128" s="152" t="s">
        <v>50</v>
      </c>
      <c r="G128" s="152" t="s">
        <v>50</v>
      </c>
      <c r="H128" s="152" t="s">
        <v>50</v>
      </c>
      <c r="J128" s="130"/>
    </row>
    <row r="129" spans="2:10" x14ac:dyDescent="0.25">
      <c r="B129" s="152"/>
      <c r="C129" s="152" t="s">
        <v>50</v>
      </c>
      <c r="D129" s="152" t="s">
        <v>50</v>
      </c>
      <c r="E129" s="152" t="s">
        <v>50</v>
      </c>
      <c r="F129" s="152" t="s">
        <v>50</v>
      </c>
      <c r="G129" s="152" t="s">
        <v>50</v>
      </c>
      <c r="H129" s="152" t="s">
        <v>50</v>
      </c>
      <c r="J129" s="130"/>
    </row>
    <row r="130" spans="2:10" x14ac:dyDescent="0.25">
      <c r="B130" s="152"/>
      <c r="C130" s="152" t="s">
        <v>50</v>
      </c>
      <c r="D130" s="152" t="s">
        <v>50</v>
      </c>
      <c r="E130" s="152" t="s">
        <v>50</v>
      </c>
      <c r="F130" s="152" t="s">
        <v>50</v>
      </c>
      <c r="G130" s="152" t="s">
        <v>50</v>
      </c>
      <c r="H130" s="152" t="s">
        <v>50</v>
      </c>
      <c r="J130" s="130"/>
    </row>
    <row r="131" spans="2:10" x14ac:dyDescent="0.25">
      <c r="B131" s="152"/>
      <c r="C131" s="152" t="s">
        <v>50</v>
      </c>
      <c r="D131" s="152" t="s">
        <v>50</v>
      </c>
      <c r="E131" s="152" t="s">
        <v>50</v>
      </c>
      <c r="F131" s="152" t="s">
        <v>50</v>
      </c>
      <c r="G131" s="152" t="s">
        <v>50</v>
      </c>
      <c r="H131" s="152" t="s">
        <v>50</v>
      </c>
      <c r="J131" s="130"/>
    </row>
    <row r="132" spans="2:10" x14ac:dyDescent="0.25">
      <c r="B132" s="152"/>
      <c r="C132" s="152" t="s">
        <v>50</v>
      </c>
      <c r="D132" s="152" t="s">
        <v>50</v>
      </c>
      <c r="E132" s="152" t="s">
        <v>50</v>
      </c>
      <c r="F132" s="152" t="s">
        <v>50</v>
      </c>
      <c r="G132" s="152" t="s">
        <v>50</v>
      </c>
      <c r="H132" s="152" t="s">
        <v>50</v>
      </c>
      <c r="J132" s="130"/>
    </row>
    <row r="133" spans="2:10" x14ac:dyDescent="0.25">
      <c r="B133" s="152"/>
      <c r="C133" s="152" t="s">
        <v>50</v>
      </c>
      <c r="D133" s="152" t="s">
        <v>50</v>
      </c>
      <c r="E133" s="152" t="s">
        <v>50</v>
      </c>
      <c r="F133" s="152" t="s">
        <v>50</v>
      </c>
      <c r="G133" s="152" t="s">
        <v>50</v>
      </c>
      <c r="H133" s="152" t="s">
        <v>50</v>
      </c>
      <c r="J133" s="130"/>
    </row>
    <row r="134" spans="2:10" x14ac:dyDescent="0.25">
      <c r="B134" s="152"/>
      <c r="C134" s="152" t="s">
        <v>50</v>
      </c>
      <c r="D134" s="152" t="s">
        <v>50</v>
      </c>
      <c r="E134" s="152" t="s">
        <v>50</v>
      </c>
      <c r="F134" s="152" t="s">
        <v>50</v>
      </c>
      <c r="G134" s="152" t="s">
        <v>50</v>
      </c>
      <c r="H134" s="152" t="s">
        <v>50</v>
      </c>
      <c r="J134" s="130"/>
    </row>
    <row r="135" spans="2:10" x14ac:dyDescent="0.25">
      <c r="B135" s="152"/>
      <c r="C135" s="152" t="s">
        <v>50</v>
      </c>
      <c r="D135" s="152" t="s">
        <v>50</v>
      </c>
      <c r="E135" s="152" t="s">
        <v>50</v>
      </c>
      <c r="F135" s="152" t="s">
        <v>50</v>
      </c>
      <c r="G135" s="152" t="s">
        <v>50</v>
      </c>
      <c r="H135" s="152" t="s">
        <v>50</v>
      </c>
      <c r="J135" s="130"/>
    </row>
    <row r="136" spans="2:10" x14ac:dyDescent="0.25">
      <c r="B136" s="152"/>
      <c r="C136" s="152" t="s">
        <v>50</v>
      </c>
      <c r="D136" s="152" t="s">
        <v>50</v>
      </c>
      <c r="E136" s="152" t="s">
        <v>50</v>
      </c>
      <c r="F136" s="152" t="s">
        <v>50</v>
      </c>
      <c r="G136" s="152" t="s">
        <v>50</v>
      </c>
      <c r="H136" s="152" t="s">
        <v>50</v>
      </c>
      <c r="J136" s="130"/>
    </row>
    <row r="137" spans="2:10" x14ac:dyDescent="0.25">
      <c r="B137" s="152"/>
      <c r="C137" s="152" t="s">
        <v>50</v>
      </c>
      <c r="D137" s="152" t="s">
        <v>50</v>
      </c>
      <c r="E137" s="152" t="s">
        <v>50</v>
      </c>
      <c r="F137" s="152" t="s">
        <v>50</v>
      </c>
      <c r="G137" s="152" t="s">
        <v>50</v>
      </c>
      <c r="H137" s="152" t="s">
        <v>50</v>
      </c>
      <c r="J137" s="130"/>
    </row>
    <row r="138" spans="2:10" x14ac:dyDescent="0.25">
      <c r="B138" s="152"/>
      <c r="C138" s="152" t="s">
        <v>50</v>
      </c>
      <c r="D138" s="152" t="s">
        <v>50</v>
      </c>
      <c r="E138" s="152" t="s">
        <v>50</v>
      </c>
      <c r="F138" s="152" t="s">
        <v>50</v>
      </c>
      <c r="G138" s="152" t="s">
        <v>50</v>
      </c>
      <c r="H138" s="152" t="s">
        <v>50</v>
      </c>
      <c r="J138" s="130"/>
    </row>
    <row r="139" spans="2:10" x14ac:dyDescent="0.25">
      <c r="B139" s="152"/>
      <c r="C139" s="152" t="s">
        <v>50</v>
      </c>
      <c r="D139" s="152" t="s">
        <v>50</v>
      </c>
      <c r="E139" s="152" t="s">
        <v>50</v>
      </c>
      <c r="F139" s="152" t="s">
        <v>50</v>
      </c>
      <c r="G139" s="152" t="s">
        <v>50</v>
      </c>
      <c r="H139" s="152" t="s">
        <v>50</v>
      </c>
      <c r="J139" s="130"/>
    </row>
    <row r="140" spans="2:10" x14ac:dyDescent="0.25">
      <c r="B140" s="152"/>
      <c r="C140" s="152" t="s">
        <v>50</v>
      </c>
      <c r="D140" s="152" t="s">
        <v>50</v>
      </c>
      <c r="E140" s="152" t="s">
        <v>50</v>
      </c>
      <c r="F140" s="152" t="s">
        <v>50</v>
      </c>
      <c r="G140" s="152" t="s">
        <v>50</v>
      </c>
      <c r="H140" s="152" t="s">
        <v>50</v>
      </c>
      <c r="J140" s="130"/>
    </row>
    <row r="141" spans="2:10" x14ac:dyDescent="0.25">
      <c r="B141" s="152"/>
      <c r="C141" s="152" t="s">
        <v>50</v>
      </c>
      <c r="D141" s="152" t="s">
        <v>50</v>
      </c>
      <c r="E141" s="152" t="s">
        <v>50</v>
      </c>
      <c r="F141" s="152" t="s">
        <v>50</v>
      </c>
      <c r="G141" s="152" t="s">
        <v>50</v>
      </c>
      <c r="H141" s="152" t="s">
        <v>50</v>
      </c>
      <c r="J141" s="130"/>
    </row>
    <row r="142" spans="2:10" x14ac:dyDescent="0.25">
      <c r="B142" s="152"/>
      <c r="C142" s="152" t="s">
        <v>50</v>
      </c>
      <c r="D142" s="152" t="s">
        <v>50</v>
      </c>
      <c r="E142" s="152" t="s">
        <v>50</v>
      </c>
      <c r="F142" s="152" t="s">
        <v>50</v>
      </c>
      <c r="G142" s="152" t="s">
        <v>50</v>
      </c>
      <c r="H142" s="152" t="s">
        <v>50</v>
      </c>
      <c r="J142" s="130"/>
    </row>
    <row r="143" spans="2:10" x14ac:dyDescent="0.25">
      <c r="B143" s="152"/>
      <c r="C143" s="152" t="s">
        <v>50</v>
      </c>
      <c r="D143" s="152" t="s">
        <v>50</v>
      </c>
      <c r="E143" s="152" t="s">
        <v>50</v>
      </c>
      <c r="F143" s="152" t="s">
        <v>50</v>
      </c>
      <c r="G143" s="152" t="s">
        <v>50</v>
      </c>
      <c r="H143" s="152" t="s">
        <v>50</v>
      </c>
      <c r="J143" s="130"/>
    </row>
    <row r="144" spans="2:10" x14ac:dyDescent="0.25">
      <c r="B144" s="152"/>
      <c r="C144" s="152" t="s">
        <v>50</v>
      </c>
      <c r="D144" s="152" t="s">
        <v>50</v>
      </c>
      <c r="E144" s="152" t="s">
        <v>50</v>
      </c>
      <c r="F144" s="152" t="s">
        <v>50</v>
      </c>
      <c r="G144" s="152" t="s">
        <v>50</v>
      </c>
      <c r="H144" s="152" t="s">
        <v>50</v>
      </c>
      <c r="J144" s="130"/>
    </row>
    <row r="145" spans="2:10" x14ac:dyDescent="0.25">
      <c r="B145" s="152"/>
      <c r="C145" s="152" t="s">
        <v>50</v>
      </c>
      <c r="D145" s="152" t="s">
        <v>50</v>
      </c>
      <c r="E145" s="152" t="s">
        <v>50</v>
      </c>
      <c r="F145" s="152" t="s">
        <v>50</v>
      </c>
      <c r="G145" s="152" t="s">
        <v>50</v>
      </c>
      <c r="H145" s="152" t="s">
        <v>50</v>
      </c>
      <c r="J145" s="130"/>
    </row>
    <row r="146" spans="2:10" x14ac:dyDescent="0.25">
      <c r="B146" s="152"/>
      <c r="C146" s="152" t="s">
        <v>50</v>
      </c>
      <c r="D146" s="152" t="s">
        <v>50</v>
      </c>
      <c r="E146" s="152" t="s">
        <v>50</v>
      </c>
      <c r="F146" s="152" t="s">
        <v>50</v>
      </c>
      <c r="G146" s="152" t="s">
        <v>50</v>
      </c>
      <c r="H146" s="152" t="s">
        <v>50</v>
      </c>
      <c r="J146" s="130"/>
    </row>
    <row r="147" spans="2:10" x14ac:dyDescent="0.25">
      <c r="B147" s="152"/>
      <c r="C147" s="152" t="s">
        <v>50</v>
      </c>
      <c r="D147" s="152" t="s">
        <v>50</v>
      </c>
      <c r="E147" s="152" t="s">
        <v>50</v>
      </c>
      <c r="F147" s="152" t="s">
        <v>50</v>
      </c>
      <c r="G147" s="152" t="s">
        <v>50</v>
      </c>
      <c r="H147" s="152" t="s">
        <v>50</v>
      </c>
      <c r="J147" s="130"/>
    </row>
    <row r="148" spans="2:10" x14ac:dyDescent="0.25">
      <c r="B148" s="152"/>
      <c r="C148" s="152" t="s">
        <v>50</v>
      </c>
      <c r="D148" s="152" t="s">
        <v>50</v>
      </c>
      <c r="E148" s="152" t="s">
        <v>50</v>
      </c>
      <c r="F148" s="152" t="s">
        <v>50</v>
      </c>
      <c r="G148" s="152" t="s">
        <v>50</v>
      </c>
      <c r="H148" s="152" t="s">
        <v>50</v>
      </c>
      <c r="J148" s="130"/>
    </row>
    <row r="149" spans="2:10" x14ac:dyDescent="0.25">
      <c r="B149" s="152"/>
      <c r="C149" s="152" t="s">
        <v>50</v>
      </c>
      <c r="D149" s="152" t="s">
        <v>50</v>
      </c>
      <c r="E149" s="152" t="s">
        <v>50</v>
      </c>
      <c r="F149" s="152" t="s">
        <v>50</v>
      </c>
      <c r="G149" s="152" t="s">
        <v>50</v>
      </c>
      <c r="H149" s="152" t="s">
        <v>50</v>
      </c>
      <c r="J149" s="130"/>
    </row>
    <row r="150" spans="2:10" x14ac:dyDescent="0.25">
      <c r="B150" s="152"/>
      <c r="C150" s="152" t="s">
        <v>50</v>
      </c>
      <c r="D150" s="152" t="s">
        <v>50</v>
      </c>
      <c r="E150" s="152" t="s">
        <v>50</v>
      </c>
      <c r="F150" s="152" t="s">
        <v>50</v>
      </c>
      <c r="G150" s="152" t="s">
        <v>50</v>
      </c>
      <c r="H150" s="152" t="s">
        <v>50</v>
      </c>
      <c r="J150" s="130"/>
    </row>
    <row r="151" spans="2:10" x14ac:dyDescent="0.25">
      <c r="B151" s="152"/>
      <c r="C151" s="152" t="s">
        <v>50</v>
      </c>
      <c r="D151" s="152" t="s">
        <v>50</v>
      </c>
      <c r="E151" s="152" t="s">
        <v>50</v>
      </c>
      <c r="F151" s="152" t="s">
        <v>50</v>
      </c>
      <c r="G151" s="152" t="s">
        <v>50</v>
      </c>
      <c r="H151" s="152" t="s">
        <v>50</v>
      </c>
      <c r="J151" s="130"/>
    </row>
    <row r="152" spans="2:10" x14ac:dyDescent="0.25">
      <c r="B152" s="152"/>
      <c r="C152" s="152" t="s">
        <v>50</v>
      </c>
      <c r="D152" s="152" t="s">
        <v>50</v>
      </c>
      <c r="E152" s="152" t="s">
        <v>50</v>
      </c>
      <c r="F152" s="152" t="s">
        <v>50</v>
      </c>
      <c r="G152" s="152" t="s">
        <v>50</v>
      </c>
      <c r="H152" s="152" t="s">
        <v>50</v>
      </c>
      <c r="J152" s="130"/>
    </row>
    <row r="153" spans="2:10" x14ac:dyDescent="0.25">
      <c r="B153" s="152"/>
      <c r="C153" s="152" t="s">
        <v>50</v>
      </c>
      <c r="D153" s="152" t="s">
        <v>50</v>
      </c>
      <c r="E153" s="152" t="s">
        <v>50</v>
      </c>
      <c r="F153" s="152" t="s">
        <v>50</v>
      </c>
      <c r="G153" s="152" t="s">
        <v>50</v>
      </c>
      <c r="H153" s="152" t="s">
        <v>50</v>
      </c>
      <c r="J153" s="130"/>
    </row>
    <row r="154" spans="2:10" x14ac:dyDescent="0.25">
      <c r="B154" s="152"/>
      <c r="C154" s="152" t="s">
        <v>50</v>
      </c>
      <c r="D154" s="152" t="s">
        <v>50</v>
      </c>
      <c r="E154" s="152" t="s">
        <v>50</v>
      </c>
      <c r="F154" s="152" t="s">
        <v>50</v>
      </c>
      <c r="G154" s="152" t="s">
        <v>50</v>
      </c>
      <c r="H154" s="152" t="s">
        <v>50</v>
      </c>
      <c r="J154" s="130"/>
    </row>
    <row r="155" spans="2:10" x14ac:dyDescent="0.25">
      <c r="B155" s="152"/>
      <c r="C155" s="152" t="s">
        <v>50</v>
      </c>
      <c r="D155" s="152" t="s">
        <v>50</v>
      </c>
      <c r="E155" s="152" t="s">
        <v>50</v>
      </c>
      <c r="F155" s="152" t="s">
        <v>50</v>
      </c>
      <c r="G155" s="152" t="s">
        <v>50</v>
      </c>
      <c r="H155" s="152" t="s">
        <v>50</v>
      </c>
      <c r="J155" s="130"/>
    </row>
    <row r="156" spans="2:10" x14ac:dyDescent="0.25">
      <c r="B156" s="152"/>
      <c r="C156" s="152" t="s">
        <v>50</v>
      </c>
      <c r="D156" s="152" t="s">
        <v>50</v>
      </c>
      <c r="E156" s="152" t="s">
        <v>50</v>
      </c>
      <c r="F156" s="152" t="s">
        <v>50</v>
      </c>
      <c r="G156" s="152" t="s">
        <v>50</v>
      </c>
      <c r="H156" s="152" t="s">
        <v>50</v>
      </c>
      <c r="J156" s="130"/>
    </row>
    <row r="157" spans="2:10" x14ac:dyDescent="0.25">
      <c r="B157" s="152"/>
      <c r="C157" s="152" t="s">
        <v>50</v>
      </c>
      <c r="D157" s="152" t="s">
        <v>50</v>
      </c>
      <c r="E157" s="152" t="s">
        <v>50</v>
      </c>
      <c r="F157" s="152" t="s">
        <v>50</v>
      </c>
      <c r="G157" s="152" t="s">
        <v>50</v>
      </c>
      <c r="H157" s="152" t="s">
        <v>50</v>
      </c>
      <c r="J157" s="130"/>
    </row>
    <row r="158" spans="2:10" x14ac:dyDescent="0.25">
      <c r="B158" s="152"/>
      <c r="C158" s="152" t="s">
        <v>50</v>
      </c>
      <c r="D158" s="152" t="s">
        <v>50</v>
      </c>
      <c r="E158" s="152" t="s">
        <v>50</v>
      </c>
      <c r="F158" s="152" t="s">
        <v>50</v>
      </c>
      <c r="G158" s="152" t="s">
        <v>50</v>
      </c>
      <c r="H158" s="152" t="s">
        <v>50</v>
      </c>
      <c r="J158" s="130"/>
    </row>
    <row r="159" spans="2:10" x14ac:dyDescent="0.25">
      <c r="B159" s="152"/>
      <c r="C159" s="152" t="s">
        <v>50</v>
      </c>
      <c r="D159" s="152" t="s">
        <v>50</v>
      </c>
      <c r="E159" s="152" t="s">
        <v>50</v>
      </c>
      <c r="F159" s="152" t="s">
        <v>50</v>
      </c>
      <c r="G159" s="152" t="s">
        <v>50</v>
      </c>
      <c r="H159" s="152" t="s">
        <v>50</v>
      </c>
      <c r="J159" s="130"/>
    </row>
    <row r="160" spans="2:10" x14ac:dyDescent="0.25">
      <c r="B160" s="152"/>
      <c r="C160" s="152" t="s">
        <v>50</v>
      </c>
      <c r="D160" s="152" t="s">
        <v>50</v>
      </c>
      <c r="E160" s="152" t="s">
        <v>50</v>
      </c>
      <c r="F160" s="152" t="s">
        <v>50</v>
      </c>
      <c r="G160" s="152" t="s">
        <v>50</v>
      </c>
      <c r="H160" s="152" t="s">
        <v>50</v>
      </c>
      <c r="J160" s="130"/>
    </row>
    <row r="161" spans="2:10" x14ac:dyDescent="0.25">
      <c r="B161" s="152"/>
      <c r="C161" s="152" t="s">
        <v>50</v>
      </c>
      <c r="D161" s="152" t="s">
        <v>50</v>
      </c>
      <c r="E161" s="152" t="s">
        <v>50</v>
      </c>
      <c r="F161" s="152" t="s">
        <v>50</v>
      </c>
      <c r="G161" s="152" t="s">
        <v>50</v>
      </c>
      <c r="H161" s="152" t="s">
        <v>50</v>
      </c>
      <c r="J161" s="130"/>
    </row>
    <row r="162" spans="2:10" x14ac:dyDescent="0.25">
      <c r="B162" s="152"/>
      <c r="C162" s="152" t="s">
        <v>50</v>
      </c>
      <c r="D162" s="152" t="s">
        <v>50</v>
      </c>
      <c r="E162" s="152" t="s">
        <v>50</v>
      </c>
      <c r="F162" s="152" t="s">
        <v>50</v>
      </c>
      <c r="G162" s="152" t="s">
        <v>50</v>
      </c>
      <c r="H162" s="152" t="s">
        <v>50</v>
      </c>
      <c r="J162" s="130"/>
    </row>
    <row r="163" spans="2:10" x14ac:dyDescent="0.25">
      <c r="B163" s="152"/>
      <c r="C163" s="152" t="s">
        <v>50</v>
      </c>
      <c r="D163" s="152" t="s">
        <v>50</v>
      </c>
      <c r="E163" s="152" t="s">
        <v>50</v>
      </c>
      <c r="F163" s="152" t="s">
        <v>50</v>
      </c>
      <c r="G163" s="152" t="s">
        <v>50</v>
      </c>
      <c r="H163" s="152" t="s">
        <v>50</v>
      </c>
      <c r="J163" s="130"/>
    </row>
    <row r="164" spans="2:10" x14ac:dyDescent="0.25">
      <c r="B164" s="152"/>
      <c r="C164" s="152" t="s">
        <v>50</v>
      </c>
      <c r="D164" s="152" t="s">
        <v>50</v>
      </c>
      <c r="E164" s="152" t="s">
        <v>50</v>
      </c>
      <c r="F164" s="152" t="s">
        <v>50</v>
      </c>
      <c r="G164" s="152" t="s">
        <v>50</v>
      </c>
      <c r="H164" s="152" t="s">
        <v>50</v>
      </c>
      <c r="J164" s="130"/>
    </row>
    <row r="165" spans="2:10" x14ac:dyDescent="0.25">
      <c r="B165" s="152"/>
      <c r="C165" s="152" t="s">
        <v>50</v>
      </c>
      <c r="D165" s="152" t="s">
        <v>50</v>
      </c>
      <c r="E165" s="152" t="s">
        <v>50</v>
      </c>
      <c r="F165" s="152" t="s">
        <v>50</v>
      </c>
      <c r="G165" s="152" t="s">
        <v>50</v>
      </c>
      <c r="H165" s="152" t="s">
        <v>50</v>
      </c>
      <c r="J165" s="130"/>
    </row>
    <row r="166" spans="2:10" x14ac:dyDescent="0.25">
      <c r="B166" s="152"/>
      <c r="C166" s="152" t="s">
        <v>50</v>
      </c>
      <c r="D166" s="152" t="s">
        <v>50</v>
      </c>
      <c r="E166" s="152" t="s">
        <v>50</v>
      </c>
      <c r="F166" s="152" t="s">
        <v>50</v>
      </c>
      <c r="G166" s="152" t="s">
        <v>50</v>
      </c>
      <c r="H166" s="152" t="s">
        <v>50</v>
      </c>
      <c r="J166" s="130"/>
    </row>
    <row r="167" spans="2:10" x14ac:dyDescent="0.25">
      <c r="B167" s="152"/>
      <c r="C167" s="152" t="s">
        <v>50</v>
      </c>
      <c r="D167" s="152" t="s">
        <v>50</v>
      </c>
      <c r="E167" s="152" t="s">
        <v>50</v>
      </c>
      <c r="F167" s="152" t="s">
        <v>50</v>
      </c>
      <c r="G167" s="152" t="s">
        <v>50</v>
      </c>
      <c r="H167" s="152" t="s">
        <v>50</v>
      </c>
      <c r="J167" s="130"/>
    </row>
    <row r="168" spans="2:10" x14ac:dyDescent="0.25">
      <c r="B168" s="152"/>
      <c r="C168" s="152" t="s">
        <v>50</v>
      </c>
      <c r="D168" s="152" t="s">
        <v>50</v>
      </c>
      <c r="E168" s="152" t="s">
        <v>50</v>
      </c>
      <c r="F168" s="152" t="s">
        <v>50</v>
      </c>
      <c r="G168" s="152" t="s">
        <v>50</v>
      </c>
      <c r="H168" s="152" t="s">
        <v>50</v>
      </c>
      <c r="J168" s="130"/>
    </row>
    <row r="169" spans="2:10" x14ac:dyDescent="0.25">
      <c r="B169" s="152"/>
      <c r="C169" s="152" t="s">
        <v>50</v>
      </c>
      <c r="D169" s="152" t="s">
        <v>50</v>
      </c>
      <c r="E169" s="152" t="s">
        <v>50</v>
      </c>
      <c r="F169" s="152" t="s">
        <v>50</v>
      </c>
      <c r="G169" s="152" t="s">
        <v>50</v>
      </c>
      <c r="H169" s="152" t="s">
        <v>50</v>
      </c>
      <c r="J169" s="130"/>
    </row>
    <row r="170" spans="2:10" x14ac:dyDescent="0.25">
      <c r="B170" s="152"/>
      <c r="C170" s="152" t="s">
        <v>50</v>
      </c>
      <c r="D170" s="152" t="s">
        <v>50</v>
      </c>
      <c r="E170" s="152" t="s">
        <v>50</v>
      </c>
      <c r="F170" s="152" t="s">
        <v>50</v>
      </c>
      <c r="G170" s="152" t="s">
        <v>50</v>
      </c>
      <c r="H170" s="152" t="s">
        <v>50</v>
      </c>
      <c r="J170" s="130"/>
    </row>
    <row r="171" spans="2:10" x14ac:dyDescent="0.25">
      <c r="B171" s="152"/>
      <c r="C171" s="152" t="s">
        <v>50</v>
      </c>
      <c r="D171" s="152" t="s">
        <v>50</v>
      </c>
      <c r="E171" s="152" t="s">
        <v>50</v>
      </c>
      <c r="F171" s="152" t="s">
        <v>50</v>
      </c>
      <c r="G171" s="152" t="s">
        <v>50</v>
      </c>
      <c r="H171" s="152" t="s">
        <v>50</v>
      </c>
      <c r="J171" s="130"/>
    </row>
    <row r="172" spans="2:10" x14ac:dyDescent="0.25">
      <c r="B172" s="152"/>
      <c r="C172" s="152" t="s">
        <v>50</v>
      </c>
      <c r="D172" s="152" t="s">
        <v>50</v>
      </c>
      <c r="E172" s="152" t="s">
        <v>50</v>
      </c>
      <c r="F172" s="152" t="s">
        <v>50</v>
      </c>
      <c r="G172" s="152" t="s">
        <v>50</v>
      </c>
      <c r="H172" s="152" t="s">
        <v>50</v>
      </c>
      <c r="J172" s="130"/>
    </row>
    <row r="173" spans="2:10" x14ac:dyDescent="0.25">
      <c r="B173" s="152"/>
      <c r="C173" s="152" t="s">
        <v>50</v>
      </c>
      <c r="D173" s="152" t="s">
        <v>50</v>
      </c>
      <c r="E173" s="152" t="s">
        <v>50</v>
      </c>
      <c r="F173" s="152" t="s">
        <v>50</v>
      </c>
      <c r="G173" s="152" t="s">
        <v>50</v>
      </c>
      <c r="H173" s="152" t="s">
        <v>50</v>
      </c>
      <c r="J173" s="130"/>
    </row>
    <row r="174" spans="2:10" x14ac:dyDescent="0.25">
      <c r="B174" s="152"/>
      <c r="C174" s="152" t="s">
        <v>50</v>
      </c>
      <c r="D174" s="152" t="s">
        <v>50</v>
      </c>
      <c r="E174" s="152" t="s">
        <v>50</v>
      </c>
      <c r="F174" s="152" t="s">
        <v>50</v>
      </c>
      <c r="G174" s="152" t="s">
        <v>50</v>
      </c>
      <c r="H174" s="152" t="s">
        <v>50</v>
      </c>
      <c r="J174" s="130"/>
    </row>
    <row r="175" spans="2:10" x14ac:dyDescent="0.25">
      <c r="B175" s="152"/>
      <c r="C175" s="152" t="s">
        <v>50</v>
      </c>
      <c r="D175" s="152" t="s">
        <v>50</v>
      </c>
      <c r="E175" s="152" t="s">
        <v>50</v>
      </c>
      <c r="F175" s="152" t="s">
        <v>50</v>
      </c>
      <c r="G175" s="152" t="s">
        <v>50</v>
      </c>
      <c r="H175" s="152" t="s">
        <v>50</v>
      </c>
      <c r="J175" s="130"/>
    </row>
    <row r="176" spans="2:10" x14ac:dyDescent="0.25">
      <c r="B176" s="152"/>
      <c r="C176" s="152" t="s">
        <v>50</v>
      </c>
      <c r="D176" s="152" t="s">
        <v>50</v>
      </c>
      <c r="E176" s="152" t="s">
        <v>50</v>
      </c>
      <c r="F176" s="152" t="s">
        <v>50</v>
      </c>
      <c r="G176" s="152" t="s">
        <v>50</v>
      </c>
      <c r="H176" s="152" t="s">
        <v>50</v>
      </c>
      <c r="J176" s="130"/>
    </row>
    <row r="177" spans="2:10" x14ac:dyDescent="0.25">
      <c r="B177" s="152"/>
      <c r="C177" s="152" t="s">
        <v>50</v>
      </c>
      <c r="D177" s="152" t="s">
        <v>50</v>
      </c>
      <c r="E177" s="152" t="s">
        <v>50</v>
      </c>
      <c r="F177" s="152" t="s">
        <v>50</v>
      </c>
      <c r="G177" s="152" t="s">
        <v>50</v>
      </c>
      <c r="H177" s="152" t="s">
        <v>50</v>
      </c>
      <c r="J177" s="130"/>
    </row>
    <row r="178" spans="2:10" x14ac:dyDescent="0.25">
      <c r="B178" s="152"/>
      <c r="C178" s="152" t="s">
        <v>50</v>
      </c>
      <c r="D178" s="152" t="s">
        <v>50</v>
      </c>
      <c r="E178" s="152" t="s">
        <v>50</v>
      </c>
      <c r="F178" s="152" t="s">
        <v>50</v>
      </c>
      <c r="G178" s="152" t="s">
        <v>50</v>
      </c>
      <c r="H178" s="152" t="s">
        <v>50</v>
      </c>
      <c r="J178" s="130"/>
    </row>
    <row r="179" spans="2:10" x14ac:dyDescent="0.25">
      <c r="B179" s="152"/>
      <c r="C179" s="152" t="s">
        <v>50</v>
      </c>
      <c r="D179" s="152" t="s">
        <v>50</v>
      </c>
      <c r="E179" s="152" t="s">
        <v>50</v>
      </c>
      <c r="F179" s="152" t="s">
        <v>50</v>
      </c>
      <c r="G179" s="152" t="s">
        <v>50</v>
      </c>
      <c r="H179" s="152" t="s">
        <v>50</v>
      </c>
      <c r="J179" s="130"/>
    </row>
    <row r="180" spans="2:10" x14ac:dyDescent="0.25">
      <c r="B180" s="152"/>
      <c r="C180" s="152" t="s">
        <v>50</v>
      </c>
      <c r="D180" s="152" t="s">
        <v>50</v>
      </c>
      <c r="E180" s="152" t="s">
        <v>50</v>
      </c>
      <c r="F180" s="152" t="s">
        <v>50</v>
      </c>
      <c r="G180" s="152" t="s">
        <v>50</v>
      </c>
      <c r="H180" s="152" t="s">
        <v>50</v>
      </c>
      <c r="J180" s="130"/>
    </row>
    <row r="181" spans="2:10" x14ac:dyDescent="0.25">
      <c r="B181" s="152"/>
      <c r="C181" s="152" t="s">
        <v>50</v>
      </c>
      <c r="D181" s="152" t="s">
        <v>50</v>
      </c>
      <c r="E181" s="152" t="s">
        <v>50</v>
      </c>
      <c r="F181" s="152" t="s">
        <v>50</v>
      </c>
      <c r="G181" s="152" t="s">
        <v>50</v>
      </c>
      <c r="H181" s="152" t="s">
        <v>50</v>
      </c>
      <c r="J181" s="130"/>
    </row>
    <row r="182" spans="2:10" x14ac:dyDescent="0.25">
      <c r="B182" s="152"/>
      <c r="C182" s="152" t="s">
        <v>50</v>
      </c>
      <c r="D182" s="152" t="s">
        <v>50</v>
      </c>
      <c r="E182" s="152" t="s">
        <v>50</v>
      </c>
      <c r="F182" s="152" t="s">
        <v>50</v>
      </c>
      <c r="G182" s="152" t="s">
        <v>50</v>
      </c>
      <c r="H182" s="152" t="s">
        <v>50</v>
      </c>
      <c r="J182" s="130"/>
    </row>
    <row r="183" spans="2:10" x14ac:dyDescent="0.25">
      <c r="B183" s="152"/>
      <c r="C183" s="152" t="s">
        <v>50</v>
      </c>
      <c r="D183" s="152" t="s">
        <v>50</v>
      </c>
      <c r="E183" s="152" t="s">
        <v>50</v>
      </c>
      <c r="F183" s="152" t="s">
        <v>50</v>
      </c>
      <c r="G183" s="152" t="s">
        <v>50</v>
      </c>
      <c r="H183" s="152" t="s">
        <v>50</v>
      </c>
      <c r="J183" s="130"/>
    </row>
    <row r="184" spans="2:10" x14ac:dyDescent="0.25">
      <c r="B184" s="152"/>
      <c r="C184" s="152" t="s">
        <v>50</v>
      </c>
      <c r="D184" s="152" t="s">
        <v>50</v>
      </c>
      <c r="E184" s="152" t="s">
        <v>50</v>
      </c>
      <c r="F184" s="152" t="s">
        <v>50</v>
      </c>
      <c r="G184" s="152" t="s">
        <v>50</v>
      </c>
      <c r="H184" s="152" t="s">
        <v>50</v>
      </c>
      <c r="J184" s="130"/>
    </row>
    <row r="185" spans="2:10" x14ac:dyDescent="0.25">
      <c r="B185" s="152"/>
      <c r="C185" s="152" t="s">
        <v>50</v>
      </c>
      <c r="D185" s="152" t="s">
        <v>50</v>
      </c>
      <c r="E185" s="152" t="s">
        <v>50</v>
      </c>
      <c r="F185" s="152" t="s">
        <v>50</v>
      </c>
      <c r="G185" s="152" t="s">
        <v>50</v>
      </c>
      <c r="H185" s="152" t="s">
        <v>50</v>
      </c>
      <c r="J185" s="130"/>
    </row>
    <row r="186" spans="2:10" x14ac:dyDescent="0.25">
      <c r="B186" s="152"/>
      <c r="C186" s="152" t="s">
        <v>50</v>
      </c>
      <c r="D186" s="152" t="s">
        <v>50</v>
      </c>
      <c r="E186" s="152" t="s">
        <v>50</v>
      </c>
      <c r="F186" s="152" t="s">
        <v>50</v>
      </c>
      <c r="G186" s="152" t="s">
        <v>50</v>
      </c>
      <c r="H186" s="152" t="s">
        <v>50</v>
      </c>
      <c r="J186" s="130"/>
    </row>
    <row r="187" spans="2:10" x14ac:dyDescent="0.25">
      <c r="B187" s="152"/>
      <c r="C187" s="152" t="s">
        <v>50</v>
      </c>
      <c r="D187" s="152" t="s">
        <v>50</v>
      </c>
      <c r="E187" s="152" t="s">
        <v>50</v>
      </c>
      <c r="F187" s="152" t="s">
        <v>50</v>
      </c>
      <c r="G187" s="152" t="s">
        <v>50</v>
      </c>
      <c r="H187" s="152" t="s">
        <v>50</v>
      </c>
      <c r="J187" s="130"/>
    </row>
    <row r="188" spans="2:10" x14ac:dyDescent="0.25">
      <c r="B188" s="152"/>
      <c r="C188" s="152" t="s">
        <v>50</v>
      </c>
      <c r="D188" s="152" t="s">
        <v>50</v>
      </c>
      <c r="E188" s="152" t="s">
        <v>50</v>
      </c>
      <c r="F188" s="152" t="s">
        <v>50</v>
      </c>
      <c r="G188" s="152" t="s">
        <v>50</v>
      </c>
      <c r="H188" s="152" t="s">
        <v>50</v>
      </c>
      <c r="J188" s="130"/>
    </row>
    <row r="189" spans="2:10" x14ac:dyDescent="0.25">
      <c r="B189" s="152"/>
      <c r="C189" s="152" t="s">
        <v>50</v>
      </c>
      <c r="D189" s="152" t="s">
        <v>50</v>
      </c>
      <c r="E189" s="152" t="s">
        <v>50</v>
      </c>
      <c r="F189" s="152" t="s">
        <v>50</v>
      </c>
      <c r="G189" s="152" t="s">
        <v>50</v>
      </c>
      <c r="H189" s="152" t="s">
        <v>50</v>
      </c>
      <c r="J189" s="130"/>
    </row>
    <row r="190" spans="2:10" x14ac:dyDescent="0.25">
      <c r="B190" s="152"/>
      <c r="C190" s="152" t="s">
        <v>50</v>
      </c>
      <c r="D190" s="152" t="s">
        <v>50</v>
      </c>
      <c r="E190" s="152" t="s">
        <v>50</v>
      </c>
      <c r="F190" s="152" t="s">
        <v>50</v>
      </c>
      <c r="G190" s="152" t="s">
        <v>50</v>
      </c>
      <c r="H190" s="152" t="s">
        <v>50</v>
      </c>
      <c r="J190" s="130"/>
    </row>
    <row r="191" spans="2:10" x14ac:dyDescent="0.25">
      <c r="B191" s="152"/>
      <c r="C191" s="152" t="s">
        <v>50</v>
      </c>
      <c r="D191" s="152" t="s">
        <v>50</v>
      </c>
      <c r="E191" s="152" t="s">
        <v>50</v>
      </c>
      <c r="F191" s="152" t="s">
        <v>50</v>
      </c>
      <c r="G191" s="152" t="s">
        <v>50</v>
      </c>
      <c r="H191" s="152" t="s">
        <v>50</v>
      </c>
      <c r="J191" s="130"/>
    </row>
    <row r="192" spans="2:10" x14ac:dyDescent="0.25">
      <c r="B192" s="152"/>
      <c r="C192" s="152" t="s">
        <v>50</v>
      </c>
      <c r="D192" s="152" t="s">
        <v>50</v>
      </c>
      <c r="E192" s="152" t="s">
        <v>50</v>
      </c>
      <c r="F192" s="152" t="s">
        <v>50</v>
      </c>
      <c r="G192" s="152" t="s">
        <v>50</v>
      </c>
      <c r="H192" s="152" t="s">
        <v>50</v>
      </c>
      <c r="J192" s="130"/>
    </row>
    <row r="193" spans="2:10" x14ac:dyDescent="0.25">
      <c r="B193" s="152"/>
      <c r="C193" s="152" t="s">
        <v>50</v>
      </c>
      <c r="D193" s="152" t="s">
        <v>50</v>
      </c>
      <c r="E193" s="152" t="s">
        <v>50</v>
      </c>
      <c r="F193" s="152" t="s">
        <v>50</v>
      </c>
      <c r="G193" s="152" t="s">
        <v>50</v>
      </c>
      <c r="H193" s="152" t="s">
        <v>50</v>
      </c>
      <c r="J193" s="130"/>
    </row>
    <row r="194" spans="2:10" x14ac:dyDescent="0.25">
      <c r="B194" s="152"/>
      <c r="C194" s="152" t="s">
        <v>50</v>
      </c>
      <c r="D194" s="152" t="s">
        <v>50</v>
      </c>
      <c r="E194" s="152" t="s">
        <v>50</v>
      </c>
      <c r="F194" s="152" t="s">
        <v>50</v>
      </c>
      <c r="G194" s="152" t="s">
        <v>50</v>
      </c>
      <c r="H194" s="152" t="s">
        <v>50</v>
      </c>
      <c r="J194" s="130"/>
    </row>
    <row r="195" spans="2:10" x14ac:dyDescent="0.25">
      <c r="B195" s="152"/>
      <c r="C195" s="152" t="s">
        <v>50</v>
      </c>
      <c r="D195" s="152" t="s">
        <v>50</v>
      </c>
      <c r="E195" s="152" t="s">
        <v>50</v>
      </c>
      <c r="F195" s="152" t="s">
        <v>50</v>
      </c>
      <c r="G195" s="152" t="s">
        <v>50</v>
      </c>
      <c r="H195" s="152" t="s">
        <v>50</v>
      </c>
      <c r="J195" s="130"/>
    </row>
    <row r="196" spans="2:10" x14ac:dyDescent="0.25">
      <c r="B196" s="152"/>
      <c r="C196" s="152" t="s">
        <v>50</v>
      </c>
      <c r="D196" s="152" t="s">
        <v>50</v>
      </c>
      <c r="E196" s="152" t="s">
        <v>50</v>
      </c>
      <c r="F196" s="152" t="s">
        <v>50</v>
      </c>
      <c r="G196" s="152" t="s">
        <v>50</v>
      </c>
      <c r="H196" s="152" t="s">
        <v>50</v>
      </c>
      <c r="J196" s="130"/>
    </row>
    <row r="197" spans="2:10" x14ac:dyDescent="0.25">
      <c r="B197" s="152"/>
      <c r="C197" s="152" t="s">
        <v>50</v>
      </c>
      <c r="D197" s="152" t="s">
        <v>50</v>
      </c>
      <c r="E197" s="152" t="s">
        <v>50</v>
      </c>
      <c r="F197" s="152" t="s">
        <v>50</v>
      </c>
      <c r="G197" s="152" t="s">
        <v>50</v>
      </c>
      <c r="H197" s="152" t="s">
        <v>50</v>
      </c>
      <c r="J197" s="130"/>
    </row>
    <row r="198" spans="2:10" x14ac:dyDescent="0.25">
      <c r="B198" s="152"/>
      <c r="C198" s="152" t="s">
        <v>50</v>
      </c>
      <c r="D198" s="152" t="s">
        <v>50</v>
      </c>
      <c r="E198" s="152" t="s">
        <v>50</v>
      </c>
      <c r="F198" s="152" t="s">
        <v>50</v>
      </c>
      <c r="G198" s="152" t="s">
        <v>50</v>
      </c>
      <c r="H198" s="152" t="s">
        <v>50</v>
      </c>
      <c r="J198" s="130"/>
    </row>
    <row r="199" spans="2:10" x14ac:dyDescent="0.25">
      <c r="B199" s="152"/>
      <c r="C199" s="152" t="s">
        <v>50</v>
      </c>
      <c r="D199" s="152" t="s">
        <v>50</v>
      </c>
      <c r="E199" s="152" t="s">
        <v>50</v>
      </c>
      <c r="F199" s="152" t="s">
        <v>50</v>
      </c>
      <c r="G199" s="152" t="s">
        <v>50</v>
      </c>
      <c r="H199" s="152" t="s">
        <v>50</v>
      </c>
      <c r="J199" s="130"/>
    </row>
    <row r="200" spans="2:10" x14ac:dyDescent="0.25">
      <c r="B200" s="152"/>
      <c r="C200" s="152" t="s">
        <v>50</v>
      </c>
      <c r="D200" s="152" t="s">
        <v>50</v>
      </c>
      <c r="E200" s="152" t="s">
        <v>50</v>
      </c>
      <c r="F200" s="152" t="s">
        <v>50</v>
      </c>
      <c r="G200" s="152" t="s">
        <v>50</v>
      </c>
      <c r="H200" s="152" t="s">
        <v>50</v>
      </c>
      <c r="J200" s="130"/>
    </row>
    <row r="201" spans="2:10" x14ac:dyDescent="0.25">
      <c r="B201" s="152"/>
      <c r="C201" s="152" t="s">
        <v>50</v>
      </c>
      <c r="D201" s="152" t="s">
        <v>50</v>
      </c>
      <c r="E201" s="152" t="s">
        <v>50</v>
      </c>
      <c r="F201" s="152" t="s">
        <v>50</v>
      </c>
      <c r="G201" s="152" t="s">
        <v>50</v>
      </c>
      <c r="H201" s="152" t="s">
        <v>50</v>
      </c>
      <c r="J201" s="130"/>
    </row>
    <row r="202" spans="2:10" x14ac:dyDescent="0.25">
      <c r="B202" s="152"/>
      <c r="C202" s="152" t="s">
        <v>50</v>
      </c>
      <c r="D202" s="152" t="s">
        <v>50</v>
      </c>
      <c r="E202" s="152" t="s">
        <v>50</v>
      </c>
      <c r="F202" s="152" t="s">
        <v>50</v>
      </c>
      <c r="G202" s="152" t="s">
        <v>50</v>
      </c>
      <c r="H202" s="152" t="s">
        <v>50</v>
      </c>
      <c r="J202" s="130"/>
    </row>
    <row r="203" spans="2:10" x14ac:dyDescent="0.25">
      <c r="B203" s="152"/>
      <c r="C203" s="152" t="s">
        <v>50</v>
      </c>
      <c r="D203" s="152" t="s">
        <v>50</v>
      </c>
      <c r="E203" s="152" t="s">
        <v>50</v>
      </c>
      <c r="F203" s="152" t="s">
        <v>50</v>
      </c>
      <c r="G203" s="152" t="s">
        <v>50</v>
      </c>
      <c r="H203" s="152" t="s">
        <v>50</v>
      </c>
      <c r="J203" s="130"/>
    </row>
    <row r="204" spans="2:10" x14ac:dyDescent="0.25">
      <c r="B204" s="152"/>
      <c r="C204" s="152" t="s">
        <v>50</v>
      </c>
      <c r="D204" s="152" t="s">
        <v>50</v>
      </c>
      <c r="E204" s="152" t="s">
        <v>50</v>
      </c>
      <c r="F204" s="152" t="s">
        <v>50</v>
      </c>
      <c r="G204" s="152" t="s">
        <v>50</v>
      </c>
      <c r="H204" s="152" t="s">
        <v>50</v>
      </c>
      <c r="J204" s="130"/>
    </row>
    <row r="205" spans="2:10" x14ac:dyDescent="0.25">
      <c r="B205" s="152"/>
      <c r="C205" s="152" t="s">
        <v>50</v>
      </c>
      <c r="D205" s="152" t="s">
        <v>50</v>
      </c>
      <c r="E205" s="152" t="s">
        <v>50</v>
      </c>
      <c r="F205" s="152" t="s">
        <v>50</v>
      </c>
      <c r="G205" s="152" t="s">
        <v>50</v>
      </c>
      <c r="H205" s="152" t="s">
        <v>50</v>
      </c>
      <c r="J205" s="130"/>
    </row>
    <row r="206" spans="2:10" x14ac:dyDescent="0.25">
      <c r="B206" s="152"/>
      <c r="C206" s="152" t="s">
        <v>50</v>
      </c>
      <c r="D206" s="152" t="s">
        <v>50</v>
      </c>
      <c r="E206" s="152" t="s">
        <v>50</v>
      </c>
      <c r="F206" s="152" t="s">
        <v>50</v>
      </c>
      <c r="G206" s="152" t="s">
        <v>50</v>
      </c>
      <c r="H206" s="152" t="s">
        <v>50</v>
      </c>
      <c r="J206" s="130"/>
    </row>
    <row r="207" spans="2:10" x14ac:dyDescent="0.25">
      <c r="B207" s="152"/>
      <c r="C207" s="152" t="s">
        <v>50</v>
      </c>
      <c r="D207" s="152" t="s">
        <v>50</v>
      </c>
      <c r="E207" s="152" t="s">
        <v>50</v>
      </c>
      <c r="F207" s="152" t="s">
        <v>50</v>
      </c>
      <c r="G207" s="152" t="s">
        <v>50</v>
      </c>
      <c r="H207" s="152" t="s">
        <v>50</v>
      </c>
      <c r="J207" s="130"/>
    </row>
    <row r="208" spans="2:10" x14ac:dyDescent="0.25">
      <c r="B208" s="152"/>
      <c r="C208" s="152" t="s">
        <v>50</v>
      </c>
      <c r="D208" s="152" t="s">
        <v>50</v>
      </c>
      <c r="E208" s="152" t="s">
        <v>50</v>
      </c>
      <c r="F208" s="152" t="s">
        <v>50</v>
      </c>
      <c r="G208" s="152" t="s">
        <v>50</v>
      </c>
      <c r="H208" s="152" t="s">
        <v>50</v>
      </c>
      <c r="J208" s="130"/>
    </row>
    <row r="209" spans="2:10" x14ac:dyDescent="0.25">
      <c r="B209" s="152"/>
      <c r="C209" s="152" t="s">
        <v>50</v>
      </c>
      <c r="D209" s="152" t="s">
        <v>50</v>
      </c>
      <c r="E209" s="152" t="s">
        <v>50</v>
      </c>
      <c r="F209" s="152" t="s">
        <v>50</v>
      </c>
      <c r="G209" s="152" t="s">
        <v>50</v>
      </c>
      <c r="H209" s="152" t="s">
        <v>50</v>
      </c>
      <c r="J209" s="130"/>
    </row>
    <row r="210" spans="2:10" x14ac:dyDescent="0.25">
      <c r="B210" s="152"/>
      <c r="C210" s="152" t="s">
        <v>50</v>
      </c>
      <c r="D210" s="152" t="s">
        <v>50</v>
      </c>
      <c r="E210" s="152" t="s">
        <v>50</v>
      </c>
      <c r="F210" s="152" t="s">
        <v>50</v>
      </c>
      <c r="G210" s="152" t="s">
        <v>50</v>
      </c>
      <c r="H210" s="152" t="s">
        <v>50</v>
      </c>
      <c r="J210" s="130"/>
    </row>
    <row r="211" spans="2:10" x14ac:dyDescent="0.25">
      <c r="B211" s="152"/>
      <c r="C211" s="152" t="s">
        <v>50</v>
      </c>
      <c r="D211" s="152" t="s">
        <v>50</v>
      </c>
      <c r="E211" s="152" t="s">
        <v>50</v>
      </c>
      <c r="F211" s="152" t="s">
        <v>50</v>
      </c>
      <c r="G211" s="152" t="s">
        <v>50</v>
      </c>
      <c r="H211" s="152" t="s">
        <v>50</v>
      </c>
      <c r="J211" s="130"/>
    </row>
    <row r="212" spans="2:10" x14ac:dyDescent="0.25">
      <c r="J212" s="130"/>
    </row>
    <row r="213" spans="2:10" x14ac:dyDescent="0.25">
      <c r="J213" s="130"/>
    </row>
    <row r="214" spans="2:10" x14ac:dyDescent="0.25">
      <c r="J214" s="130"/>
    </row>
    <row r="215" spans="2:10" x14ac:dyDescent="0.25">
      <c r="J215" s="130"/>
    </row>
    <row r="216" spans="2:10" x14ac:dyDescent="0.25">
      <c r="J216" s="130"/>
    </row>
    <row r="217" spans="2:10" x14ac:dyDescent="0.25">
      <c r="J217" s="130"/>
    </row>
    <row r="218" spans="2:10" x14ac:dyDescent="0.25">
      <c r="J218" s="130"/>
    </row>
    <row r="219" spans="2:10" x14ac:dyDescent="0.25">
      <c r="J219" s="130"/>
    </row>
    <row r="220" spans="2:10" x14ac:dyDescent="0.25">
      <c r="J220" s="130"/>
    </row>
    <row r="221" spans="2:10" x14ac:dyDescent="0.25">
      <c r="J221" s="130"/>
    </row>
    <row r="222" spans="2:10" x14ac:dyDescent="0.25">
      <c r="J222" s="130"/>
    </row>
    <row r="223" spans="2:10" x14ac:dyDescent="0.25">
      <c r="J223" s="130"/>
    </row>
    <row r="224" spans="2:10" x14ac:dyDescent="0.25">
      <c r="J224" s="130"/>
    </row>
    <row r="225" spans="10:10" x14ac:dyDescent="0.25">
      <c r="J225" s="130"/>
    </row>
    <row r="226" spans="10:10" x14ac:dyDescent="0.25">
      <c r="J226" s="130"/>
    </row>
    <row r="227" spans="10:10" x14ac:dyDescent="0.25">
      <c r="J227" s="130"/>
    </row>
    <row r="228" spans="10:10" x14ac:dyDescent="0.25">
      <c r="J228" s="130"/>
    </row>
    <row r="229" spans="10:10" x14ac:dyDescent="0.25">
      <c r="J229" s="130"/>
    </row>
    <row r="230" spans="10:10" x14ac:dyDescent="0.25">
      <c r="J230" s="130"/>
    </row>
    <row r="231" spans="10:10" x14ac:dyDescent="0.25">
      <c r="J231" s="130"/>
    </row>
    <row r="232" spans="10:10" x14ac:dyDescent="0.25">
      <c r="J232" s="130"/>
    </row>
    <row r="233" spans="10:10" x14ac:dyDescent="0.25">
      <c r="J233" s="130"/>
    </row>
    <row r="234" spans="10:10" x14ac:dyDescent="0.25">
      <c r="J234" s="130"/>
    </row>
    <row r="235" spans="10:10" x14ac:dyDescent="0.25">
      <c r="J235" s="130"/>
    </row>
    <row r="236" spans="10:10" x14ac:dyDescent="0.25">
      <c r="J236" s="130"/>
    </row>
    <row r="237" spans="10:10" x14ac:dyDescent="0.25">
      <c r="J237" s="130"/>
    </row>
    <row r="238" spans="10:10" x14ac:dyDescent="0.25">
      <c r="J238" s="130"/>
    </row>
    <row r="239" spans="10:10" x14ac:dyDescent="0.25">
      <c r="J239" s="130"/>
    </row>
    <row r="240" spans="10:10" x14ac:dyDescent="0.25">
      <c r="J240" s="130"/>
    </row>
    <row r="241" spans="10:10" x14ac:dyDescent="0.25">
      <c r="J241" s="130"/>
    </row>
    <row r="242" spans="10:10" x14ac:dyDescent="0.25">
      <c r="J242" s="130"/>
    </row>
    <row r="243" spans="10:10" x14ac:dyDescent="0.25">
      <c r="J243" s="130"/>
    </row>
    <row r="244" spans="10:10" x14ac:dyDescent="0.25">
      <c r="J244" s="130"/>
    </row>
    <row r="245" spans="10:10" x14ac:dyDescent="0.25">
      <c r="J245" s="130"/>
    </row>
    <row r="246" spans="10:10" x14ac:dyDescent="0.25">
      <c r="J246" s="130"/>
    </row>
    <row r="247" spans="10:10" x14ac:dyDescent="0.25">
      <c r="J247" s="130"/>
    </row>
    <row r="248" spans="10:10" x14ac:dyDescent="0.25">
      <c r="J248" s="130"/>
    </row>
    <row r="249" spans="10:10" x14ac:dyDescent="0.25">
      <c r="J249" s="130"/>
    </row>
    <row r="250" spans="10:10" x14ac:dyDescent="0.25">
      <c r="J250" s="130"/>
    </row>
    <row r="251" spans="10:10" x14ac:dyDescent="0.25">
      <c r="J251" s="130"/>
    </row>
  </sheetData>
  <sheetProtection algorithmName="SHA-512" hashValue="f3fpUuD8y06oC5CI/GOqALgBS7ja2inolGoQoQyUqSJY5WF6y62npfiPjuXP3KNEVPFgTGCFhZZe0O6JMcwnnA==" saltValue="Uow9JrA0eN8w+c3w/vhWtw==" spinCount="100000" sheet="1" objects="1" scenarios="1" formatCells="0" formatColumns="0" formatRows="0"/>
  <mergeCells count="11">
    <mergeCell ref="Q7:R7"/>
    <mergeCell ref="H10:H11"/>
    <mergeCell ref="K10:K11"/>
    <mergeCell ref="D7:H7"/>
    <mergeCell ref="D5:H5"/>
    <mergeCell ref="O7:P7"/>
    <mergeCell ref="C10:C11"/>
    <mergeCell ref="D10:D11"/>
    <mergeCell ref="E10:E11"/>
    <mergeCell ref="F10:F11"/>
    <mergeCell ref="G10:G11"/>
  </mergeCells>
  <dataValidations count="4">
    <dataValidation type="decimal" operator="greaterThanOrEqual" allowBlank="1" showInputMessage="1" showErrorMessage="1" errorTitle="Wrong number format!" error="Please input a number greater or equal to 0." sqref="C12:F211" xr:uid="{FBEAF2AF-ACC7-4BE7-A3F8-6979F89AFAEA}">
      <formula1>0</formula1>
    </dataValidation>
    <dataValidation type="decimal" operator="greaterThan" allowBlank="1" showInputMessage="1" showErrorMessage="1" errorTitle="Width of single square block." error="It must be a number!" sqref="O7:P7" xr:uid="{C3D0FA48-1C5F-4ADF-8CC2-D4670E1BB00B}">
      <formula1>0</formula1>
    </dataValidation>
    <dataValidation type="list" allowBlank="1" showInputMessage="1" showErrorMessage="1" sqref="G12:G111" xr:uid="{EFA8A1CC-A9EB-4AFF-8199-3DC2C947E260}">
      <formula1>"Black, Blue, Green, Red, Yellow"</formula1>
    </dataValidation>
    <dataValidation type="list" allowBlank="1" showInputMessage="1" showErrorMessage="1" sqref="Q7" xr:uid="{B969277D-DD65-4E6F-897E-F8AFE85573DC}">
      <formula1>"m, cm, ft, inch, yd"</formula1>
    </dataValidation>
  </dataValidations>
  <pageMargins left="0.31496062992125984" right="0.31496062992125984" top="0.31496062992125984" bottom="0.31496062992125984" header="0.31496062992125984" footer="0.31496062992125984"/>
  <pageSetup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Option Button 1">
              <controlPr defaultSize="0" print="0" autoFill="0" autoLine="0" autoPict="0" macro="[0]!InstructionsOnOff">
                <anchor moveWithCells="1">
                  <from>
                    <xdr:col>56</xdr:col>
                    <xdr:colOff>142875</xdr:colOff>
                    <xdr:row>4</xdr:row>
                    <xdr:rowOff>114300</xdr:rowOff>
                  </from>
                  <to>
                    <xdr:col>58</xdr:col>
                    <xdr:colOff>152400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Option Button 2">
              <controlPr defaultSize="0" print="0" autoFill="0" autoLine="0" autoPict="0" macro="[0]!InstructionsOnOff">
                <anchor moveWithCells="1">
                  <from>
                    <xdr:col>59</xdr:col>
                    <xdr:colOff>9525</xdr:colOff>
                    <xdr:row>4</xdr:row>
                    <xdr:rowOff>114300</xdr:rowOff>
                  </from>
                  <to>
                    <xdr:col>61</xdr:col>
                    <xdr:colOff>38100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Group Box 3">
              <controlPr defaultSize="0" print="0" autoFill="0" autoPict="0">
                <anchor moveWithCells="1">
                  <from>
                    <xdr:col>56</xdr:col>
                    <xdr:colOff>38100</xdr:colOff>
                    <xdr:row>4</xdr:row>
                    <xdr:rowOff>0</xdr:rowOff>
                  </from>
                  <to>
                    <xdr:col>61</xdr:col>
                    <xdr:colOff>161925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BC39C2C-097D-4597-9169-044BA19B3358}">
          <x14:formula1>
            <xm:f>OFFSET(saved!$J$7,0,0,setupCount-1,1)</xm:f>
          </x14:formula1>
          <xm:sqref>D5</xm:sqref>
        </x14:dataValidation>
        <x14:dataValidation type="list" allowBlank="1" showInputMessage="1" showErrorMessage="1" xr:uid="{0D745CF7-8A96-43E0-A1A9-4E4FA660C4DF}">
          <x14:formula1>
            <xm:f>Calc!$W$12:$W$19</xm:f>
          </x14:formula1>
          <xm:sqref>H12:H111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D946-7497-4B14-BFD0-3B31E4944AAB}">
  <sheetPr codeName="Sheet4"/>
  <dimension ref="B2:BI206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9.140625" style="2"/>
    <col min="2" max="16" width="8.7109375" style="7" customWidth="1"/>
    <col min="17" max="22" width="8.7109375" style="2" customWidth="1"/>
    <col min="23" max="25" width="14.28515625" style="2" customWidth="1"/>
    <col min="26" max="26" width="11" style="2" bestFit="1" customWidth="1"/>
    <col min="27" max="27" width="5.7109375" style="2" customWidth="1"/>
    <col min="28" max="28" width="11.28515625" style="2" bestFit="1" customWidth="1"/>
    <col min="29" max="29" width="11" style="2" bestFit="1" customWidth="1"/>
    <col min="30" max="16384" width="9.140625" style="2"/>
  </cols>
  <sheetData>
    <row r="2" spans="2:61" ht="20.100000000000001" customHeight="1" x14ac:dyDescent="0.25">
      <c r="B2" s="8"/>
      <c r="E2" s="8"/>
      <c r="F2" s="8"/>
      <c r="G2" s="8"/>
      <c r="H2" s="8"/>
      <c r="AE2" s="1"/>
      <c r="AF2" s="1"/>
      <c r="AG2" s="1"/>
      <c r="AH2" s="1"/>
      <c r="AI2" s="1"/>
      <c r="AJ2" s="1"/>
      <c r="AK2" s="1"/>
      <c r="AL2" s="1"/>
    </row>
    <row r="3" spans="2:61" ht="20.100000000000001" customHeight="1" x14ac:dyDescent="0.25">
      <c r="C3" s="8"/>
      <c r="D3" s="123" t="s">
        <v>8</v>
      </c>
      <c r="E3" s="123" t="s">
        <v>7</v>
      </c>
      <c r="F3" s="8"/>
      <c r="G3" s="8"/>
      <c r="H3" s="8"/>
      <c r="O3" s="42" t="s">
        <v>64</v>
      </c>
      <c r="P3" s="43"/>
      <c r="Q3" s="43"/>
      <c r="R3" s="43"/>
      <c r="S3" s="43"/>
      <c r="T3" s="44"/>
      <c r="U3" s="113">
        <f>COUNTIF(U6:U35,"yes")</f>
        <v>0</v>
      </c>
      <c r="W3" s="6" t="s">
        <v>68</v>
      </c>
      <c r="X3" s="6" t="s">
        <v>69</v>
      </c>
      <c r="Y3" s="45" t="s">
        <v>86</v>
      </c>
      <c r="Z3" s="45" t="s">
        <v>132</v>
      </c>
      <c r="AE3" s="1"/>
      <c r="AF3" s="1"/>
      <c r="AG3" s="1"/>
      <c r="AH3" s="1"/>
      <c r="AI3" s="1"/>
      <c r="AJ3" s="1"/>
      <c r="AK3" s="1"/>
      <c r="AL3" s="1"/>
    </row>
    <row r="4" spans="2:61" ht="20.100000000000001" customHeight="1" x14ac:dyDescent="0.25">
      <c r="B4" s="37" t="s">
        <v>18</v>
      </c>
      <c r="C4" s="37" t="s">
        <v>1</v>
      </c>
      <c r="D4" s="38" t="s">
        <v>0</v>
      </c>
      <c r="E4" s="38"/>
      <c r="F4" s="38"/>
      <c r="G4" s="38" t="s">
        <v>42</v>
      </c>
      <c r="H4" s="38"/>
      <c r="I4" s="38" t="s">
        <v>6</v>
      </c>
      <c r="J4" s="38" t="s">
        <v>43</v>
      </c>
      <c r="K4" s="38"/>
      <c r="L4" s="37" t="s">
        <v>17</v>
      </c>
      <c r="M4" s="38" t="s">
        <v>21</v>
      </c>
      <c r="N4" s="38"/>
      <c r="O4" s="39" t="s">
        <v>39</v>
      </c>
      <c r="P4" s="40"/>
      <c r="Q4" s="40"/>
      <c r="R4" s="40"/>
      <c r="S4" s="41" t="s">
        <v>40</v>
      </c>
      <c r="T4" s="40"/>
      <c r="U4" s="40"/>
      <c r="W4" s="114" t="b">
        <f>IFERROR(IF(AND(IFERROR(MATCH("null",H6:H205,0)-1,COUNT(H6:H205))=count,IFERROR(MATCH("null",G6:G205,0)-1,COUNT(G6:G205))=count),TRUE,FALSE),FALSE)</f>
        <v>1</v>
      </c>
      <c r="X4" s="114" t="b">
        <f>IFERROR(IF(COUNTIF(C6:C205,"&lt;&gt;null")=count,TRUE,FALSE),FALSE)</f>
        <v>1</v>
      </c>
      <c r="Y4" s="23" t="b">
        <f>IF(OR(MAX(J6:J205)&gt;16384, MAX(K6:K205)&gt;1048576),FALSE,TRUE)</f>
        <v>1</v>
      </c>
      <c r="Z4" s="23" t="b">
        <f>IF(MIN(Dashboard!$C$12:$F$111)&lt;0,TRUE,FALSE)</f>
        <v>0</v>
      </c>
      <c r="AE4" s="1"/>
      <c r="AF4" s="1"/>
      <c r="AG4" s="1"/>
      <c r="AH4" s="1"/>
      <c r="AI4" s="1"/>
      <c r="AJ4" s="1"/>
      <c r="AK4" s="1"/>
      <c r="AL4" s="1"/>
    </row>
    <row r="5" spans="2:61" ht="20.100000000000001" customHeight="1" x14ac:dyDescent="0.25">
      <c r="B5" s="115">
        <f>MAX(B6:B205)</f>
        <v>17</v>
      </c>
      <c r="C5" s="46"/>
      <c r="D5" s="46" t="s">
        <v>11</v>
      </c>
      <c r="E5" s="46" t="s">
        <v>12</v>
      </c>
      <c r="F5" s="115" t="str">
        <f>unit</f>
        <v>m</v>
      </c>
      <c r="G5" s="6" t="s">
        <v>80</v>
      </c>
      <c r="H5" s="6" t="s">
        <v>81</v>
      </c>
      <c r="I5" s="6" t="s">
        <v>84</v>
      </c>
      <c r="J5" s="6" t="s">
        <v>82</v>
      </c>
      <c r="K5" s="6" t="s">
        <v>83</v>
      </c>
      <c r="L5" s="9" t="s">
        <v>85</v>
      </c>
      <c r="M5" s="6" t="s">
        <v>20</v>
      </c>
      <c r="N5" s="6" t="s">
        <v>33</v>
      </c>
      <c r="O5" s="11" t="s">
        <v>38</v>
      </c>
      <c r="P5" s="11" t="s">
        <v>36</v>
      </c>
      <c r="Q5" s="11" t="s">
        <v>37</v>
      </c>
      <c r="R5" s="11" t="s">
        <v>38</v>
      </c>
      <c r="S5" s="11" t="s">
        <v>36</v>
      </c>
      <c r="T5" s="11" t="s">
        <v>37</v>
      </c>
      <c r="U5" s="11" t="s">
        <v>38</v>
      </c>
      <c r="AE5" s="1"/>
      <c r="AF5" s="1"/>
      <c r="AG5" s="1"/>
      <c r="AH5" s="1"/>
      <c r="AI5" s="1"/>
      <c r="AJ5" s="1"/>
      <c r="AK5" s="1"/>
      <c r="AL5" s="1"/>
    </row>
    <row r="6" spans="2:61" ht="20.100000000000001" customHeight="1" x14ac:dyDescent="0.25">
      <c r="B6" s="114">
        <f>IF(C6="null","",ROW(C6))</f>
        <v>6</v>
      </c>
      <c r="C6" s="114" t="str">
        <f>IF(LEN(INDEX(Dashboard!B$12:B$211,ROW(C6)-ROW($C$5),1))&gt;0,INDEX(Dashboard!B$12:B$211,ROW(C6)-ROW($C$5),1),"null")</f>
        <v>Wall1</v>
      </c>
      <c r="D6" s="114">
        <f>IF(LEN(INDEX(Dashboard!C$12:C$211,ROW(D6)-ROW($C$5),1))&gt;0,INDEX(Dashboard!C$12:C$211,ROW(D6)-ROW($C$5),1),"")</f>
        <v>0</v>
      </c>
      <c r="E6" s="114">
        <f>IF(LEN(INDEX(Dashboard!D$12:D$211,ROW(E6)-ROW($C$5),1))&gt;0,INDEX(Dashboard!D$12:D$211,ROW(E6)-ROW($C$5),1),"")</f>
        <v>7</v>
      </c>
      <c r="F6" s="114" t="str">
        <f>F5</f>
        <v>m</v>
      </c>
      <c r="G6" s="114">
        <f>IF(LEN(INDEX(Dashboard!E$12:E$211,ROW(G6)-ROW($C$5),1))&gt;0,INDEX(Dashboard!E$12:E$211,ROW(G6)-ROW($C$5),1)+COLUMN(startXY)+1,"null")</f>
        <v>16</v>
      </c>
      <c r="H6" s="114">
        <f>IF(LEN(INDEX(Dashboard!F$12:F$211,ROW(H6)-ROW($C$5),1))&gt;0,INDEX(Dashboard!F$12:F$211,ROW(H6)-ROW($C$5),1)+ROW(startXY)+1,"null")</f>
        <v>15</v>
      </c>
      <c r="I6" s="114">
        <f t="shared" ref="I6:I37" si="0">IFERROR(1/size,"")</f>
        <v>5</v>
      </c>
      <c r="J6" s="114">
        <f>IFERROR(ROUND(IF(E6=0,G6,E6*I6+G6-1),0),"")</f>
        <v>50</v>
      </c>
      <c r="K6" s="114">
        <f>IFERROR(ROUND(IF(D6=0,H6,D6*I6+H6-1),0),"")</f>
        <v>15</v>
      </c>
      <c r="L6" s="114" t="str">
        <f>IFERROR(IF(D6*E6&gt;0,"Area",IF(D6=0,"Horizontal","Vertical")),"")</f>
        <v>Horizontal</v>
      </c>
      <c r="M6" s="114" t="str">
        <f>IF($B6&gt;0,INDEX(Dashboard!G$12:G$211,ROW($B6)-ROW($C$5),1),"")</f>
        <v/>
      </c>
      <c r="N6" s="114" t="str">
        <f>IF($B6&gt;0,INDEX(Dashboard!H$12:H$211,ROW($B6)-ROW($C$5),1),"")</f>
        <v/>
      </c>
      <c r="O6" s="23" t="str">
        <f t="array" ref="O6">IFERROR(IF(AND(MATCH(G6&amp;H6,$G$5:G5&amp;$H$5:H5,0), ISNUMBER(G6),ISNUMBER(H6)),"yes",""),"")</f>
        <v/>
      </c>
      <c r="P6" s="23">
        <f>G6</f>
        <v>16</v>
      </c>
      <c r="Q6" s="24">
        <f>IF(O6="yes",H6+1,H6)</f>
        <v>15</v>
      </c>
      <c r="R6" s="23" t="str">
        <f t="array" ref="R6">IFERROR(IF(AND(MATCH(P6&amp;Q6,$P$5:P5&amp;$Q$5:Q5,0), ISNUMBER(P6),ISNUMBER(Q6)),"yes",""),"")</f>
        <v/>
      </c>
      <c r="S6" s="23">
        <f t="shared" ref="S6:S18" si="1">IF(R6="yes",ROUNDUP((G6+J6)/2,0),G6)</f>
        <v>16</v>
      </c>
      <c r="T6" s="23">
        <f>IF(S6="yes",ROUNDUP((H6+K6)/2,0),Q6)</f>
        <v>15</v>
      </c>
      <c r="U6" s="23" t="str">
        <f t="array" ref="U6">IFERROR(IF(AND(MATCH(S6&amp;T6,$S$5:S5&amp;$T$5:T5,0), ISNUMBER(S6),ISNUMBER(T6)),"yes",""),"")</f>
        <v/>
      </c>
      <c r="V6" s="5"/>
      <c r="W6" s="45" t="s">
        <v>19</v>
      </c>
      <c r="X6" s="45" t="s">
        <v>87</v>
      </c>
      <c r="AE6" s="1"/>
      <c r="AF6" s="1"/>
      <c r="AG6" s="1"/>
      <c r="AH6" s="1"/>
      <c r="AI6" s="1"/>
      <c r="AJ6" s="1"/>
      <c r="AK6" s="1"/>
      <c r="AL6" s="1"/>
    </row>
    <row r="7" spans="2:61" ht="20.100000000000001" customHeight="1" x14ac:dyDescent="0.25">
      <c r="B7" s="114">
        <f t="shared" ref="B7:B55" si="2">IF(C7="null","",ROW(C7))</f>
        <v>7</v>
      </c>
      <c r="C7" s="114" t="str">
        <f>IF(LEN(INDEX(Dashboard!B$12:B$211,ROW(C7)-ROW($C$5),1))&gt;0,INDEX(Dashboard!B$12:B$211,ROW(C7)-ROW($C$5),1),"null")</f>
        <v>Wall2</v>
      </c>
      <c r="D7" s="114">
        <f>IF(LEN(INDEX(Dashboard!C$12:C$211,ROW(D7)-ROW($C$5),1))&gt;0,INDEX(Dashboard!C$12:C$211,ROW(D7)-ROW($C$5),1),"")</f>
        <v>0</v>
      </c>
      <c r="E7" s="114">
        <f>IF(LEN(INDEX(Dashboard!D$12:D$211,ROW(E7)-ROW($C$5),1))&gt;0,INDEX(Dashboard!D$12:D$211,ROW(E7)-ROW($C$5),1),"")</f>
        <v>2</v>
      </c>
      <c r="F7" s="114" t="str">
        <f t="shared" ref="F7:F205" si="3">F6</f>
        <v>m</v>
      </c>
      <c r="G7" s="114">
        <f>IF(LEN(INDEX(Dashboard!E$12:E$211,ROW(G7)-ROW($C$5),1))&gt;0,INDEX(Dashboard!E$12:E$211,ROW(G7)-ROW($C$5),1)+COLUMN(startXY)+1,"null")</f>
        <v>16</v>
      </c>
      <c r="H7" s="114">
        <f>IF(LEN(INDEX(Dashboard!F$12:F$211,ROW(H7)-ROW($C$5),1))&gt;0,INDEX(Dashboard!F$12:F$211,ROW(H7)-ROW($C$5),1)+ROW(startXY)+1,"null")</f>
        <v>40</v>
      </c>
      <c r="I7" s="114">
        <f t="shared" si="0"/>
        <v>5</v>
      </c>
      <c r="J7" s="114">
        <f t="shared" ref="J7:J55" si="4">IFERROR(ROUND(IF(E7=0,G7,E7*I7+G7-1),0),"")</f>
        <v>25</v>
      </c>
      <c r="K7" s="114">
        <f t="shared" ref="K7:K55" si="5">IFERROR(ROUND(IF(D7=0,H7,D7*I7+H7-1),0),"")</f>
        <v>40</v>
      </c>
      <c r="L7" s="114" t="str">
        <f t="shared" ref="L7:L55" si="6">IFERROR(IF(D7*E7&gt;0,"Area",IF(D7=0,"Horizontal","Vertical")),"")</f>
        <v>Horizontal</v>
      </c>
      <c r="M7" s="114" t="str">
        <f>IF($B7&gt;0,INDEX(Dashboard!G$12:G$211,ROW($B7)-ROW($C$5),1),"")</f>
        <v/>
      </c>
      <c r="N7" s="114" t="str">
        <f>IF($B7&gt;0,INDEX(Dashboard!H$12:H$211,ROW($B7)-ROW($C$5),1),"")</f>
        <v/>
      </c>
      <c r="O7" s="23" t="str">
        <f t="array" ref="O7">IFERROR(IF(AND(MATCH(G7&amp;H7,$G$5:G6&amp;$H$5:H6,0), ISNUMBER(G7),ISNUMBER(H7)),"yes",""),"")</f>
        <v/>
      </c>
      <c r="P7" s="23">
        <f t="shared" ref="P7:P35" si="7">G7</f>
        <v>16</v>
      </c>
      <c r="Q7" s="24">
        <f t="shared" ref="Q7:Q55" si="8">IF(O7="yes",H7+1,H7)</f>
        <v>40</v>
      </c>
      <c r="R7" s="23" t="str">
        <f t="array" ref="R7">IFERROR(IF(AND(MATCH(P7&amp;Q7,$P$5:P6&amp;$Q$5:Q6,0), ISNUMBER(P7),ISNUMBER(Q7)),"yes",""),"")</f>
        <v/>
      </c>
      <c r="S7" s="23">
        <f t="shared" si="1"/>
        <v>16</v>
      </c>
      <c r="T7" s="23">
        <f t="shared" ref="T7:T35" si="9">IF(S7="yes",ROUNDUP((H7+K7)/2,0),Q7)</f>
        <v>40</v>
      </c>
      <c r="U7" s="23" t="str">
        <f t="array" ref="U7">IFERROR(IF(AND(MATCH(S7&amp;T7,$S$5:S6&amp;$T$5:T6,0), ISNUMBER(S7),ISNUMBER(T7)),"yes",""),"")</f>
        <v/>
      </c>
      <c r="V7" s="5"/>
      <c r="W7" s="4" t="s">
        <v>67</v>
      </c>
      <c r="X7" s="3">
        <v>1</v>
      </c>
      <c r="AE7" s="1"/>
      <c r="AF7" s="1"/>
      <c r="AG7" s="1"/>
      <c r="AH7" s="1"/>
      <c r="AI7" s="1"/>
      <c r="AJ7" s="1"/>
      <c r="AK7" s="1"/>
      <c r="AL7" s="1"/>
    </row>
    <row r="8" spans="2:61" ht="20.100000000000001" customHeight="1" x14ac:dyDescent="0.25">
      <c r="B8" s="114">
        <f t="shared" si="2"/>
        <v>8</v>
      </c>
      <c r="C8" s="114" t="str">
        <f>IF(LEN(INDEX(Dashboard!B$12:B$211,ROW(C8)-ROW($C$5),1))&gt;0,INDEX(Dashboard!B$12:B$211,ROW(C8)-ROW($C$5),1),"null")</f>
        <v>Wall3</v>
      </c>
      <c r="D8" s="114">
        <f>IF(LEN(INDEX(Dashboard!C$12:C$211,ROW(D8)-ROW($C$5),1))&gt;0,INDEX(Dashboard!C$12:C$211,ROW(D8)-ROW($C$5),1),"")</f>
        <v>2</v>
      </c>
      <c r="E8" s="114">
        <f>IF(LEN(INDEX(Dashboard!D$12:D$211,ROW(E8)-ROW($C$5),1))&gt;0,INDEX(Dashboard!D$12:D$211,ROW(E8)-ROW($C$5),1),"")</f>
        <v>0</v>
      </c>
      <c r="F8" s="114" t="str">
        <f t="shared" si="3"/>
        <v>m</v>
      </c>
      <c r="G8" s="114">
        <f>IF(LEN(INDEX(Dashboard!E$12:E$211,ROW(G8)-ROW($C$5),1))&gt;0,INDEX(Dashboard!E$12:E$211,ROW(G8)-ROW($C$5),1)+COLUMN(startXY)+1,"null")</f>
        <v>26</v>
      </c>
      <c r="H8" s="114">
        <f>IF(LEN(INDEX(Dashboard!F$12:F$211,ROW(H8)-ROW($C$5),1))&gt;0,INDEX(Dashboard!F$12:F$211,ROW(H8)-ROW($C$5),1)+ROW(startXY)+1,"null")</f>
        <v>40</v>
      </c>
      <c r="I8" s="114">
        <f t="shared" si="0"/>
        <v>5</v>
      </c>
      <c r="J8" s="114">
        <f t="shared" si="4"/>
        <v>26</v>
      </c>
      <c r="K8" s="114">
        <f t="shared" si="5"/>
        <v>49</v>
      </c>
      <c r="L8" s="114" t="str">
        <f t="shared" si="6"/>
        <v>Vertical</v>
      </c>
      <c r="M8" s="114" t="str">
        <f>IF($B8&gt;0,INDEX(Dashboard!G$12:G$211,ROW($B8)-ROW($C$5),1),"")</f>
        <v/>
      </c>
      <c r="N8" s="114" t="str">
        <f>IF($B8&gt;0,INDEX(Dashboard!H$12:H$211,ROW($B8)-ROW($C$5),1),"")</f>
        <v/>
      </c>
      <c r="O8" s="23" t="str">
        <f t="array" ref="O8">IFERROR(IF(AND(MATCH(G8&amp;H8,$G$5:G7&amp;$H$5:H7,0), ISNUMBER(G8),ISNUMBER(H8)),"yes",""),"")</f>
        <v/>
      </c>
      <c r="P8" s="23">
        <f t="shared" si="7"/>
        <v>26</v>
      </c>
      <c r="Q8" s="24">
        <f t="shared" si="8"/>
        <v>40</v>
      </c>
      <c r="R8" s="23" t="str">
        <f t="array" ref="R8">IFERROR(IF(AND(MATCH(P8&amp;Q8,$P$5:P7&amp;$Q$5:Q7,0), ISNUMBER(P8),ISNUMBER(Q8)),"yes",""),"")</f>
        <v/>
      </c>
      <c r="S8" s="23">
        <f t="shared" si="1"/>
        <v>26</v>
      </c>
      <c r="T8" s="23">
        <f t="shared" si="9"/>
        <v>40</v>
      </c>
      <c r="U8" s="23" t="str">
        <f t="array" ref="U8">IFERROR(IF(AND(MATCH(S8&amp;T8,$S$5:S7&amp;$T$5:T7,0), ISNUMBER(S8),ISNUMBER(T8)),"yes",""),"")</f>
        <v/>
      </c>
      <c r="V8" s="5"/>
      <c r="AE8" s="1"/>
      <c r="AF8" s="1"/>
      <c r="AG8" s="1"/>
      <c r="AH8" s="1"/>
      <c r="AI8" s="1"/>
      <c r="AJ8" s="1"/>
      <c r="AK8" s="1"/>
      <c r="AL8" s="1"/>
    </row>
    <row r="9" spans="2:61" ht="20.100000000000001" customHeight="1" x14ac:dyDescent="0.25">
      <c r="B9" s="114">
        <f t="shared" si="2"/>
        <v>9</v>
      </c>
      <c r="C9" s="114" t="str">
        <f>IF(LEN(INDEX(Dashboard!B$12:B$211,ROW(C9)-ROW($C$5),1))&gt;0,INDEX(Dashboard!B$12:B$211,ROW(C9)-ROW($C$5),1),"null")</f>
        <v>Wall4</v>
      </c>
      <c r="D9" s="114">
        <f>IF(LEN(INDEX(Dashboard!C$12:C$211,ROW(D9)-ROW($C$5),1))&gt;0,INDEX(Dashboard!C$12:C$211,ROW(D9)-ROW($C$5),1),"")</f>
        <v>0</v>
      </c>
      <c r="E9" s="114">
        <f>IF(LEN(INDEX(Dashboard!D$12:D$211,ROW(E9)-ROW($C$5),1))&gt;0,INDEX(Dashboard!D$12:D$211,ROW(E9)-ROW($C$5),1),"")</f>
        <v>5</v>
      </c>
      <c r="F9" s="114" t="str">
        <f t="shared" si="3"/>
        <v>m</v>
      </c>
      <c r="G9" s="114">
        <f>IF(LEN(INDEX(Dashboard!E$12:E$211,ROW(G9)-ROW($C$5),1))&gt;0,INDEX(Dashboard!E$12:E$211,ROW(G9)-ROW($C$5),1)+COLUMN(startXY)+1,"null")</f>
        <v>26</v>
      </c>
      <c r="H9" s="114">
        <f>IF(LEN(INDEX(Dashboard!F$12:F$211,ROW(H9)-ROW($C$5),1))&gt;0,INDEX(Dashboard!F$12:F$211,ROW(H9)-ROW($C$5),1)+ROW(startXY)+1,"null")</f>
        <v>50</v>
      </c>
      <c r="I9" s="114">
        <f t="shared" si="0"/>
        <v>5</v>
      </c>
      <c r="J9" s="114">
        <f t="shared" si="4"/>
        <v>50</v>
      </c>
      <c r="K9" s="114">
        <f t="shared" si="5"/>
        <v>50</v>
      </c>
      <c r="L9" s="114" t="str">
        <f t="shared" si="6"/>
        <v>Horizontal</v>
      </c>
      <c r="M9" s="114" t="str">
        <f>IF($B9&gt;0,INDEX(Dashboard!G$12:G$211,ROW($B9)-ROW($C$5),1),"")</f>
        <v/>
      </c>
      <c r="N9" s="114" t="str">
        <f>IF($B9&gt;0,INDEX(Dashboard!H$12:H$211,ROW($B9)-ROW($C$5),1),"")</f>
        <v/>
      </c>
      <c r="O9" s="23" t="str">
        <f t="array" ref="O9">IFERROR(IF(AND(MATCH(G9&amp;H9,$G$5:G8&amp;$H$5:H8,0), ISNUMBER(G9),ISNUMBER(H9)),"yes",""),"")</f>
        <v/>
      </c>
      <c r="P9" s="23">
        <f t="shared" si="7"/>
        <v>26</v>
      </c>
      <c r="Q9" s="24">
        <f t="shared" si="8"/>
        <v>50</v>
      </c>
      <c r="R9" s="23" t="str">
        <f t="array" ref="R9">IFERROR(IF(AND(MATCH(P9&amp;Q9,$P$5:P8&amp;$Q$5:Q8,0), ISNUMBER(P9),ISNUMBER(Q9)),"yes",""),"")</f>
        <v/>
      </c>
      <c r="S9" s="23">
        <f t="shared" si="1"/>
        <v>26</v>
      </c>
      <c r="T9" s="23">
        <f t="shared" si="9"/>
        <v>50</v>
      </c>
      <c r="U9" s="23" t="str">
        <f t="array" ref="U9">IFERROR(IF(AND(MATCH(S9&amp;T9,$S$5:S8&amp;$T$5:T8,0), ISNUMBER(S9),ISNUMBER(T9)),"yes",""),"")</f>
        <v/>
      </c>
      <c r="V9" s="5"/>
      <c r="W9" s="44" t="s">
        <v>63</v>
      </c>
      <c r="X9" s="44"/>
      <c r="Y9" s="44"/>
      <c r="AE9" s="1"/>
      <c r="AF9" s="1"/>
      <c r="AG9" s="1"/>
      <c r="AH9" s="1"/>
      <c r="AI9" s="1"/>
      <c r="AJ9" s="1"/>
      <c r="AK9" s="1"/>
      <c r="AL9" s="1"/>
    </row>
    <row r="10" spans="2:61" ht="20.100000000000001" customHeight="1" x14ac:dyDescent="0.25">
      <c r="B10" s="114">
        <f t="shared" si="2"/>
        <v>10</v>
      </c>
      <c r="C10" s="114" t="str">
        <f>IF(LEN(INDEX(Dashboard!B$12:B$211,ROW(C10)-ROW($C$5),1))&gt;0,INDEX(Dashboard!B$12:B$211,ROW(C10)-ROW($C$5),1),"null")</f>
        <v>wall5</v>
      </c>
      <c r="D10" s="114">
        <f>IF(LEN(INDEX(Dashboard!C$12:C$211,ROW(D10)-ROW($C$5),1))&gt;0,INDEX(Dashboard!C$12:C$211,ROW(D10)-ROW($C$5),1),"")</f>
        <v>7</v>
      </c>
      <c r="E10" s="114">
        <f>IF(LEN(INDEX(Dashboard!D$12:D$211,ROW(E10)-ROW($C$5),1))&gt;0,INDEX(Dashboard!D$12:D$211,ROW(E10)-ROW($C$5),1),"")</f>
        <v>0</v>
      </c>
      <c r="F10" s="114" t="str">
        <f t="shared" si="3"/>
        <v>m</v>
      </c>
      <c r="G10" s="114">
        <f>IF(LEN(INDEX(Dashboard!E$12:E$211,ROW(G10)-ROW($C$5),1))&gt;0,INDEX(Dashboard!E$12:E$211,ROW(G10)-ROW($C$5),1)+COLUMN(startXY)+1,"null")</f>
        <v>51</v>
      </c>
      <c r="H10" s="114">
        <f>IF(LEN(INDEX(Dashboard!F$12:F$211,ROW(H10)-ROW($C$5),1))&gt;0,INDEX(Dashboard!F$12:F$211,ROW(H10)-ROW($C$5),1)+ROW(startXY)+1,"null")</f>
        <v>15</v>
      </c>
      <c r="I10" s="114">
        <f t="shared" si="0"/>
        <v>5</v>
      </c>
      <c r="J10" s="114">
        <f t="shared" si="4"/>
        <v>51</v>
      </c>
      <c r="K10" s="114">
        <f t="shared" si="5"/>
        <v>49</v>
      </c>
      <c r="L10" s="114" t="str">
        <f t="shared" si="6"/>
        <v>Vertical</v>
      </c>
      <c r="M10" s="114" t="str">
        <f>IF($B10&gt;0,INDEX(Dashboard!G$12:G$211,ROW($B10)-ROW($C$5),1),"")</f>
        <v/>
      </c>
      <c r="N10" s="114" t="str">
        <f>IF($B10&gt;0,INDEX(Dashboard!H$12:H$211,ROW($B10)-ROW($C$5),1),"")</f>
        <v/>
      </c>
      <c r="O10" s="23" t="str">
        <f t="array" ref="O10">IFERROR(IF(AND(MATCH(G10&amp;H10,$G$5:G9&amp;$H$5:H9,0), ISNUMBER(G10),ISNUMBER(H10)),"yes",""),"")</f>
        <v/>
      </c>
      <c r="P10" s="116">
        <f t="shared" si="7"/>
        <v>51</v>
      </c>
      <c r="Q10" s="24">
        <f t="shared" si="8"/>
        <v>15</v>
      </c>
      <c r="R10" s="23" t="str">
        <f t="array" ref="R10">IFERROR(IF(AND(MATCH(P10&amp;Q10,$P$5:P9&amp;$Q$5:Q9,0), ISNUMBER(P10),ISNUMBER(Q10)),"yes",""),"")</f>
        <v/>
      </c>
      <c r="S10" s="116">
        <f t="shared" si="1"/>
        <v>51</v>
      </c>
      <c r="T10" s="116">
        <f t="shared" si="9"/>
        <v>15</v>
      </c>
      <c r="U10" s="23" t="str">
        <f t="array" ref="U10">IFERROR(IF(AND(MATCH(S10&amp;T10,$S$5:S9&amp;$T$5:T9,0), ISNUMBER(S10),ISNUMBER(T10)),"yes",""),"")</f>
        <v/>
      </c>
      <c r="V10" s="5"/>
      <c r="W10" s="4">
        <v>5</v>
      </c>
      <c r="X10" s="4" t="s">
        <v>2</v>
      </c>
      <c r="Y10" s="4">
        <v>0.2</v>
      </c>
      <c r="AE10" s="1"/>
      <c r="AF10" s="1"/>
      <c r="AG10" s="1"/>
      <c r="AH10" s="1"/>
      <c r="AI10" s="1"/>
      <c r="AJ10" s="1"/>
      <c r="AK10" s="1"/>
      <c r="AL10" s="1"/>
    </row>
    <row r="11" spans="2:61" ht="20.100000000000001" customHeight="1" x14ac:dyDescent="0.25">
      <c r="B11" s="114">
        <f t="shared" si="2"/>
        <v>11</v>
      </c>
      <c r="C11" s="114" t="str">
        <f>IF(LEN(INDEX(Dashboard!B$12:B$211,ROW(C11)-ROW($C$5),1))&gt;0,INDEX(Dashboard!B$12:B$211,ROW(C11)-ROW($C$5),1),"null")</f>
        <v>Wall6</v>
      </c>
      <c r="D11" s="114">
        <f>IF(LEN(INDEX(Dashboard!C$12:C$211,ROW(D11)-ROW($C$5),1))&gt;0,INDEX(Dashboard!C$12:C$211,ROW(D11)-ROW($C$5),1),"")</f>
        <v>5</v>
      </c>
      <c r="E11" s="114">
        <f>IF(LEN(INDEX(Dashboard!D$12:D$211,ROW(E11)-ROW($C$5),1))&gt;0,INDEX(Dashboard!D$12:D$211,ROW(E11)-ROW($C$5),1),"")</f>
        <v>0</v>
      </c>
      <c r="F11" s="114" t="str">
        <f t="shared" si="3"/>
        <v>m</v>
      </c>
      <c r="G11" s="114">
        <f>IF(LEN(INDEX(Dashboard!E$12:E$211,ROW(G11)-ROW($C$5),1))&gt;0,INDEX(Dashboard!E$12:E$211,ROW(G11)-ROW($C$5),1)+COLUMN(startXY)+1,"null")</f>
        <v>16</v>
      </c>
      <c r="H11" s="114">
        <f>IF(LEN(INDEX(Dashboard!F$12:F$211,ROW(H11)-ROW($C$5),1))&gt;0,INDEX(Dashboard!F$12:F$211,ROW(H11)-ROW($C$5),1)+ROW(startXY)+1,"null")</f>
        <v>15</v>
      </c>
      <c r="I11" s="114">
        <f t="shared" si="0"/>
        <v>5</v>
      </c>
      <c r="J11" s="114">
        <f t="shared" si="4"/>
        <v>16</v>
      </c>
      <c r="K11" s="114">
        <f t="shared" si="5"/>
        <v>39</v>
      </c>
      <c r="L11" s="114" t="str">
        <f t="shared" si="6"/>
        <v>Vertical</v>
      </c>
      <c r="M11" s="114" t="str">
        <f>IF($B11&gt;0,INDEX(Dashboard!G$12:G$211,ROW($B11)-ROW($C$5),1),"")</f>
        <v/>
      </c>
      <c r="N11" s="114" t="str">
        <f>IF($B11&gt;0,INDEX(Dashboard!H$12:H$211,ROW($B11)-ROW($C$5),1),"")</f>
        <v/>
      </c>
      <c r="O11" s="23" t="str">
        <f t="array" ref="O11">IFERROR(IF(AND(MATCH(G11&amp;H11,$G$5:G10&amp;$H$5:H10,0), ISNUMBER(G11),ISNUMBER(H11)),"yes",""),"")</f>
        <v>yes</v>
      </c>
      <c r="P11" s="23">
        <f t="shared" si="7"/>
        <v>16</v>
      </c>
      <c r="Q11" s="24">
        <f t="shared" si="8"/>
        <v>16</v>
      </c>
      <c r="R11" s="23" t="str">
        <f t="array" ref="R11">IFERROR(IF(AND(MATCH(P11&amp;Q11,$P$5:P10&amp;$Q$5:Q10,0), ISNUMBER(P11),ISNUMBER(Q11)),"yes",""),"")</f>
        <v/>
      </c>
      <c r="S11" s="23">
        <f t="shared" si="1"/>
        <v>16</v>
      </c>
      <c r="T11" s="23">
        <f t="shared" si="9"/>
        <v>16</v>
      </c>
      <c r="U11" s="23" t="str">
        <f t="array" ref="U11">IFERROR(IF(AND(MATCH(S11&amp;T11,$S$5:S10&amp;$T$5:T10,0), ISNUMBER(S11),ISNUMBER(T11)),"yes",""),"")</f>
        <v/>
      </c>
      <c r="V11" s="5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2:61" x14ac:dyDescent="0.25">
      <c r="B12" s="114">
        <f t="shared" si="2"/>
        <v>12</v>
      </c>
      <c r="C12" s="114" t="str">
        <f>IF(LEN(INDEX(Dashboard!B$12:B$211,ROW(C12)-ROW($C$5),1))&gt;0,INDEX(Dashboard!B$12:B$211,ROW(C12)-ROW($C$5),1),"null")</f>
        <v>Wall7</v>
      </c>
      <c r="D12" s="114">
        <f>IF(LEN(INDEX(Dashboard!C$12:C$211,ROW(D12)-ROW($C$5),1))&gt;0,INDEX(Dashboard!C$12:C$211,ROW(D12)-ROW($C$5),1),"")</f>
        <v>0</v>
      </c>
      <c r="E12" s="114">
        <f>IF(LEN(INDEX(Dashboard!D$12:D$211,ROW(E12)-ROW($C$5),1))&gt;0,INDEX(Dashboard!D$12:D$211,ROW(E12)-ROW($C$5),1),"")</f>
        <v>3</v>
      </c>
      <c r="F12" s="114" t="str">
        <f t="shared" si="3"/>
        <v>m</v>
      </c>
      <c r="G12" s="114">
        <f>IF(LEN(INDEX(Dashboard!E$12:E$211,ROW(G12)-ROW($C$5),1))&gt;0,INDEX(Dashboard!E$12:E$211,ROW(G12)-ROW($C$5),1)+COLUMN(startXY)+1,"null")</f>
        <v>16</v>
      </c>
      <c r="H12" s="114">
        <f>IF(LEN(INDEX(Dashboard!F$12:F$211,ROW(H12)-ROW($C$5),1))&gt;0,INDEX(Dashboard!F$12:F$211,ROW(H12)-ROW($C$5),1)+ROW(startXY)+1,"null")</f>
        <v>28</v>
      </c>
      <c r="I12" s="114">
        <f t="shared" si="0"/>
        <v>5</v>
      </c>
      <c r="J12" s="114">
        <f t="shared" si="4"/>
        <v>30</v>
      </c>
      <c r="K12" s="114">
        <f t="shared" si="5"/>
        <v>28</v>
      </c>
      <c r="L12" s="114" t="str">
        <f t="shared" si="6"/>
        <v>Horizontal</v>
      </c>
      <c r="M12" s="114" t="str">
        <f>IF($B12&gt;0,INDEX(Dashboard!G$12:G$211,ROW($B12)-ROW($C$5),1),"")</f>
        <v/>
      </c>
      <c r="N12" s="114" t="str">
        <f>IF($B12&gt;0,INDEX(Dashboard!H$12:H$211,ROW($B12)-ROW($C$5),1),"")</f>
        <v>double</v>
      </c>
      <c r="O12" s="23" t="str">
        <f t="array" ref="O12">IFERROR(IF(AND(MATCH(G12&amp;H12,$G$5:G11&amp;$H$5:H11,0), ISNUMBER(G12),ISNUMBER(H12)),"yes",""),"")</f>
        <v/>
      </c>
      <c r="P12" s="23">
        <f t="shared" si="7"/>
        <v>16</v>
      </c>
      <c r="Q12" s="24">
        <f t="shared" si="8"/>
        <v>28</v>
      </c>
      <c r="R12" s="23" t="str">
        <f t="array" ref="R12">IFERROR(IF(AND(MATCH(P12&amp;Q12,$P$5:P11&amp;$Q$5:Q11,0), ISNUMBER(P12),ISNUMBER(Q12)),"yes",""),"")</f>
        <v/>
      </c>
      <c r="S12" s="23">
        <f t="shared" si="1"/>
        <v>16</v>
      </c>
      <c r="T12" s="23">
        <f t="shared" si="9"/>
        <v>28</v>
      </c>
      <c r="U12" s="23" t="str">
        <f t="array" ref="U12">IFERROR(IF(AND(MATCH(S12&amp;T12,$S$5:S11&amp;$T$5:T11,0), ISNUMBER(S12),ISNUMBER(T12)),"yes",""),"")</f>
        <v/>
      </c>
      <c r="V12" s="5"/>
      <c r="W12" s="58" t="s">
        <v>28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</row>
    <row r="13" spans="2:61" x14ac:dyDescent="0.25">
      <c r="B13" s="114">
        <f t="shared" si="2"/>
        <v>13</v>
      </c>
      <c r="C13" s="114" t="str">
        <f>IF(LEN(INDEX(Dashboard!B$12:B$211,ROW(C13)-ROW($C$5),1))&gt;0,INDEX(Dashboard!B$12:B$211,ROW(C13)-ROW($C$5),1),"null")</f>
        <v>Wall8</v>
      </c>
      <c r="D13" s="114">
        <f>IF(LEN(INDEX(Dashboard!C$12:C$211,ROW(D13)-ROW($C$5),1))&gt;0,INDEX(Dashboard!C$12:C$211,ROW(D13)-ROW($C$5),1),"")</f>
        <v>0</v>
      </c>
      <c r="E13" s="114">
        <f>IF(LEN(INDEX(Dashboard!D$12:D$211,ROW(E13)-ROW($C$5),1))&gt;0,INDEX(Dashboard!D$12:D$211,ROW(E13)-ROW($C$5),1),"")</f>
        <v>2.5</v>
      </c>
      <c r="F13" s="114" t="str">
        <f t="shared" si="3"/>
        <v>m</v>
      </c>
      <c r="G13" s="114">
        <f>IF(LEN(INDEX(Dashboard!E$12:E$211,ROW(G13)-ROW($C$5),1))&gt;0,INDEX(Dashboard!E$12:E$211,ROW(G13)-ROW($C$5),1)+COLUMN(startXY)+1,"null")</f>
        <v>38</v>
      </c>
      <c r="H13" s="114">
        <f>IF(LEN(INDEX(Dashboard!F$12:F$211,ROW(H13)-ROW($C$5),1))&gt;0,INDEX(Dashboard!F$12:F$211,ROW(H13)-ROW($C$5),1)+ROW(startXY)+1,"null")</f>
        <v>43</v>
      </c>
      <c r="I13" s="114">
        <f t="shared" si="0"/>
        <v>5</v>
      </c>
      <c r="J13" s="114">
        <f t="shared" si="4"/>
        <v>50</v>
      </c>
      <c r="K13" s="114">
        <f t="shared" si="5"/>
        <v>43</v>
      </c>
      <c r="L13" s="114" t="str">
        <f t="shared" si="6"/>
        <v>Horizontal</v>
      </c>
      <c r="M13" s="114" t="str">
        <f>IF($B13&gt;0,INDEX(Dashboard!G$12:G$211,ROW($B13)-ROW($C$5),1),"")</f>
        <v/>
      </c>
      <c r="N13" s="114" t="str">
        <f>IF($B13&gt;0,INDEX(Dashboard!H$12:H$211,ROW($B13)-ROW($C$5),1),"")</f>
        <v>bold</v>
      </c>
      <c r="O13" s="23" t="str">
        <f t="array" ref="O13">IFERROR(IF(AND(MATCH(G13&amp;H13,$G$5:G12&amp;$H$5:H12,0), ISNUMBER(G13),ISNUMBER(H13)),"yes",""),"")</f>
        <v/>
      </c>
      <c r="P13" s="23">
        <f t="shared" si="7"/>
        <v>38</v>
      </c>
      <c r="Q13" s="24">
        <f t="shared" si="8"/>
        <v>43</v>
      </c>
      <c r="R13" s="23" t="str">
        <f t="array" ref="R13">IFERROR(IF(AND(MATCH(P13&amp;Q13,$P$5:P12&amp;$Q$5:Q12,0), ISNUMBER(P13),ISNUMBER(Q13)),"yes",""),"")</f>
        <v/>
      </c>
      <c r="S13" s="23">
        <f t="shared" si="1"/>
        <v>38</v>
      </c>
      <c r="T13" s="23">
        <f t="shared" si="9"/>
        <v>43</v>
      </c>
      <c r="U13" s="23" t="str">
        <f t="array" ref="U13">IFERROR(IF(AND(MATCH(S13&amp;T13,$S$5:S12&amp;$T$5:T12,0), ISNUMBER(S13),ISNUMBER(T13)),"yes",""),"")</f>
        <v/>
      </c>
      <c r="V13" s="5"/>
      <c r="W13" s="58" t="s">
        <v>29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</row>
    <row r="14" spans="2:61" x14ac:dyDescent="0.25">
      <c r="B14" s="114">
        <f t="shared" si="2"/>
        <v>14</v>
      </c>
      <c r="C14" s="114" t="str">
        <f>IF(LEN(INDEX(Dashboard!B$12:B$211,ROW(C14)-ROW($C$5),1))&gt;0,INDEX(Dashboard!B$12:B$211,ROW(C14)-ROW($C$5),1),"null")</f>
        <v>Wall9</v>
      </c>
      <c r="D14" s="114">
        <f>IF(LEN(INDEX(Dashboard!C$12:C$211,ROW(D14)-ROW($C$5),1))&gt;0,INDEX(Dashboard!C$12:C$211,ROW(D14)-ROW($C$5),1),"")</f>
        <v>0.2</v>
      </c>
      <c r="E14" s="114">
        <f>IF(LEN(INDEX(Dashboard!D$12:D$211,ROW(E14)-ROW($C$5),1))&gt;0,INDEX(Dashboard!D$12:D$211,ROW(E14)-ROW($C$5),1),"")</f>
        <v>0</v>
      </c>
      <c r="F14" s="114" t="str">
        <f t="shared" si="3"/>
        <v>m</v>
      </c>
      <c r="G14" s="114">
        <f>IF(LEN(INDEX(Dashboard!E$12:E$211,ROW(G14)-ROW($C$5),1))&gt;0,INDEX(Dashboard!E$12:E$211,ROW(G14)-ROW($C$5),1)+COLUMN(startXY)+1,"null")</f>
        <v>38</v>
      </c>
      <c r="H14" s="114">
        <f>IF(LEN(INDEX(Dashboard!F$12:F$211,ROW(H14)-ROW($C$5),1))&gt;0,INDEX(Dashboard!F$12:F$211,ROW(H14)-ROW($C$5),1)+ROW(startXY)+1,"null")</f>
        <v>43</v>
      </c>
      <c r="I14" s="114">
        <f t="shared" si="0"/>
        <v>5</v>
      </c>
      <c r="J14" s="114">
        <f t="shared" si="4"/>
        <v>38</v>
      </c>
      <c r="K14" s="114">
        <f t="shared" si="5"/>
        <v>43</v>
      </c>
      <c r="L14" s="114" t="str">
        <f t="shared" si="6"/>
        <v>Vertical</v>
      </c>
      <c r="M14" s="114" t="str">
        <f>IF($B14&gt;0,INDEX(Dashboard!G$12:G$211,ROW($B14)-ROW($C$5),1),"")</f>
        <v/>
      </c>
      <c r="N14" s="114" t="str">
        <f>IF($B14&gt;0,INDEX(Dashboard!H$12:H$211,ROW($B14)-ROW($C$5),1),"")</f>
        <v>bold</v>
      </c>
      <c r="O14" s="23" t="str">
        <f t="array" ref="O14">IFERROR(IF(AND(MATCH(G14&amp;H14,$G$5:G13&amp;$H$5:H13,0), ISNUMBER(G14),ISNUMBER(H14)),"yes",""),"")</f>
        <v>yes</v>
      </c>
      <c r="P14" s="23">
        <f t="shared" si="7"/>
        <v>38</v>
      </c>
      <c r="Q14" s="24">
        <f t="shared" si="8"/>
        <v>44</v>
      </c>
      <c r="R14" s="23" t="str">
        <f t="array" ref="R14">IFERROR(IF(AND(MATCH(P14&amp;Q14,$P$5:P13&amp;$Q$5:Q13,0), ISNUMBER(P14),ISNUMBER(Q14)),"yes",""),"")</f>
        <v/>
      </c>
      <c r="S14" s="23">
        <f t="shared" si="1"/>
        <v>38</v>
      </c>
      <c r="T14" s="23">
        <f t="shared" si="9"/>
        <v>44</v>
      </c>
      <c r="U14" s="23" t="str">
        <f t="array" ref="U14">IFERROR(IF(AND(MATCH(S14&amp;T14,$S$5:S13&amp;$T$5:T13,0), ISNUMBER(S14),ISNUMBER(T14)),"yes",""),"")</f>
        <v/>
      </c>
      <c r="V14" s="5"/>
      <c r="W14" s="58" t="s">
        <v>27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</row>
    <row r="15" spans="2:61" x14ac:dyDescent="0.25">
      <c r="B15" s="114">
        <f t="shared" si="2"/>
        <v>15</v>
      </c>
      <c r="C15" s="114" t="str">
        <f>IF(LEN(INDEX(Dashboard!B$12:B$211,ROW(C15)-ROW($C$5),1))&gt;0,INDEX(Dashboard!B$12:B$211,ROW(C15)-ROW($C$5),1),"null")</f>
        <v>Door</v>
      </c>
      <c r="D15" s="114">
        <f>IF(LEN(INDEX(Dashboard!C$12:C$211,ROW(D15)-ROW($C$5),1))&gt;0,INDEX(Dashboard!C$12:C$211,ROW(D15)-ROW($C$5),1),"")</f>
        <v>0</v>
      </c>
      <c r="E15" s="114">
        <f>IF(LEN(INDEX(Dashboard!D$12:D$211,ROW(E15)-ROW($C$5),1))&gt;0,INDEX(Dashboard!D$12:D$211,ROW(E15)-ROW($C$5),1),"")</f>
        <v>1.5</v>
      </c>
      <c r="F15" s="114" t="str">
        <f t="shared" si="3"/>
        <v>m</v>
      </c>
      <c r="G15" s="114">
        <f>IF(LEN(INDEX(Dashboard!E$12:E$211,ROW(G15)-ROW($C$5),1))&gt;0,INDEX(Dashboard!E$12:E$211,ROW(G15)-ROW($C$5),1)+COLUMN(startXY)+1,"null")</f>
        <v>41</v>
      </c>
      <c r="H15" s="114">
        <f>IF(LEN(INDEX(Dashboard!F$12:F$211,ROW(H15)-ROW($C$5),1))&gt;0,INDEX(Dashboard!F$12:F$211,ROW(H15)-ROW($C$5),1)+ROW(startXY)+1,"null")</f>
        <v>50</v>
      </c>
      <c r="I15" s="114">
        <f t="shared" si="0"/>
        <v>5</v>
      </c>
      <c r="J15" s="114">
        <f t="shared" si="4"/>
        <v>48</v>
      </c>
      <c r="K15" s="114">
        <f t="shared" si="5"/>
        <v>50</v>
      </c>
      <c r="L15" s="114" t="str">
        <f t="shared" si="6"/>
        <v>Horizontal</v>
      </c>
      <c r="M15" s="114" t="str">
        <f>IF($B15&gt;0,INDEX(Dashboard!G$12:G$211,ROW($B15)-ROW($C$5),1),"")</f>
        <v>Blue</v>
      </c>
      <c r="N15" s="114" t="str">
        <f>IF($B15&gt;0,INDEX(Dashboard!H$12:H$211,ROW($B15)-ROW($C$5),1),"")</f>
        <v>bold</v>
      </c>
      <c r="O15" s="23" t="str">
        <f t="array" ref="O15">IFERROR(IF(AND(MATCH(G15&amp;H15,$G$5:G14&amp;$H$5:H14,0), ISNUMBER(G15),ISNUMBER(H15)),"yes",""),"")</f>
        <v/>
      </c>
      <c r="P15" s="23">
        <f t="shared" si="7"/>
        <v>41</v>
      </c>
      <c r="Q15" s="24">
        <f t="shared" si="8"/>
        <v>50</v>
      </c>
      <c r="R15" s="23" t="str">
        <f t="array" ref="R15">IFERROR(IF(AND(MATCH(P15&amp;Q15,$P$5:P14&amp;$Q$5:Q14,0), ISNUMBER(P15),ISNUMBER(Q15)),"yes",""),"")</f>
        <v/>
      </c>
      <c r="S15" s="23">
        <f t="shared" si="1"/>
        <v>41</v>
      </c>
      <c r="T15" s="23">
        <f t="shared" si="9"/>
        <v>50</v>
      </c>
      <c r="U15" s="23" t="str">
        <f t="array" ref="U15">IFERROR(IF(AND(MATCH(S15&amp;T15,$S$5:S14&amp;$T$5:T14,0), ISNUMBER(S15),ISNUMBER(T15)),"yes",""),"")</f>
        <v/>
      </c>
      <c r="V15" s="5"/>
      <c r="W15" s="58" t="s">
        <v>35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</row>
    <row r="16" spans="2:61" x14ac:dyDescent="0.25">
      <c r="B16" s="114">
        <f t="shared" si="2"/>
        <v>16</v>
      </c>
      <c r="C16" s="114" t="str">
        <f>IF(LEN(INDEX(Dashboard!B$12:B$211,ROW(C16)-ROW($C$5),1))&gt;0,INDEX(Dashboard!B$12:B$211,ROW(C16)-ROW($C$5),1),"null")</f>
        <v>Window</v>
      </c>
      <c r="D16" s="114">
        <f>IF(LEN(INDEX(Dashboard!C$12:C$211,ROW(D16)-ROW($C$5),1))&gt;0,INDEX(Dashboard!C$12:C$211,ROW(D16)-ROW($C$5),1),"")</f>
        <v>2</v>
      </c>
      <c r="E16" s="114">
        <f>IF(LEN(INDEX(Dashboard!D$12:D$211,ROW(E16)-ROW($C$5),1))&gt;0,INDEX(Dashboard!D$12:D$211,ROW(E16)-ROW($C$5),1),"")</f>
        <v>0</v>
      </c>
      <c r="F16" s="114" t="str">
        <f t="shared" si="3"/>
        <v>m</v>
      </c>
      <c r="G16" s="114">
        <f>IF(LEN(INDEX(Dashboard!E$12:E$211,ROW(G16)-ROW($C$5),1))&gt;0,INDEX(Dashboard!E$12:E$211,ROW(G16)-ROW($C$5),1)+COLUMN(startXY)+1,"null")</f>
        <v>51</v>
      </c>
      <c r="H16" s="114">
        <f>IF(LEN(INDEX(Dashboard!F$12:F$211,ROW(H16)-ROW($C$5),1))&gt;0,INDEX(Dashboard!F$12:F$211,ROW(H16)-ROW($C$5),1)+ROW(startXY)+1,"null")</f>
        <v>30</v>
      </c>
      <c r="I16" s="114">
        <f t="shared" si="0"/>
        <v>5</v>
      </c>
      <c r="J16" s="114">
        <f t="shared" si="4"/>
        <v>51</v>
      </c>
      <c r="K16" s="114">
        <f t="shared" si="5"/>
        <v>39</v>
      </c>
      <c r="L16" s="114" t="str">
        <f t="shared" si="6"/>
        <v>Vertical</v>
      </c>
      <c r="M16" s="114" t="str">
        <f>IF($B16&gt;0,INDEX(Dashboard!G$12:G$211,ROW($B16)-ROW($C$5),1),"")</f>
        <v>Blue</v>
      </c>
      <c r="N16" s="114" t="str">
        <f>IF($B16&gt;0,INDEX(Dashboard!H$12:H$211,ROW($B16)-ROW($C$5),1),"")</f>
        <v>bold</v>
      </c>
      <c r="O16" s="23" t="str">
        <f t="array" ref="O16">IFERROR(IF(AND(MATCH(G16&amp;H16,$G$5:G15&amp;$H$5:H15,0), ISNUMBER(G16),ISNUMBER(H16)),"yes",""),"")</f>
        <v/>
      </c>
      <c r="P16" s="23">
        <f t="shared" si="7"/>
        <v>51</v>
      </c>
      <c r="Q16" s="24">
        <f t="shared" si="8"/>
        <v>30</v>
      </c>
      <c r="R16" s="23" t="str">
        <f t="array" ref="R16">IFERROR(IF(AND(MATCH(P16&amp;Q16,$P$5:P15&amp;$Q$5:Q15,0), ISNUMBER(P16),ISNUMBER(Q16)),"yes",""),"")</f>
        <v/>
      </c>
      <c r="S16" s="23">
        <f t="shared" si="1"/>
        <v>51</v>
      </c>
      <c r="T16" s="23">
        <f t="shared" si="9"/>
        <v>30</v>
      </c>
      <c r="U16" s="23" t="str">
        <f t="array" ref="U16">IFERROR(IF(AND(MATCH(S16&amp;T16,$S$5:S15&amp;$T$5:T15,0), ISNUMBER(S16),ISNUMBER(T16)),"yes",""),"")</f>
        <v/>
      </c>
      <c r="V16" s="5"/>
      <c r="W16" s="58" t="s">
        <v>30</v>
      </c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</row>
    <row r="17" spans="2:61" x14ac:dyDescent="0.25">
      <c r="B17" s="114">
        <f t="shared" si="2"/>
        <v>17</v>
      </c>
      <c r="C17" s="114" t="str">
        <f>IF(LEN(INDEX(Dashboard!B$12:B$211,ROW(C17)-ROW($C$5),1))&gt;0,INDEX(Dashboard!B$12:B$211,ROW(C17)-ROW($C$5),1),"null")</f>
        <v>Square</v>
      </c>
      <c r="D17" s="114">
        <f>IF(LEN(INDEX(Dashboard!C$12:C$211,ROW(D17)-ROW($C$5),1))&gt;0,INDEX(Dashboard!C$12:C$211,ROW(D17)-ROW($C$5),1),"")</f>
        <v>0.2</v>
      </c>
      <c r="E17" s="114">
        <f>IF(LEN(INDEX(Dashboard!D$12:D$211,ROW(E17)-ROW($C$5),1))&gt;0,INDEX(Dashboard!D$12:D$211,ROW(E17)-ROW($C$5),1),"")</f>
        <v>3</v>
      </c>
      <c r="F17" s="114" t="str">
        <f t="shared" si="3"/>
        <v>m</v>
      </c>
      <c r="G17" s="114">
        <f>IF(LEN(INDEX(Dashboard!E$12:E$211,ROW(G17)-ROW($C$5),1))&gt;0,INDEX(Dashboard!E$12:E$211,ROW(G17)-ROW($C$5),1)+COLUMN(startXY)+1,"null")</f>
        <v>36</v>
      </c>
      <c r="H17" s="114">
        <f>IF(LEN(INDEX(Dashboard!F$12:F$211,ROW(H17)-ROW($C$5),1))&gt;0,INDEX(Dashboard!F$12:F$211,ROW(H17)-ROW($C$5),1)+ROW(startXY)+1,"null")</f>
        <v>27</v>
      </c>
      <c r="I17" s="114">
        <f t="shared" si="0"/>
        <v>5</v>
      </c>
      <c r="J17" s="114">
        <f t="shared" si="4"/>
        <v>50</v>
      </c>
      <c r="K17" s="114">
        <f t="shared" si="5"/>
        <v>27</v>
      </c>
      <c r="L17" s="114" t="str">
        <f t="shared" si="6"/>
        <v>Area</v>
      </c>
      <c r="M17" s="114" t="str">
        <f>IF($B17&gt;0,INDEX(Dashboard!G$12:G$211,ROW($B17)-ROW($C$5),1),"")</f>
        <v/>
      </c>
      <c r="N17" s="114" t="str">
        <f>IF($B17&gt;0,INDEX(Dashboard!H$12:H$211,ROW($B17)-ROW($C$5),1),"")</f>
        <v>crossed</v>
      </c>
      <c r="O17" s="23" t="str">
        <f t="array" ref="O17">IFERROR(IF(AND(MATCH(G17&amp;H17,$G$5:G16&amp;$H$5:H16,0), ISNUMBER(G17),ISNUMBER(H17)),"yes",""),"")</f>
        <v/>
      </c>
      <c r="P17" s="23">
        <f t="shared" si="7"/>
        <v>36</v>
      </c>
      <c r="Q17" s="24">
        <f t="shared" si="8"/>
        <v>27</v>
      </c>
      <c r="R17" s="23" t="str">
        <f t="array" ref="R17">IFERROR(IF(AND(MATCH(P17&amp;Q17,$P$5:P16&amp;$Q$5:Q16,0), ISNUMBER(P17),ISNUMBER(Q17)),"yes",""),"")</f>
        <v/>
      </c>
      <c r="S17" s="23">
        <f t="shared" si="1"/>
        <v>36</v>
      </c>
      <c r="T17" s="23">
        <f t="shared" si="9"/>
        <v>27</v>
      </c>
      <c r="U17" s="23" t="str">
        <f t="array" ref="U17">IFERROR(IF(AND(MATCH(S17&amp;T17,$S$5:S16&amp;$T$5:T16,0), ISNUMBER(S17),ISNUMBER(T17)),"yes",""),"")</f>
        <v/>
      </c>
      <c r="V17" s="5"/>
      <c r="W17" s="58" t="s">
        <v>34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</row>
    <row r="18" spans="2:61" x14ac:dyDescent="0.25">
      <c r="B18" s="114" t="str">
        <f t="shared" si="2"/>
        <v/>
      </c>
      <c r="C18" s="114" t="str">
        <f>IF(LEN(INDEX(Dashboard!B$12:B$211,ROW(C18)-ROW($C$5),1))&gt;0,INDEX(Dashboard!B$12:B$211,ROW(C18)-ROW($C$5),1),"null")</f>
        <v>null</v>
      </c>
      <c r="D18" s="114" t="str">
        <f>IF(LEN(INDEX(Dashboard!C$12:C$211,ROW(D18)-ROW($C$5),1))&gt;0,INDEX(Dashboard!C$12:C$211,ROW(D18)-ROW($C$5),1),"")</f>
        <v/>
      </c>
      <c r="E18" s="114" t="str">
        <f>IF(LEN(INDEX(Dashboard!D$12:D$211,ROW(E18)-ROW($C$5),1))&gt;0,INDEX(Dashboard!D$12:D$211,ROW(E18)-ROW($C$5),1),"")</f>
        <v/>
      </c>
      <c r="F18" s="114" t="str">
        <f t="shared" si="3"/>
        <v>m</v>
      </c>
      <c r="G18" s="114" t="str">
        <f>IF(LEN(INDEX(Dashboard!E$12:E$211,ROW(G18)-ROW($C$5),1))&gt;0,INDEX(Dashboard!E$12:E$211,ROW(G18)-ROW($C$5),1)+COLUMN(startXY)+1,"null")</f>
        <v>null</v>
      </c>
      <c r="H18" s="114" t="str">
        <f>IF(LEN(INDEX(Dashboard!F$12:F$211,ROW(H18)-ROW($C$5),1))&gt;0,INDEX(Dashboard!F$12:F$211,ROW(H18)-ROW($C$5),1)+ROW(startXY)+1,"null")</f>
        <v>null</v>
      </c>
      <c r="I18" s="114">
        <f t="shared" si="0"/>
        <v>5</v>
      </c>
      <c r="J18" s="114" t="str">
        <f t="shared" si="4"/>
        <v/>
      </c>
      <c r="K18" s="114" t="str">
        <f t="shared" si="5"/>
        <v/>
      </c>
      <c r="L18" s="114" t="str">
        <f t="shared" si="6"/>
        <v/>
      </c>
      <c r="M18" s="114" t="str">
        <f>IF($B18&gt;0,INDEX(Dashboard!G$12:G$211,ROW($B18)-ROW($C$5),1),"")</f>
        <v/>
      </c>
      <c r="N18" s="114" t="str">
        <f>IF($B18&gt;0,INDEX(Dashboard!H$12:H$211,ROW($B18)-ROW($C$5),1),"")</f>
        <v/>
      </c>
      <c r="O18" s="23" t="str">
        <f t="array" ref="O18">IFERROR(IF(AND(MATCH(G18&amp;H18,$G$5:G17&amp;$H$5:H17,0), ISNUMBER(G18),ISNUMBER(H18)),"yes",""),"")</f>
        <v/>
      </c>
      <c r="P18" s="23" t="str">
        <f t="shared" si="7"/>
        <v>null</v>
      </c>
      <c r="Q18" s="24" t="str">
        <f t="shared" si="8"/>
        <v>null</v>
      </c>
      <c r="R18" s="23" t="str">
        <f t="array" ref="R18">IFERROR(IF(AND(MATCH(P18&amp;Q18,$P$5:P17&amp;$Q$5:Q17,0), ISNUMBER(P18),ISNUMBER(Q18)),"yes",""),"")</f>
        <v/>
      </c>
      <c r="S18" s="23" t="str">
        <f t="shared" si="1"/>
        <v>null</v>
      </c>
      <c r="T18" s="23" t="str">
        <f t="shared" si="9"/>
        <v>null</v>
      </c>
      <c r="U18" s="23" t="str">
        <f t="array" ref="U18">IFERROR(IF(AND(MATCH(S18&amp;T18,$S$5:S17&amp;$T$5:T17,0), ISNUMBER(S18),ISNUMBER(T18)),"yes",""),"")</f>
        <v/>
      </c>
      <c r="V18" s="5"/>
      <c r="W18" s="58" t="s">
        <v>117</v>
      </c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</row>
    <row r="19" spans="2:61" x14ac:dyDescent="0.25">
      <c r="B19" s="114" t="str">
        <f t="shared" si="2"/>
        <v/>
      </c>
      <c r="C19" s="114" t="str">
        <f>IF(LEN(INDEX(Dashboard!B$12:B$211,ROW(C19)-ROW($C$5),1))&gt;0,INDEX(Dashboard!B$12:B$211,ROW(C19)-ROW($C$5),1),"null")</f>
        <v>null</v>
      </c>
      <c r="D19" s="114" t="str">
        <f>IF(LEN(INDEX(Dashboard!C$12:C$211,ROW(D19)-ROW($C$5),1))&gt;0,INDEX(Dashboard!C$12:C$211,ROW(D19)-ROW($C$5),1),"")</f>
        <v/>
      </c>
      <c r="E19" s="114" t="str">
        <f>IF(LEN(INDEX(Dashboard!D$12:D$211,ROW(E19)-ROW($C$5),1))&gt;0,INDEX(Dashboard!D$12:D$211,ROW(E19)-ROW($C$5),1),"")</f>
        <v/>
      </c>
      <c r="F19" s="114" t="str">
        <f t="shared" si="3"/>
        <v>m</v>
      </c>
      <c r="G19" s="114" t="str">
        <f>IF(LEN(INDEX(Dashboard!E$12:E$211,ROW(G19)-ROW($C$5),1))&gt;0,INDEX(Dashboard!E$12:E$211,ROW(G19)-ROW($C$5),1)+COLUMN(startXY)+1,"null")</f>
        <v>null</v>
      </c>
      <c r="H19" s="114" t="str">
        <f>IF(LEN(INDEX(Dashboard!F$12:F$211,ROW(H19)-ROW($C$5),1))&gt;0,INDEX(Dashboard!F$12:F$211,ROW(H19)-ROW($C$5),1)+ROW(startXY)+1,"null")</f>
        <v>null</v>
      </c>
      <c r="I19" s="114">
        <f t="shared" si="0"/>
        <v>5</v>
      </c>
      <c r="J19" s="114" t="str">
        <f t="shared" si="4"/>
        <v/>
      </c>
      <c r="K19" s="114" t="str">
        <f t="shared" si="5"/>
        <v/>
      </c>
      <c r="L19" s="114" t="str">
        <f t="shared" si="6"/>
        <v/>
      </c>
      <c r="M19" s="114" t="str">
        <f>IF($B19&gt;0,INDEX(Dashboard!G$12:G$211,ROW($B19)-ROW($C$5),1),"")</f>
        <v/>
      </c>
      <c r="N19" s="114" t="str">
        <f>IF($B19&gt;0,INDEX(Dashboard!H$12:H$211,ROW($B19)-ROW($C$5),1),"")</f>
        <v/>
      </c>
      <c r="O19" s="23" t="str">
        <f t="array" ref="O19">IFERROR(IF(AND(MATCH(G19&amp;H19,$G$5:G18&amp;$H$5:H18,0), ISNUMBER(G19),ISNUMBER(H19)),"yes",""),"")</f>
        <v/>
      </c>
      <c r="P19" s="23" t="str">
        <f t="shared" si="7"/>
        <v>null</v>
      </c>
      <c r="Q19" s="24" t="str">
        <f t="shared" si="8"/>
        <v>null</v>
      </c>
      <c r="R19" s="23" t="str">
        <f t="array" ref="R19">IFERROR(IF(AND(MATCH(P19&amp;Q19,$P$5:P18&amp;$Q$5:Q18,0), ISNUMBER(P19),ISNUMBER(Q19)),"yes",""),"")</f>
        <v/>
      </c>
      <c r="S19" s="23" t="str">
        <f>IF(R19="yes",ROUNDUP((G19+J19)/2,0),G19)</f>
        <v>null</v>
      </c>
      <c r="T19" s="23" t="str">
        <f t="shared" si="9"/>
        <v>null</v>
      </c>
      <c r="U19" s="23" t="str">
        <f t="array" ref="U19">IFERROR(IF(AND(MATCH(S19&amp;T19,$S$5:S18&amp;$T$5:T18,0), ISNUMBER(S19),ISNUMBER(T19)),"yes",""),"")</f>
        <v/>
      </c>
      <c r="V19" s="5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</row>
    <row r="20" spans="2:61" x14ac:dyDescent="0.25">
      <c r="B20" s="114" t="str">
        <f t="shared" si="2"/>
        <v/>
      </c>
      <c r="C20" s="114" t="str">
        <f>IF(LEN(INDEX(Dashboard!B$12:B$211,ROW(C20)-ROW($C$5),1))&gt;0,INDEX(Dashboard!B$12:B$211,ROW(C20)-ROW($C$5),1),"null")</f>
        <v>null</v>
      </c>
      <c r="D20" s="114" t="str">
        <f>IF(LEN(INDEX(Dashboard!C$12:C$211,ROW(D20)-ROW($C$5),1))&gt;0,INDEX(Dashboard!C$12:C$211,ROW(D20)-ROW($C$5),1),"")</f>
        <v/>
      </c>
      <c r="E20" s="114" t="str">
        <f>IF(LEN(INDEX(Dashboard!D$12:D$211,ROW(E20)-ROW($C$5),1))&gt;0,INDEX(Dashboard!D$12:D$211,ROW(E20)-ROW($C$5),1),"")</f>
        <v/>
      </c>
      <c r="F20" s="114" t="str">
        <f t="shared" si="3"/>
        <v>m</v>
      </c>
      <c r="G20" s="114" t="str">
        <f>IF(LEN(INDEX(Dashboard!E$12:E$211,ROW(G20)-ROW($C$5),1))&gt;0,INDEX(Dashboard!E$12:E$211,ROW(G20)-ROW($C$5),1)+COLUMN(startXY)+1,"null")</f>
        <v>null</v>
      </c>
      <c r="H20" s="114" t="str">
        <f>IF(LEN(INDEX(Dashboard!F$12:F$211,ROW(H20)-ROW($C$5),1))&gt;0,INDEX(Dashboard!F$12:F$211,ROW(H20)-ROW($C$5),1)+ROW(startXY)+1,"null")</f>
        <v>null</v>
      </c>
      <c r="I20" s="114">
        <f t="shared" si="0"/>
        <v>5</v>
      </c>
      <c r="J20" s="114" t="str">
        <f t="shared" si="4"/>
        <v/>
      </c>
      <c r="K20" s="114" t="str">
        <f t="shared" si="5"/>
        <v/>
      </c>
      <c r="L20" s="114" t="str">
        <f t="shared" si="6"/>
        <v/>
      </c>
      <c r="M20" s="114" t="str">
        <f>IF($B20&gt;0,INDEX(Dashboard!G$12:G$211,ROW($B20)-ROW($C$5),1),"")</f>
        <v/>
      </c>
      <c r="N20" s="114" t="str">
        <f>IF($B20&gt;0,INDEX(Dashboard!H$12:H$211,ROW($B20)-ROW($C$5),1),"")</f>
        <v/>
      </c>
      <c r="O20" s="23" t="str">
        <f t="array" ref="O20">IFERROR(IF(AND(MATCH(G20&amp;H20,$G$5:G19&amp;$H$5:H19,0), ISNUMBER(G20),ISNUMBER(H20)),"yes",""),"")</f>
        <v/>
      </c>
      <c r="P20" s="23" t="str">
        <f t="shared" si="7"/>
        <v>null</v>
      </c>
      <c r="Q20" s="24" t="str">
        <f t="shared" si="8"/>
        <v>null</v>
      </c>
      <c r="R20" s="23" t="str">
        <f t="array" ref="R20">IFERROR(IF(AND(MATCH(P20&amp;Q20,$P$5:P19&amp;$Q$5:Q19,0), ISNUMBER(P20),ISNUMBER(Q20)),"yes",""),"")</f>
        <v/>
      </c>
      <c r="S20" s="23" t="str">
        <f t="shared" ref="S20:S35" si="10">IF(R20="yes",ROUNDUP((G20+J20)/2,0),G20)</f>
        <v>null</v>
      </c>
      <c r="T20" s="23" t="str">
        <f t="shared" si="9"/>
        <v>null</v>
      </c>
      <c r="U20" s="23" t="str">
        <f t="array" ref="U20">IFERROR(IF(AND(MATCH(S20&amp;T20,$S$5:S19&amp;$T$5:T19,0), ISNUMBER(S20),ISNUMBER(T20)),"yes",""),"")</f>
        <v/>
      </c>
      <c r="V20" s="5"/>
      <c r="W20" s="3" t="s">
        <v>100</v>
      </c>
      <c r="X20" s="3" t="s">
        <v>101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</row>
    <row r="21" spans="2:61" x14ac:dyDescent="0.25">
      <c r="B21" s="114" t="str">
        <f t="shared" si="2"/>
        <v/>
      </c>
      <c r="C21" s="114" t="str">
        <f>IF(LEN(INDEX(Dashboard!B$12:B$211,ROW(C21)-ROW($C$5),1))&gt;0,INDEX(Dashboard!B$12:B$211,ROW(C21)-ROW($C$5),1),"null")</f>
        <v>null</v>
      </c>
      <c r="D21" s="114" t="str">
        <f>IF(LEN(INDEX(Dashboard!C$12:C$211,ROW(D21)-ROW($C$5),1))&gt;0,INDEX(Dashboard!C$12:C$211,ROW(D21)-ROW($C$5),1),"")</f>
        <v/>
      </c>
      <c r="E21" s="114" t="str">
        <f>IF(LEN(INDEX(Dashboard!D$12:D$211,ROW(E21)-ROW($C$5),1))&gt;0,INDEX(Dashboard!D$12:D$211,ROW(E21)-ROW($C$5),1),"")</f>
        <v/>
      </c>
      <c r="F21" s="114" t="str">
        <f t="shared" si="3"/>
        <v>m</v>
      </c>
      <c r="G21" s="114" t="str">
        <f>IF(LEN(INDEX(Dashboard!E$12:E$211,ROW(G21)-ROW($C$5),1))&gt;0,INDEX(Dashboard!E$12:E$211,ROW(G21)-ROW($C$5),1)+COLUMN(startXY)+1,"null")</f>
        <v>null</v>
      </c>
      <c r="H21" s="114" t="str">
        <f>IF(LEN(INDEX(Dashboard!F$12:F$211,ROW(H21)-ROW($C$5),1))&gt;0,INDEX(Dashboard!F$12:F$211,ROW(H21)-ROW($C$5),1)+ROW(startXY)+1,"null")</f>
        <v>null</v>
      </c>
      <c r="I21" s="114">
        <f t="shared" si="0"/>
        <v>5</v>
      </c>
      <c r="J21" s="114" t="str">
        <f t="shared" si="4"/>
        <v/>
      </c>
      <c r="K21" s="114" t="str">
        <f t="shared" si="5"/>
        <v/>
      </c>
      <c r="L21" s="114" t="str">
        <f t="shared" si="6"/>
        <v/>
      </c>
      <c r="M21" s="114" t="str">
        <f>IF($B21&gt;0,INDEX(Dashboard!G$12:G$211,ROW($B21)-ROW($C$5),1),"")</f>
        <v/>
      </c>
      <c r="N21" s="114" t="str">
        <f>IF($B21&gt;0,INDEX(Dashboard!H$12:H$211,ROW($B21)-ROW($C$5),1),"")</f>
        <v/>
      </c>
      <c r="O21" s="23" t="str">
        <f t="array" ref="O21">IFERROR(IF(AND(MATCH(G21&amp;H21,$G$5:G20&amp;$H$5:H20,0), ISNUMBER(G21),ISNUMBER(H21)),"yes",""),"")</f>
        <v/>
      </c>
      <c r="P21" s="23" t="str">
        <f t="shared" si="7"/>
        <v>null</v>
      </c>
      <c r="Q21" s="24" t="str">
        <f t="shared" si="8"/>
        <v>null</v>
      </c>
      <c r="R21" s="23" t="str">
        <f t="array" ref="R21">IFERROR(IF(AND(MATCH(P21&amp;Q21,$P$5:P20&amp;$Q$5:Q20,0), ISNUMBER(P21),ISNUMBER(Q21)),"yes",""),"")</f>
        <v/>
      </c>
      <c r="S21" s="23" t="str">
        <f t="shared" si="10"/>
        <v>null</v>
      </c>
      <c r="T21" s="23" t="str">
        <f t="shared" si="9"/>
        <v>null</v>
      </c>
      <c r="U21" s="23" t="str">
        <f t="array" ref="U21">IFERROR(IF(AND(MATCH(S21&amp;T21,$S$5:S20&amp;$T$5:T20,0), ISNUMBER(S21),ISNUMBER(T21)),"yes",""),"")</f>
        <v/>
      </c>
      <c r="V21" s="5"/>
      <c r="W21" s="24">
        <f>MAX(J6:J205)</f>
        <v>51</v>
      </c>
      <c r="X21" s="24">
        <f>MAX(K6:K205)</f>
        <v>50</v>
      </c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</row>
    <row r="22" spans="2:61" x14ac:dyDescent="0.25">
      <c r="B22" s="114" t="str">
        <f t="shared" si="2"/>
        <v/>
      </c>
      <c r="C22" s="114" t="str">
        <f>IF(LEN(INDEX(Dashboard!B$12:B$211,ROW(C22)-ROW($C$5),1))&gt;0,INDEX(Dashboard!B$12:B$211,ROW(C22)-ROW($C$5),1),"null")</f>
        <v>null</v>
      </c>
      <c r="D22" s="114" t="str">
        <f>IF(LEN(INDEX(Dashboard!C$12:C$211,ROW(D22)-ROW($C$5),1))&gt;0,INDEX(Dashboard!C$12:C$211,ROW(D22)-ROW($C$5),1),"")</f>
        <v/>
      </c>
      <c r="E22" s="114" t="str">
        <f>IF(LEN(INDEX(Dashboard!D$12:D$211,ROW(E22)-ROW($C$5),1))&gt;0,INDEX(Dashboard!D$12:D$211,ROW(E22)-ROW($C$5),1),"")</f>
        <v/>
      </c>
      <c r="F22" s="114" t="str">
        <f t="shared" si="3"/>
        <v>m</v>
      </c>
      <c r="G22" s="114" t="str">
        <f>IF(LEN(INDEX(Dashboard!E$12:E$211,ROW(G22)-ROW($C$5),1))&gt;0,INDEX(Dashboard!E$12:E$211,ROW(G22)-ROW($C$5),1)+COLUMN(startXY)+1,"null")</f>
        <v>null</v>
      </c>
      <c r="H22" s="114" t="str">
        <f>IF(LEN(INDEX(Dashboard!F$12:F$211,ROW(H22)-ROW($C$5),1))&gt;0,INDEX(Dashboard!F$12:F$211,ROW(H22)-ROW($C$5),1)+ROW(startXY)+1,"null")</f>
        <v>null</v>
      </c>
      <c r="I22" s="114">
        <f t="shared" si="0"/>
        <v>5</v>
      </c>
      <c r="J22" s="114" t="str">
        <f t="shared" si="4"/>
        <v/>
      </c>
      <c r="K22" s="114" t="str">
        <f t="shared" si="5"/>
        <v/>
      </c>
      <c r="L22" s="114" t="str">
        <f t="shared" si="6"/>
        <v/>
      </c>
      <c r="M22" s="114" t="str">
        <f>IF($B22&gt;0,INDEX(Dashboard!G$12:G$211,ROW($B22)-ROW($C$5),1),"")</f>
        <v/>
      </c>
      <c r="N22" s="114" t="str">
        <f>IF($B22&gt;0,INDEX(Dashboard!H$12:H$211,ROW($B22)-ROW($C$5),1),"")</f>
        <v/>
      </c>
      <c r="O22" s="23" t="str">
        <f t="array" ref="O22">IFERROR(IF(AND(MATCH(G22&amp;H22,$G$5:G21&amp;$H$5:H21,0), ISNUMBER(G22),ISNUMBER(H22)),"yes",""),"")</f>
        <v/>
      </c>
      <c r="P22" s="23" t="str">
        <f t="shared" si="7"/>
        <v>null</v>
      </c>
      <c r="Q22" s="24" t="str">
        <f t="shared" si="8"/>
        <v>null</v>
      </c>
      <c r="R22" s="23" t="str">
        <f t="array" ref="R22">IFERROR(IF(AND(MATCH(P22&amp;Q22,$P$5:P21&amp;$Q$5:Q21,0), ISNUMBER(P22),ISNUMBER(Q22)),"yes",""),"")</f>
        <v/>
      </c>
      <c r="S22" s="23" t="str">
        <f t="shared" si="10"/>
        <v>null</v>
      </c>
      <c r="T22" s="23" t="str">
        <f t="shared" si="9"/>
        <v>null</v>
      </c>
      <c r="U22" s="23" t="str">
        <f t="array" ref="U22">IFERROR(IF(AND(MATCH(S22&amp;T22,$S$5:S21&amp;$T$5:T21,0), ISNUMBER(S22),ISNUMBER(T22)),"yes",""),"")</f>
        <v/>
      </c>
      <c r="V22" s="5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</row>
    <row r="23" spans="2:61" x14ac:dyDescent="0.25">
      <c r="B23" s="114" t="str">
        <f t="shared" si="2"/>
        <v/>
      </c>
      <c r="C23" s="114" t="str">
        <f>IF(LEN(INDEX(Dashboard!B$12:B$211,ROW(C23)-ROW($C$5),1))&gt;0,INDEX(Dashboard!B$12:B$211,ROW(C23)-ROW($C$5),1),"null")</f>
        <v>null</v>
      </c>
      <c r="D23" s="114" t="str">
        <f>IF(LEN(INDEX(Dashboard!C$12:C$211,ROW(D23)-ROW($C$5),1))&gt;0,INDEX(Dashboard!C$12:C$211,ROW(D23)-ROW($C$5),1),"")</f>
        <v/>
      </c>
      <c r="E23" s="114" t="str">
        <f>IF(LEN(INDEX(Dashboard!D$12:D$211,ROW(E23)-ROW($C$5),1))&gt;0,INDEX(Dashboard!D$12:D$211,ROW(E23)-ROW($C$5),1),"")</f>
        <v/>
      </c>
      <c r="F23" s="114" t="str">
        <f t="shared" si="3"/>
        <v>m</v>
      </c>
      <c r="G23" s="114" t="str">
        <f>IF(LEN(INDEX(Dashboard!E$12:E$211,ROW(G23)-ROW($C$5),1))&gt;0,INDEX(Dashboard!E$12:E$211,ROW(G23)-ROW($C$5),1)+COLUMN(startXY)+1,"null")</f>
        <v>null</v>
      </c>
      <c r="H23" s="114" t="str">
        <f>IF(LEN(INDEX(Dashboard!F$12:F$211,ROW(H23)-ROW($C$5),1))&gt;0,INDEX(Dashboard!F$12:F$211,ROW(H23)-ROW($C$5),1)+ROW(startXY)+1,"null")</f>
        <v>null</v>
      </c>
      <c r="I23" s="114">
        <f t="shared" si="0"/>
        <v>5</v>
      </c>
      <c r="J23" s="114" t="str">
        <f t="shared" si="4"/>
        <v/>
      </c>
      <c r="K23" s="114" t="str">
        <f t="shared" si="5"/>
        <v/>
      </c>
      <c r="L23" s="114" t="str">
        <f t="shared" si="6"/>
        <v/>
      </c>
      <c r="M23" s="114" t="str">
        <f>IF($B23&gt;0,INDEX(Dashboard!G$12:G$211,ROW($B23)-ROW($C$5),1),"")</f>
        <v/>
      </c>
      <c r="N23" s="114" t="str">
        <f>IF($B23&gt;0,INDEX(Dashboard!H$12:H$211,ROW($B23)-ROW($C$5),1),"")</f>
        <v/>
      </c>
      <c r="O23" s="23" t="str">
        <f t="array" ref="O23">IFERROR(IF(AND(MATCH(G23&amp;H23,$G$5:G22&amp;$H$5:H22,0), ISNUMBER(G23),ISNUMBER(H23)),"yes",""),"")</f>
        <v/>
      </c>
      <c r="P23" s="23" t="str">
        <f t="shared" si="7"/>
        <v>null</v>
      </c>
      <c r="Q23" s="24" t="str">
        <f t="shared" si="8"/>
        <v>null</v>
      </c>
      <c r="R23" s="23" t="str">
        <f t="array" ref="R23">IFERROR(IF(AND(MATCH(P23&amp;Q23,$P$5:P22&amp;$Q$5:Q22,0), ISNUMBER(P23),ISNUMBER(Q23)),"yes",""),"")</f>
        <v/>
      </c>
      <c r="S23" s="23" t="str">
        <f t="shared" si="10"/>
        <v>null</v>
      </c>
      <c r="T23" s="23" t="str">
        <f t="shared" si="9"/>
        <v>null</v>
      </c>
      <c r="U23" s="23" t="str">
        <f t="array" ref="U23">IFERROR(IF(AND(MATCH(S23&amp;T23,$S$5:S22&amp;$T$5:T22,0), ISNUMBER(S23),ISNUMBER(T23)),"yes",""),"")</f>
        <v/>
      </c>
      <c r="V23" s="5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</row>
    <row r="24" spans="2:61" x14ac:dyDescent="0.25">
      <c r="B24" s="114" t="str">
        <f t="shared" si="2"/>
        <v/>
      </c>
      <c r="C24" s="114" t="str">
        <f>IF(LEN(INDEX(Dashboard!B$12:B$211,ROW(C24)-ROW($C$5),1))&gt;0,INDEX(Dashboard!B$12:B$211,ROW(C24)-ROW($C$5),1),"null")</f>
        <v>null</v>
      </c>
      <c r="D24" s="114" t="str">
        <f>IF(LEN(INDEX(Dashboard!C$12:C$211,ROW(D24)-ROW($C$5),1))&gt;0,INDEX(Dashboard!C$12:C$211,ROW(D24)-ROW($C$5),1),"")</f>
        <v/>
      </c>
      <c r="E24" s="114" t="str">
        <f>IF(LEN(INDEX(Dashboard!D$12:D$211,ROW(E24)-ROW($C$5),1))&gt;0,INDEX(Dashboard!D$12:D$211,ROW(E24)-ROW($C$5),1),"")</f>
        <v/>
      </c>
      <c r="F24" s="114" t="str">
        <f t="shared" si="3"/>
        <v>m</v>
      </c>
      <c r="G24" s="114" t="str">
        <f>IF(LEN(INDEX(Dashboard!E$12:E$211,ROW(G24)-ROW($C$5),1))&gt;0,INDEX(Dashboard!E$12:E$211,ROW(G24)-ROW($C$5),1)+COLUMN(startXY)+1,"null")</f>
        <v>null</v>
      </c>
      <c r="H24" s="114" t="str">
        <f>IF(LEN(INDEX(Dashboard!F$12:F$211,ROW(H24)-ROW($C$5),1))&gt;0,INDEX(Dashboard!F$12:F$211,ROW(H24)-ROW($C$5),1)+ROW(startXY)+1,"null")</f>
        <v>null</v>
      </c>
      <c r="I24" s="114">
        <f t="shared" si="0"/>
        <v>5</v>
      </c>
      <c r="J24" s="114" t="str">
        <f t="shared" si="4"/>
        <v/>
      </c>
      <c r="K24" s="114" t="str">
        <f t="shared" si="5"/>
        <v/>
      </c>
      <c r="L24" s="114" t="str">
        <f t="shared" si="6"/>
        <v/>
      </c>
      <c r="M24" s="114" t="str">
        <f>IF($B24&gt;0,INDEX(Dashboard!G$12:G$211,ROW($B24)-ROW($C$5),1),"")</f>
        <v/>
      </c>
      <c r="N24" s="114" t="str">
        <f>IF($B24&gt;0,INDEX(Dashboard!H$12:H$211,ROW($B24)-ROW($C$5),1),"")</f>
        <v/>
      </c>
      <c r="O24" s="23" t="str">
        <f t="array" ref="O24">IFERROR(IF(AND(MATCH(G24&amp;H24,$G$5:G23&amp;$H$5:H23,0), ISNUMBER(G24),ISNUMBER(H24)),"yes",""),"")</f>
        <v/>
      </c>
      <c r="P24" s="23" t="str">
        <f t="shared" si="7"/>
        <v>null</v>
      </c>
      <c r="Q24" s="24" t="str">
        <f t="shared" si="8"/>
        <v>null</v>
      </c>
      <c r="R24" s="23" t="str">
        <f t="array" ref="R24">IFERROR(IF(AND(MATCH(P24&amp;Q24,$P$5:P23&amp;$Q$5:Q23,0), ISNUMBER(P24),ISNUMBER(Q24)),"yes",""),"")</f>
        <v/>
      </c>
      <c r="S24" s="23" t="str">
        <f t="shared" si="10"/>
        <v>null</v>
      </c>
      <c r="T24" s="23" t="str">
        <f t="shared" si="9"/>
        <v>null</v>
      </c>
      <c r="U24" s="23" t="str">
        <f t="array" ref="U24">IFERROR(IF(AND(MATCH(S24&amp;T24,$S$5:S23&amp;$T$5:T23,0), ISNUMBER(S24),ISNUMBER(T24)),"yes",""),"")</f>
        <v/>
      </c>
      <c r="V24" s="5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</row>
    <row r="25" spans="2:61" x14ac:dyDescent="0.25">
      <c r="B25" s="114" t="str">
        <f t="shared" si="2"/>
        <v/>
      </c>
      <c r="C25" s="114" t="str">
        <f>IF(LEN(INDEX(Dashboard!B$12:B$211,ROW(C25)-ROW($C$5),1))&gt;0,INDEX(Dashboard!B$12:B$211,ROW(C25)-ROW($C$5),1),"null")</f>
        <v>null</v>
      </c>
      <c r="D25" s="114" t="str">
        <f>IF(LEN(INDEX(Dashboard!C$12:C$211,ROW(D25)-ROW($C$5),1))&gt;0,INDEX(Dashboard!C$12:C$211,ROW(D25)-ROW($C$5),1),"")</f>
        <v/>
      </c>
      <c r="E25" s="114" t="str">
        <f>IF(LEN(INDEX(Dashboard!D$12:D$211,ROW(E25)-ROW($C$5),1))&gt;0,INDEX(Dashboard!D$12:D$211,ROW(E25)-ROW($C$5),1),"")</f>
        <v/>
      </c>
      <c r="F25" s="114" t="str">
        <f t="shared" si="3"/>
        <v>m</v>
      </c>
      <c r="G25" s="114" t="str">
        <f>IF(LEN(INDEX(Dashboard!E$12:E$211,ROW(G25)-ROW($C$5),1))&gt;0,INDEX(Dashboard!E$12:E$211,ROW(G25)-ROW($C$5),1)+COLUMN(startXY)+1,"null")</f>
        <v>null</v>
      </c>
      <c r="H25" s="114" t="str">
        <f>IF(LEN(INDEX(Dashboard!F$12:F$211,ROW(H25)-ROW($C$5),1))&gt;0,INDEX(Dashboard!F$12:F$211,ROW(H25)-ROW($C$5),1)+ROW(startXY)+1,"null")</f>
        <v>null</v>
      </c>
      <c r="I25" s="114">
        <f t="shared" si="0"/>
        <v>5</v>
      </c>
      <c r="J25" s="114" t="str">
        <f t="shared" si="4"/>
        <v/>
      </c>
      <c r="K25" s="114" t="str">
        <f t="shared" si="5"/>
        <v/>
      </c>
      <c r="L25" s="114" t="str">
        <f t="shared" si="6"/>
        <v/>
      </c>
      <c r="M25" s="114" t="str">
        <f>IF($B25&gt;0,INDEX(Dashboard!G$12:G$211,ROW($B25)-ROW($C$5),1),"")</f>
        <v/>
      </c>
      <c r="N25" s="114" t="str">
        <f>IF($B25&gt;0,INDEX(Dashboard!H$12:H$211,ROW($B25)-ROW($C$5),1),"")</f>
        <v/>
      </c>
      <c r="O25" s="23" t="str">
        <f t="array" ref="O25">IFERROR(IF(AND(MATCH(G25&amp;H25,$G$5:G24&amp;$H$5:H24,0), ISNUMBER(G25),ISNUMBER(H25)),"yes",""),"")</f>
        <v/>
      </c>
      <c r="P25" s="23" t="str">
        <f t="shared" si="7"/>
        <v>null</v>
      </c>
      <c r="Q25" s="24" t="str">
        <f t="shared" si="8"/>
        <v>null</v>
      </c>
      <c r="R25" s="23" t="str">
        <f t="array" ref="R25">IFERROR(IF(AND(MATCH(P25&amp;Q25,$P$5:P24&amp;$Q$5:Q24,0), ISNUMBER(P25),ISNUMBER(Q25)),"yes",""),"")</f>
        <v/>
      </c>
      <c r="S25" s="23" t="str">
        <f t="shared" si="10"/>
        <v>null</v>
      </c>
      <c r="T25" s="23" t="str">
        <f t="shared" si="9"/>
        <v>null</v>
      </c>
      <c r="U25" s="23" t="str">
        <f t="array" ref="U25">IFERROR(IF(AND(MATCH(S25&amp;T25,$S$5:S24&amp;$T$5:T24,0), ISNUMBER(S25),ISNUMBER(T25)),"yes",""),"")</f>
        <v/>
      </c>
      <c r="V25" s="5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</row>
    <row r="26" spans="2:61" x14ac:dyDescent="0.25">
      <c r="B26" s="114" t="str">
        <f t="shared" si="2"/>
        <v/>
      </c>
      <c r="C26" s="114" t="str">
        <f>IF(LEN(INDEX(Dashboard!B$12:B$211,ROW(C26)-ROW($C$5),1))&gt;0,INDEX(Dashboard!B$12:B$211,ROW(C26)-ROW($C$5),1),"null")</f>
        <v>null</v>
      </c>
      <c r="D26" s="114" t="str">
        <f>IF(LEN(INDEX(Dashboard!C$12:C$211,ROW(D26)-ROW($C$5),1))&gt;0,INDEX(Dashboard!C$12:C$211,ROW(D26)-ROW($C$5),1),"")</f>
        <v/>
      </c>
      <c r="E26" s="114" t="str">
        <f>IF(LEN(INDEX(Dashboard!D$12:D$211,ROW(E26)-ROW($C$5),1))&gt;0,INDEX(Dashboard!D$12:D$211,ROW(E26)-ROW($C$5),1),"")</f>
        <v/>
      </c>
      <c r="F26" s="114" t="str">
        <f t="shared" si="3"/>
        <v>m</v>
      </c>
      <c r="G26" s="114" t="str">
        <f>IF(LEN(INDEX(Dashboard!E$12:E$211,ROW(G26)-ROW($C$5),1))&gt;0,INDEX(Dashboard!E$12:E$211,ROW(G26)-ROW($C$5),1)+COLUMN(startXY)+1,"null")</f>
        <v>null</v>
      </c>
      <c r="H26" s="114" t="str">
        <f>IF(LEN(INDEX(Dashboard!F$12:F$211,ROW(H26)-ROW($C$5),1))&gt;0,INDEX(Dashboard!F$12:F$211,ROW(H26)-ROW($C$5),1)+ROW(startXY)+1,"null")</f>
        <v>null</v>
      </c>
      <c r="I26" s="114">
        <f t="shared" si="0"/>
        <v>5</v>
      </c>
      <c r="J26" s="114" t="str">
        <f t="shared" si="4"/>
        <v/>
      </c>
      <c r="K26" s="114" t="str">
        <f t="shared" si="5"/>
        <v/>
      </c>
      <c r="L26" s="114" t="str">
        <f t="shared" si="6"/>
        <v/>
      </c>
      <c r="M26" s="114" t="str">
        <f>IF($B26&gt;0,INDEX(Dashboard!G$12:G$211,ROW($B26)-ROW($C$5),1),"")</f>
        <v/>
      </c>
      <c r="N26" s="114" t="str">
        <f>IF($B26&gt;0,INDEX(Dashboard!H$12:H$211,ROW($B26)-ROW($C$5),1),"")</f>
        <v/>
      </c>
      <c r="O26" s="23" t="str">
        <f t="array" ref="O26">IFERROR(IF(AND(MATCH(G26&amp;H26,$G$5:G25&amp;$H$5:H25,0), ISNUMBER(G26),ISNUMBER(H26)),"yes",""),"")</f>
        <v/>
      </c>
      <c r="P26" s="23" t="str">
        <f t="shared" si="7"/>
        <v>null</v>
      </c>
      <c r="Q26" s="24" t="str">
        <f t="shared" si="8"/>
        <v>null</v>
      </c>
      <c r="R26" s="23" t="str">
        <f t="array" ref="R26">IFERROR(IF(AND(MATCH(P26&amp;Q26,$P$5:P25&amp;$Q$5:Q25,0), ISNUMBER(P26),ISNUMBER(Q26)),"yes",""),"")</f>
        <v/>
      </c>
      <c r="S26" s="23" t="str">
        <f t="shared" si="10"/>
        <v>null</v>
      </c>
      <c r="T26" s="23" t="str">
        <f t="shared" si="9"/>
        <v>null</v>
      </c>
      <c r="U26" s="23" t="str">
        <f t="array" ref="U26">IFERROR(IF(AND(MATCH(S26&amp;T26,$S$5:S25&amp;$T$5:T25,0), ISNUMBER(S26),ISNUMBER(T26)),"yes",""),"")</f>
        <v/>
      </c>
      <c r="V26" s="5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</row>
    <row r="27" spans="2:61" x14ac:dyDescent="0.25">
      <c r="B27" s="114" t="str">
        <f t="shared" si="2"/>
        <v/>
      </c>
      <c r="C27" s="114" t="str">
        <f>IF(LEN(INDEX(Dashboard!B$12:B$211,ROW(C27)-ROW($C$5),1))&gt;0,INDEX(Dashboard!B$12:B$211,ROW(C27)-ROW($C$5),1),"null")</f>
        <v>null</v>
      </c>
      <c r="D27" s="114" t="str">
        <f>IF(LEN(INDEX(Dashboard!C$12:C$211,ROW(D27)-ROW($C$5),1))&gt;0,INDEX(Dashboard!C$12:C$211,ROW(D27)-ROW($C$5),1),"")</f>
        <v/>
      </c>
      <c r="E27" s="114" t="str">
        <f>IF(LEN(INDEX(Dashboard!D$12:D$211,ROW(E27)-ROW($C$5),1))&gt;0,INDEX(Dashboard!D$12:D$211,ROW(E27)-ROW($C$5),1),"")</f>
        <v/>
      </c>
      <c r="F27" s="114" t="str">
        <f t="shared" si="3"/>
        <v>m</v>
      </c>
      <c r="G27" s="114" t="str">
        <f>IF(LEN(INDEX(Dashboard!E$12:E$211,ROW(G27)-ROW($C$5),1))&gt;0,INDEX(Dashboard!E$12:E$211,ROW(G27)-ROW($C$5),1)+COLUMN(startXY)+1,"null")</f>
        <v>null</v>
      </c>
      <c r="H27" s="114" t="str">
        <f>IF(LEN(INDEX(Dashboard!F$12:F$211,ROW(H27)-ROW($C$5),1))&gt;0,INDEX(Dashboard!F$12:F$211,ROW(H27)-ROW($C$5),1)+ROW(startXY)+1,"null")</f>
        <v>null</v>
      </c>
      <c r="I27" s="114">
        <f t="shared" si="0"/>
        <v>5</v>
      </c>
      <c r="J27" s="114" t="str">
        <f t="shared" si="4"/>
        <v/>
      </c>
      <c r="K27" s="114" t="str">
        <f t="shared" si="5"/>
        <v/>
      </c>
      <c r="L27" s="114" t="str">
        <f t="shared" si="6"/>
        <v/>
      </c>
      <c r="M27" s="114" t="str">
        <f>IF($B27&gt;0,INDEX(Dashboard!G$12:G$211,ROW($B27)-ROW($C$5),1),"")</f>
        <v/>
      </c>
      <c r="N27" s="114" t="str">
        <f>IF($B27&gt;0,INDEX(Dashboard!H$12:H$211,ROW($B27)-ROW($C$5),1),"")</f>
        <v/>
      </c>
      <c r="O27" s="23" t="str">
        <f t="array" ref="O27">IFERROR(IF(AND(MATCH(G27&amp;H27,$G$5:G26&amp;$H$5:H26,0), ISNUMBER(G27),ISNUMBER(H27)),"yes",""),"")</f>
        <v/>
      </c>
      <c r="P27" s="23" t="str">
        <f t="shared" si="7"/>
        <v>null</v>
      </c>
      <c r="Q27" s="24" t="str">
        <f t="shared" si="8"/>
        <v>null</v>
      </c>
      <c r="R27" s="23" t="str">
        <f t="array" ref="R27">IFERROR(IF(AND(MATCH(P27&amp;Q27,$P$5:P26&amp;$Q$5:Q26,0), ISNUMBER(P27),ISNUMBER(Q27)),"yes",""),"")</f>
        <v/>
      </c>
      <c r="S27" s="23" t="str">
        <f t="shared" si="10"/>
        <v>null</v>
      </c>
      <c r="T27" s="23" t="str">
        <f t="shared" si="9"/>
        <v>null</v>
      </c>
      <c r="U27" s="23" t="str">
        <f t="array" ref="U27">IFERROR(IF(AND(MATCH(S27&amp;T27,$S$5:S26&amp;$T$5:T26,0), ISNUMBER(S27),ISNUMBER(T27)),"yes",""),"")</f>
        <v/>
      </c>
      <c r="V27" s="5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</row>
    <row r="28" spans="2:61" x14ac:dyDescent="0.25">
      <c r="B28" s="114" t="str">
        <f t="shared" si="2"/>
        <v/>
      </c>
      <c r="C28" s="114" t="str">
        <f>IF(LEN(INDEX(Dashboard!B$12:B$211,ROW(C28)-ROW($C$5),1))&gt;0,INDEX(Dashboard!B$12:B$211,ROW(C28)-ROW($C$5),1),"null")</f>
        <v>null</v>
      </c>
      <c r="D28" s="114" t="str">
        <f>IF(LEN(INDEX(Dashboard!C$12:C$211,ROW(D28)-ROW($C$5),1))&gt;0,INDEX(Dashboard!C$12:C$211,ROW(D28)-ROW($C$5),1),"")</f>
        <v/>
      </c>
      <c r="E28" s="114" t="str">
        <f>IF(LEN(INDEX(Dashboard!D$12:D$211,ROW(E28)-ROW($C$5),1))&gt;0,INDEX(Dashboard!D$12:D$211,ROW(E28)-ROW($C$5),1),"")</f>
        <v/>
      </c>
      <c r="F28" s="114" t="str">
        <f t="shared" si="3"/>
        <v>m</v>
      </c>
      <c r="G28" s="114" t="str">
        <f>IF(LEN(INDEX(Dashboard!E$12:E$211,ROW(G28)-ROW($C$5),1))&gt;0,INDEX(Dashboard!E$12:E$211,ROW(G28)-ROW($C$5),1)+COLUMN(startXY)+1,"null")</f>
        <v>null</v>
      </c>
      <c r="H28" s="114" t="str">
        <f>IF(LEN(INDEX(Dashboard!F$12:F$211,ROW(H28)-ROW($C$5),1))&gt;0,INDEX(Dashboard!F$12:F$211,ROW(H28)-ROW($C$5),1)+ROW(startXY)+1,"null")</f>
        <v>null</v>
      </c>
      <c r="I28" s="114">
        <f t="shared" si="0"/>
        <v>5</v>
      </c>
      <c r="J28" s="114" t="str">
        <f t="shared" si="4"/>
        <v/>
      </c>
      <c r="K28" s="114" t="str">
        <f t="shared" si="5"/>
        <v/>
      </c>
      <c r="L28" s="114" t="str">
        <f t="shared" si="6"/>
        <v/>
      </c>
      <c r="M28" s="114" t="str">
        <f>IF($B28&gt;0,INDEX(Dashboard!G$12:G$211,ROW($B28)-ROW($C$5),1),"")</f>
        <v/>
      </c>
      <c r="N28" s="114" t="str">
        <f>IF($B28&gt;0,INDEX(Dashboard!H$12:H$211,ROW($B28)-ROW($C$5),1),"")</f>
        <v/>
      </c>
      <c r="O28" s="23" t="str">
        <f t="array" ref="O28">IFERROR(IF(AND(MATCH(G28&amp;H28,$G$5:G27&amp;$H$5:H27,0), ISNUMBER(G28),ISNUMBER(H28)),"yes",""),"")</f>
        <v/>
      </c>
      <c r="P28" s="23" t="str">
        <f t="shared" si="7"/>
        <v>null</v>
      </c>
      <c r="Q28" s="24" t="str">
        <f t="shared" si="8"/>
        <v>null</v>
      </c>
      <c r="R28" s="23" t="str">
        <f t="array" ref="R28">IFERROR(IF(AND(MATCH(P28&amp;Q28,$P$5:P27&amp;$Q$5:Q27,0), ISNUMBER(P28),ISNUMBER(Q28)),"yes",""),"")</f>
        <v/>
      </c>
      <c r="S28" s="23" t="str">
        <f t="shared" si="10"/>
        <v>null</v>
      </c>
      <c r="T28" s="23" t="str">
        <f t="shared" si="9"/>
        <v>null</v>
      </c>
      <c r="U28" s="23" t="str">
        <f t="array" ref="U28">IFERROR(IF(AND(MATCH(S28&amp;T28,$S$5:S27&amp;$T$5:T27,0), ISNUMBER(S28),ISNUMBER(T28)),"yes",""),"")</f>
        <v/>
      </c>
      <c r="V28" s="5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</row>
    <row r="29" spans="2:61" x14ac:dyDescent="0.25">
      <c r="B29" s="114" t="str">
        <f t="shared" si="2"/>
        <v/>
      </c>
      <c r="C29" s="114" t="str">
        <f>IF(LEN(INDEX(Dashboard!B$12:B$211,ROW(C29)-ROW($C$5),1))&gt;0,INDEX(Dashboard!B$12:B$211,ROW(C29)-ROW($C$5),1),"null")</f>
        <v>null</v>
      </c>
      <c r="D29" s="114" t="str">
        <f>IF(LEN(INDEX(Dashboard!C$12:C$211,ROW(D29)-ROW($C$5),1))&gt;0,INDEX(Dashboard!C$12:C$211,ROW(D29)-ROW($C$5),1),"")</f>
        <v/>
      </c>
      <c r="E29" s="114" t="str">
        <f>IF(LEN(INDEX(Dashboard!D$12:D$211,ROW(E29)-ROW($C$5),1))&gt;0,INDEX(Dashboard!D$12:D$211,ROW(E29)-ROW($C$5),1),"")</f>
        <v/>
      </c>
      <c r="F29" s="114" t="str">
        <f t="shared" si="3"/>
        <v>m</v>
      </c>
      <c r="G29" s="114" t="str">
        <f>IF(LEN(INDEX(Dashboard!E$12:E$211,ROW(G29)-ROW($C$5),1))&gt;0,INDEX(Dashboard!E$12:E$211,ROW(G29)-ROW($C$5),1)+COLUMN(startXY)+1,"null")</f>
        <v>null</v>
      </c>
      <c r="H29" s="114" t="str">
        <f>IF(LEN(INDEX(Dashboard!F$12:F$211,ROW(H29)-ROW($C$5),1))&gt;0,INDEX(Dashboard!F$12:F$211,ROW(H29)-ROW($C$5),1)+ROW(startXY)+1,"null")</f>
        <v>null</v>
      </c>
      <c r="I29" s="114">
        <f t="shared" si="0"/>
        <v>5</v>
      </c>
      <c r="J29" s="114" t="str">
        <f t="shared" si="4"/>
        <v/>
      </c>
      <c r="K29" s="114" t="str">
        <f t="shared" si="5"/>
        <v/>
      </c>
      <c r="L29" s="114" t="str">
        <f t="shared" si="6"/>
        <v/>
      </c>
      <c r="M29" s="114" t="str">
        <f>IF($B29&gt;0,INDEX(Dashboard!G$12:G$211,ROW($B29)-ROW($C$5),1),"")</f>
        <v/>
      </c>
      <c r="N29" s="114" t="str">
        <f>IF($B29&gt;0,INDEX(Dashboard!H$12:H$211,ROW($B29)-ROW($C$5),1),"")</f>
        <v/>
      </c>
      <c r="O29" s="23" t="str">
        <f t="array" ref="O29">IFERROR(IF(AND(MATCH(G29&amp;H29,$G$5:G28&amp;$H$5:H28,0), ISNUMBER(G29),ISNUMBER(H29)),"yes",""),"")</f>
        <v/>
      </c>
      <c r="P29" s="23" t="str">
        <f t="shared" si="7"/>
        <v>null</v>
      </c>
      <c r="Q29" s="24" t="str">
        <f t="shared" si="8"/>
        <v>null</v>
      </c>
      <c r="R29" s="23" t="str">
        <f t="array" ref="R29">IFERROR(IF(AND(MATCH(P29&amp;Q29,$P$5:P28&amp;$Q$5:Q28,0), ISNUMBER(P29),ISNUMBER(Q29)),"yes",""),"")</f>
        <v/>
      </c>
      <c r="S29" s="23" t="str">
        <f t="shared" si="10"/>
        <v>null</v>
      </c>
      <c r="T29" s="23" t="str">
        <f t="shared" si="9"/>
        <v>null</v>
      </c>
      <c r="U29" s="23" t="str">
        <f t="array" ref="U29">IFERROR(IF(AND(MATCH(S29&amp;T29,$S$5:S28&amp;$T$5:T28,0), ISNUMBER(S29),ISNUMBER(T29)),"yes",""),"")</f>
        <v/>
      </c>
      <c r="V29" s="5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</row>
    <row r="30" spans="2:61" x14ac:dyDescent="0.25">
      <c r="B30" s="114" t="str">
        <f t="shared" si="2"/>
        <v/>
      </c>
      <c r="C30" s="114" t="str">
        <f>IF(LEN(INDEX(Dashboard!B$12:B$211,ROW(C30)-ROW($C$5),1))&gt;0,INDEX(Dashboard!B$12:B$211,ROW(C30)-ROW($C$5),1),"null")</f>
        <v>null</v>
      </c>
      <c r="D30" s="114" t="str">
        <f>IF(LEN(INDEX(Dashboard!C$12:C$211,ROW(D30)-ROW($C$5),1))&gt;0,INDEX(Dashboard!C$12:C$211,ROW(D30)-ROW($C$5),1),"")</f>
        <v/>
      </c>
      <c r="E30" s="114" t="str">
        <f>IF(LEN(INDEX(Dashboard!D$12:D$211,ROW(E30)-ROW($C$5),1))&gt;0,INDEX(Dashboard!D$12:D$211,ROW(E30)-ROW($C$5),1),"")</f>
        <v/>
      </c>
      <c r="F30" s="114" t="str">
        <f t="shared" si="3"/>
        <v>m</v>
      </c>
      <c r="G30" s="114" t="str">
        <f>IF(LEN(INDEX(Dashboard!E$12:E$211,ROW(G30)-ROW($C$5),1))&gt;0,INDEX(Dashboard!E$12:E$211,ROW(G30)-ROW($C$5),1)+COLUMN(startXY)+1,"null")</f>
        <v>null</v>
      </c>
      <c r="H30" s="114" t="str">
        <f>IF(LEN(INDEX(Dashboard!F$12:F$211,ROW(H30)-ROW($C$5),1))&gt;0,INDEX(Dashboard!F$12:F$211,ROW(H30)-ROW($C$5),1)+ROW(startXY)+1,"null")</f>
        <v>null</v>
      </c>
      <c r="I30" s="114">
        <f t="shared" si="0"/>
        <v>5</v>
      </c>
      <c r="J30" s="114" t="str">
        <f t="shared" si="4"/>
        <v/>
      </c>
      <c r="K30" s="114" t="str">
        <f t="shared" si="5"/>
        <v/>
      </c>
      <c r="L30" s="114" t="str">
        <f t="shared" si="6"/>
        <v/>
      </c>
      <c r="M30" s="114" t="str">
        <f>IF($B30&gt;0,INDEX(Dashboard!G$12:G$211,ROW($B30)-ROW($C$5),1),"")</f>
        <v/>
      </c>
      <c r="N30" s="114" t="str">
        <f>IF($B30&gt;0,INDEX(Dashboard!H$12:H$211,ROW($B30)-ROW($C$5),1),"")</f>
        <v/>
      </c>
      <c r="O30" s="23" t="str">
        <f t="array" ref="O30">IFERROR(IF(AND(MATCH(G30&amp;H30,$G$5:G29&amp;$H$5:H29,0), ISNUMBER(G30),ISNUMBER(H30)),"yes",""),"")</f>
        <v/>
      </c>
      <c r="P30" s="23" t="str">
        <f t="shared" si="7"/>
        <v>null</v>
      </c>
      <c r="Q30" s="24" t="str">
        <f t="shared" si="8"/>
        <v>null</v>
      </c>
      <c r="R30" s="23" t="str">
        <f t="array" ref="R30">IFERROR(IF(AND(MATCH(P30&amp;Q30,$P$5:P29&amp;$Q$5:Q29,0), ISNUMBER(P30),ISNUMBER(Q30)),"yes",""),"")</f>
        <v/>
      </c>
      <c r="S30" s="23" t="str">
        <f t="shared" si="10"/>
        <v>null</v>
      </c>
      <c r="T30" s="23" t="str">
        <f t="shared" si="9"/>
        <v>null</v>
      </c>
      <c r="U30" s="23" t="str">
        <f t="array" ref="U30">IFERROR(IF(AND(MATCH(S30&amp;T30,$S$5:S29&amp;$T$5:T29,0), ISNUMBER(S30),ISNUMBER(T30)),"yes",""),"")</f>
        <v/>
      </c>
      <c r="V30" s="5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</row>
    <row r="31" spans="2:61" x14ac:dyDescent="0.25">
      <c r="B31" s="114" t="str">
        <f t="shared" si="2"/>
        <v/>
      </c>
      <c r="C31" s="114" t="str">
        <f>IF(LEN(INDEX(Dashboard!B$12:B$211,ROW(C31)-ROW($C$5),1))&gt;0,INDEX(Dashboard!B$12:B$211,ROW(C31)-ROW($C$5),1),"null")</f>
        <v>null</v>
      </c>
      <c r="D31" s="114" t="str">
        <f>IF(LEN(INDEX(Dashboard!C$12:C$211,ROW(D31)-ROW($C$5),1))&gt;0,INDEX(Dashboard!C$12:C$211,ROW(D31)-ROW($C$5),1),"")</f>
        <v/>
      </c>
      <c r="E31" s="114" t="str">
        <f>IF(LEN(INDEX(Dashboard!D$12:D$211,ROW(E31)-ROW($C$5),1))&gt;0,INDEX(Dashboard!D$12:D$211,ROW(E31)-ROW($C$5),1),"")</f>
        <v/>
      </c>
      <c r="F31" s="114" t="str">
        <f t="shared" si="3"/>
        <v>m</v>
      </c>
      <c r="G31" s="114" t="str">
        <f>IF(LEN(INDEX(Dashboard!E$12:E$211,ROW(G31)-ROW($C$5),1))&gt;0,INDEX(Dashboard!E$12:E$211,ROW(G31)-ROW($C$5),1)+COLUMN(startXY)+1,"null")</f>
        <v>null</v>
      </c>
      <c r="H31" s="114" t="str">
        <f>IF(LEN(INDEX(Dashboard!F$12:F$211,ROW(H31)-ROW($C$5),1))&gt;0,INDEX(Dashboard!F$12:F$211,ROW(H31)-ROW($C$5),1)+ROW(startXY)+1,"null")</f>
        <v>null</v>
      </c>
      <c r="I31" s="114">
        <f t="shared" si="0"/>
        <v>5</v>
      </c>
      <c r="J31" s="114" t="str">
        <f t="shared" si="4"/>
        <v/>
      </c>
      <c r="K31" s="114" t="str">
        <f t="shared" si="5"/>
        <v/>
      </c>
      <c r="L31" s="114" t="str">
        <f t="shared" si="6"/>
        <v/>
      </c>
      <c r="M31" s="114" t="str">
        <f>IF($B31&gt;0,INDEX(Dashboard!G$12:G$211,ROW($B31)-ROW($C$5),1),"")</f>
        <v/>
      </c>
      <c r="N31" s="114" t="str">
        <f>IF($B31&gt;0,INDEX(Dashboard!H$12:H$211,ROW($B31)-ROW($C$5),1),"")</f>
        <v/>
      </c>
      <c r="O31" s="23" t="str">
        <f t="array" ref="O31">IFERROR(IF(AND(MATCH(G31&amp;H31,$G$5:G30&amp;$H$5:H30,0), ISNUMBER(G31),ISNUMBER(H31)),"yes",""),"")</f>
        <v/>
      </c>
      <c r="P31" s="23" t="str">
        <f t="shared" si="7"/>
        <v>null</v>
      </c>
      <c r="Q31" s="24" t="str">
        <f t="shared" si="8"/>
        <v>null</v>
      </c>
      <c r="R31" s="23" t="str">
        <f t="array" ref="R31">IFERROR(IF(AND(MATCH(P31&amp;Q31,$P$5:P30&amp;$Q$5:Q30,0), ISNUMBER(P31),ISNUMBER(Q31)),"yes",""),"")</f>
        <v/>
      </c>
      <c r="S31" s="23" t="str">
        <f t="shared" si="10"/>
        <v>null</v>
      </c>
      <c r="T31" s="23" t="str">
        <f t="shared" si="9"/>
        <v>null</v>
      </c>
      <c r="U31" s="23" t="str">
        <f t="array" ref="U31">IFERROR(IF(AND(MATCH(S31&amp;T31,$S$5:S30&amp;$T$5:T30,0), ISNUMBER(S31),ISNUMBER(T31)),"yes",""),"")</f>
        <v/>
      </c>
      <c r="V31" s="5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2:61" x14ac:dyDescent="0.25">
      <c r="B32" s="114" t="str">
        <f t="shared" si="2"/>
        <v/>
      </c>
      <c r="C32" s="114" t="str">
        <f>IF(LEN(INDEX(Dashboard!B$12:B$211,ROW(C32)-ROW($C$5),1))&gt;0,INDEX(Dashboard!B$12:B$211,ROW(C32)-ROW($C$5),1),"null")</f>
        <v>null</v>
      </c>
      <c r="D32" s="114" t="str">
        <f>IF(LEN(INDEX(Dashboard!C$12:C$211,ROW(D32)-ROW($C$5),1))&gt;0,INDEX(Dashboard!C$12:C$211,ROW(D32)-ROW($C$5),1),"")</f>
        <v/>
      </c>
      <c r="E32" s="114" t="str">
        <f>IF(LEN(INDEX(Dashboard!D$12:D$211,ROW(E32)-ROW($C$5),1))&gt;0,INDEX(Dashboard!D$12:D$211,ROW(E32)-ROW($C$5),1),"")</f>
        <v/>
      </c>
      <c r="F32" s="114" t="str">
        <f t="shared" si="3"/>
        <v>m</v>
      </c>
      <c r="G32" s="114" t="str">
        <f>IF(LEN(INDEX(Dashboard!E$12:E$211,ROW(G32)-ROW($C$5),1))&gt;0,INDEX(Dashboard!E$12:E$211,ROW(G32)-ROW($C$5),1)+COLUMN(startXY)+1,"null")</f>
        <v>null</v>
      </c>
      <c r="H32" s="114" t="str">
        <f>IF(LEN(INDEX(Dashboard!F$12:F$211,ROW(H32)-ROW($C$5),1))&gt;0,INDEX(Dashboard!F$12:F$211,ROW(H32)-ROW($C$5),1)+ROW(startXY)+1,"null")</f>
        <v>null</v>
      </c>
      <c r="I32" s="114">
        <f t="shared" si="0"/>
        <v>5</v>
      </c>
      <c r="J32" s="114" t="str">
        <f t="shared" si="4"/>
        <v/>
      </c>
      <c r="K32" s="114" t="str">
        <f t="shared" si="5"/>
        <v/>
      </c>
      <c r="L32" s="114" t="str">
        <f t="shared" si="6"/>
        <v/>
      </c>
      <c r="M32" s="114" t="str">
        <f>IF($B32&gt;0,INDEX(Dashboard!G$12:G$211,ROW($B32)-ROW($C$5),1),"")</f>
        <v/>
      </c>
      <c r="N32" s="114" t="str">
        <f>IF($B32&gt;0,INDEX(Dashboard!H$12:H$211,ROW($B32)-ROW($C$5),1),"")</f>
        <v/>
      </c>
      <c r="O32" s="23" t="str">
        <f t="array" ref="O32">IFERROR(IF(AND(MATCH(G32&amp;H32,$G$5:G31&amp;$H$5:H31,0), ISNUMBER(G32),ISNUMBER(H32)),"yes",""),"")</f>
        <v/>
      </c>
      <c r="P32" s="23" t="str">
        <f t="shared" si="7"/>
        <v>null</v>
      </c>
      <c r="Q32" s="24" t="str">
        <f t="shared" si="8"/>
        <v>null</v>
      </c>
      <c r="R32" s="23" t="str">
        <f t="array" ref="R32">IFERROR(IF(AND(MATCH(P32&amp;Q32,$P$5:P31&amp;$Q$5:Q31,0), ISNUMBER(P32),ISNUMBER(Q32)),"yes",""),"")</f>
        <v/>
      </c>
      <c r="S32" s="23" t="str">
        <f t="shared" si="10"/>
        <v>null</v>
      </c>
      <c r="T32" s="23" t="str">
        <f t="shared" si="9"/>
        <v>null</v>
      </c>
      <c r="U32" s="23" t="str">
        <f t="array" ref="U32">IFERROR(IF(AND(MATCH(S32&amp;T32,$S$5:S31&amp;$T$5:T31,0), ISNUMBER(S32),ISNUMBER(T32)),"yes",""),"")</f>
        <v/>
      </c>
      <c r="V32" s="5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2:61" x14ac:dyDescent="0.25">
      <c r="B33" s="114" t="str">
        <f t="shared" si="2"/>
        <v/>
      </c>
      <c r="C33" s="114" t="str">
        <f>IF(LEN(INDEX(Dashboard!B$12:B$211,ROW(C33)-ROW($C$5),1))&gt;0,INDEX(Dashboard!B$12:B$211,ROW(C33)-ROW($C$5),1),"null")</f>
        <v>null</v>
      </c>
      <c r="D33" s="114" t="str">
        <f>IF(LEN(INDEX(Dashboard!C$12:C$211,ROW(D33)-ROW($C$5),1))&gt;0,INDEX(Dashboard!C$12:C$211,ROW(D33)-ROW($C$5),1),"")</f>
        <v/>
      </c>
      <c r="E33" s="114" t="str">
        <f>IF(LEN(INDEX(Dashboard!D$12:D$211,ROW(E33)-ROW($C$5),1))&gt;0,INDEX(Dashboard!D$12:D$211,ROW(E33)-ROW($C$5),1),"")</f>
        <v/>
      </c>
      <c r="F33" s="114" t="str">
        <f t="shared" si="3"/>
        <v>m</v>
      </c>
      <c r="G33" s="114" t="str">
        <f>IF(LEN(INDEX(Dashboard!E$12:E$211,ROW(G33)-ROW($C$5),1))&gt;0,INDEX(Dashboard!E$12:E$211,ROW(G33)-ROW($C$5),1)+COLUMN(startXY)+1,"null")</f>
        <v>null</v>
      </c>
      <c r="H33" s="114" t="str">
        <f>IF(LEN(INDEX(Dashboard!F$12:F$211,ROW(H33)-ROW($C$5),1))&gt;0,INDEX(Dashboard!F$12:F$211,ROW(H33)-ROW($C$5),1)+ROW(startXY)+1,"null")</f>
        <v>null</v>
      </c>
      <c r="I33" s="114">
        <f t="shared" si="0"/>
        <v>5</v>
      </c>
      <c r="J33" s="114" t="str">
        <f t="shared" si="4"/>
        <v/>
      </c>
      <c r="K33" s="114" t="str">
        <f t="shared" si="5"/>
        <v/>
      </c>
      <c r="L33" s="114" t="str">
        <f t="shared" si="6"/>
        <v/>
      </c>
      <c r="M33" s="114" t="str">
        <f>IF($B33&gt;0,INDEX(Dashboard!G$12:G$211,ROW($B33)-ROW($C$5),1),"")</f>
        <v/>
      </c>
      <c r="N33" s="114" t="str">
        <f>IF($B33&gt;0,INDEX(Dashboard!H$12:H$211,ROW($B33)-ROW($C$5),1),"")</f>
        <v/>
      </c>
      <c r="O33" s="23" t="str">
        <f t="array" ref="O33">IFERROR(IF(AND(MATCH(G33&amp;H33,$G$5:G32&amp;$H$5:H32,0), ISNUMBER(G33),ISNUMBER(H33)),"yes",""),"")</f>
        <v/>
      </c>
      <c r="P33" s="23" t="str">
        <f t="shared" si="7"/>
        <v>null</v>
      </c>
      <c r="Q33" s="24" t="str">
        <f t="shared" si="8"/>
        <v>null</v>
      </c>
      <c r="R33" s="23" t="str">
        <f t="array" ref="R33">IFERROR(IF(AND(MATCH(P33&amp;Q33,$P$5:P32&amp;$Q$5:Q32,0), ISNUMBER(P33),ISNUMBER(Q33)),"yes",""),"")</f>
        <v/>
      </c>
      <c r="S33" s="23" t="str">
        <f t="shared" si="10"/>
        <v>null</v>
      </c>
      <c r="T33" s="23" t="str">
        <f t="shared" si="9"/>
        <v>null</v>
      </c>
      <c r="U33" s="23" t="str">
        <f t="array" ref="U33">IFERROR(IF(AND(MATCH(S33&amp;T33,$S$5:S32&amp;$T$5:T32,0), ISNUMBER(S33),ISNUMBER(T33)),"yes",""),"")</f>
        <v/>
      </c>
      <c r="V33" s="5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</row>
    <row r="34" spans="2:61" x14ac:dyDescent="0.25">
      <c r="B34" s="114" t="str">
        <f t="shared" si="2"/>
        <v/>
      </c>
      <c r="C34" s="114" t="str">
        <f>IF(LEN(INDEX(Dashboard!B$12:B$211,ROW(C34)-ROW($C$5),1))&gt;0,INDEX(Dashboard!B$12:B$211,ROW(C34)-ROW($C$5),1),"null")</f>
        <v>null</v>
      </c>
      <c r="D34" s="114" t="str">
        <f>IF(LEN(INDEX(Dashboard!C$12:C$211,ROW(D34)-ROW($C$5),1))&gt;0,INDEX(Dashboard!C$12:C$211,ROW(D34)-ROW($C$5),1),"")</f>
        <v/>
      </c>
      <c r="E34" s="114" t="str">
        <f>IF(LEN(INDEX(Dashboard!D$12:D$211,ROW(E34)-ROW($C$5),1))&gt;0,INDEX(Dashboard!D$12:D$211,ROW(E34)-ROW($C$5),1),"")</f>
        <v/>
      </c>
      <c r="F34" s="114" t="str">
        <f t="shared" si="3"/>
        <v>m</v>
      </c>
      <c r="G34" s="114" t="str">
        <f>IF(LEN(INDEX(Dashboard!E$12:E$211,ROW(G34)-ROW($C$5),1))&gt;0,INDEX(Dashboard!E$12:E$211,ROW(G34)-ROW($C$5),1)+COLUMN(startXY)+1,"null")</f>
        <v>null</v>
      </c>
      <c r="H34" s="114" t="str">
        <f>IF(LEN(INDEX(Dashboard!F$12:F$211,ROW(H34)-ROW($C$5),1))&gt;0,INDEX(Dashboard!F$12:F$211,ROW(H34)-ROW($C$5),1)+ROW(startXY)+1,"null")</f>
        <v>null</v>
      </c>
      <c r="I34" s="114">
        <f t="shared" si="0"/>
        <v>5</v>
      </c>
      <c r="J34" s="114" t="str">
        <f t="shared" si="4"/>
        <v/>
      </c>
      <c r="K34" s="114" t="str">
        <f t="shared" si="5"/>
        <v/>
      </c>
      <c r="L34" s="114" t="str">
        <f t="shared" si="6"/>
        <v/>
      </c>
      <c r="M34" s="114" t="str">
        <f>IF($B34&gt;0,INDEX(Dashboard!G$12:G$211,ROW($B34)-ROW($C$5),1),"")</f>
        <v/>
      </c>
      <c r="N34" s="114" t="str">
        <f>IF($B34&gt;0,INDEX(Dashboard!H$12:H$211,ROW($B34)-ROW($C$5),1),"")</f>
        <v/>
      </c>
      <c r="O34" s="23" t="str">
        <f t="array" ref="O34">IFERROR(IF(AND(MATCH(G34&amp;H34,$G$5:G33&amp;$H$5:H33,0), ISNUMBER(G34),ISNUMBER(H34)),"yes",""),"")</f>
        <v/>
      </c>
      <c r="P34" s="23" t="str">
        <f t="shared" si="7"/>
        <v>null</v>
      </c>
      <c r="Q34" s="24" t="str">
        <f t="shared" si="8"/>
        <v>null</v>
      </c>
      <c r="R34" s="23" t="str">
        <f t="array" ref="R34">IFERROR(IF(AND(MATCH(P34&amp;Q34,$P$5:P33&amp;$Q$5:Q33,0), ISNUMBER(P34),ISNUMBER(Q34)),"yes",""),"")</f>
        <v/>
      </c>
      <c r="S34" s="23" t="str">
        <f t="shared" si="10"/>
        <v>null</v>
      </c>
      <c r="T34" s="23" t="str">
        <f t="shared" si="9"/>
        <v>null</v>
      </c>
      <c r="U34" s="23" t="str">
        <f t="array" ref="U34">IFERROR(IF(AND(MATCH(S34&amp;T34,$S$5:S33&amp;$T$5:T33,0), ISNUMBER(S34),ISNUMBER(T34)),"yes",""),"")</f>
        <v/>
      </c>
      <c r="V34" s="5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</row>
    <row r="35" spans="2:61" x14ac:dyDescent="0.25">
      <c r="B35" s="114" t="str">
        <f t="shared" si="2"/>
        <v/>
      </c>
      <c r="C35" s="114" t="str">
        <f>IF(LEN(INDEX(Dashboard!B$12:B$211,ROW(C35)-ROW($C$5),1))&gt;0,INDEX(Dashboard!B$12:B$211,ROW(C35)-ROW($C$5),1),"null")</f>
        <v>null</v>
      </c>
      <c r="D35" s="114" t="str">
        <f>IF(LEN(INDEX(Dashboard!C$12:C$211,ROW(D35)-ROW($C$5),1))&gt;0,INDEX(Dashboard!C$12:C$211,ROW(D35)-ROW($C$5),1),"")</f>
        <v/>
      </c>
      <c r="E35" s="114" t="str">
        <f>IF(LEN(INDEX(Dashboard!D$12:D$211,ROW(E35)-ROW($C$5),1))&gt;0,INDEX(Dashboard!D$12:D$211,ROW(E35)-ROW($C$5),1),"")</f>
        <v/>
      </c>
      <c r="F35" s="114" t="str">
        <f t="shared" si="3"/>
        <v>m</v>
      </c>
      <c r="G35" s="114" t="str">
        <f>IF(LEN(INDEX(Dashboard!E$12:E$211,ROW(G35)-ROW($C$5),1))&gt;0,INDEX(Dashboard!E$12:E$211,ROW(G35)-ROW($C$5),1)+COLUMN(startXY)+1,"null")</f>
        <v>null</v>
      </c>
      <c r="H35" s="114" t="str">
        <f>IF(LEN(INDEX(Dashboard!F$12:F$211,ROW(H35)-ROW($C$5),1))&gt;0,INDEX(Dashboard!F$12:F$211,ROW(H35)-ROW($C$5),1)+ROW(startXY)+1,"null")</f>
        <v>null</v>
      </c>
      <c r="I35" s="114">
        <f t="shared" si="0"/>
        <v>5</v>
      </c>
      <c r="J35" s="114" t="str">
        <f t="shared" si="4"/>
        <v/>
      </c>
      <c r="K35" s="114" t="str">
        <f t="shared" si="5"/>
        <v/>
      </c>
      <c r="L35" s="114" t="str">
        <f t="shared" si="6"/>
        <v/>
      </c>
      <c r="M35" s="114" t="str">
        <f>IF($B35&gt;0,INDEX(Dashboard!G$12:G$211,ROW($B35)-ROW($C$5),1),"")</f>
        <v/>
      </c>
      <c r="N35" s="114" t="str">
        <f>IF($B35&gt;0,INDEX(Dashboard!H$12:H$211,ROW($B35)-ROW($C$5),1),"")</f>
        <v/>
      </c>
      <c r="O35" s="23" t="str">
        <f t="array" ref="O35">IFERROR(IF(AND(MATCH(G35&amp;H35,$G$5:G34&amp;$H$5:H34,0), ISNUMBER(G35),ISNUMBER(H35)),"yes",""),"")</f>
        <v/>
      </c>
      <c r="P35" s="23" t="str">
        <f t="shared" si="7"/>
        <v>null</v>
      </c>
      <c r="Q35" s="24" t="str">
        <f t="shared" si="8"/>
        <v>null</v>
      </c>
      <c r="R35" s="23" t="str">
        <f t="array" ref="R35">IFERROR(IF(AND(MATCH(P35&amp;Q35,$P$5:P34&amp;$Q$5:Q34,0), ISNUMBER(P35),ISNUMBER(Q35)),"yes",""),"")</f>
        <v/>
      </c>
      <c r="S35" s="23" t="str">
        <f t="shared" si="10"/>
        <v>null</v>
      </c>
      <c r="T35" s="23" t="str">
        <f t="shared" si="9"/>
        <v>null</v>
      </c>
      <c r="U35" s="23" t="str">
        <f t="array" ref="U35">IFERROR(IF(AND(MATCH(S35&amp;T35,$S$5:S34&amp;$T$5:T34,0), ISNUMBER(S35),ISNUMBER(T35)),"yes",""),"")</f>
        <v/>
      </c>
      <c r="V35" s="5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</row>
    <row r="36" spans="2:61" x14ac:dyDescent="0.25">
      <c r="B36" s="114" t="str">
        <f t="shared" si="2"/>
        <v/>
      </c>
      <c r="C36" s="114" t="str">
        <f>IF(LEN(INDEX(Dashboard!B$12:B$211,ROW(C36)-ROW($C$5),1))&gt;0,INDEX(Dashboard!B$12:B$211,ROW(C36)-ROW($C$5),1),"null")</f>
        <v>null</v>
      </c>
      <c r="D36" s="114" t="str">
        <f>IF(LEN(INDEX(Dashboard!C$12:C$211,ROW(D36)-ROW($C$5),1))&gt;0,INDEX(Dashboard!C$12:C$211,ROW(D36)-ROW($C$5),1),"")</f>
        <v/>
      </c>
      <c r="E36" s="114" t="str">
        <f>IF(LEN(INDEX(Dashboard!D$12:D$211,ROW(E36)-ROW($C$5),1))&gt;0,INDEX(Dashboard!D$12:D$211,ROW(E36)-ROW($C$5),1),"")</f>
        <v/>
      </c>
      <c r="F36" s="114" t="str">
        <f t="shared" si="3"/>
        <v>m</v>
      </c>
      <c r="G36" s="114" t="str">
        <f>IF(LEN(INDEX(Dashboard!E$12:E$211,ROW(G36)-ROW($C$5),1))&gt;0,INDEX(Dashboard!E$12:E$211,ROW(G36)-ROW($C$5),1)+COLUMN(startXY)+1,"null")</f>
        <v>null</v>
      </c>
      <c r="H36" s="114" t="str">
        <f>IF(LEN(INDEX(Dashboard!F$12:F$211,ROW(H36)-ROW($C$5),1))&gt;0,INDEX(Dashboard!F$12:F$211,ROW(H36)-ROW($C$5),1)+ROW(startXY)+1,"null")</f>
        <v>null</v>
      </c>
      <c r="I36" s="114">
        <f t="shared" si="0"/>
        <v>5</v>
      </c>
      <c r="J36" s="114" t="str">
        <f t="shared" si="4"/>
        <v/>
      </c>
      <c r="K36" s="114" t="str">
        <f t="shared" si="5"/>
        <v/>
      </c>
      <c r="L36" s="114" t="str">
        <f t="shared" si="6"/>
        <v/>
      </c>
      <c r="M36" s="114">
        <f>IF($B36&gt;0,INDEX(Dashboard!G$12:G$211,ROW($B36)-ROW($C$5),1),"")</f>
        <v>0</v>
      </c>
      <c r="N36" s="114">
        <f>IF($B36&gt;0,INDEX(Dashboard!H$12:H$211,ROW($B36)-ROW($C$5),1),"")</f>
        <v>0</v>
      </c>
      <c r="O36" s="23" t="str">
        <f t="array" ref="O36">IFERROR(IF(AND(MATCH(G36&amp;H36,$G$5:G35&amp;$H$5:H35,0), ISNUMBER(G36),ISNUMBER(H36)),"yes",""),"")</f>
        <v/>
      </c>
      <c r="P36" s="23" t="str">
        <f t="shared" ref="P36:P50" si="11">G36</f>
        <v>null</v>
      </c>
      <c r="Q36" s="24" t="str">
        <f t="shared" si="8"/>
        <v>null</v>
      </c>
      <c r="R36" s="23" t="str">
        <f t="array" ref="R36">IFERROR(IF(AND(MATCH(P36&amp;Q36,$P$5:P35&amp;$Q$5:Q35,0), ISNUMBER(P36),ISNUMBER(Q36)),"yes",""),"")</f>
        <v/>
      </c>
      <c r="S36" s="23" t="str">
        <f t="shared" ref="S36:S50" si="12">IF(R36="yes",ROUNDUP((G36+J36)/2,0),G36)</f>
        <v>null</v>
      </c>
      <c r="T36" s="23" t="str">
        <f t="shared" ref="T36:T50" si="13">IF(S36="yes",ROUNDUP((H36+K36)/2,0),Q36)</f>
        <v>null</v>
      </c>
      <c r="U36" s="23" t="str">
        <f t="array" ref="U36">IFERROR(IF(AND(MATCH(S36&amp;T36,$S$5:S35&amp;$T$5:T35,0), ISNUMBER(S36),ISNUMBER(T36)),"yes",""),"")</f>
        <v/>
      </c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</row>
    <row r="37" spans="2:61" x14ac:dyDescent="0.25">
      <c r="B37" s="114" t="str">
        <f t="shared" si="2"/>
        <v/>
      </c>
      <c r="C37" s="114" t="str">
        <f>IF(LEN(INDEX(Dashboard!B$12:B$211,ROW(C37)-ROW($C$5),1))&gt;0,INDEX(Dashboard!B$12:B$211,ROW(C37)-ROW($C$5),1),"null")</f>
        <v>null</v>
      </c>
      <c r="D37" s="114" t="str">
        <f>IF(LEN(INDEX(Dashboard!C$12:C$211,ROW(D37)-ROW($C$5),1))&gt;0,INDEX(Dashboard!C$12:C$211,ROW(D37)-ROW($C$5),1),"")</f>
        <v/>
      </c>
      <c r="E37" s="114" t="str">
        <f>IF(LEN(INDEX(Dashboard!D$12:D$211,ROW(E37)-ROW($C$5),1))&gt;0,INDEX(Dashboard!D$12:D$211,ROW(E37)-ROW($C$5),1),"")</f>
        <v/>
      </c>
      <c r="F37" s="114" t="str">
        <f t="shared" si="3"/>
        <v>m</v>
      </c>
      <c r="G37" s="114" t="str">
        <f>IF(LEN(INDEX(Dashboard!E$12:E$211,ROW(G37)-ROW($C$5),1))&gt;0,INDEX(Dashboard!E$12:E$211,ROW(G37)-ROW($C$5),1)+COLUMN(startXY)+1,"null")</f>
        <v>null</v>
      </c>
      <c r="H37" s="114" t="str">
        <f>IF(LEN(INDEX(Dashboard!F$12:F$211,ROW(H37)-ROW($C$5),1))&gt;0,INDEX(Dashboard!F$12:F$211,ROW(H37)-ROW($C$5),1)+ROW(startXY)+1,"null")</f>
        <v>null</v>
      </c>
      <c r="I37" s="114">
        <f t="shared" si="0"/>
        <v>5</v>
      </c>
      <c r="J37" s="114" t="str">
        <f t="shared" si="4"/>
        <v/>
      </c>
      <c r="K37" s="114" t="str">
        <f t="shared" si="5"/>
        <v/>
      </c>
      <c r="L37" s="114" t="str">
        <f t="shared" si="6"/>
        <v/>
      </c>
      <c r="M37" s="114">
        <f>IF($B37&gt;0,INDEX(Dashboard!G$12:G$211,ROW($B37)-ROW($C$5),1),"")</f>
        <v>0</v>
      </c>
      <c r="N37" s="114">
        <f>IF($B37&gt;0,INDEX(Dashboard!H$12:H$211,ROW($B37)-ROW($C$5),1),"")</f>
        <v>0</v>
      </c>
      <c r="O37" s="23" t="str">
        <f t="array" ref="O37">IFERROR(IF(AND(MATCH(G37&amp;H37,$G$5:G36&amp;$H$5:H36,0), ISNUMBER(G37),ISNUMBER(H37)),"yes",""),"")</f>
        <v/>
      </c>
      <c r="P37" s="23" t="str">
        <f t="shared" si="11"/>
        <v>null</v>
      </c>
      <c r="Q37" s="24" t="str">
        <f t="shared" si="8"/>
        <v>null</v>
      </c>
      <c r="R37" s="23" t="str">
        <f t="array" ref="R37">IFERROR(IF(AND(MATCH(P37&amp;Q37,$P$5:P36&amp;$Q$5:Q36,0), ISNUMBER(P37),ISNUMBER(Q37)),"yes",""),"")</f>
        <v/>
      </c>
      <c r="S37" s="23" t="str">
        <f t="shared" si="12"/>
        <v>null</v>
      </c>
      <c r="T37" s="23" t="str">
        <f t="shared" si="13"/>
        <v>null</v>
      </c>
      <c r="U37" s="23" t="str">
        <f t="array" ref="U37">IFERROR(IF(AND(MATCH(S37&amp;T37,$S$5:S36&amp;$T$5:T36,0), ISNUMBER(S37),ISNUMBER(T37)),"yes",""),"")</f>
        <v/>
      </c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</row>
    <row r="38" spans="2:61" x14ac:dyDescent="0.25">
      <c r="B38" s="114" t="str">
        <f t="shared" si="2"/>
        <v/>
      </c>
      <c r="C38" s="114" t="str">
        <f>IF(LEN(INDEX(Dashboard!B$12:B$211,ROW(C38)-ROW($C$5),1))&gt;0,INDEX(Dashboard!B$12:B$211,ROW(C38)-ROW($C$5),1),"null")</f>
        <v>null</v>
      </c>
      <c r="D38" s="114" t="str">
        <f>IF(LEN(INDEX(Dashboard!C$12:C$211,ROW(D38)-ROW($C$5),1))&gt;0,INDEX(Dashboard!C$12:C$211,ROW(D38)-ROW($C$5),1),"")</f>
        <v/>
      </c>
      <c r="E38" s="114" t="str">
        <f>IF(LEN(INDEX(Dashboard!D$12:D$211,ROW(E38)-ROW($C$5),1))&gt;0,INDEX(Dashboard!D$12:D$211,ROW(E38)-ROW($C$5),1),"")</f>
        <v/>
      </c>
      <c r="F38" s="114" t="str">
        <f t="shared" si="3"/>
        <v>m</v>
      </c>
      <c r="G38" s="114" t="str">
        <f>IF(LEN(INDEX(Dashboard!E$12:E$211,ROW(G38)-ROW($C$5),1))&gt;0,INDEX(Dashboard!E$12:E$211,ROW(G38)-ROW($C$5),1)+COLUMN(startXY)+1,"null")</f>
        <v>null</v>
      </c>
      <c r="H38" s="114" t="str">
        <f>IF(LEN(INDEX(Dashboard!F$12:F$211,ROW(H38)-ROW($C$5),1))&gt;0,INDEX(Dashboard!F$12:F$211,ROW(H38)-ROW($C$5),1)+ROW(startXY)+1,"null")</f>
        <v>null</v>
      </c>
      <c r="I38" s="114">
        <f t="shared" ref="I38:I205" si="14">IFERROR(1/size,"")</f>
        <v>5</v>
      </c>
      <c r="J38" s="114" t="str">
        <f t="shared" si="4"/>
        <v/>
      </c>
      <c r="K38" s="114" t="str">
        <f t="shared" si="5"/>
        <v/>
      </c>
      <c r="L38" s="114" t="str">
        <f t="shared" si="6"/>
        <v/>
      </c>
      <c r="M38" s="114">
        <f>IF($B38&gt;0,INDEX(Dashboard!G$12:G$211,ROW($B38)-ROW($C$5),1),"")</f>
        <v>0</v>
      </c>
      <c r="N38" s="114">
        <f>IF($B38&gt;0,INDEX(Dashboard!H$12:H$211,ROW($B38)-ROW($C$5),1),"")</f>
        <v>0</v>
      </c>
      <c r="O38" s="23" t="str">
        <f t="array" ref="O38">IFERROR(IF(AND(MATCH(G38&amp;H38,$G$5:G37&amp;$H$5:H37,0), ISNUMBER(G38),ISNUMBER(H38)),"yes",""),"")</f>
        <v/>
      </c>
      <c r="P38" s="23" t="str">
        <f t="shared" si="11"/>
        <v>null</v>
      </c>
      <c r="Q38" s="24" t="str">
        <f t="shared" si="8"/>
        <v>null</v>
      </c>
      <c r="R38" s="23" t="str">
        <f t="array" ref="R38">IFERROR(IF(AND(MATCH(P38&amp;Q38,$P$5:P37&amp;$Q$5:Q37,0), ISNUMBER(P38),ISNUMBER(Q38)),"yes",""),"")</f>
        <v/>
      </c>
      <c r="S38" s="23" t="str">
        <f t="shared" si="12"/>
        <v>null</v>
      </c>
      <c r="T38" s="23" t="str">
        <f t="shared" si="13"/>
        <v>null</v>
      </c>
      <c r="U38" s="23" t="str">
        <f t="array" ref="U38">IFERROR(IF(AND(MATCH(S38&amp;T38,$S$5:S37&amp;$T$5:T37,0), ISNUMBER(S38),ISNUMBER(T38)),"yes",""),"")</f>
        <v/>
      </c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</row>
    <row r="39" spans="2:61" x14ac:dyDescent="0.25">
      <c r="B39" s="114" t="str">
        <f t="shared" si="2"/>
        <v/>
      </c>
      <c r="C39" s="114" t="str">
        <f>IF(LEN(INDEX(Dashboard!B$12:B$211,ROW(C39)-ROW($C$5),1))&gt;0,INDEX(Dashboard!B$12:B$211,ROW(C39)-ROW($C$5),1),"null")</f>
        <v>null</v>
      </c>
      <c r="D39" s="114" t="str">
        <f>IF(LEN(INDEX(Dashboard!C$12:C$211,ROW(D39)-ROW($C$5),1))&gt;0,INDEX(Dashboard!C$12:C$211,ROW(D39)-ROW($C$5),1),"")</f>
        <v/>
      </c>
      <c r="E39" s="114" t="str">
        <f>IF(LEN(INDEX(Dashboard!D$12:D$211,ROW(E39)-ROW($C$5),1))&gt;0,INDEX(Dashboard!D$12:D$211,ROW(E39)-ROW($C$5),1),"")</f>
        <v/>
      </c>
      <c r="F39" s="114" t="str">
        <f t="shared" si="3"/>
        <v>m</v>
      </c>
      <c r="G39" s="114" t="str">
        <f>IF(LEN(INDEX(Dashboard!E$12:E$211,ROW(G39)-ROW($C$5),1))&gt;0,INDEX(Dashboard!E$12:E$211,ROW(G39)-ROW($C$5),1)+COLUMN(startXY)+1,"null")</f>
        <v>null</v>
      </c>
      <c r="H39" s="114" t="str">
        <f>IF(LEN(INDEX(Dashboard!F$12:F$211,ROW(H39)-ROW($C$5),1))&gt;0,INDEX(Dashboard!F$12:F$211,ROW(H39)-ROW($C$5),1)+ROW(startXY)+1,"null")</f>
        <v>null</v>
      </c>
      <c r="I39" s="114">
        <f t="shared" si="14"/>
        <v>5</v>
      </c>
      <c r="J39" s="114" t="str">
        <f t="shared" si="4"/>
        <v/>
      </c>
      <c r="K39" s="114" t="str">
        <f t="shared" si="5"/>
        <v/>
      </c>
      <c r="L39" s="114" t="str">
        <f t="shared" si="6"/>
        <v/>
      </c>
      <c r="M39" s="114">
        <f>IF($B39&gt;0,INDEX(Dashboard!G$12:G$211,ROW($B39)-ROW($C$5),1),"")</f>
        <v>0</v>
      </c>
      <c r="N39" s="114">
        <f>IF($B39&gt;0,INDEX(Dashboard!H$12:H$211,ROW($B39)-ROW($C$5),1),"")</f>
        <v>0</v>
      </c>
      <c r="O39" s="23" t="str">
        <f t="array" ref="O39">IFERROR(IF(AND(MATCH(G39&amp;H39,$G$5:G38&amp;$H$5:H38,0), ISNUMBER(G39),ISNUMBER(H39)),"yes",""),"")</f>
        <v/>
      </c>
      <c r="P39" s="23" t="str">
        <f t="shared" si="11"/>
        <v>null</v>
      </c>
      <c r="Q39" s="24" t="str">
        <f t="shared" si="8"/>
        <v>null</v>
      </c>
      <c r="R39" s="23" t="str">
        <f t="array" ref="R39">IFERROR(IF(AND(MATCH(P39&amp;Q39,$P$5:P38&amp;$Q$5:Q38,0), ISNUMBER(P39),ISNUMBER(Q39)),"yes",""),"")</f>
        <v/>
      </c>
      <c r="S39" s="23" t="str">
        <f t="shared" si="12"/>
        <v>null</v>
      </c>
      <c r="T39" s="23" t="str">
        <f t="shared" si="13"/>
        <v>null</v>
      </c>
      <c r="U39" s="23" t="str">
        <f t="array" ref="U39">IFERROR(IF(AND(MATCH(S39&amp;T39,$S$5:S38&amp;$T$5:T38,0), ISNUMBER(S39),ISNUMBER(T39)),"yes",""),"")</f>
        <v/>
      </c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</row>
    <row r="40" spans="2:61" x14ac:dyDescent="0.25">
      <c r="B40" s="114" t="str">
        <f t="shared" si="2"/>
        <v/>
      </c>
      <c r="C40" s="114" t="str">
        <f>IF(LEN(INDEX(Dashboard!B$12:B$211,ROW(C40)-ROW($C$5),1))&gt;0,INDEX(Dashboard!B$12:B$211,ROW(C40)-ROW($C$5),1),"null")</f>
        <v>null</v>
      </c>
      <c r="D40" s="114" t="str">
        <f>IF(LEN(INDEX(Dashboard!C$12:C$211,ROW(D40)-ROW($C$5),1))&gt;0,INDEX(Dashboard!C$12:C$211,ROW(D40)-ROW($C$5),1),"")</f>
        <v/>
      </c>
      <c r="E40" s="114" t="str">
        <f>IF(LEN(INDEX(Dashboard!D$12:D$211,ROW(E40)-ROW($C$5),1))&gt;0,INDEX(Dashboard!D$12:D$211,ROW(E40)-ROW($C$5),1),"")</f>
        <v/>
      </c>
      <c r="F40" s="114" t="str">
        <f t="shared" si="3"/>
        <v>m</v>
      </c>
      <c r="G40" s="114" t="str">
        <f>IF(LEN(INDEX(Dashboard!E$12:E$211,ROW(G40)-ROW($C$5),1))&gt;0,INDEX(Dashboard!E$12:E$211,ROW(G40)-ROW($C$5),1)+COLUMN(startXY)+1,"null")</f>
        <v>null</v>
      </c>
      <c r="H40" s="114" t="str">
        <f>IF(LEN(INDEX(Dashboard!F$12:F$211,ROW(H40)-ROW($C$5),1))&gt;0,INDEX(Dashboard!F$12:F$211,ROW(H40)-ROW($C$5),1)+ROW(startXY)+1,"null")</f>
        <v>null</v>
      </c>
      <c r="I40" s="114">
        <f t="shared" si="14"/>
        <v>5</v>
      </c>
      <c r="J40" s="114" t="str">
        <f t="shared" si="4"/>
        <v/>
      </c>
      <c r="K40" s="114" t="str">
        <f t="shared" si="5"/>
        <v/>
      </c>
      <c r="L40" s="114" t="str">
        <f t="shared" si="6"/>
        <v/>
      </c>
      <c r="M40" s="114">
        <f>IF($B40&gt;0,INDEX(Dashboard!G$12:G$211,ROW($B40)-ROW($C$5),1),"")</f>
        <v>0</v>
      </c>
      <c r="N40" s="114">
        <f>IF($B40&gt;0,INDEX(Dashboard!H$12:H$211,ROW($B40)-ROW($C$5),1),"")</f>
        <v>0</v>
      </c>
      <c r="O40" s="23" t="str">
        <f t="array" ref="O40">IFERROR(IF(AND(MATCH(G40&amp;H40,$G$5:G39&amp;$H$5:H39,0), ISNUMBER(G40),ISNUMBER(H40)),"yes",""),"")</f>
        <v/>
      </c>
      <c r="P40" s="23" t="str">
        <f t="shared" si="11"/>
        <v>null</v>
      </c>
      <c r="Q40" s="24" t="str">
        <f t="shared" si="8"/>
        <v>null</v>
      </c>
      <c r="R40" s="23" t="str">
        <f t="array" ref="R40">IFERROR(IF(AND(MATCH(P40&amp;Q40,$P$5:P39&amp;$Q$5:Q39,0), ISNUMBER(P40),ISNUMBER(Q40)),"yes",""),"")</f>
        <v/>
      </c>
      <c r="S40" s="23" t="str">
        <f t="shared" si="12"/>
        <v>null</v>
      </c>
      <c r="T40" s="23" t="str">
        <f t="shared" si="13"/>
        <v>null</v>
      </c>
      <c r="U40" s="23" t="str">
        <f t="array" ref="U40">IFERROR(IF(AND(MATCH(S40&amp;T40,$S$5:S39&amp;$T$5:T39,0), ISNUMBER(S40),ISNUMBER(T40)),"yes",""),"")</f>
        <v/>
      </c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</row>
    <row r="41" spans="2:61" x14ac:dyDescent="0.25">
      <c r="B41" s="114" t="str">
        <f t="shared" si="2"/>
        <v/>
      </c>
      <c r="C41" s="114" t="str">
        <f>IF(LEN(INDEX(Dashboard!B$12:B$211,ROW(C41)-ROW($C$5),1))&gt;0,INDEX(Dashboard!B$12:B$211,ROW(C41)-ROW($C$5),1),"null")</f>
        <v>null</v>
      </c>
      <c r="D41" s="114" t="str">
        <f>IF(LEN(INDEX(Dashboard!C$12:C$211,ROW(D41)-ROW($C$5),1))&gt;0,INDEX(Dashboard!C$12:C$211,ROW(D41)-ROW($C$5),1),"")</f>
        <v/>
      </c>
      <c r="E41" s="114" t="str">
        <f>IF(LEN(INDEX(Dashboard!D$12:D$211,ROW(E41)-ROW($C$5),1))&gt;0,INDEX(Dashboard!D$12:D$211,ROW(E41)-ROW($C$5),1),"")</f>
        <v/>
      </c>
      <c r="F41" s="114" t="str">
        <f t="shared" si="3"/>
        <v>m</v>
      </c>
      <c r="G41" s="114" t="str">
        <f>IF(LEN(INDEX(Dashboard!E$12:E$211,ROW(G41)-ROW($C$5),1))&gt;0,INDEX(Dashboard!E$12:E$211,ROW(G41)-ROW($C$5),1)+COLUMN(startXY)+1,"null")</f>
        <v>null</v>
      </c>
      <c r="H41" s="114" t="str">
        <f>IF(LEN(INDEX(Dashboard!F$12:F$211,ROW(H41)-ROW($C$5),1))&gt;0,INDEX(Dashboard!F$12:F$211,ROW(H41)-ROW($C$5),1)+ROW(startXY)+1,"null")</f>
        <v>null</v>
      </c>
      <c r="I41" s="114">
        <f t="shared" si="14"/>
        <v>5</v>
      </c>
      <c r="J41" s="114" t="str">
        <f t="shared" si="4"/>
        <v/>
      </c>
      <c r="K41" s="114" t="str">
        <f t="shared" si="5"/>
        <v/>
      </c>
      <c r="L41" s="114" t="str">
        <f t="shared" si="6"/>
        <v/>
      </c>
      <c r="M41" s="114">
        <f>IF($B41&gt;0,INDEX(Dashboard!G$12:G$211,ROW($B41)-ROW($C$5),1),"")</f>
        <v>0</v>
      </c>
      <c r="N41" s="114">
        <f>IF($B41&gt;0,INDEX(Dashboard!H$12:H$211,ROW($B41)-ROW($C$5),1),"")</f>
        <v>0</v>
      </c>
      <c r="O41" s="23" t="str">
        <f t="array" ref="O41">IFERROR(IF(AND(MATCH(G41&amp;H41,$G$5:G40&amp;$H$5:H40,0), ISNUMBER(G41),ISNUMBER(H41)),"yes",""),"")</f>
        <v/>
      </c>
      <c r="P41" s="23" t="str">
        <f t="shared" si="11"/>
        <v>null</v>
      </c>
      <c r="Q41" s="24" t="str">
        <f t="shared" si="8"/>
        <v>null</v>
      </c>
      <c r="R41" s="23" t="str">
        <f t="array" ref="R41">IFERROR(IF(AND(MATCH(P41&amp;Q41,$P$5:P40&amp;$Q$5:Q40,0), ISNUMBER(P41),ISNUMBER(Q41)),"yes",""),"")</f>
        <v/>
      </c>
      <c r="S41" s="23" t="str">
        <f t="shared" si="12"/>
        <v>null</v>
      </c>
      <c r="T41" s="23" t="str">
        <f t="shared" si="13"/>
        <v>null</v>
      </c>
      <c r="U41" s="23" t="str">
        <f t="array" ref="U41">IFERROR(IF(AND(MATCH(S41&amp;T41,$S$5:S40&amp;$T$5:T40,0), ISNUMBER(S41),ISNUMBER(T41)),"yes",""),"")</f>
        <v/>
      </c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</row>
    <row r="42" spans="2:61" x14ac:dyDescent="0.25">
      <c r="B42" s="114" t="str">
        <f t="shared" si="2"/>
        <v/>
      </c>
      <c r="C42" s="114" t="str">
        <f>IF(LEN(INDEX(Dashboard!B$12:B$211,ROW(C42)-ROW($C$5),1))&gt;0,INDEX(Dashboard!B$12:B$211,ROW(C42)-ROW($C$5),1),"null")</f>
        <v>null</v>
      </c>
      <c r="D42" s="114" t="str">
        <f>IF(LEN(INDEX(Dashboard!C$12:C$211,ROW(D42)-ROW($C$5),1))&gt;0,INDEX(Dashboard!C$12:C$211,ROW(D42)-ROW($C$5),1),"")</f>
        <v/>
      </c>
      <c r="E42" s="114" t="str">
        <f>IF(LEN(INDEX(Dashboard!D$12:D$211,ROW(E42)-ROW($C$5),1))&gt;0,INDEX(Dashboard!D$12:D$211,ROW(E42)-ROW($C$5),1),"")</f>
        <v/>
      </c>
      <c r="F42" s="114" t="str">
        <f t="shared" si="3"/>
        <v>m</v>
      </c>
      <c r="G42" s="114" t="str">
        <f>IF(LEN(INDEX(Dashboard!E$12:E$211,ROW(G42)-ROW($C$5),1))&gt;0,INDEX(Dashboard!E$12:E$211,ROW(G42)-ROW($C$5),1)+COLUMN(startXY)+1,"null")</f>
        <v>null</v>
      </c>
      <c r="H42" s="114" t="str">
        <f>IF(LEN(INDEX(Dashboard!F$12:F$211,ROW(H42)-ROW($C$5),1))&gt;0,INDEX(Dashboard!F$12:F$211,ROW(H42)-ROW($C$5),1)+ROW(startXY)+1,"null")</f>
        <v>null</v>
      </c>
      <c r="I42" s="114">
        <f t="shared" si="14"/>
        <v>5</v>
      </c>
      <c r="J42" s="114" t="str">
        <f t="shared" si="4"/>
        <v/>
      </c>
      <c r="K42" s="114" t="str">
        <f t="shared" si="5"/>
        <v/>
      </c>
      <c r="L42" s="114" t="str">
        <f t="shared" si="6"/>
        <v/>
      </c>
      <c r="M42" s="114">
        <f>IF($B42&gt;0,INDEX(Dashboard!G$12:G$211,ROW($B42)-ROW($C$5),1),"")</f>
        <v>0</v>
      </c>
      <c r="N42" s="114">
        <f>IF($B42&gt;0,INDEX(Dashboard!H$12:H$211,ROW($B42)-ROW($C$5),1),"")</f>
        <v>0</v>
      </c>
      <c r="O42" s="23" t="str">
        <f t="array" ref="O42">IFERROR(IF(AND(MATCH(G42&amp;H42,$G$5:G41&amp;$H$5:H41,0), ISNUMBER(G42),ISNUMBER(H42)),"yes",""),"")</f>
        <v/>
      </c>
      <c r="P42" s="23" t="str">
        <f t="shared" si="11"/>
        <v>null</v>
      </c>
      <c r="Q42" s="24" t="str">
        <f t="shared" si="8"/>
        <v>null</v>
      </c>
      <c r="R42" s="23" t="str">
        <f t="array" ref="R42">IFERROR(IF(AND(MATCH(P42&amp;Q42,$P$5:P41&amp;$Q$5:Q41,0), ISNUMBER(P42),ISNUMBER(Q42)),"yes",""),"")</f>
        <v/>
      </c>
      <c r="S42" s="23" t="str">
        <f t="shared" si="12"/>
        <v>null</v>
      </c>
      <c r="T42" s="23" t="str">
        <f t="shared" si="13"/>
        <v>null</v>
      </c>
      <c r="U42" s="23" t="str">
        <f t="array" ref="U42">IFERROR(IF(AND(MATCH(S42&amp;T42,$S$5:S41&amp;$T$5:T41,0), ISNUMBER(S42),ISNUMBER(T42)),"yes",""),"")</f>
        <v/>
      </c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</row>
    <row r="43" spans="2:61" x14ac:dyDescent="0.25">
      <c r="B43" s="114" t="str">
        <f t="shared" si="2"/>
        <v/>
      </c>
      <c r="C43" s="114" t="str">
        <f>IF(LEN(INDEX(Dashboard!B$12:B$211,ROW(C43)-ROW($C$5),1))&gt;0,INDEX(Dashboard!B$12:B$211,ROW(C43)-ROW($C$5),1),"null")</f>
        <v>null</v>
      </c>
      <c r="D43" s="114" t="str">
        <f>IF(LEN(INDEX(Dashboard!C$12:C$211,ROW(D43)-ROW($C$5),1))&gt;0,INDEX(Dashboard!C$12:C$211,ROW(D43)-ROW($C$5),1),"")</f>
        <v/>
      </c>
      <c r="E43" s="114" t="str">
        <f>IF(LEN(INDEX(Dashboard!D$12:D$211,ROW(E43)-ROW($C$5),1))&gt;0,INDEX(Dashboard!D$12:D$211,ROW(E43)-ROW($C$5),1),"")</f>
        <v/>
      </c>
      <c r="F43" s="114" t="str">
        <f t="shared" si="3"/>
        <v>m</v>
      </c>
      <c r="G43" s="114" t="str">
        <f>IF(LEN(INDEX(Dashboard!E$12:E$211,ROW(G43)-ROW($C$5),1))&gt;0,INDEX(Dashboard!E$12:E$211,ROW(G43)-ROW($C$5),1)+COLUMN(startXY)+1,"null")</f>
        <v>null</v>
      </c>
      <c r="H43" s="114" t="str">
        <f>IF(LEN(INDEX(Dashboard!F$12:F$211,ROW(H43)-ROW($C$5),1))&gt;0,INDEX(Dashboard!F$12:F$211,ROW(H43)-ROW($C$5),1)+ROW(startXY)+1,"null")</f>
        <v>null</v>
      </c>
      <c r="I43" s="114">
        <f t="shared" si="14"/>
        <v>5</v>
      </c>
      <c r="J43" s="114" t="str">
        <f t="shared" si="4"/>
        <v/>
      </c>
      <c r="K43" s="114" t="str">
        <f t="shared" si="5"/>
        <v/>
      </c>
      <c r="L43" s="114" t="str">
        <f t="shared" si="6"/>
        <v/>
      </c>
      <c r="M43" s="114">
        <f>IF($B43&gt;0,INDEX(Dashboard!G$12:G$211,ROW($B43)-ROW($C$5),1),"")</f>
        <v>0</v>
      </c>
      <c r="N43" s="114">
        <f>IF($B43&gt;0,INDEX(Dashboard!H$12:H$211,ROW($B43)-ROW($C$5),1),"")</f>
        <v>0</v>
      </c>
      <c r="O43" s="23" t="str">
        <f t="array" ref="O43">IFERROR(IF(AND(MATCH(G43&amp;H43,$G$5:G42&amp;$H$5:H42,0), ISNUMBER(G43),ISNUMBER(H43)),"yes",""),"")</f>
        <v/>
      </c>
      <c r="P43" s="23" t="str">
        <f t="shared" si="11"/>
        <v>null</v>
      </c>
      <c r="Q43" s="24" t="str">
        <f t="shared" si="8"/>
        <v>null</v>
      </c>
      <c r="R43" s="23" t="str">
        <f t="array" ref="R43">IFERROR(IF(AND(MATCH(P43&amp;Q43,$P$5:P42&amp;$Q$5:Q42,0), ISNUMBER(P43),ISNUMBER(Q43)),"yes",""),"")</f>
        <v/>
      </c>
      <c r="S43" s="23" t="str">
        <f t="shared" si="12"/>
        <v>null</v>
      </c>
      <c r="T43" s="23" t="str">
        <f t="shared" si="13"/>
        <v>null</v>
      </c>
      <c r="U43" s="23" t="str">
        <f t="array" ref="U43">IFERROR(IF(AND(MATCH(S43&amp;T43,$S$5:S42&amp;$T$5:T42,0), ISNUMBER(S43),ISNUMBER(T43)),"yes",""),"")</f>
        <v/>
      </c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2:61" x14ac:dyDescent="0.25">
      <c r="B44" s="114" t="str">
        <f t="shared" si="2"/>
        <v/>
      </c>
      <c r="C44" s="114" t="str">
        <f>IF(LEN(INDEX(Dashboard!B$12:B$211,ROW(C44)-ROW($C$5),1))&gt;0,INDEX(Dashboard!B$12:B$211,ROW(C44)-ROW($C$5),1),"null")</f>
        <v>null</v>
      </c>
      <c r="D44" s="114" t="str">
        <f>IF(LEN(INDEX(Dashboard!C$12:C$211,ROW(D44)-ROW($C$5),1))&gt;0,INDEX(Dashboard!C$12:C$211,ROW(D44)-ROW($C$5),1),"")</f>
        <v/>
      </c>
      <c r="E44" s="114" t="str">
        <f>IF(LEN(INDEX(Dashboard!D$12:D$211,ROW(E44)-ROW($C$5),1))&gt;0,INDEX(Dashboard!D$12:D$211,ROW(E44)-ROW($C$5),1),"")</f>
        <v/>
      </c>
      <c r="F44" s="114" t="str">
        <f t="shared" si="3"/>
        <v>m</v>
      </c>
      <c r="G44" s="114" t="str">
        <f>IF(LEN(INDEX(Dashboard!E$12:E$211,ROW(G44)-ROW($C$5),1))&gt;0,INDEX(Dashboard!E$12:E$211,ROW(G44)-ROW($C$5),1)+COLUMN(startXY)+1,"null")</f>
        <v>null</v>
      </c>
      <c r="H44" s="114" t="str">
        <f>IF(LEN(INDEX(Dashboard!F$12:F$211,ROW(H44)-ROW($C$5),1))&gt;0,INDEX(Dashboard!F$12:F$211,ROW(H44)-ROW($C$5),1)+ROW(startXY)+1,"null")</f>
        <v>null</v>
      </c>
      <c r="I44" s="114">
        <f t="shared" si="14"/>
        <v>5</v>
      </c>
      <c r="J44" s="114" t="str">
        <f t="shared" si="4"/>
        <v/>
      </c>
      <c r="K44" s="114" t="str">
        <f t="shared" si="5"/>
        <v/>
      </c>
      <c r="L44" s="114" t="str">
        <f t="shared" si="6"/>
        <v/>
      </c>
      <c r="M44" s="114">
        <f>IF($B44&gt;0,INDEX(Dashboard!G$12:G$211,ROW($B44)-ROW($C$5),1),"")</f>
        <v>0</v>
      </c>
      <c r="N44" s="114">
        <f>IF($B44&gt;0,INDEX(Dashboard!H$12:H$211,ROW($B44)-ROW($C$5),1),"")</f>
        <v>0</v>
      </c>
      <c r="O44" s="23" t="str">
        <f t="array" ref="O44">IFERROR(IF(AND(MATCH(G44&amp;H44,$G$5:G43&amp;$H$5:H43,0), ISNUMBER(G44),ISNUMBER(H44)),"yes",""),"")</f>
        <v/>
      </c>
      <c r="P44" s="23" t="str">
        <f t="shared" si="11"/>
        <v>null</v>
      </c>
      <c r="Q44" s="24" t="str">
        <f t="shared" si="8"/>
        <v>null</v>
      </c>
      <c r="R44" s="23" t="str">
        <f t="array" ref="R44">IFERROR(IF(AND(MATCH(P44&amp;Q44,$P$5:P43&amp;$Q$5:Q43,0), ISNUMBER(P44),ISNUMBER(Q44)),"yes",""),"")</f>
        <v/>
      </c>
      <c r="S44" s="23" t="str">
        <f t="shared" si="12"/>
        <v>null</v>
      </c>
      <c r="T44" s="23" t="str">
        <f t="shared" si="13"/>
        <v>null</v>
      </c>
      <c r="U44" s="23" t="str">
        <f t="array" ref="U44">IFERROR(IF(AND(MATCH(S44&amp;T44,$S$5:S43&amp;$T$5:T43,0), ISNUMBER(S44),ISNUMBER(T44)),"yes",""),"")</f>
        <v/>
      </c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</row>
    <row r="45" spans="2:61" x14ac:dyDescent="0.25">
      <c r="B45" s="114" t="str">
        <f t="shared" si="2"/>
        <v/>
      </c>
      <c r="C45" s="114" t="str">
        <f>IF(LEN(INDEX(Dashboard!B$12:B$211,ROW(C45)-ROW($C$5),1))&gt;0,INDEX(Dashboard!B$12:B$211,ROW(C45)-ROW($C$5),1),"null")</f>
        <v>null</v>
      </c>
      <c r="D45" s="114" t="str">
        <f>IF(LEN(INDEX(Dashboard!C$12:C$211,ROW(D45)-ROW($C$5),1))&gt;0,INDEX(Dashboard!C$12:C$211,ROW(D45)-ROW($C$5),1),"")</f>
        <v/>
      </c>
      <c r="E45" s="114" t="str">
        <f>IF(LEN(INDEX(Dashboard!D$12:D$211,ROW(E45)-ROW($C$5),1))&gt;0,INDEX(Dashboard!D$12:D$211,ROW(E45)-ROW($C$5),1),"")</f>
        <v/>
      </c>
      <c r="F45" s="114" t="str">
        <f t="shared" si="3"/>
        <v>m</v>
      </c>
      <c r="G45" s="114" t="str">
        <f>IF(LEN(INDEX(Dashboard!E$12:E$211,ROW(G45)-ROW($C$5),1))&gt;0,INDEX(Dashboard!E$12:E$211,ROW(G45)-ROW($C$5),1)+COLUMN(startXY)+1,"null")</f>
        <v>null</v>
      </c>
      <c r="H45" s="114" t="str">
        <f>IF(LEN(INDEX(Dashboard!F$12:F$211,ROW(H45)-ROW($C$5),1))&gt;0,INDEX(Dashboard!F$12:F$211,ROW(H45)-ROW($C$5),1)+ROW(startXY)+1,"null")</f>
        <v>null</v>
      </c>
      <c r="I45" s="114">
        <f t="shared" si="14"/>
        <v>5</v>
      </c>
      <c r="J45" s="114" t="str">
        <f t="shared" si="4"/>
        <v/>
      </c>
      <c r="K45" s="114" t="str">
        <f t="shared" si="5"/>
        <v/>
      </c>
      <c r="L45" s="114" t="str">
        <f t="shared" si="6"/>
        <v/>
      </c>
      <c r="M45" s="114">
        <f>IF($B45&gt;0,INDEX(Dashboard!G$12:G$211,ROW($B45)-ROW($C$5),1),"")</f>
        <v>0</v>
      </c>
      <c r="N45" s="114">
        <f>IF($B45&gt;0,INDEX(Dashboard!H$12:H$211,ROW($B45)-ROW($C$5),1),"")</f>
        <v>0</v>
      </c>
      <c r="O45" s="23" t="str">
        <f t="array" ref="O45">IFERROR(IF(AND(MATCH(G45&amp;H45,$G$5:G44&amp;$H$5:H44,0), ISNUMBER(G45),ISNUMBER(H45)),"yes",""),"")</f>
        <v/>
      </c>
      <c r="P45" s="23" t="str">
        <f t="shared" si="11"/>
        <v>null</v>
      </c>
      <c r="Q45" s="24" t="str">
        <f t="shared" si="8"/>
        <v>null</v>
      </c>
      <c r="R45" s="23" t="str">
        <f t="array" ref="R45">IFERROR(IF(AND(MATCH(P45&amp;Q45,$P$5:P44&amp;$Q$5:Q44,0), ISNUMBER(P45),ISNUMBER(Q45)),"yes",""),"")</f>
        <v/>
      </c>
      <c r="S45" s="23" t="str">
        <f t="shared" si="12"/>
        <v>null</v>
      </c>
      <c r="T45" s="23" t="str">
        <f t="shared" si="13"/>
        <v>null</v>
      </c>
      <c r="U45" s="23" t="str">
        <f t="array" ref="U45">IFERROR(IF(AND(MATCH(S45&amp;T45,$S$5:S44&amp;$T$5:T44,0), ISNUMBER(S45),ISNUMBER(T45)),"yes",""),"")</f>
        <v/>
      </c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</row>
    <row r="46" spans="2:61" x14ac:dyDescent="0.25">
      <c r="B46" s="114" t="str">
        <f t="shared" si="2"/>
        <v/>
      </c>
      <c r="C46" s="114" t="str">
        <f>IF(LEN(INDEX(Dashboard!B$12:B$211,ROW(C46)-ROW($C$5),1))&gt;0,INDEX(Dashboard!B$12:B$211,ROW(C46)-ROW($C$5),1),"null")</f>
        <v>null</v>
      </c>
      <c r="D46" s="114" t="str">
        <f>IF(LEN(INDEX(Dashboard!C$12:C$211,ROW(D46)-ROW($C$5),1))&gt;0,INDEX(Dashboard!C$12:C$211,ROW(D46)-ROW($C$5),1),"")</f>
        <v/>
      </c>
      <c r="E46" s="114" t="str">
        <f>IF(LEN(INDEX(Dashboard!D$12:D$211,ROW(E46)-ROW($C$5),1))&gt;0,INDEX(Dashboard!D$12:D$211,ROW(E46)-ROW($C$5),1),"")</f>
        <v/>
      </c>
      <c r="F46" s="114" t="str">
        <f t="shared" si="3"/>
        <v>m</v>
      </c>
      <c r="G46" s="114" t="str">
        <f>IF(LEN(INDEX(Dashboard!E$12:E$211,ROW(G46)-ROW($C$5),1))&gt;0,INDEX(Dashboard!E$12:E$211,ROW(G46)-ROW($C$5),1)+COLUMN(startXY)+1,"null")</f>
        <v>null</v>
      </c>
      <c r="H46" s="114" t="str">
        <f>IF(LEN(INDEX(Dashboard!F$12:F$211,ROW(H46)-ROW($C$5),1))&gt;0,INDEX(Dashboard!F$12:F$211,ROW(H46)-ROW($C$5),1)+ROW(startXY)+1,"null")</f>
        <v>null</v>
      </c>
      <c r="I46" s="114">
        <f t="shared" si="14"/>
        <v>5</v>
      </c>
      <c r="J46" s="114" t="str">
        <f t="shared" si="4"/>
        <v/>
      </c>
      <c r="K46" s="114" t="str">
        <f t="shared" si="5"/>
        <v/>
      </c>
      <c r="L46" s="114" t="str">
        <f t="shared" si="6"/>
        <v/>
      </c>
      <c r="M46" s="114">
        <f>IF($B46&gt;0,INDEX(Dashboard!G$12:G$211,ROW($B46)-ROW($C$5),1),"")</f>
        <v>0</v>
      </c>
      <c r="N46" s="114">
        <f>IF($B46&gt;0,INDEX(Dashboard!H$12:H$211,ROW($B46)-ROW($C$5),1),"")</f>
        <v>0</v>
      </c>
      <c r="O46" s="23" t="str">
        <f t="array" ref="O46">IFERROR(IF(AND(MATCH(G46&amp;H46,$G$5:G45&amp;$H$5:H45,0), ISNUMBER(G46),ISNUMBER(H46)),"yes",""),"")</f>
        <v/>
      </c>
      <c r="P46" s="23" t="str">
        <f t="shared" si="11"/>
        <v>null</v>
      </c>
      <c r="Q46" s="24" t="str">
        <f t="shared" si="8"/>
        <v>null</v>
      </c>
      <c r="R46" s="23" t="str">
        <f t="array" ref="R46">IFERROR(IF(AND(MATCH(P46&amp;Q46,$P$5:P45&amp;$Q$5:Q45,0), ISNUMBER(P46),ISNUMBER(Q46)),"yes",""),"")</f>
        <v/>
      </c>
      <c r="S46" s="23" t="str">
        <f t="shared" si="12"/>
        <v>null</v>
      </c>
      <c r="T46" s="23" t="str">
        <f t="shared" si="13"/>
        <v>null</v>
      </c>
      <c r="U46" s="23" t="str">
        <f t="array" ref="U46">IFERROR(IF(AND(MATCH(S46&amp;T46,$S$5:S45&amp;$T$5:T45,0), ISNUMBER(S46),ISNUMBER(T46)),"yes",""),"")</f>
        <v/>
      </c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</row>
    <row r="47" spans="2:61" x14ac:dyDescent="0.25">
      <c r="B47" s="114" t="str">
        <f t="shared" si="2"/>
        <v/>
      </c>
      <c r="C47" s="114" t="str">
        <f>IF(LEN(INDEX(Dashboard!B$12:B$211,ROW(C47)-ROW($C$5),1))&gt;0,INDEX(Dashboard!B$12:B$211,ROW(C47)-ROW($C$5),1),"null")</f>
        <v>null</v>
      </c>
      <c r="D47" s="114" t="str">
        <f>IF(LEN(INDEX(Dashboard!C$12:C$211,ROW(D47)-ROW($C$5),1))&gt;0,INDEX(Dashboard!C$12:C$211,ROW(D47)-ROW($C$5),1),"")</f>
        <v/>
      </c>
      <c r="E47" s="114" t="str">
        <f>IF(LEN(INDEX(Dashboard!D$12:D$211,ROW(E47)-ROW($C$5),1))&gt;0,INDEX(Dashboard!D$12:D$211,ROW(E47)-ROW($C$5),1),"")</f>
        <v/>
      </c>
      <c r="F47" s="114" t="str">
        <f t="shared" si="3"/>
        <v>m</v>
      </c>
      <c r="G47" s="114" t="str">
        <f>IF(LEN(INDEX(Dashboard!E$12:E$211,ROW(G47)-ROW($C$5),1))&gt;0,INDEX(Dashboard!E$12:E$211,ROW(G47)-ROW($C$5),1)+COLUMN(startXY)+1,"null")</f>
        <v>null</v>
      </c>
      <c r="H47" s="114" t="str">
        <f>IF(LEN(INDEX(Dashboard!F$12:F$211,ROW(H47)-ROW($C$5),1))&gt;0,INDEX(Dashboard!F$12:F$211,ROW(H47)-ROW($C$5),1)+ROW(startXY)+1,"null")</f>
        <v>null</v>
      </c>
      <c r="I47" s="114">
        <f t="shared" si="14"/>
        <v>5</v>
      </c>
      <c r="J47" s="114" t="str">
        <f t="shared" si="4"/>
        <v/>
      </c>
      <c r="K47" s="114" t="str">
        <f t="shared" si="5"/>
        <v/>
      </c>
      <c r="L47" s="114" t="str">
        <f t="shared" si="6"/>
        <v/>
      </c>
      <c r="M47" s="114">
        <f>IF($B47&gt;0,INDEX(Dashboard!G$12:G$211,ROW($B47)-ROW($C$5),1),"")</f>
        <v>0</v>
      </c>
      <c r="N47" s="114">
        <f>IF($B47&gt;0,INDEX(Dashboard!H$12:H$211,ROW($B47)-ROW($C$5),1),"")</f>
        <v>0</v>
      </c>
      <c r="O47" s="23" t="str">
        <f t="array" ref="O47">IFERROR(IF(AND(MATCH(G47&amp;H47,$G$5:G46&amp;$H$5:H46,0), ISNUMBER(G47),ISNUMBER(H47)),"yes",""),"")</f>
        <v/>
      </c>
      <c r="P47" s="23" t="str">
        <f t="shared" si="11"/>
        <v>null</v>
      </c>
      <c r="Q47" s="24" t="str">
        <f t="shared" si="8"/>
        <v>null</v>
      </c>
      <c r="R47" s="23" t="str">
        <f t="array" ref="R47">IFERROR(IF(AND(MATCH(P47&amp;Q47,$P$5:P46&amp;$Q$5:Q46,0), ISNUMBER(P47),ISNUMBER(Q47)),"yes",""),"")</f>
        <v/>
      </c>
      <c r="S47" s="23" t="str">
        <f t="shared" si="12"/>
        <v>null</v>
      </c>
      <c r="T47" s="23" t="str">
        <f t="shared" si="13"/>
        <v>null</v>
      </c>
      <c r="U47" s="23" t="str">
        <f t="array" ref="U47">IFERROR(IF(AND(MATCH(S47&amp;T47,$S$5:S46&amp;$T$5:T46,0), ISNUMBER(S47),ISNUMBER(T47)),"yes",""),"")</f>
        <v/>
      </c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</row>
    <row r="48" spans="2:61" x14ac:dyDescent="0.25">
      <c r="B48" s="114" t="str">
        <f t="shared" si="2"/>
        <v/>
      </c>
      <c r="C48" s="114" t="str">
        <f>IF(LEN(INDEX(Dashboard!B$12:B$211,ROW(C48)-ROW($C$5),1))&gt;0,INDEX(Dashboard!B$12:B$211,ROW(C48)-ROW($C$5),1),"null")</f>
        <v>null</v>
      </c>
      <c r="D48" s="114" t="str">
        <f>IF(LEN(INDEX(Dashboard!C$12:C$211,ROW(D48)-ROW($C$5),1))&gt;0,INDEX(Dashboard!C$12:C$211,ROW(D48)-ROW($C$5),1),"")</f>
        <v/>
      </c>
      <c r="E48" s="114" t="str">
        <f>IF(LEN(INDEX(Dashboard!D$12:D$211,ROW(E48)-ROW($C$5),1))&gt;0,INDEX(Dashboard!D$12:D$211,ROW(E48)-ROW($C$5),1),"")</f>
        <v/>
      </c>
      <c r="F48" s="114" t="str">
        <f t="shared" si="3"/>
        <v>m</v>
      </c>
      <c r="G48" s="114" t="str">
        <f>IF(LEN(INDEX(Dashboard!E$12:E$211,ROW(G48)-ROW($C$5),1))&gt;0,INDEX(Dashboard!E$12:E$211,ROW(G48)-ROW($C$5),1)+COLUMN(startXY)+1,"null")</f>
        <v>null</v>
      </c>
      <c r="H48" s="114" t="str">
        <f>IF(LEN(INDEX(Dashboard!F$12:F$211,ROW(H48)-ROW($C$5),1))&gt;0,INDEX(Dashboard!F$12:F$211,ROW(H48)-ROW($C$5),1)+ROW(startXY)+1,"null")</f>
        <v>null</v>
      </c>
      <c r="I48" s="114">
        <f t="shared" si="14"/>
        <v>5</v>
      </c>
      <c r="J48" s="114" t="str">
        <f t="shared" si="4"/>
        <v/>
      </c>
      <c r="K48" s="114" t="str">
        <f t="shared" si="5"/>
        <v/>
      </c>
      <c r="L48" s="114" t="str">
        <f t="shared" si="6"/>
        <v/>
      </c>
      <c r="M48" s="114">
        <f>IF($B48&gt;0,INDEX(Dashboard!G$12:G$211,ROW($B48)-ROW($C$5),1),"")</f>
        <v>0</v>
      </c>
      <c r="N48" s="114">
        <f>IF($B48&gt;0,INDEX(Dashboard!H$12:H$211,ROW($B48)-ROW($C$5),1),"")</f>
        <v>0</v>
      </c>
      <c r="O48" s="23" t="str">
        <f t="array" ref="O48">IFERROR(IF(AND(MATCH(G48&amp;H48,$G$5:G47&amp;$H$5:H47,0), ISNUMBER(G48),ISNUMBER(H48)),"yes",""),"")</f>
        <v/>
      </c>
      <c r="P48" s="23" t="str">
        <f t="shared" si="11"/>
        <v>null</v>
      </c>
      <c r="Q48" s="24" t="str">
        <f t="shared" si="8"/>
        <v>null</v>
      </c>
      <c r="R48" s="23" t="str">
        <f t="array" ref="R48">IFERROR(IF(AND(MATCH(P48&amp;Q48,$P$5:P47&amp;$Q$5:Q47,0), ISNUMBER(P48),ISNUMBER(Q48)),"yes",""),"")</f>
        <v/>
      </c>
      <c r="S48" s="23" t="str">
        <f t="shared" si="12"/>
        <v>null</v>
      </c>
      <c r="T48" s="23" t="str">
        <f t="shared" si="13"/>
        <v>null</v>
      </c>
      <c r="U48" s="23" t="str">
        <f t="array" ref="U48">IFERROR(IF(AND(MATCH(S48&amp;T48,$S$5:S47&amp;$T$5:T47,0), ISNUMBER(S48),ISNUMBER(T48)),"yes",""),"")</f>
        <v/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</row>
    <row r="49" spans="2:61" x14ac:dyDescent="0.25">
      <c r="B49" s="114" t="str">
        <f t="shared" si="2"/>
        <v/>
      </c>
      <c r="C49" s="114" t="str">
        <f>IF(LEN(INDEX(Dashboard!B$12:B$211,ROW(C49)-ROW($C$5),1))&gt;0,INDEX(Dashboard!B$12:B$211,ROW(C49)-ROW($C$5),1),"null")</f>
        <v>null</v>
      </c>
      <c r="D49" s="114" t="str">
        <f>IF(LEN(INDEX(Dashboard!C$12:C$211,ROW(D49)-ROW($C$5),1))&gt;0,INDEX(Dashboard!C$12:C$211,ROW(D49)-ROW($C$5),1),"")</f>
        <v/>
      </c>
      <c r="E49" s="114" t="str">
        <f>IF(LEN(INDEX(Dashboard!D$12:D$211,ROW(E49)-ROW($C$5),1))&gt;0,INDEX(Dashboard!D$12:D$211,ROW(E49)-ROW($C$5),1),"")</f>
        <v/>
      </c>
      <c r="F49" s="114" t="str">
        <f t="shared" si="3"/>
        <v>m</v>
      </c>
      <c r="G49" s="114" t="str">
        <f>IF(LEN(INDEX(Dashboard!E$12:E$211,ROW(G49)-ROW($C$5),1))&gt;0,INDEX(Dashboard!E$12:E$211,ROW(G49)-ROW($C$5),1)+COLUMN(startXY)+1,"null")</f>
        <v>null</v>
      </c>
      <c r="H49" s="114" t="str">
        <f>IF(LEN(INDEX(Dashboard!F$12:F$211,ROW(H49)-ROW($C$5),1))&gt;0,INDEX(Dashboard!F$12:F$211,ROW(H49)-ROW($C$5),1)+ROW(startXY)+1,"null")</f>
        <v>null</v>
      </c>
      <c r="I49" s="114">
        <f t="shared" si="14"/>
        <v>5</v>
      </c>
      <c r="J49" s="114" t="str">
        <f t="shared" si="4"/>
        <v/>
      </c>
      <c r="K49" s="114" t="str">
        <f t="shared" si="5"/>
        <v/>
      </c>
      <c r="L49" s="114" t="str">
        <f t="shared" si="6"/>
        <v/>
      </c>
      <c r="M49" s="114">
        <f>IF($B49&gt;0,INDEX(Dashboard!G$12:G$211,ROW($B49)-ROW($C$5),1),"")</f>
        <v>0</v>
      </c>
      <c r="N49" s="114">
        <f>IF($B49&gt;0,INDEX(Dashboard!H$12:H$211,ROW($B49)-ROW($C$5),1),"")</f>
        <v>0</v>
      </c>
      <c r="O49" s="23" t="str">
        <f t="array" ref="O49">IFERROR(IF(AND(MATCH(G49&amp;H49,$G$5:G48&amp;$H$5:H48,0), ISNUMBER(G49),ISNUMBER(H49)),"yes",""),"")</f>
        <v/>
      </c>
      <c r="P49" s="23" t="str">
        <f t="shared" si="11"/>
        <v>null</v>
      </c>
      <c r="Q49" s="24" t="str">
        <f t="shared" si="8"/>
        <v>null</v>
      </c>
      <c r="R49" s="23" t="str">
        <f t="array" ref="R49">IFERROR(IF(AND(MATCH(P49&amp;Q49,$P$5:P48&amp;$Q$5:Q48,0), ISNUMBER(P49),ISNUMBER(Q49)),"yes",""),"")</f>
        <v/>
      </c>
      <c r="S49" s="23" t="str">
        <f t="shared" si="12"/>
        <v>null</v>
      </c>
      <c r="T49" s="23" t="str">
        <f t="shared" si="13"/>
        <v>null</v>
      </c>
      <c r="U49" s="23" t="str">
        <f t="array" ref="U49">IFERROR(IF(AND(MATCH(S49&amp;T49,$S$5:S48&amp;$T$5:T48,0), ISNUMBER(S49),ISNUMBER(T49)),"yes",""),"")</f>
        <v/>
      </c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2:61" x14ac:dyDescent="0.25">
      <c r="B50" s="114" t="str">
        <f t="shared" si="2"/>
        <v/>
      </c>
      <c r="C50" s="114" t="str">
        <f>IF(LEN(INDEX(Dashboard!B$12:B$211,ROW(C50)-ROW($C$5),1))&gt;0,INDEX(Dashboard!B$12:B$211,ROW(C50)-ROW($C$5),1),"null")</f>
        <v>null</v>
      </c>
      <c r="D50" s="114" t="str">
        <f>IF(LEN(INDEX(Dashboard!C$12:C$211,ROW(D50)-ROW($C$5),1))&gt;0,INDEX(Dashboard!C$12:C$211,ROW(D50)-ROW($C$5),1),"")</f>
        <v/>
      </c>
      <c r="E50" s="114" t="str">
        <f>IF(LEN(INDEX(Dashboard!D$12:D$211,ROW(E50)-ROW($C$5),1))&gt;0,INDEX(Dashboard!D$12:D$211,ROW(E50)-ROW($C$5),1),"")</f>
        <v/>
      </c>
      <c r="F50" s="114" t="str">
        <f t="shared" si="3"/>
        <v>m</v>
      </c>
      <c r="G50" s="114" t="str">
        <f>IF(LEN(INDEX(Dashboard!E$12:E$211,ROW(G50)-ROW($C$5),1))&gt;0,INDEX(Dashboard!E$12:E$211,ROW(G50)-ROW($C$5),1)+COLUMN(startXY)+1,"null")</f>
        <v>null</v>
      </c>
      <c r="H50" s="114" t="str">
        <f>IF(LEN(INDEX(Dashboard!F$12:F$211,ROW(H50)-ROW($C$5),1))&gt;0,INDEX(Dashboard!F$12:F$211,ROW(H50)-ROW($C$5),1)+ROW(startXY)+1,"null")</f>
        <v>null</v>
      </c>
      <c r="I50" s="114">
        <f t="shared" si="14"/>
        <v>5</v>
      </c>
      <c r="J50" s="114" t="str">
        <f t="shared" si="4"/>
        <v/>
      </c>
      <c r="K50" s="114" t="str">
        <f t="shared" si="5"/>
        <v/>
      </c>
      <c r="L50" s="114" t="str">
        <f t="shared" si="6"/>
        <v/>
      </c>
      <c r="M50" s="114">
        <f>IF($B50&gt;0,INDEX(Dashboard!G$12:G$211,ROW($B50)-ROW($C$5),1),"")</f>
        <v>0</v>
      </c>
      <c r="N50" s="114">
        <f>IF($B50&gt;0,INDEX(Dashboard!H$12:H$211,ROW($B50)-ROW($C$5),1),"")</f>
        <v>0</v>
      </c>
      <c r="O50" s="23" t="str">
        <f t="array" ref="O50">IFERROR(IF(AND(MATCH(G50&amp;H50,$G$5:G49&amp;$H$5:H49,0), ISNUMBER(G50),ISNUMBER(H50)),"yes",""),"")</f>
        <v/>
      </c>
      <c r="P50" s="23" t="str">
        <f t="shared" si="11"/>
        <v>null</v>
      </c>
      <c r="Q50" s="24" t="str">
        <f t="shared" si="8"/>
        <v>null</v>
      </c>
      <c r="R50" s="23" t="str">
        <f t="array" ref="R50">IFERROR(IF(AND(MATCH(P50&amp;Q50,$P$5:P49&amp;$Q$5:Q49,0), ISNUMBER(P50),ISNUMBER(Q50)),"yes",""),"")</f>
        <v/>
      </c>
      <c r="S50" s="23" t="str">
        <f t="shared" si="12"/>
        <v>null</v>
      </c>
      <c r="T50" s="23" t="str">
        <f t="shared" si="13"/>
        <v>null</v>
      </c>
      <c r="U50" s="23" t="str">
        <f t="array" ref="U50">IFERROR(IF(AND(MATCH(S50&amp;T50,$S$5:S49&amp;$T$5:T49,0), ISNUMBER(S50),ISNUMBER(T50)),"yes",""),"")</f>
        <v/>
      </c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</row>
    <row r="51" spans="2:61" x14ac:dyDescent="0.25">
      <c r="B51" s="114" t="str">
        <f t="shared" si="2"/>
        <v/>
      </c>
      <c r="C51" s="114" t="str">
        <f>IF(LEN(INDEX(Dashboard!B$12:B$211,ROW(C51)-ROW($C$5),1))&gt;0,INDEX(Dashboard!B$12:B$211,ROW(C51)-ROW($C$5),1),"null")</f>
        <v>null</v>
      </c>
      <c r="D51" s="114" t="str">
        <f>IF(LEN(INDEX(Dashboard!C$12:C$211,ROW(D51)-ROW($C$5),1))&gt;0,INDEX(Dashboard!C$12:C$211,ROW(D51)-ROW($C$5),1),"")</f>
        <v/>
      </c>
      <c r="E51" s="114" t="str">
        <f>IF(LEN(INDEX(Dashboard!D$12:D$211,ROW(E51)-ROW($C$5),1))&gt;0,INDEX(Dashboard!D$12:D$211,ROW(E51)-ROW($C$5),1),"")</f>
        <v/>
      </c>
      <c r="F51" s="114" t="str">
        <f t="shared" si="3"/>
        <v>m</v>
      </c>
      <c r="G51" s="114" t="str">
        <f>IF(LEN(INDEX(Dashboard!E$12:E$211,ROW(G51)-ROW($C$5),1))&gt;0,INDEX(Dashboard!E$12:E$211,ROW(G51)-ROW($C$5),1)+COLUMN(startXY)+1,"null")</f>
        <v>null</v>
      </c>
      <c r="H51" s="114" t="str">
        <f>IF(LEN(INDEX(Dashboard!F$12:F$211,ROW(H51)-ROW($C$5),1))&gt;0,INDEX(Dashboard!F$12:F$211,ROW(H51)-ROW($C$5),1)+ROW(startXY)+1,"null")</f>
        <v>null</v>
      </c>
      <c r="I51" s="114">
        <f t="shared" si="14"/>
        <v>5</v>
      </c>
      <c r="J51" s="114" t="str">
        <f t="shared" si="4"/>
        <v/>
      </c>
      <c r="K51" s="114" t="str">
        <f t="shared" si="5"/>
        <v/>
      </c>
      <c r="L51" s="114" t="str">
        <f t="shared" si="6"/>
        <v/>
      </c>
      <c r="M51" s="114">
        <f>IF($B51&gt;0,INDEX(Dashboard!G$12:G$211,ROW($B51)-ROW($C$5),1),"")</f>
        <v>0</v>
      </c>
      <c r="N51" s="114">
        <f>IF($B51&gt;0,INDEX(Dashboard!H$12:H$211,ROW($B51)-ROW($C$5),1),"")</f>
        <v>0</v>
      </c>
      <c r="O51" s="23" t="str">
        <f t="array" ref="O51">IFERROR(IF(AND(MATCH(G51&amp;H51,$G$5:G50&amp;$H$5:H50,0), ISNUMBER(G51),ISNUMBER(H51)),"yes",""),"")</f>
        <v/>
      </c>
      <c r="P51" s="23" t="str">
        <f t="shared" ref="P51:P55" si="15">G51</f>
        <v>null</v>
      </c>
      <c r="Q51" s="24" t="str">
        <f t="shared" si="8"/>
        <v>null</v>
      </c>
      <c r="R51" s="23" t="str">
        <f t="array" ref="R51">IFERROR(IF(AND(MATCH(P51&amp;Q51,$P$5:P50&amp;$Q$5:Q50,0), ISNUMBER(P51),ISNUMBER(Q51)),"yes",""),"")</f>
        <v/>
      </c>
      <c r="S51" s="23" t="str">
        <f t="shared" ref="S51:S55" si="16">IF(R51="yes",ROUNDUP((G51+J51)/2,0),G51)</f>
        <v>null</v>
      </c>
      <c r="T51" s="23" t="str">
        <f t="shared" ref="T51:T55" si="17">IF(S51="yes",ROUNDUP((H51+K51)/2,0),Q51)</f>
        <v>null</v>
      </c>
      <c r="U51" s="23" t="str">
        <f t="array" ref="U51">IFERROR(IF(AND(MATCH(S51&amp;T51,$S$5:S50&amp;$T$5:T50,0), ISNUMBER(S51),ISNUMBER(T51)),"yes",""),"")</f>
        <v/>
      </c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</row>
    <row r="52" spans="2:61" x14ac:dyDescent="0.25">
      <c r="B52" s="114" t="str">
        <f t="shared" si="2"/>
        <v/>
      </c>
      <c r="C52" s="114" t="str">
        <f>IF(LEN(INDEX(Dashboard!B$12:B$211,ROW(C52)-ROW($C$5),1))&gt;0,INDEX(Dashboard!B$12:B$211,ROW(C52)-ROW($C$5),1),"null")</f>
        <v>null</v>
      </c>
      <c r="D52" s="114" t="str">
        <f>IF(LEN(INDEX(Dashboard!C$12:C$211,ROW(D52)-ROW($C$5),1))&gt;0,INDEX(Dashboard!C$12:C$211,ROW(D52)-ROW($C$5),1),"")</f>
        <v/>
      </c>
      <c r="E52" s="114" t="str">
        <f>IF(LEN(INDEX(Dashboard!D$12:D$211,ROW(E52)-ROW($C$5),1))&gt;0,INDEX(Dashboard!D$12:D$211,ROW(E52)-ROW($C$5),1),"")</f>
        <v/>
      </c>
      <c r="F52" s="114" t="str">
        <f t="shared" si="3"/>
        <v>m</v>
      </c>
      <c r="G52" s="114" t="str">
        <f>IF(LEN(INDEX(Dashboard!E$12:E$211,ROW(G52)-ROW($C$5),1))&gt;0,INDEX(Dashboard!E$12:E$211,ROW(G52)-ROW($C$5),1)+COLUMN(startXY)+1,"null")</f>
        <v>null</v>
      </c>
      <c r="H52" s="114" t="str">
        <f>IF(LEN(INDEX(Dashboard!F$12:F$211,ROW(H52)-ROW($C$5),1))&gt;0,INDEX(Dashboard!F$12:F$211,ROW(H52)-ROW($C$5),1)+ROW(startXY)+1,"null")</f>
        <v>null</v>
      </c>
      <c r="I52" s="114">
        <f t="shared" si="14"/>
        <v>5</v>
      </c>
      <c r="J52" s="114" t="str">
        <f t="shared" si="4"/>
        <v/>
      </c>
      <c r="K52" s="114" t="str">
        <f t="shared" si="5"/>
        <v/>
      </c>
      <c r="L52" s="114" t="str">
        <f t="shared" si="6"/>
        <v/>
      </c>
      <c r="M52" s="114">
        <f>IF($B52&gt;0,INDEX(Dashboard!G$12:G$211,ROW($B52)-ROW($C$5),1),"")</f>
        <v>0</v>
      </c>
      <c r="N52" s="114">
        <f>IF($B52&gt;0,INDEX(Dashboard!H$12:H$211,ROW($B52)-ROW($C$5),1),"")</f>
        <v>0</v>
      </c>
      <c r="O52" s="23" t="str">
        <f t="array" ref="O52">IFERROR(IF(AND(MATCH(G52&amp;H52,$G$5:G51&amp;$H$5:H51,0), ISNUMBER(G52),ISNUMBER(H52)),"yes",""),"")</f>
        <v/>
      </c>
      <c r="P52" s="23" t="str">
        <f t="shared" si="15"/>
        <v>null</v>
      </c>
      <c r="Q52" s="24" t="str">
        <f t="shared" si="8"/>
        <v>null</v>
      </c>
      <c r="R52" s="23" t="str">
        <f t="array" ref="R52">IFERROR(IF(AND(MATCH(P52&amp;Q52,$P$5:P51&amp;$Q$5:Q51,0), ISNUMBER(P52),ISNUMBER(Q52)),"yes",""),"")</f>
        <v/>
      </c>
      <c r="S52" s="23" t="str">
        <f t="shared" si="16"/>
        <v>null</v>
      </c>
      <c r="T52" s="23" t="str">
        <f t="shared" si="17"/>
        <v>null</v>
      </c>
      <c r="U52" s="23" t="str">
        <f t="array" ref="U52">IFERROR(IF(AND(MATCH(S52&amp;T52,$S$5:S51&amp;$T$5:T51,0), ISNUMBER(S52),ISNUMBER(T52)),"yes",""),"")</f>
        <v/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</row>
    <row r="53" spans="2:61" x14ac:dyDescent="0.25">
      <c r="B53" s="114" t="str">
        <f t="shared" si="2"/>
        <v/>
      </c>
      <c r="C53" s="114" t="str">
        <f>IF(LEN(INDEX(Dashboard!B$12:B$211,ROW(C53)-ROW($C$5),1))&gt;0,INDEX(Dashboard!B$12:B$211,ROW(C53)-ROW($C$5),1),"null")</f>
        <v>null</v>
      </c>
      <c r="D53" s="114" t="str">
        <f>IF(LEN(INDEX(Dashboard!C$12:C$211,ROW(D53)-ROW($C$5),1))&gt;0,INDEX(Dashboard!C$12:C$211,ROW(D53)-ROW($C$5),1),"")</f>
        <v/>
      </c>
      <c r="E53" s="114" t="str">
        <f>IF(LEN(INDEX(Dashboard!D$12:D$211,ROW(E53)-ROW($C$5),1))&gt;0,INDEX(Dashboard!D$12:D$211,ROW(E53)-ROW($C$5),1),"")</f>
        <v/>
      </c>
      <c r="F53" s="114" t="str">
        <f t="shared" si="3"/>
        <v>m</v>
      </c>
      <c r="G53" s="114" t="str">
        <f>IF(LEN(INDEX(Dashboard!E$12:E$211,ROW(G53)-ROW($C$5),1))&gt;0,INDEX(Dashboard!E$12:E$211,ROW(G53)-ROW($C$5),1)+COLUMN(startXY)+1,"null")</f>
        <v>null</v>
      </c>
      <c r="H53" s="114" t="str">
        <f>IF(LEN(INDEX(Dashboard!F$12:F$211,ROW(H53)-ROW($C$5),1))&gt;0,INDEX(Dashboard!F$12:F$211,ROW(H53)-ROW($C$5),1)+ROW(startXY)+1,"null")</f>
        <v>null</v>
      </c>
      <c r="I53" s="114">
        <f t="shared" si="14"/>
        <v>5</v>
      </c>
      <c r="J53" s="114" t="str">
        <f t="shared" si="4"/>
        <v/>
      </c>
      <c r="K53" s="114" t="str">
        <f t="shared" si="5"/>
        <v/>
      </c>
      <c r="L53" s="114" t="str">
        <f t="shared" si="6"/>
        <v/>
      </c>
      <c r="M53" s="114">
        <f>IF($B53&gt;0,INDEX(Dashboard!G$12:G$211,ROW($B53)-ROW($C$5),1),"")</f>
        <v>0</v>
      </c>
      <c r="N53" s="114">
        <f>IF($B53&gt;0,INDEX(Dashboard!H$12:H$211,ROW($B53)-ROW($C$5),1),"")</f>
        <v>0</v>
      </c>
      <c r="O53" s="23" t="str">
        <f t="array" ref="O53">IFERROR(IF(AND(MATCH(G53&amp;H53,$G$5:G52&amp;$H$5:H52,0), ISNUMBER(G53),ISNUMBER(H53)),"yes",""),"")</f>
        <v/>
      </c>
      <c r="P53" s="23" t="str">
        <f t="shared" si="15"/>
        <v>null</v>
      </c>
      <c r="Q53" s="24" t="str">
        <f t="shared" si="8"/>
        <v>null</v>
      </c>
      <c r="R53" s="23" t="str">
        <f t="array" ref="R53">IFERROR(IF(AND(MATCH(P53&amp;Q53,$P$5:P52&amp;$Q$5:Q52,0), ISNUMBER(P53),ISNUMBER(Q53)),"yes",""),"")</f>
        <v/>
      </c>
      <c r="S53" s="23" t="str">
        <f t="shared" si="16"/>
        <v>null</v>
      </c>
      <c r="T53" s="23" t="str">
        <f t="shared" si="17"/>
        <v>null</v>
      </c>
      <c r="U53" s="23" t="str">
        <f t="array" ref="U53">IFERROR(IF(AND(MATCH(S53&amp;T53,$S$5:S52&amp;$T$5:T52,0), ISNUMBER(S53),ISNUMBER(T53)),"yes",""),"")</f>
        <v/>
      </c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</row>
    <row r="54" spans="2:61" x14ac:dyDescent="0.25">
      <c r="B54" s="114" t="str">
        <f t="shared" si="2"/>
        <v/>
      </c>
      <c r="C54" s="114" t="str">
        <f>IF(LEN(INDEX(Dashboard!B$12:B$211,ROW(C54)-ROW($C$5),1))&gt;0,INDEX(Dashboard!B$12:B$211,ROW(C54)-ROW($C$5),1),"null")</f>
        <v>null</v>
      </c>
      <c r="D54" s="114" t="str">
        <f>IF(LEN(INDEX(Dashboard!C$12:C$211,ROW(D54)-ROW($C$5),1))&gt;0,INDEX(Dashboard!C$12:C$211,ROW(D54)-ROW($C$5),1),"")</f>
        <v/>
      </c>
      <c r="E54" s="114" t="str">
        <f>IF(LEN(INDEX(Dashboard!D$12:D$211,ROW(E54)-ROW($C$5),1))&gt;0,INDEX(Dashboard!D$12:D$211,ROW(E54)-ROW($C$5),1),"")</f>
        <v/>
      </c>
      <c r="F54" s="114" t="str">
        <f t="shared" si="3"/>
        <v>m</v>
      </c>
      <c r="G54" s="114" t="str">
        <f>IF(LEN(INDEX(Dashboard!E$12:E$211,ROW(G54)-ROW($C$5),1))&gt;0,INDEX(Dashboard!E$12:E$211,ROW(G54)-ROW($C$5),1)+COLUMN(startXY)+1,"null")</f>
        <v>null</v>
      </c>
      <c r="H54" s="114" t="str">
        <f>IF(LEN(INDEX(Dashboard!F$12:F$211,ROW(H54)-ROW($C$5),1))&gt;0,INDEX(Dashboard!F$12:F$211,ROW(H54)-ROW($C$5),1)+ROW(startXY)+1,"null")</f>
        <v>null</v>
      </c>
      <c r="I54" s="114">
        <f t="shared" si="14"/>
        <v>5</v>
      </c>
      <c r="J54" s="114" t="str">
        <f t="shared" si="4"/>
        <v/>
      </c>
      <c r="K54" s="114" t="str">
        <f t="shared" si="5"/>
        <v/>
      </c>
      <c r="L54" s="114" t="str">
        <f t="shared" si="6"/>
        <v/>
      </c>
      <c r="M54" s="114">
        <f>IF($B54&gt;0,INDEX(Dashboard!G$12:G$211,ROW($B54)-ROW($C$5),1),"")</f>
        <v>0</v>
      </c>
      <c r="N54" s="114">
        <f>IF($B54&gt;0,INDEX(Dashboard!H$12:H$211,ROW($B54)-ROW($C$5),1),"")</f>
        <v>0</v>
      </c>
      <c r="O54" s="23" t="str">
        <f t="array" ref="O54">IFERROR(IF(AND(MATCH(G54&amp;H54,$G$5:G53&amp;$H$5:H53,0), ISNUMBER(G54),ISNUMBER(H54)),"yes",""),"")</f>
        <v/>
      </c>
      <c r="P54" s="23" t="str">
        <f t="shared" si="15"/>
        <v>null</v>
      </c>
      <c r="Q54" s="24" t="str">
        <f t="shared" si="8"/>
        <v>null</v>
      </c>
      <c r="R54" s="23" t="str">
        <f t="array" ref="R54">IFERROR(IF(AND(MATCH(P54&amp;Q54,$P$5:P53&amp;$Q$5:Q53,0), ISNUMBER(P54),ISNUMBER(Q54)),"yes",""),"")</f>
        <v/>
      </c>
      <c r="S54" s="23" t="str">
        <f t="shared" si="16"/>
        <v>null</v>
      </c>
      <c r="T54" s="23" t="str">
        <f t="shared" si="17"/>
        <v>null</v>
      </c>
      <c r="U54" s="23" t="str">
        <f t="array" ref="U54">IFERROR(IF(AND(MATCH(S54&amp;T54,$S$5:S53&amp;$T$5:T53,0), ISNUMBER(S54),ISNUMBER(T54)),"yes",""),"")</f>
        <v/>
      </c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</row>
    <row r="55" spans="2:61" x14ac:dyDescent="0.25">
      <c r="B55" s="114" t="str">
        <f t="shared" si="2"/>
        <v/>
      </c>
      <c r="C55" s="114" t="str">
        <f>IF(LEN(INDEX(Dashboard!B$12:B$211,ROW(C55)-ROW($C$5),1))&gt;0,INDEX(Dashboard!B$12:B$211,ROW(C55)-ROW($C$5),1),"null")</f>
        <v>null</v>
      </c>
      <c r="D55" s="114" t="str">
        <f>IF(LEN(INDEX(Dashboard!C$12:C$211,ROW(D55)-ROW($C$5),1))&gt;0,INDEX(Dashboard!C$12:C$211,ROW(D55)-ROW($C$5),1),"")</f>
        <v/>
      </c>
      <c r="E55" s="114" t="str">
        <f>IF(LEN(INDEX(Dashboard!D$12:D$211,ROW(E55)-ROW($C$5),1))&gt;0,INDEX(Dashboard!D$12:D$211,ROW(E55)-ROW($C$5),1),"")</f>
        <v/>
      </c>
      <c r="F55" s="114" t="str">
        <f t="shared" si="3"/>
        <v>m</v>
      </c>
      <c r="G55" s="114" t="str">
        <f>IF(LEN(INDEX(Dashboard!E$12:E$211,ROW(G55)-ROW($C$5),1))&gt;0,INDEX(Dashboard!E$12:E$211,ROW(G55)-ROW($C$5),1)+COLUMN(startXY)+1,"null")</f>
        <v>null</v>
      </c>
      <c r="H55" s="114" t="str">
        <f>IF(LEN(INDEX(Dashboard!F$12:F$211,ROW(H55)-ROW($C$5),1))&gt;0,INDEX(Dashboard!F$12:F$211,ROW(H55)-ROW($C$5),1)+ROW(startXY)+1,"null")</f>
        <v>null</v>
      </c>
      <c r="I55" s="114">
        <f t="shared" si="14"/>
        <v>5</v>
      </c>
      <c r="J55" s="114" t="str">
        <f t="shared" si="4"/>
        <v/>
      </c>
      <c r="K55" s="114" t="str">
        <f t="shared" si="5"/>
        <v/>
      </c>
      <c r="L55" s="114" t="str">
        <f t="shared" si="6"/>
        <v/>
      </c>
      <c r="M55" s="114">
        <f>IF($B55&gt;0,INDEX(Dashboard!G$12:G$211,ROW($B55)-ROW($C$5),1),"")</f>
        <v>0</v>
      </c>
      <c r="N55" s="114">
        <f>IF($B55&gt;0,INDEX(Dashboard!H$12:H$211,ROW($B55)-ROW($C$5),1),"")</f>
        <v>0</v>
      </c>
      <c r="O55" s="23" t="str">
        <f t="array" ref="O55">IFERROR(IF(AND(MATCH(G55&amp;H55,$G$5:G54&amp;$H$5:H54,0), ISNUMBER(G55),ISNUMBER(H55)),"yes",""),"")</f>
        <v/>
      </c>
      <c r="P55" s="23" t="str">
        <f t="shared" si="15"/>
        <v>null</v>
      </c>
      <c r="Q55" s="24" t="str">
        <f t="shared" si="8"/>
        <v>null</v>
      </c>
      <c r="R55" s="23" t="str">
        <f t="array" ref="R55">IFERROR(IF(AND(MATCH(P55&amp;Q55,$P$5:P54&amp;$Q$5:Q54,0), ISNUMBER(P55),ISNUMBER(Q55)),"yes",""),"")</f>
        <v/>
      </c>
      <c r="S55" s="23" t="str">
        <f t="shared" si="16"/>
        <v>null</v>
      </c>
      <c r="T55" s="23" t="str">
        <f t="shared" si="17"/>
        <v>null</v>
      </c>
      <c r="U55" s="23" t="str">
        <f t="array" ref="U55">IFERROR(IF(AND(MATCH(S55&amp;T55,$S$5:S54&amp;$T$5:T54,0), ISNUMBER(S55),ISNUMBER(T55)),"yes",""),"")</f>
        <v/>
      </c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</row>
    <row r="56" spans="2:61" x14ac:dyDescent="0.25">
      <c r="B56" s="114" t="str">
        <f t="shared" ref="B56:B62" si="18">IF(C56="null","",ROW(C56))</f>
        <v/>
      </c>
      <c r="C56" s="114" t="str">
        <f>IF(LEN(INDEX(Dashboard!B$12:B$211,ROW(C56)-ROW($C$5),1))&gt;0,INDEX(Dashboard!B$12:B$211,ROW(C56)-ROW($C$5),1),"null")</f>
        <v>null</v>
      </c>
      <c r="D56" s="114" t="str">
        <f>IF(LEN(INDEX(Dashboard!C$12:C$211,ROW(D56)-ROW($C$5),1))&gt;0,INDEX(Dashboard!C$12:C$211,ROW(D56)-ROW($C$5),1),"")</f>
        <v/>
      </c>
      <c r="E56" s="114" t="str">
        <f>IF(LEN(INDEX(Dashboard!D$12:D$211,ROW(E56)-ROW($C$5),1))&gt;0,INDEX(Dashboard!D$12:D$211,ROW(E56)-ROW($C$5),1),"")</f>
        <v/>
      </c>
      <c r="F56" s="114" t="str">
        <f t="shared" si="3"/>
        <v>m</v>
      </c>
      <c r="G56" s="114" t="str">
        <f>IF(LEN(INDEX(Dashboard!E$12:E$211,ROW(G56)-ROW($C$5),1))&gt;0,INDEX(Dashboard!E$12:E$211,ROW(G56)-ROW($C$5),1)+COLUMN(startXY)+1,"null")</f>
        <v>null</v>
      </c>
      <c r="H56" s="114" t="str">
        <f>IF(LEN(INDEX(Dashboard!F$12:F$211,ROW(H56)-ROW($C$5),1))&gt;0,INDEX(Dashboard!F$12:F$211,ROW(H56)-ROW($C$5),1)+ROW(startXY)+1,"null")</f>
        <v>null</v>
      </c>
      <c r="I56" s="114">
        <f t="shared" si="14"/>
        <v>5</v>
      </c>
      <c r="J56" s="114" t="str">
        <f t="shared" ref="J56:J62" si="19">IFERROR(ROUND(IF(E56=0,G56,E56*I56+G56-1),0),"")</f>
        <v/>
      </c>
      <c r="K56" s="114" t="str">
        <f t="shared" ref="K56:K62" si="20">IFERROR(ROUND(IF(D56=0,H56,D56*I56+H56-1),0),"")</f>
        <v/>
      </c>
      <c r="L56" s="114" t="str">
        <f t="shared" ref="L56:L62" si="21">IFERROR(IF(D56*E56&gt;0,"Area",IF(D56=0,"Horizontal","Vertical")),"")</f>
        <v/>
      </c>
      <c r="M56" s="114">
        <f>IF($B56&gt;0,INDEX(Dashboard!G$12:G$211,ROW($B56)-ROW($C$5),1),"")</f>
        <v>0</v>
      </c>
      <c r="N56" s="114">
        <f>IF($B56&gt;0,INDEX(Dashboard!H$12:H$211,ROW($B56)-ROW($C$5),1),"")</f>
        <v>0</v>
      </c>
      <c r="O56" s="23" t="str">
        <f t="array" ref="O56">IFERROR(IF(AND(MATCH(G56&amp;H56,$G$5:G55&amp;$H$5:H55,0), ISNUMBER(G56),ISNUMBER(H56)),"yes",""),"")</f>
        <v/>
      </c>
      <c r="P56" s="23" t="str">
        <f t="shared" ref="P56:P62" si="22">G56</f>
        <v>null</v>
      </c>
      <c r="Q56" s="24" t="str">
        <f t="shared" ref="Q56:Q62" si="23">IF(O56="yes",H56+1,H56)</f>
        <v>null</v>
      </c>
      <c r="R56" s="23" t="str">
        <f t="array" ref="R56">IFERROR(IF(AND(MATCH(P56&amp;Q56,$P$5:P55&amp;$Q$5:Q55,0), ISNUMBER(P56),ISNUMBER(Q56)),"yes",""),"")</f>
        <v/>
      </c>
      <c r="S56" s="23" t="str">
        <f t="shared" ref="S56:S62" si="24">IF(R56="yes",ROUNDUP((G56+J56)/2,0),G56)</f>
        <v>null</v>
      </c>
      <c r="T56" s="23" t="str">
        <f t="shared" ref="T56:T62" si="25">IF(S56="yes",ROUNDUP((H56+K56)/2,0),Q56)</f>
        <v>null</v>
      </c>
      <c r="U56" s="23" t="str">
        <f t="array" ref="U56">IFERROR(IF(AND(MATCH(S56&amp;T56,$S$5:S55&amp;$T$5:T55,0), ISNUMBER(S56),ISNUMBER(T56)),"yes",""),"")</f>
        <v/>
      </c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</row>
    <row r="57" spans="2:61" x14ac:dyDescent="0.25">
      <c r="B57" s="114" t="str">
        <f t="shared" si="18"/>
        <v/>
      </c>
      <c r="C57" s="114" t="str">
        <f>IF(LEN(INDEX(Dashboard!B$12:B$211,ROW(C57)-ROW($C$5),1))&gt;0,INDEX(Dashboard!B$12:B$211,ROW(C57)-ROW($C$5),1),"null")</f>
        <v>null</v>
      </c>
      <c r="D57" s="114" t="str">
        <f>IF(LEN(INDEX(Dashboard!C$12:C$211,ROW(D57)-ROW($C$5),1))&gt;0,INDEX(Dashboard!C$12:C$211,ROW(D57)-ROW($C$5),1),"")</f>
        <v/>
      </c>
      <c r="E57" s="114" t="str">
        <f>IF(LEN(INDEX(Dashboard!D$12:D$211,ROW(E57)-ROW($C$5),1))&gt;0,INDEX(Dashboard!D$12:D$211,ROW(E57)-ROW($C$5),1),"")</f>
        <v/>
      </c>
      <c r="F57" s="114" t="str">
        <f t="shared" si="3"/>
        <v>m</v>
      </c>
      <c r="G57" s="114" t="str">
        <f>IF(LEN(INDEX(Dashboard!E$12:E$211,ROW(G57)-ROW($C$5),1))&gt;0,INDEX(Dashboard!E$12:E$211,ROW(G57)-ROW($C$5),1)+COLUMN(startXY)+1,"null")</f>
        <v>null</v>
      </c>
      <c r="H57" s="114" t="str">
        <f>IF(LEN(INDEX(Dashboard!F$12:F$211,ROW(H57)-ROW($C$5),1))&gt;0,INDEX(Dashboard!F$12:F$211,ROW(H57)-ROW($C$5),1)+ROW(startXY)+1,"null")</f>
        <v>null</v>
      </c>
      <c r="I57" s="114">
        <f t="shared" si="14"/>
        <v>5</v>
      </c>
      <c r="J57" s="114" t="str">
        <f t="shared" si="19"/>
        <v/>
      </c>
      <c r="K57" s="114" t="str">
        <f t="shared" si="20"/>
        <v/>
      </c>
      <c r="L57" s="114" t="str">
        <f t="shared" si="21"/>
        <v/>
      </c>
      <c r="M57" s="114">
        <f>IF($B57&gt;0,INDEX(Dashboard!G$12:G$211,ROW($B57)-ROW($C$5),1),"")</f>
        <v>0</v>
      </c>
      <c r="N57" s="114">
        <f>IF($B57&gt;0,INDEX(Dashboard!H$12:H$211,ROW($B57)-ROW($C$5),1),"")</f>
        <v>0</v>
      </c>
      <c r="O57" s="23" t="str">
        <f t="array" ref="O57">IFERROR(IF(AND(MATCH(G57&amp;H57,$G$5:G56&amp;$H$5:H56,0), ISNUMBER(G57),ISNUMBER(H57)),"yes",""),"")</f>
        <v/>
      </c>
      <c r="P57" s="23" t="str">
        <f t="shared" si="22"/>
        <v>null</v>
      </c>
      <c r="Q57" s="24" t="str">
        <f t="shared" si="23"/>
        <v>null</v>
      </c>
      <c r="R57" s="23" t="str">
        <f t="array" ref="R57">IFERROR(IF(AND(MATCH(P57&amp;Q57,$P$5:P56&amp;$Q$5:Q56,0), ISNUMBER(P57),ISNUMBER(Q57)),"yes",""),"")</f>
        <v/>
      </c>
      <c r="S57" s="23" t="str">
        <f t="shared" si="24"/>
        <v>null</v>
      </c>
      <c r="T57" s="23" t="str">
        <f t="shared" si="25"/>
        <v>null</v>
      </c>
      <c r="U57" s="23" t="str">
        <f t="array" ref="U57">IFERROR(IF(AND(MATCH(S57&amp;T57,$S$5:S56&amp;$T$5:T56,0), ISNUMBER(S57),ISNUMBER(T57)),"yes",""),"")</f>
        <v/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</row>
    <row r="58" spans="2:61" x14ac:dyDescent="0.25">
      <c r="B58" s="114" t="str">
        <f t="shared" si="18"/>
        <v/>
      </c>
      <c r="C58" s="114" t="str">
        <f>IF(LEN(INDEX(Dashboard!B$12:B$211,ROW(C58)-ROW($C$5),1))&gt;0,INDEX(Dashboard!B$12:B$211,ROW(C58)-ROW($C$5),1),"null")</f>
        <v>null</v>
      </c>
      <c r="D58" s="114" t="str">
        <f>IF(LEN(INDEX(Dashboard!C$12:C$211,ROW(D58)-ROW($C$5),1))&gt;0,INDEX(Dashboard!C$12:C$211,ROW(D58)-ROW($C$5),1),"")</f>
        <v/>
      </c>
      <c r="E58" s="114" t="str">
        <f>IF(LEN(INDEX(Dashboard!D$12:D$211,ROW(E58)-ROW($C$5),1))&gt;0,INDEX(Dashboard!D$12:D$211,ROW(E58)-ROW($C$5),1),"")</f>
        <v/>
      </c>
      <c r="F58" s="114" t="str">
        <f t="shared" si="3"/>
        <v>m</v>
      </c>
      <c r="G58" s="114" t="str">
        <f>IF(LEN(INDEX(Dashboard!E$12:E$211,ROW(G58)-ROW($C$5),1))&gt;0,INDEX(Dashboard!E$12:E$211,ROW(G58)-ROW($C$5),1)+COLUMN(startXY)+1,"null")</f>
        <v>null</v>
      </c>
      <c r="H58" s="114" t="str">
        <f>IF(LEN(INDEX(Dashboard!F$12:F$211,ROW(H58)-ROW($C$5),1))&gt;0,INDEX(Dashboard!F$12:F$211,ROW(H58)-ROW($C$5),1)+ROW(startXY)+1,"null")</f>
        <v>null</v>
      </c>
      <c r="I58" s="114">
        <f t="shared" si="14"/>
        <v>5</v>
      </c>
      <c r="J58" s="114" t="str">
        <f t="shared" si="19"/>
        <v/>
      </c>
      <c r="K58" s="114" t="str">
        <f t="shared" si="20"/>
        <v/>
      </c>
      <c r="L58" s="114" t="str">
        <f t="shared" si="21"/>
        <v/>
      </c>
      <c r="M58" s="114">
        <f>IF($B58&gt;0,INDEX(Dashboard!G$12:G$211,ROW($B58)-ROW($C$5),1),"")</f>
        <v>0</v>
      </c>
      <c r="N58" s="114">
        <f>IF($B58&gt;0,INDEX(Dashboard!H$12:H$211,ROW($B58)-ROW($C$5),1),"")</f>
        <v>0</v>
      </c>
      <c r="O58" s="23" t="str">
        <f t="array" ref="O58">IFERROR(IF(AND(MATCH(G58&amp;H58,$G$5:G57&amp;$H$5:H57,0), ISNUMBER(G58),ISNUMBER(H58)),"yes",""),"")</f>
        <v/>
      </c>
      <c r="P58" s="23" t="str">
        <f t="shared" si="22"/>
        <v>null</v>
      </c>
      <c r="Q58" s="24" t="str">
        <f t="shared" si="23"/>
        <v>null</v>
      </c>
      <c r="R58" s="23" t="str">
        <f t="array" ref="R58">IFERROR(IF(AND(MATCH(P58&amp;Q58,$P$5:P57&amp;$Q$5:Q57,0), ISNUMBER(P58),ISNUMBER(Q58)),"yes",""),"")</f>
        <v/>
      </c>
      <c r="S58" s="23" t="str">
        <f t="shared" si="24"/>
        <v>null</v>
      </c>
      <c r="T58" s="23" t="str">
        <f t="shared" si="25"/>
        <v>null</v>
      </c>
      <c r="U58" s="23" t="str">
        <f t="array" ref="U58">IFERROR(IF(AND(MATCH(S58&amp;T58,$S$5:S57&amp;$T$5:T57,0), ISNUMBER(S58),ISNUMBER(T58)),"yes",""),"")</f>
        <v/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</row>
    <row r="59" spans="2:61" x14ac:dyDescent="0.25">
      <c r="B59" s="114" t="str">
        <f t="shared" si="18"/>
        <v/>
      </c>
      <c r="C59" s="114" t="str">
        <f>IF(LEN(INDEX(Dashboard!B$12:B$211,ROW(C59)-ROW($C$5),1))&gt;0,INDEX(Dashboard!B$12:B$211,ROW(C59)-ROW($C$5),1),"null")</f>
        <v>null</v>
      </c>
      <c r="D59" s="114" t="str">
        <f>IF(LEN(INDEX(Dashboard!C$12:C$211,ROW(D59)-ROW($C$5),1))&gt;0,INDEX(Dashboard!C$12:C$211,ROW(D59)-ROW($C$5),1),"")</f>
        <v/>
      </c>
      <c r="E59" s="114" t="str">
        <f>IF(LEN(INDEX(Dashboard!D$12:D$211,ROW(E59)-ROW($C$5),1))&gt;0,INDEX(Dashboard!D$12:D$211,ROW(E59)-ROW($C$5),1),"")</f>
        <v/>
      </c>
      <c r="F59" s="114" t="str">
        <f t="shared" si="3"/>
        <v>m</v>
      </c>
      <c r="G59" s="114" t="str">
        <f>IF(LEN(INDEX(Dashboard!E$12:E$211,ROW(G59)-ROW($C$5),1))&gt;0,INDEX(Dashboard!E$12:E$211,ROW(G59)-ROW($C$5),1)+COLUMN(startXY)+1,"null")</f>
        <v>null</v>
      </c>
      <c r="H59" s="114" t="str">
        <f>IF(LEN(INDEX(Dashboard!F$12:F$211,ROW(H59)-ROW($C$5),1))&gt;0,INDEX(Dashboard!F$12:F$211,ROW(H59)-ROW($C$5),1)+ROW(startXY)+1,"null")</f>
        <v>null</v>
      </c>
      <c r="I59" s="114">
        <f t="shared" si="14"/>
        <v>5</v>
      </c>
      <c r="J59" s="114" t="str">
        <f t="shared" si="19"/>
        <v/>
      </c>
      <c r="K59" s="114" t="str">
        <f t="shared" si="20"/>
        <v/>
      </c>
      <c r="L59" s="114" t="str">
        <f t="shared" si="21"/>
        <v/>
      </c>
      <c r="M59" s="114">
        <f>IF($B59&gt;0,INDEX(Dashboard!G$12:G$211,ROW($B59)-ROW($C$5),1),"")</f>
        <v>0</v>
      </c>
      <c r="N59" s="114">
        <f>IF($B59&gt;0,INDEX(Dashboard!H$12:H$211,ROW($B59)-ROW($C$5),1),"")</f>
        <v>0</v>
      </c>
      <c r="O59" s="23" t="str">
        <f t="array" ref="O59">IFERROR(IF(AND(MATCH(G59&amp;H59,$G$5:G58&amp;$H$5:H58,0), ISNUMBER(G59),ISNUMBER(H59)),"yes",""),"")</f>
        <v/>
      </c>
      <c r="P59" s="23" t="str">
        <f t="shared" si="22"/>
        <v>null</v>
      </c>
      <c r="Q59" s="24" t="str">
        <f t="shared" si="23"/>
        <v>null</v>
      </c>
      <c r="R59" s="23" t="str">
        <f t="array" ref="R59">IFERROR(IF(AND(MATCH(P59&amp;Q59,$P$5:P58&amp;$Q$5:Q58,0), ISNUMBER(P59),ISNUMBER(Q59)),"yes",""),"")</f>
        <v/>
      </c>
      <c r="S59" s="23" t="str">
        <f t="shared" si="24"/>
        <v>null</v>
      </c>
      <c r="T59" s="23" t="str">
        <f t="shared" si="25"/>
        <v>null</v>
      </c>
      <c r="U59" s="23" t="str">
        <f t="array" ref="U59">IFERROR(IF(AND(MATCH(S59&amp;T59,$S$5:S58&amp;$T$5:T58,0), ISNUMBER(S59),ISNUMBER(T59)),"yes",""),"")</f>
        <v/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</row>
    <row r="60" spans="2:61" x14ac:dyDescent="0.25">
      <c r="B60" s="114" t="str">
        <f t="shared" si="18"/>
        <v/>
      </c>
      <c r="C60" s="114" t="str">
        <f>IF(LEN(INDEX(Dashboard!B$12:B$211,ROW(C60)-ROW($C$5),1))&gt;0,INDEX(Dashboard!B$12:B$211,ROW(C60)-ROW($C$5),1),"null")</f>
        <v>null</v>
      </c>
      <c r="D60" s="114" t="str">
        <f>IF(LEN(INDEX(Dashboard!C$12:C$211,ROW(D60)-ROW($C$5),1))&gt;0,INDEX(Dashboard!C$12:C$211,ROW(D60)-ROW($C$5),1),"")</f>
        <v/>
      </c>
      <c r="E60" s="114" t="str">
        <f>IF(LEN(INDEX(Dashboard!D$12:D$211,ROW(E60)-ROW($C$5),1))&gt;0,INDEX(Dashboard!D$12:D$211,ROW(E60)-ROW($C$5),1),"")</f>
        <v/>
      </c>
      <c r="F60" s="114" t="str">
        <f t="shared" si="3"/>
        <v>m</v>
      </c>
      <c r="G60" s="114" t="str">
        <f>IF(LEN(INDEX(Dashboard!E$12:E$211,ROW(G60)-ROW($C$5),1))&gt;0,INDEX(Dashboard!E$12:E$211,ROW(G60)-ROW($C$5),1)+COLUMN(startXY)+1,"null")</f>
        <v>null</v>
      </c>
      <c r="H60" s="114" t="str">
        <f>IF(LEN(INDEX(Dashboard!F$12:F$211,ROW(H60)-ROW($C$5),1))&gt;0,INDEX(Dashboard!F$12:F$211,ROW(H60)-ROW($C$5),1)+ROW(startXY)+1,"null")</f>
        <v>null</v>
      </c>
      <c r="I60" s="114">
        <f t="shared" si="14"/>
        <v>5</v>
      </c>
      <c r="J60" s="114" t="str">
        <f t="shared" si="19"/>
        <v/>
      </c>
      <c r="K60" s="114" t="str">
        <f t="shared" si="20"/>
        <v/>
      </c>
      <c r="L60" s="114" t="str">
        <f t="shared" si="21"/>
        <v/>
      </c>
      <c r="M60" s="114">
        <f>IF($B60&gt;0,INDEX(Dashboard!G$12:G$211,ROW($B60)-ROW($C$5),1),"")</f>
        <v>0</v>
      </c>
      <c r="N60" s="114">
        <f>IF($B60&gt;0,INDEX(Dashboard!H$12:H$211,ROW($B60)-ROW($C$5),1),"")</f>
        <v>0</v>
      </c>
      <c r="O60" s="23" t="str">
        <f t="array" ref="O60">IFERROR(IF(AND(MATCH(G60&amp;H60,$G$5:G59&amp;$H$5:H59,0), ISNUMBER(G60),ISNUMBER(H60)),"yes",""),"")</f>
        <v/>
      </c>
      <c r="P60" s="23" t="str">
        <f t="shared" si="22"/>
        <v>null</v>
      </c>
      <c r="Q60" s="24" t="str">
        <f t="shared" si="23"/>
        <v>null</v>
      </c>
      <c r="R60" s="23" t="str">
        <f t="array" ref="R60">IFERROR(IF(AND(MATCH(P60&amp;Q60,$P$5:P59&amp;$Q$5:Q59,0), ISNUMBER(P60),ISNUMBER(Q60)),"yes",""),"")</f>
        <v/>
      </c>
      <c r="S60" s="23" t="str">
        <f t="shared" si="24"/>
        <v>null</v>
      </c>
      <c r="T60" s="23" t="str">
        <f t="shared" si="25"/>
        <v>null</v>
      </c>
      <c r="U60" s="23" t="str">
        <f t="array" ref="U60">IFERROR(IF(AND(MATCH(S60&amp;T60,$S$5:S59&amp;$T$5:T59,0), ISNUMBER(S60),ISNUMBER(T60)),"yes",""),"")</f>
        <v/>
      </c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</row>
    <row r="61" spans="2:61" x14ac:dyDescent="0.25">
      <c r="B61" s="114" t="str">
        <f t="shared" si="18"/>
        <v/>
      </c>
      <c r="C61" s="114" t="str">
        <f>IF(LEN(INDEX(Dashboard!B$12:B$211,ROW(C61)-ROW($C$5),1))&gt;0,INDEX(Dashboard!B$12:B$211,ROW(C61)-ROW($C$5),1),"null")</f>
        <v>null</v>
      </c>
      <c r="D61" s="114" t="str">
        <f>IF(LEN(INDEX(Dashboard!C$12:C$211,ROW(D61)-ROW($C$5),1))&gt;0,INDEX(Dashboard!C$12:C$211,ROW(D61)-ROW($C$5),1),"")</f>
        <v/>
      </c>
      <c r="E61" s="114" t="str">
        <f>IF(LEN(INDEX(Dashboard!D$12:D$211,ROW(E61)-ROW($C$5),1))&gt;0,INDEX(Dashboard!D$12:D$211,ROW(E61)-ROW($C$5),1),"")</f>
        <v/>
      </c>
      <c r="F61" s="114" t="str">
        <f t="shared" si="3"/>
        <v>m</v>
      </c>
      <c r="G61" s="114" t="str">
        <f>IF(LEN(INDEX(Dashboard!E$12:E$211,ROW(G61)-ROW($C$5),1))&gt;0,INDEX(Dashboard!E$12:E$211,ROW(G61)-ROW($C$5),1)+COLUMN(startXY)+1,"null")</f>
        <v>null</v>
      </c>
      <c r="H61" s="114" t="str">
        <f>IF(LEN(INDEX(Dashboard!F$12:F$211,ROW(H61)-ROW($C$5),1))&gt;0,INDEX(Dashboard!F$12:F$211,ROW(H61)-ROW($C$5),1)+ROW(startXY)+1,"null")</f>
        <v>null</v>
      </c>
      <c r="I61" s="114">
        <f t="shared" si="14"/>
        <v>5</v>
      </c>
      <c r="J61" s="114" t="str">
        <f t="shared" si="19"/>
        <v/>
      </c>
      <c r="K61" s="114" t="str">
        <f t="shared" si="20"/>
        <v/>
      </c>
      <c r="L61" s="114" t="str">
        <f t="shared" si="21"/>
        <v/>
      </c>
      <c r="M61" s="114">
        <f>IF($B61&gt;0,INDEX(Dashboard!G$12:G$211,ROW($B61)-ROW($C$5),1),"")</f>
        <v>0</v>
      </c>
      <c r="N61" s="114">
        <f>IF($B61&gt;0,INDEX(Dashboard!H$12:H$211,ROW($B61)-ROW($C$5),1),"")</f>
        <v>0</v>
      </c>
      <c r="O61" s="23" t="str">
        <f t="array" ref="O61">IFERROR(IF(AND(MATCH(G61&amp;H61,$G$5:G60&amp;$H$5:H60,0), ISNUMBER(G61),ISNUMBER(H61)),"yes",""),"")</f>
        <v/>
      </c>
      <c r="P61" s="23" t="str">
        <f t="shared" si="22"/>
        <v>null</v>
      </c>
      <c r="Q61" s="24" t="str">
        <f t="shared" si="23"/>
        <v>null</v>
      </c>
      <c r="R61" s="23" t="str">
        <f t="array" ref="R61">IFERROR(IF(AND(MATCH(P61&amp;Q61,$P$5:P60&amp;$Q$5:Q60,0), ISNUMBER(P61),ISNUMBER(Q61)),"yes",""),"")</f>
        <v/>
      </c>
      <c r="S61" s="23" t="str">
        <f t="shared" si="24"/>
        <v>null</v>
      </c>
      <c r="T61" s="23" t="str">
        <f t="shared" si="25"/>
        <v>null</v>
      </c>
      <c r="U61" s="23" t="str">
        <f t="array" ref="U61">IFERROR(IF(AND(MATCH(S61&amp;T61,$S$5:S60&amp;$T$5:T60,0), ISNUMBER(S61),ISNUMBER(T61)),"yes",""),"")</f>
        <v/>
      </c>
    </row>
    <row r="62" spans="2:61" x14ac:dyDescent="0.25">
      <c r="B62" s="114" t="str">
        <f t="shared" si="18"/>
        <v/>
      </c>
      <c r="C62" s="114" t="str">
        <f>IF(LEN(INDEX(Dashboard!B$12:B$211,ROW(C62)-ROW($C$5),1))&gt;0,INDEX(Dashboard!B$12:B$211,ROW(C62)-ROW($C$5),1),"null")</f>
        <v>null</v>
      </c>
      <c r="D62" s="114" t="str">
        <f>IF(LEN(INDEX(Dashboard!C$12:C$211,ROW(D62)-ROW($C$5),1))&gt;0,INDEX(Dashboard!C$12:C$211,ROW(D62)-ROW($C$5),1),"")</f>
        <v/>
      </c>
      <c r="E62" s="114" t="str">
        <f>IF(LEN(INDEX(Dashboard!D$12:D$211,ROW(E62)-ROW($C$5),1))&gt;0,INDEX(Dashboard!D$12:D$211,ROW(E62)-ROW($C$5),1),"")</f>
        <v/>
      </c>
      <c r="F62" s="114" t="str">
        <f t="shared" si="3"/>
        <v>m</v>
      </c>
      <c r="G62" s="114" t="str">
        <f>IF(LEN(INDEX(Dashboard!E$12:E$211,ROW(G62)-ROW($C$5),1))&gt;0,INDEX(Dashboard!E$12:E$211,ROW(G62)-ROW($C$5),1)+COLUMN(startXY)+1,"null")</f>
        <v>null</v>
      </c>
      <c r="H62" s="114" t="str">
        <f>IF(LEN(INDEX(Dashboard!F$12:F$211,ROW(H62)-ROW($C$5),1))&gt;0,INDEX(Dashboard!F$12:F$211,ROW(H62)-ROW($C$5),1)+ROW(startXY)+1,"null")</f>
        <v>null</v>
      </c>
      <c r="I62" s="114">
        <f t="shared" si="14"/>
        <v>5</v>
      </c>
      <c r="J62" s="114" t="str">
        <f t="shared" si="19"/>
        <v/>
      </c>
      <c r="K62" s="114" t="str">
        <f t="shared" si="20"/>
        <v/>
      </c>
      <c r="L62" s="114" t="str">
        <f t="shared" si="21"/>
        <v/>
      </c>
      <c r="M62" s="114">
        <f>IF($B62&gt;0,INDEX(Dashboard!G$12:G$211,ROW($B62)-ROW($C$5),1),"")</f>
        <v>0</v>
      </c>
      <c r="N62" s="114">
        <f>IF($B62&gt;0,INDEX(Dashboard!H$12:H$211,ROW($B62)-ROW($C$5),1),"")</f>
        <v>0</v>
      </c>
      <c r="O62" s="23" t="str">
        <f t="array" ref="O62">IFERROR(IF(AND(MATCH(G62&amp;H62,$G$5:G61&amp;$H$5:H61,0), ISNUMBER(G62),ISNUMBER(H62)),"yes",""),"")</f>
        <v/>
      </c>
      <c r="P62" s="23" t="str">
        <f t="shared" si="22"/>
        <v>null</v>
      </c>
      <c r="Q62" s="24" t="str">
        <f t="shared" si="23"/>
        <v>null</v>
      </c>
      <c r="R62" s="23" t="str">
        <f t="array" ref="R62">IFERROR(IF(AND(MATCH(P62&amp;Q62,$P$5:P61&amp;$Q$5:Q61,0), ISNUMBER(P62),ISNUMBER(Q62)),"yes",""),"")</f>
        <v/>
      </c>
      <c r="S62" s="23" t="str">
        <f t="shared" si="24"/>
        <v>null</v>
      </c>
      <c r="T62" s="23" t="str">
        <f t="shared" si="25"/>
        <v>null</v>
      </c>
      <c r="U62" s="23" t="str">
        <f t="array" ref="U62">IFERROR(IF(AND(MATCH(S62&amp;T62,$S$5:S61&amp;$T$5:T61,0), ISNUMBER(S62),ISNUMBER(T62)),"yes",""),"")</f>
        <v/>
      </c>
    </row>
    <row r="63" spans="2:61" x14ac:dyDescent="0.25">
      <c r="B63" s="114" t="str">
        <f t="shared" ref="B63:B85" si="26">IF(C63="null","",ROW(C63))</f>
        <v/>
      </c>
      <c r="C63" s="114" t="str">
        <f>IF(LEN(INDEX(Dashboard!B$12:B$211,ROW(C63)-ROW($C$5),1))&gt;0,INDEX(Dashboard!B$12:B$211,ROW(C63)-ROW($C$5),1),"null")</f>
        <v>null</v>
      </c>
      <c r="D63" s="114" t="str">
        <f>IF(LEN(INDEX(Dashboard!C$12:C$211,ROW(D63)-ROW($C$5),1))&gt;0,INDEX(Dashboard!C$12:C$211,ROW(D63)-ROW($C$5),1),"")</f>
        <v/>
      </c>
      <c r="E63" s="114" t="str">
        <f>IF(LEN(INDEX(Dashboard!D$12:D$211,ROW(E63)-ROW($C$5),1))&gt;0,INDEX(Dashboard!D$12:D$211,ROW(E63)-ROW($C$5),1),"")</f>
        <v/>
      </c>
      <c r="F63" s="114" t="str">
        <f t="shared" si="3"/>
        <v>m</v>
      </c>
      <c r="G63" s="114" t="str">
        <f>IF(LEN(INDEX(Dashboard!E$12:E$211,ROW(G63)-ROW($C$5),1))&gt;0,INDEX(Dashboard!E$12:E$211,ROW(G63)-ROW($C$5),1)+COLUMN(startXY)+1,"null")</f>
        <v>null</v>
      </c>
      <c r="H63" s="114" t="str">
        <f>IF(LEN(INDEX(Dashboard!F$12:F$211,ROW(H63)-ROW($C$5),1))&gt;0,INDEX(Dashboard!F$12:F$211,ROW(H63)-ROW($C$5),1)+ROW(startXY)+1,"null")</f>
        <v>null</v>
      </c>
      <c r="I63" s="114">
        <f t="shared" si="14"/>
        <v>5</v>
      </c>
      <c r="J63" s="114" t="str">
        <f t="shared" ref="J63:J85" si="27">IFERROR(ROUND(IF(E63=0,G63,E63*I63+G63-1),0),"")</f>
        <v/>
      </c>
      <c r="K63" s="114" t="str">
        <f t="shared" ref="K63:K85" si="28">IFERROR(ROUND(IF(D63=0,H63,D63*I63+H63-1),0),"")</f>
        <v/>
      </c>
      <c r="L63" s="114" t="str">
        <f t="shared" ref="L63:L85" si="29">IFERROR(IF(D63*E63&gt;0,"Area",IF(D63=0,"Horizontal","Vertical")),"")</f>
        <v/>
      </c>
      <c r="M63" s="114">
        <f>IF($B63&gt;0,INDEX(Dashboard!G$12:G$211,ROW($B63)-ROW($C$5),1),"")</f>
        <v>0</v>
      </c>
      <c r="N63" s="114">
        <f>IF($B63&gt;0,INDEX(Dashboard!H$12:H$211,ROW($B63)-ROW($C$5),1),"")</f>
        <v>0</v>
      </c>
      <c r="O63" s="23" t="str">
        <f t="array" ref="O63">IFERROR(IF(AND(MATCH(G63&amp;H63,$G$5:G62&amp;$H$5:H62,0), ISNUMBER(G63),ISNUMBER(H63)),"yes",""),"")</f>
        <v/>
      </c>
      <c r="P63" s="23" t="str">
        <f t="shared" ref="P63:P85" si="30">G63</f>
        <v>null</v>
      </c>
      <c r="Q63" s="24" t="str">
        <f t="shared" ref="Q63:Q85" si="31">IF(O63="yes",H63+1,H63)</f>
        <v>null</v>
      </c>
      <c r="R63" s="23" t="str">
        <f t="array" ref="R63">IFERROR(IF(AND(MATCH(P63&amp;Q63,$P$5:P62&amp;$Q$5:Q62,0), ISNUMBER(P63),ISNUMBER(Q63)),"yes",""),"")</f>
        <v/>
      </c>
      <c r="S63" s="23" t="str">
        <f t="shared" ref="S63:S85" si="32">IF(R63="yes",ROUNDUP((G63+J63)/2,0),G63)</f>
        <v>null</v>
      </c>
      <c r="T63" s="23" t="str">
        <f t="shared" ref="T63:T85" si="33">IF(S63="yes",ROUNDUP((H63+K63)/2,0),Q63)</f>
        <v>null</v>
      </c>
      <c r="U63" s="23" t="str">
        <f t="array" ref="U63">IFERROR(IF(AND(MATCH(S63&amp;T63,$S$5:S62&amp;$T$5:T62,0), ISNUMBER(S63),ISNUMBER(T63)),"yes",""),"")</f>
        <v/>
      </c>
    </row>
    <row r="64" spans="2:61" x14ac:dyDescent="0.25">
      <c r="B64" s="114" t="str">
        <f t="shared" si="26"/>
        <v/>
      </c>
      <c r="C64" s="114" t="str">
        <f>IF(LEN(INDEX(Dashboard!B$12:B$211,ROW(C64)-ROW($C$5),1))&gt;0,INDEX(Dashboard!B$12:B$211,ROW(C64)-ROW($C$5),1),"null")</f>
        <v>null</v>
      </c>
      <c r="D64" s="114" t="str">
        <f>IF(LEN(INDEX(Dashboard!C$12:C$211,ROW(D64)-ROW($C$5),1))&gt;0,INDEX(Dashboard!C$12:C$211,ROW(D64)-ROW($C$5),1),"")</f>
        <v/>
      </c>
      <c r="E64" s="114" t="str">
        <f>IF(LEN(INDEX(Dashboard!D$12:D$211,ROW(E64)-ROW($C$5),1))&gt;0,INDEX(Dashboard!D$12:D$211,ROW(E64)-ROW($C$5),1),"")</f>
        <v/>
      </c>
      <c r="F64" s="114" t="str">
        <f t="shared" si="3"/>
        <v>m</v>
      </c>
      <c r="G64" s="114" t="str">
        <f>IF(LEN(INDEX(Dashboard!E$12:E$211,ROW(G64)-ROW($C$5),1))&gt;0,INDEX(Dashboard!E$12:E$211,ROW(G64)-ROW($C$5),1)+COLUMN(startXY)+1,"null")</f>
        <v>null</v>
      </c>
      <c r="H64" s="114" t="str">
        <f>IF(LEN(INDEX(Dashboard!F$12:F$211,ROW(H64)-ROW($C$5),1))&gt;0,INDEX(Dashboard!F$12:F$211,ROW(H64)-ROW($C$5),1)+ROW(startXY)+1,"null")</f>
        <v>null</v>
      </c>
      <c r="I64" s="114">
        <f t="shared" si="14"/>
        <v>5</v>
      </c>
      <c r="J64" s="114" t="str">
        <f t="shared" si="27"/>
        <v/>
      </c>
      <c r="K64" s="114" t="str">
        <f t="shared" si="28"/>
        <v/>
      </c>
      <c r="L64" s="114" t="str">
        <f t="shared" si="29"/>
        <v/>
      </c>
      <c r="M64" s="114">
        <f>IF($B64&gt;0,INDEX(Dashboard!G$12:G$211,ROW($B64)-ROW($C$5),1),"")</f>
        <v>0</v>
      </c>
      <c r="N64" s="114">
        <f>IF($B64&gt;0,INDEX(Dashboard!H$12:H$211,ROW($B64)-ROW($C$5),1),"")</f>
        <v>0</v>
      </c>
      <c r="O64" s="23" t="str">
        <f t="array" ref="O64">IFERROR(IF(AND(MATCH(G64&amp;H64,$G$5:G63&amp;$H$5:H63,0), ISNUMBER(G64),ISNUMBER(H64)),"yes",""),"")</f>
        <v/>
      </c>
      <c r="P64" s="23" t="str">
        <f t="shared" si="30"/>
        <v>null</v>
      </c>
      <c r="Q64" s="24" t="str">
        <f t="shared" si="31"/>
        <v>null</v>
      </c>
      <c r="R64" s="23" t="str">
        <f t="array" ref="R64">IFERROR(IF(AND(MATCH(P64&amp;Q64,$P$5:P63&amp;$Q$5:Q63,0), ISNUMBER(P64),ISNUMBER(Q64)),"yes",""),"")</f>
        <v/>
      </c>
      <c r="S64" s="23" t="str">
        <f t="shared" si="32"/>
        <v>null</v>
      </c>
      <c r="T64" s="23" t="str">
        <f t="shared" si="33"/>
        <v>null</v>
      </c>
      <c r="U64" s="23" t="str">
        <f t="array" ref="U64">IFERROR(IF(AND(MATCH(S64&amp;T64,$S$5:S63&amp;$T$5:T63,0), ISNUMBER(S64),ISNUMBER(T64)),"yes",""),"")</f>
        <v/>
      </c>
    </row>
    <row r="65" spans="2:21" x14ac:dyDescent="0.25">
      <c r="B65" s="114" t="str">
        <f t="shared" si="26"/>
        <v/>
      </c>
      <c r="C65" s="114" t="str">
        <f>IF(LEN(INDEX(Dashboard!B$12:B$211,ROW(C65)-ROW($C$5),1))&gt;0,INDEX(Dashboard!B$12:B$211,ROW(C65)-ROW($C$5),1),"null")</f>
        <v>null</v>
      </c>
      <c r="D65" s="114" t="str">
        <f>IF(LEN(INDEX(Dashboard!C$12:C$211,ROW(D65)-ROW($C$5),1))&gt;0,INDEX(Dashboard!C$12:C$211,ROW(D65)-ROW($C$5),1),"")</f>
        <v/>
      </c>
      <c r="E65" s="114" t="str">
        <f>IF(LEN(INDEX(Dashboard!D$12:D$211,ROW(E65)-ROW($C$5),1))&gt;0,INDEX(Dashboard!D$12:D$211,ROW(E65)-ROW($C$5),1),"")</f>
        <v/>
      </c>
      <c r="F65" s="114" t="str">
        <f t="shared" si="3"/>
        <v>m</v>
      </c>
      <c r="G65" s="114" t="str">
        <f>IF(LEN(INDEX(Dashboard!E$12:E$211,ROW(G65)-ROW($C$5),1))&gt;0,INDEX(Dashboard!E$12:E$211,ROW(G65)-ROW($C$5),1)+COLUMN(startXY)+1,"null")</f>
        <v>null</v>
      </c>
      <c r="H65" s="114" t="str">
        <f>IF(LEN(INDEX(Dashboard!F$12:F$211,ROW(H65)-ROW($C$5),1))&gt;0,INDEX(Dashboard!F$12:F$211,ROW(H65)-ROW($C$5),1)+ROW(startXY)+1,"null")</f>
        <v>null</v>
      </c>
      <c r="I65" s="114">
        <f t="shared" si="14"/>
        <v>5</v>
      </c>
      <c r="J65" s="114" t="str">
        <f t="shared" si="27"/>
        <v/>
      </c>
      <c r="K65" s="114" t="str">
        <f t="shared" si="28"/>
        <v/>
      </c>
      <c r="L65" s="114" t="str">
        <f t="shared" si="29"/>
        <v/>
      </c>
      <c r="M65" s="114">
        <f>IF($B65&gt;0,INDEX(Dashboard!G$12:G$211,ROW($B65)-ROW($C$5),1),"")</f>
        <v>0</v>
      </c>
      <c r="N65" s="114">
        <f>IF($B65&gt;0,INDEX(Dashboard!H$12:H$211,ROW($B65)-ROW($C$5),1),"")</f>
        <v>0</v>
      </c>
      <c r="O65" s="23" t="str">
        <f t="array" ref="O65">IFERROR(IF(AND(MATCH(G65&amp;H65,$G$5:G64&amp;$H$5:H64,0), ISNUMBER(G65),ISNUMBER(H65)),"yes",""),"")</f>
        <v/>
      </c>
      <c r="P65" s="23" t="str">
        <f t="shared" si="30"/>
        <v>null</v>
      </c>
      <c r="Q65" s="24" t="str">
        <f t="shared" si="31"/>
        <v>null</v>
      </c>
      <c r="R65" s="23" t="str">
        <f t="array" ref="R65">IFERROR(IF(AND(MATCH(P65&amp;Q65,$P$5:P64&amp;$Q$5:Q64,0), ISNUMBER(P65),ISNUMBER(Q65)),"yes",""),"")</f>
        <v/>
      </c>
      <c r="S65" s="23" t="str">
        <f t="shared" si="32"/>
        <v>null</v>
      </c>
      <c r="T65" s="23" t="str">
        <f t="shared" si="33"/>
        <v>null</v>
      </c>
      <c r="U65" s="23" t="str">
        <f t="array" ref="U65">IFERROR(IF(AND(MATCH(S65&amp;T65,$S$5:S64&amp;$T$5:T64,0), ISNUMBER(S65),ISNUMBER(T65)),"yes",""),"")</f>
        <v/>
      </c>
    </row>
    <row r="66" spans="2:21" x14ac:dyDescent="0.25">
      <c r="B66" s="114" t="str">
        <f t="shared" si="26"/>
        <v/>
      </c>
      <c r="C66" s="114" t="str">
        <f>IF(LEN(INDEX(Dashboard!B$12:B$211,ROW(C66)-ROW($C$5),1))&gt;0,INDEX(Dashboard!B$12:B$211,ROW(C66)-ROW($C$5),1),"null")</f>
        <v>null</v>
      </c>
      <c r="D66" s="114" t="str">
        <f>IF(LEN(INDEX(Dashboard!C$12:C$211,ROW(D66)-ROW($C$5),1))&gt;0,INDEX(Dashboard!C$12:C$211,ROW(D66)-ROW($C$5),1),"")</f>
        <v/>
      </c>
      <c r="E66" s="114" t="str">
        <f>IF(LEN(INDEX(Dashboard!D$12:D$211,ROW(E66)-ROW($C$5),1))&gt;0,INDEX(Dashboard!D$12:D$211,ROW(E66)-ROW($C$5),1),"")</f>
        <v/>
      </c>
      <c r="F66" s="114" t="str">
        <f t="shared" si="3"/>
        <v>m</v>
      </c>
      <c r="G66" s="114" t="str">
        <f>IF(LEN(INDEX(Dashboard!E$12:E$211,ROW(G66)-ROW($C$5),1))&gt;0,INDEX(Dashboard!E$12:E$211,ROW(G66)-ROW($C$5),1)+COLUMN(startXY)+1,"null")</f>
        <v>null</v>
      </c>
      <c r="H66" s="114" t="str">
        <f>IF(LEN(INDEX(Dashboard!F$12:F$211,ROW(H66)-ROW($C$5),1))&gt;0,INDEX(Dashboard!F$12:F$211,ROW(H66)-ROW($C$5),1)+ROW(startXY)+1,"null")</f>
        <v>null</v>
      </c>
      <c r="I66" s="114">
        <f t="shared" si="14"/>
        <v>5</v>
      </c>
      <c r="J66" s="114" t="str">
        <f t="shared" si="27"/>
        <v/>
      </c>
      <c r="K66" s="114" t="str">
        <f t="shared" si="28"/>
        <v/>
      </c>
      <c r="L66" s="114" t="str">
        <f t="shared" si="29"/>
        <v/>
      </c>
      <c r="M66" s="114">
        <f>IF($B66&gt;0,INDEX(Dashboard!G$12:G$211,ROW($B66)-ROW($C$5),1),"")</f>
        <v>0</v>
      </c>
      <c r="N66" s="114">
        <f>IF($B66&gt;0,INDEX(Dashboard!H$12:H$211,ROW($B66)-ROW($C$5),1),"")</f>
        <v>0</v>
      </c>
      <c r="O66" s="23" t="str">
        <f t="array" ref="O66">IFERROR(IF(AND(MATCH(G66&amp;H66,$G$5:G65&amp;$H$5:H65,0), ISNUMBER(G66),ISNUMBER(H66)),"yes",""),"")</f>
        <v/>
      </c>
      <c r="P66" s="23" t="str">
        <f t="shared" si="30"/>
        <v>null</v>
      </c>
      <c r="Q66" s="24" t="str">
        <f t="shared" si="31"/>
        <v>null</v>
      </c>
      <c r="R66" s="23" t="str">
        <f t="array" ref="R66">IFERROR(IF(AND(MATCH(P66&amp;Q66,$P$5:P65&amp;$Q$5:Q65,0), ISNUMBER(P66),ISNUMBER(Q66)),"yes",""),"")</f>
        <v/>
      </c>
      <c r="S66" s="23" t="str">
        <f t="shared" si="32"/>
        <v>null</v>
      </c>
      <c r="T66" s="23" t="str">
        <f t="shared" si="33"/>
        <v>null</v>
      </c>
      <c r="U66" s="23" t="str">
        <f t="array" ref="U66">IFERROR(IF(AND(MATCH(S66&amp;T66,$S$5:S65&amp;$T$5:T65,0), ISNUMBER(S66),ISNUMBER(T66)),"yes",""),"")</f>
        <v/>
      </c>
    </row>
    <row r="67" spans="2:21" x14ac:dyDescent="0.25">
      <c r="B67" s="114" t="str">
        <f t="shared" si="26"/>
        <v/>
      </c>
      <c r="C67" s="114" t="str">
        <f>IF(LEN(INDEX(Dashboard!B$12:B$211,ROW(C67)-ROW($C$5),1))&gt;0,INDEX(Dashboard!B$12:B$211,ROW(C67)-ROW($C$5),1),"null")</f>
        <v>null</v>
      </c>
      <c r="D67" s="114" t="str">
        <f>IF(LEN(INDEX(Dashboard!C$12:C$211,ROW(D67)-ROW($C$5),1))&gt;0,INDEX(Dashboard!C$12:C$211,ROW(D67)-ROW($C$5),1),"")</f>
        <v/>
      </c>
      <c r="E67" s="114" t="str">
        <f>IF(LEN(INDEX(Dashboard!D$12:D$211,ROW(E67)-ROW($C$5),1))&gt;0,INDEX(Dashboard!D$12:D$211,ROW(E67)-ROW($C$5),1),"")</f>
        <v/>
      </c>
      <c r="F67" s="114" t="str">
        <f t="shared" si="3"/>
        <v>m</v>
      </c>
      <c r="G67" s="114" t="str">
        <f>IF(LEN(INDEX(Dashboard!E$12:E$211,ROW(G67)-ROW($C$5),1))&gt;0,INDEX(Dashboard!E$12:E$211,ROW(G67)-ROW($C$5),1)+COLUMN(startXY)+1,"null")</f>
        <v>null</v>
      </c>
      <c r="H67" s="114" t="str">
        <f>IF(LEN(INDEX(Dashboard!F$12:F$211,ROW(H67)-ROW($C$5),1))&gt;0,INDEX(Dashboard!F$12:F$211,ROW(H67)-ROW($C$5),1)+ROW(startXY)+1,"null")</f>
        <v>null</v>
      </c>
      <c r="I67" s="114">
        <f t="shared" si="14"/>
        <v>5</v>
      </c>
      <c r="J67" s="114" t="str">
        <f t="shared" si="27"/>
        <v/>
      </c>
      <c r="K67" s="114" t="str">
        <f t="shared" si="28"/>
        <v/>
      </c>
      <c r="L67" s="114" t="str">
        <f t="shared" si="29"/>
        <v/>
      </c>
      <c r="M67" s="114">
        <f>IF($B67&gt;0,INDEX(Dashboard!G$12:G$211,ROW($B67)-ROW($C$5),1),"")</f>
        <v>0</v>
      </c>
      <c r="N67" s="114">
        <f>IF($B67&gt;0,INDEX(Dashboard!H$12:H$211,ROW($B67)-ROW($C$5),1),"")</f>
        <v>0</v>
      </c>
      <c r="O67" s="23" t="str">
        <f t="array" ref="O67">IFERROR(IF(AND(MATCH(G67&amp;H67,$G$5:G66&amp;$H$5:H66,0), ISNUMBER(G67),ISNUMBER(H67)),"yes",""),"")</f>
        <v/>
      </c>
      <c r="P67" s="23" t="str">
        <f t="shared" si="30"/>
        <v>null</v>
      </c>
      <c r="Q67" s="24" t="str">
        <f t="shared" si="31"/>
        <v>null</v>
      </c>
      <c r="R67" s="23" t="str">
        <f t="array" ref="R67">IFERROR(IF(AND(MATCH(P67&amp;Q67,$P$5:P66&amp;$Q$5:Q66,0), ISNUMBER(P67),ISNUMBER(Q67)),"yes",""),"")</f>
        <v/>
      </c>
      <c r="S67" s="23" t="str">
        <f t="shared" si="32"/>
        <v>null</v>
      </c>
      <c r="T67" s="23" t="str">
        <f t="shared" si="33"/>
        <v>null</v>
      </c>
      <c r="U67" s="23" t="str">
        <f t="array" ref="U67">IFERROR(IF(AND(MATCH(S67&amp;T67,$S$5:S66&amp;$T$5:T66,0), ISNUMBER(S67),ISNUMBER(T67)),"yes",""),"")</f>
        <v/>
      </c>
    </row>
    <row r="68" spans="2:21" x14ac:dyDescent="0.25">
      <c r="B68" s="114" t="str">
        <f t="shared" si="26"/>
        <v/>
      </c>
      <c r="C68" s="114" t="str">
        <f>IF(LEN(INDEX(Dashboard!B$12:B$211,ROW(C68)-ROW($C$5),1))&gt;0,INDEX(Dashboard!B$12:B$211,ROW(C68)-ROW($C$5),1),"null")</f>
        <v>null</v>
      </c>
      <c r="D68" s="114" t="str">
        <f>IF(LEN(INDEX(Dashboard!C$12:C$211,ROW(D68)-ROW($C$5),1))&gt;0,INDEX(Dashboard!C$12:C$211,ROW(D68)-ROW($C$5),1),"")</f>
        <v/>
      </c>
      <c r="E68" s="114" t="str">
        <f>IF(LEN(INDEX(Dashboard!D$12:D$211,ROW(E68)-ROW($C$5),1))&gt;0,INDEX(Dashboard!D$12:D$211,ROW(E68)-ROW($C$5),1),"")</f>
        <v/>
      </c>
      <c r="F68" s="114" t="str">
        <f t="shared" si="3"/>
        <v>m</v>
      </c>
      <c r="G68" s="114" t="str">
        <f>IF(LEN(INDEX(Dashboard!E$12:E$211,ROW(G68)-ROW($C$5),1))&gt;0,INDEX(Dashboard!E$12:E$211,ROW(G68)-ROW($C$5),1)+COLUMN(startXY)+1,"null")</f>
        <v>null</v>
      </c>
      <c r="H68" s="114" t="str">
        <f>IF(LEN(INDEX(Dashboard!F$12:F$211,ROW(H68)-ROW($C$5),1))&gt;0,INDEX(Dashboard!F$12:F$211,ROW(H68)-ROW($C$5),1)+ROW(startXY)+1,"null")</f>
        <v>null</v>
      </c>
      <c r="I68" s="114">
        <f t="shared" si="14"/>
        <v>5</v>
      </c>
      <c r="J68" s="114" t="str">
        <f t="shared" si="27"/>
        <v/>
      </c>
      <c r="K68" s="114" t="str">
        <f t="shared" si="28"/>
        <v/>
      </c>
      <c r="L68" s="114" t="str">
        <f t="shared" si="29"/>
        <v/>
      </c>
      <c r="M68" s="114">
        <f>IF($B68&gt;0,INDEX(Dashboard!G$12:G$211,ROW($B68)-ROW($C$5),1),"")</f>
        <v>0</v>
      </c>
      <c r="N68" s="114">
        <f>IF($B68&gt;0,INDEX(Dashboard!H$12:H$211,ROW($B68)-ROW($C$5),1),"")</f>
        <v>0</v>
      </c>
      <c r="O68" s="23" t="str">
        <f t="array" ref="O68">IFERROR(IF(AND(MATCH(G68&amp;H68,$G$5:G67&amp;$H$5:H67,0), ISNUMBER(G68),ISNUMBER(H68)),"yes",""),"")</f>
        <v/>
      </c>
      <c r="P68" s="23" t="str">
        <f t="shared" si="30"/>
        <v>null</v>
      </c>
      <c r="Q68" s="24" t="str">
        <f t="shared" si="31"/>
        <v>null</v>
      </c>
      <c r="R68" s="23" t="str">
        <f t="array" ref="R68">IFERROR(IF(AND(MATCH(P68&amp;Q68,$P$5:P67&amp;$Q$5:Q67,0), ISNUMBER(P68),ISNUMBER(Q68)),"yes",""),"")</f>
        <v/>
      </c>
      <c r="S68" s="23" t="str">
        <f t="shared" si="32"/>
        <v>null</v>
      </c>
      <c r="T68" s="23" t="str">
        <f t="shared" si="33"/>
        <v>null</v>
      </c>
      <c r="U68" s="23" t="str">
        <f t="array" ref="U68">IFERROR(IF(AND(MATCH(S68&amp;T68,$S$5:S67&amp;$T$5:T67,0), ISNUMBER(S68),ISNUMBER(T68)),"yes",""),"")</f>
        <v/>
      </c>
    </row>
    <row r="69" spans="2:21" x14ac:dyDescent="0.25">
      <c r="B69" s="114" t="str">
        <f t="shared" si="26"/>
        <v/>
      </c>
      <c r="C69" s="114" t="str">
        <f>IF(LEN(INDEX(Dashboard!B$12:B$211,ROW(C69)-ROW($C$5),1))&gt;0,INDEX(Dashboard!B$12:B$211,ROW(C69)-ROW($C$5),1),"null")</f>
        <v>null</v>
      </c>
      <c r="D69" s="114" t="str">
        <f>IF(LEN(INDEX(Dashboard!C$12:C$211,ROW(D69)-ROW($C$5),1))&gt;0,INDEX(Dashboard!C$12:C$211,ROW(D69)-ROW($C$5),1),"")</f>
        <v/>
      </c>
      <c r="E69" s="114" t="str">
        <f>IF(LEN(INDEX(Dashboard!D$12:D$211,ROW(E69)-ROW($C$5),1))&gt;0,INDEX(Dashboard!D$12:D$211,ROW(E69)-ROW($C$5),1),"")</f>
        <v/>
      </c>
      <c r="F69" s="114" t="str">
        <f t="shared" si="3"/>
        <v>m</v>
      </c>
      <c r="G69" s="114" t="str">
        <f>IF(LEN(INDEX(Dashboard!E$12:E$211,ROW(G69)-ROW($C$5),1))&gt;0,INDEX(Dashboard!E$12:E$211,ROW(G69)-ROW($C$5),1)+COLUMN(startXY)+1,"null")</f>
        <v>null</v>
      </c>
      <c r="H69" s="114" t="str">
        <f>IF(LEN(INDEX(Dashboard!F$12:F$211,ROW(H69)-ROW($C$5),1))&gt;0,INDEX(Dashboard!F$12:F$211,ROW(H69)-ROW($C$5),1)+ROW(startXY)+1,"null")</f>
        <v>null</v>
      </c>
      <c r="I69" s="114">
        <f t="shared" si="14"/>
        <v>5</v>
      </c>
      <c r="J69" s="114" t="str">
        <f t="shared" si="27"/>
        <v/>
      </c>
      <c r="K69" s="114" t="str">
        <f t="shared" si="28"/>
        <v/>
      </c>
      <c r="L69" s="114" t="str">
        <f t="shared" si="29"/>
        <v/>
      </c>
      <c r="M69" s="114">
        <f>IF($B69&gt;0,INDEX(Dashboard!G$12:G$211,ROW($B69)-ROW($C$5),1),"")</f>
        <v>0</v>
      </c>
      <c r="N69" s="114">
        <f>IF($B69&gt;0,INDEX(Dashboard!H$12:H$211,ROW($B69)-ROW($C$5),1),"")</f>
        <v>0</v>
      </c>
      <c r="O69" s="23" t="str">
        <f t="array" ref="O69">IFERROR(IF(AND(MATCH(G69&amp;H69,$G$5:G68&amp;$H$5:H68,0), ISNUMBER(G69),ISNUMBER(H69)),"yes",""),"")</f>
        <v/>
      </c>
      <c r="P69" s="23" t="str">
        <f t="shared" si="30"/>
        <v>null</v>
      </c>
      <c r="Q69" s="24" t="str">
        <f t="shared" si="31"/>
        <v>null</v>
      </c>
      <c r="R69" s="23" t="str">
        <f t="array" ref="R69">IFERROR(IF(AND(MATCH(P69&amp;Q69,$P$5:P68&amp;$Q$5:Q68,0), ISNUMBER(P69),ISNUMBER(Q69)),"yes",""),"")</f>
        <v/>
      </c>
      <c r="S69" s="23" t="str">
        <f t="shared" si="32"/>
        <v>null</v>
      </c>
      <c r="T69" s="23" t="str">
        <f t="shared" si="33"/>
        <v>null</v>
      </c>
      <c r="U69" s="23" t="str">
        <f t="array" ref="U69">IFERROR(IF(AND(MATCH(S69&amp;T69,$S$5:S68&amp;$T$5:T68,0), ISNUMBER(S69),ISNUMBER(T69)),"yes",""),"")</f>
        <v/>
      </c>
    </row>
    <row r="70" spans="2:21" x14ac:dyDescent="0.25">
      <c r="B70" s="114" t="str">
        <f t="shared" si="26"/>
        <v/>
      </c>
      <c r="C70" s="114" t="str">
        <f>IF(LEN(INDEX(Dashboard!B$12:B$211,ROW(C70)-ROW($C$5),1))&gt;0,INDEX(Dashboard!B$12:B$211,ROW(C70)-ROW($C$5),1),"null")</f>
        <v>null</v>
      </c>
      <c r="D70" s="114" t="str">
        <f>IF(LEN(INDEX(Dashboard!C$12:C$211,ROW(D70)-ROW($C$5),1))&gt;0,INDEX(Dashboard!C$12:C$211,ROW(D70)-ROW($C$5),1),"")</f>
        <v/>
      </c>
      <c r="E70" s="114" t="str">
        <f>IF(LEN(INDEX(Dashboard!D$12:D$211,ROW(E70)-ROW($C$5),1))&gt;0,INDEX(Dashboard!D$12:D$211,ROW(E70)-ROW($C$5),1),"")</f>
        <v/>
      </c>
      <c r="F70" s="114" t="str">
        <f t="shared" si="3"/>
        <v>m</v>
      </c>
      <c r="G70" s="114" t="str">
        <f>IF(LEN(INDEX(Dashboard!E$12:E$211,ROW(G70)-ROW($C$5),1))&gt;0,INDEX(Dashboard!E$12:E$211,ROW(G70)-ROW($C$5),1)+COLUMN(startXY)+1,"null")</f>
        <v>null</v>
      </c>
      <c r="H70" s="114" t="str">
        <f>IF(LEN(INDEX(Dashboard!F$12:F$211,ROW(H70)-ROW($C$5),1))&gt;0,INDEX(Dashboard!F$12:F$211,ROW(H70)-ROW($C$5),1)+ROW(startXY)+1,"null")</f>
        <v>null</v>
      </c>
      <c r="I70" s="114">
        <f t="shared" si="14"/>
        <v>5</v>
      </c>
      <c r="J70" s="114" t="str">
        <f t="shared" si="27"/>
        <v/>
      </c>
      <c r="K70" s="114" t="str">
        <f t="shared" si="28"/>
        <v/>
      </c>
      <c r="L70" s="114" t="str">
        <f t="shared" si="29"/>
        <v/>
      </c>
      <c r="M70" s="114">
        <f>IF($B70&gt;0,INDEX(Dashboard!G$12:G$211,ROW($B70)-ROW($C$5),1),"")</f>
        <v>0</v>
      </c>
      <c r="N70" s="114">
        <f>IF($B70&gt;0,INDEX(Dashboard!H$12:H$211,ROW($B70)-ROW($C$5),1),"")</f>
        <v>0</v>
      </c>
      <c r="O70" s="23" t="str">
        <f t="array" ref="O70">IFERROR(IF(AND(MATCH(G70&amp;H70,$G$5:G69&amp;$H$5:H69,0), ISNUMBER(G70),ISNUMBER(H70)),"yes",""),"")</f>
        <v/>
      </c>
      <c r="P70" s="23" t="str">
        <f t="shared" si="30"/>
        <v>null</v>
      </c>
      <c r="Q70" s="24" t="str">
        <f t="shared" si="31"/>
        <v>null</v>
      </c>
      <c r="R70" s="23" t="str">
        <f t="array" ref="R70">IFERROR(IF(AND(MATCH(P70&amp;Q70,$P$5:P69&amp;$Q$5:Q69,0), ISNUMBER(P70),ISNUMBER(Q70)),"yes",""),"")</f>
        <v/>
      </c>
      <c r="S70" s="23" t="str">
        <f t="shared" si="32"/>
        <v>null</v>
      </c>
      <c r="T70" s="23" t="str">
        <f t="shared" si="33"/>
        <v>null</v>
      </c>
      <c r="U70" s="23" t="str">
        <f t="array" ref="U70">IFERROR(IF(AND(MATCH(S70&amp;T70,$S$5:S69&amp;$T$5:T69,0), ISNUMBER(S70),ISNUMBER(T70)),"yes",""),"")</f>
        <v/>
      </c>
    </row>
    <row r="71" spans="2:21" x14ac:dyDescent="0.25">
      <c r="B71" s="114" t="str">
        <f t="shared" si="26"/>
        <v/>
      </c>
      <c r="C71" s="114" t="str">
        <f>IF(LEN(INDEX(Dashboard!B$12:B$211,ROW(C71)-ROW($C$5),1))&gt;0,INDEX(Dashboard!B$12:B$211,ROW(C71)-ROW($C$5),1),"null")</f>
        <v>null</v>
      </c>
      <c r="D71" s="114" t="str">
        <f>IF(LEN(INDEX(Dashboard!C$12:C$211,ROW(D71)-ROW($C$5),1))&gt;0,INDEX(Dashboard!C$12:C$211,ROW(D71)-ROW($C$5),1),"")</f>
        <v/>
      </c>
      <c r="E71" s="114" t="str">
        <f>IF(LEN(INDEX(Dashboard!D$12:D$211,ROW(E71)-ROW($C$5),1))&gt;0,INDEX(Dashboard!D$12:D$211,ROW(E71)-ROW($C$5),1),"")</f>
        <v/>
      </c>
      <c r="F71" s="114" t="str">
        <f t="shared" si="3"/>
        <v>m</v>
      </c>
      <c r="G71" s="114" t="str">
        <f>IF(LEN(INDEX(Dashboard!E$12:E$211,ROW(G71)-ROW($C$5),1))&gt;0,INDEX(Dashboard!E$12:E$211,ROW(G71)-ROW($C$5),1)+COLUMN(startXY)+1,"null")</f>
        <v>null</v>
      </c>
      <c r="H71" s="114" t="str">
        <f>IF(LEN(INDEX(Dashboard!F$12:F$211,ROW(H71)-ROW($C$5),1))&gt;0,INDEX(Dashboard!F$12:F$211,ROW(H71)-ROW($C$5),1)+ROW(startXY)+1,"null")</f>
        <v>null</v>
      </c>
      <c r="I71" s="114">
        <f t="shared" si="14"/>
        <v>5</v>
      </c>
      <c r="J71" s="114" t="str">
        <f t="shared" si="27"/>
        <v/>
      </c>
      <c r="K71" s="114" t="str">
        <f t="shared" si="28"/>
        <v/>
      </c>
      <c r="L71" s="114" t="str">
        <f t="shared" si="29"/>
        <v/>
      </c>
      <c r="M71" s="114">
        <f>IF($B71&gt;0,INDEX(Dashboard!G$12:G$211,ROW($B71)-ROW($C$5),1),"")</f>
        <v>0</v>
      </c>
      <c r="N71" s="114">
        <f>IF($B71&gt;0,INDEX(Dashboard!H$12:H$211,ROW($B71)-ROW($C$5),1),"")</f>
        <v>0</v>
      </c>
      <c r="O71" s="23" t="str">
        <f t="array" ref="O71">IFERROR(IF(AND(MATCH(G71&amp;H71,$G$5:G70&amp;$H$5:H70,0), ISNUMBER(G71),ISNUMBER(H71)),"yes",""),"")</f>
        <v/>
      </c>
      <c r="P71" s="23" t="str">
        <f t="shared" si="30"/>
        <v>null</v>
      </c>
      <c r="Q71" s="24" t="str">
        <f t="shared" si="31"/>
        <v>null</v>
      </c>
      <c r="R71" s="23" t="str">
        <f t="array" ref="R71">IFERROR(IF(AND(MATCH(P71&amp;Q71,$P$5:P70&amp;$Q$5:Q70,0), ISNUMBER(P71),ISNUMBER(Q71)),"yes",""),"")</f>
        <v/>
      </c>
      <c r="S71" s="23" t="str">
        <f t="shared" si="32"/>
        <v>null</v>
      </c>
      <c r="T71" s="23" t="str">
        <f t="shared" si="33"/>
        <v>null</v>
      </c>
      <c r="U71" s="23" t="str">
        <f t="array" ref="U71">IFERROR(IF(AND(MATCH(S71&amp;T71,$S$5:S70&amp;$T$5:T70,0), ISNUMBER(S71),ISNUMBER(T71)),"yes",""),"")</f>
        <v/>
      </c>
    </row>
    <row r="72" spans="2:21" x14ac:dyDescent="0.25">
      <c r="B72" s="114" t="str">
        <f t="shared" si="26"/>
        <v/>
      </c>
      <c r="C72" s="114" t="str">
        <f>IF(LEN(INDEX(Dashboard!B$12:B$211,ROW(C72)-ROW($C$5),1))&gt;0,INDEX(Dashboard!B$12:B$211,ROW(C72)-ROW($C$5),1),"null")</f>
        <v>null</v>
      </c>
      <c r="D72" s="114" t="str">
        <f>IF(LEN(INDEX(Dashboard!C$12:C$211,ROW(D72)-ROW($C$5),1))&gt;0,INDEX(Dashboard!C$12:C$211,ROW(D72)-ROW($C$5),1),"")</f>
        <v/>
      </c>
      <c r="E72" s="114" t="str">
        <f>IF(LEN(INDEX(Dashboard!D$12:D$211,ROW(E72)-ROW($C$5),1))&gt;0,INDEX(Dashboard!D$12:D$211,ROW(E72)-ROW($C$5),1),"")</f>
        <v/>
      </c>
      <c r="F72" s="114" t="str">
        <f t="shared" si="3"/>
        <v>m</v>
      </c>
      <c r="G72" s="114" t="str">
        <f>IF(LEN(INDEX(Dashboard!E$12:E$211,ROW(G72)-ROW($C$5),1))&gt;0,INDEX(Dashboard!E$12:E$211,ROW(G72)-ROW($C$5),1)+COLUMN(startXY)+1,"null")</f>
        <v>null</v>
      </c>
      <c r="H72" s="114" t="str">
        <f>IF(LEN(INDEX(Dashboard!F$12:F$211,ROW(H72)-ROW($C$5),1))&gt;0,INDEX(Dashboard!F$12:F$211,ROW(H72)-ROW($C$5),1)+ROW(startXY)+1,"null")</f>
        <v>null</v>
      </c>
      <c r="I72" s="114">
        <f t="shared" si="14"/>
        <v>5</v>
      </c>
      <c r="J72" s="114" t="str">
        <f t="shared" si="27"/>
        <v/>
      </c>
      <c r="K72" s="114" t="str">
        <f t="shared" si="28"/>
        <v/>
      </c>
      <c r="L72" s="114" t="str">
        <f t="shared" si="29"/>
        <v/>
      </c>
      <c r="M72" s="114">
        <f>IF($B72&gt;0,INDEX(Dashboard!G$12:G$211,ROW($B72)-ROW($C$5),1),"")</f>
        <v>0</v>
      </c>
      <c r="N72" s="114">
        <f>IF($B72&gt;0,INDEX(Dashboard!H$12:H$211,ROW($B72)-ROW($C$5),1),"")</f>
        <v>0</v>
      </c>
      <c r="O72" s="23" t="str">
        <f t="array" ref="O72">IFERROR(IF(AND(MATCH(G72&amp;H72,$G$5:G71&amp;$H$5:H71,0), ISNUMBER(G72),ISNUMBER(H72)),"yes",""),"")</f>
        <v/>
      </c>
      <c r="P72" s="23" t="str">
        <f t="shared" si="30"/>
        <v>null</v>
      </c>
      <c r="Q72" s="24" t="str">
        <f t="shared" si="31"/>
        <v>null</v>
      </c>
      <c r="R72" s="23" t="str">
        <f t="array" ref="R72">IFERROR(IF(AND(MATCH(P72&amp;Q72,$P$5:P71&amp;$Q$5:Q71,0), ISNUMBER(P72),ISNUMBER(Q72)),"yes",""),"")</f>
        <v/>
      </c>
      <c r="S72" s="23" t="str">
        <f t="shared" si="32"/>
        <v>null</v>
      </c>
      <c r="T72" s="23" t="str">
        <f t="shared" si="33"/>
        <v>null</v>
      </c>
      <c r="U72" s="23" t="str">
        <f t="array" ref="U72">IFERROR(IF(AND(MATCH(S72&amp;T72,$S$5:S71&amp;$T$5:T71,0), ISNUMBER(S72),ISNUMBER(T72)),"yes",""),"")</f>
        <v/>
      </c>
    </row>
    <row r="73" spans="2:21" x14ac:dyDescent="0.25">
      <c r="B73" s="114" t="str">
        <f t="shared" si="26"/>
        <v/>
      </c>
      <c r="C73" s="114" t="str">
        <f>IF(LEN(INDEX(Dashboard!B$12:B$211,ROW(C73)-ROW($C$5),1))&gt;0,INDEX(Dashboard!B$12:B$211,ROW(C73)-ROW($C$5),1),"null")</f>
        <v>null</v>
      </c>
      <c r="D73" s="114" t="str">
        <f>IF(LEN(INDEX(Dashboard!C$12:C$211,ROW(D73)-ROW($C$5),1))&gt;0,INDEX(Dashboard!C$12:C$211,ROW(D73)-ROW($C$5),1),"")</f>
        <v/>
      </c>
      <c r="E73" s="114" t="str">
        <f>IF(LEN(INDEX(Dashboard!D$12:D$211,ROW(E73)-ROW($C$5),1))&gt;0,INDEX(Dashboard!D$12:D$211,ROW(E73)-ROW($C$5),1),"")</f>
        <v/>
      </c>
      <c r="F73" s="114" t="str">
        <f t="shared" si="3"/>
        <v>m</v>
      </c>
      <c r="G73" s="114" t="str">
        <f>IF(LEN(INDEX(Dashboard!E$12:E$211,ROW(G73)-ROW($C$5),1))&gt;0,INDEX(Dashboard!E$12:E$211,ROW(G73)-ROW($C$5),1)+COLUMN(startXY)+1,"null")</f>
        <v>null</v>
      </c>
      <c r="H73" s="114" t="str">
        <f>IF(LEN(INDEX(Dashboard!F$12:F$211,ROW(H73)-ROW($C$5),1))&gt;0,INDEX(Dashboard!F$12:F$211,ROW(H73)-ROW($C$5),1)+ROW(startXY)+1,"null")</f>
        <v>null</v>
      </c>
      <c r="I73" s="114">
        <f t="shared" si="14"/>
        <v>5</v>
      </c>
      <c r="J73" s="114" t="str">
        <f t="shared" si="27"/>
        <v/>
      </c>
      <c r="K73" s="114" t="str">
        <f t="shared" si="28"/>
        <v/>
      </c>
      <c r="L73" s="114" t="str">
        <f t="shared" si="29"/>
        <v/>
      </c>
      <c r="M73" s="114">
        <f>IF($B73&gt;0,INDEX(Dashboard!G$12:G$211,ROW($B73)-ROW($C$5),1),"")</f>
        <v>0</v>
      </c>
      <c r="N73" s="114">
        <f>IF($B73&gt;0,INDEX(Dashboard!H$12:H$211,ROW($B73)-ROW($C$5),1),"")</f>
        <v>0</v>
      </c>
      <c r="O73" s="23" t="str">
        <f t="array" ref="O73">IFERROR(IF(AND(MATCH(G73&amp;H73,$G$5:G72&amp;$H$5:H72,0), ISNUMBER(G73),ISNUMBER(H73)),"yes",""),"")</f>
        <v/>
      </c>
      <c r="P73" s="23" t="str">
        <f t="shared" si="30"/>
        <v>null</v>
      </c>
      <c r="Q73" s="24" t="str">
        <f t="shared" si="31"/>
        <v>null</v>
      </c>
      <c r="R73" s="23" t="str">
        <f t="array" ref="R73">IFERROR(IF(AND(MATCH(P73&amp;Q73,$P$5:P72&amp;$Q$5:Q72,0), ISNUMBER(P73),ISNUMBER(Q73)),"yes",""),"")</f>
        <v/>
      </c>
      <c r="S73" s="23" t="str">
        <f t="shared" si="32"/>
        <v>null</v>
      </c>
      <c r="T73" s="23" t="str">
        <f t="shared" si="33"/>
        <v>null</v>
      </c>
      <c r="U73" s="23" t="str">
        <f t="array" ref="U73">IFERROR(IF(AND(MATCH(S73&amp;T73,$S$5:S72&amp;$T$5:T72,0), ISNUMBER(S73),ISNUMBER(T73)),"yes",""),"")</f>
        <v/>
      </c>
    </row>
    <row r="74" spans="2:21" x14ac:dyDescent="0.25">
      <c r="B74" s="114" t="str">
        <f t="shared" si="26"/>
        <v/>
      </c>
      <c r="C74" s="114" t="str">
        <f>IF(LEN(INDEX(Dashboard!B$12:B$211,ROW(C74)-ROW($C$5),1))&gt;0,INDEX(Dashboard!B$12:B$211,ROW(C74)-ROW($C$5),1),"null")</f>
        <v>null</v>
      </c>
      <c r="D74" s="114" t="str">
        <f>IF(LEN(INDEX(Dashboard!C$12:C$211,ROW(D74)-ROW($C$5),1))&gt;0,INDEX(Dashboard!C$12:C$211,ROW(D74)-ROW($C$5),1),"")</f>
        <v/>
      </c>
      <c r="E74" s="114" t="str">
        <f>IF(LEN(INDEX(Dashboard!D$12:D$211,ROW(E74)-ROW($C$5),1))&gt;0,INDEX(Dashboard!D$12:D$211,ROW(E74)-ROW($C$5),1),"")</f>
        <v/>
      </c>
      <c r="F74" s="114" t="str">
        <f t="shared" si="3"/>
        <v>m</v>
      </c>
      <c r="G74" s="114" t="str">
        <f>IF(LEN(INDEX(Dashboard!E$12:E$211,ROW(G74)-ROW($C$5),1))&gt;0,INDEX(Dashboard!E$12:E$211,ROW(G74)-ROW($C$5),1)+COLUMN(startXY)+1,"null")</f>
        <v>null</v>
      </c>
      <c r="H74" s="114" t="str">
        <f>IF(LEN(INDEX(Dashboard!F$12:F$211,ROW(H74)-ROW($C$5),1))&gt;0,INDEX(Dashboard!F$12:F$211,ROW(H74)-ROW($C$5),1)+ROW(startXY)+1,"null")</f>
        <v>null</v>
      </c>
      <c r="I74" s="114">
        <f t="shared" si="14"/>
        <v>5</v>
      </c>
      <c r="J74" s="114" t="str">
        <f t="shared" si="27"/>
        <v/>
      </c>
      <c r="K74" s="114" t="str">
        <f t="shared" si="28"/>
        <v/>
      </c>
      <c r="L74" s="114" t="str">
        <f t="shared" si="29"/>
        <v/>
      </c>
      <c r="M74" s="114">
        <f>IF($B74&gt;0,INDEX(Dashboard!G$12:G$211,ROW($B74)-ROW($C$5),1),"")</f>
        <v>0</v>
      </c>
      <c r="N74" s="114">
        <f>IF($B74&gt;0,INDEX(Dashboard!H$12:H$211,ROW($B74)-ROW($C$5),1),"")</f>
        <v>0</v>
      </c>
      <c r="O74" s="23" t="str">
        <f t="array" ref="O74">IFERROR(IF(AND(MATCH(G74&amp;H74,$G$5:G73&amp;$H$5:H73,0), ISNUMBER(G74),ISNUMBER(H74)),"yes",""),"")</f>
        <v/>
      </c>
      <c r="P74" s="23" t="str">
        <f t="shared" si="30"/>
        <v>null</v>
      </c>
      <c r="Q74" s="24" t="str">
        <f t="shared" si="31"/>
        <v>null</v>
      </c>
      <c r="R74" s="23" t="str">
        <f t="array" ref="R74">IFERROR(IF(AND(MATCH(P74&amp;Q74,$P$5:P73&amp;$Q$5:Q73,0), ISNUMBER(P74),ISNUMBER(Q74)),"yes",""),"")</f>
        <v/>
      </c>
      <c r="S74" s="23" t="str">
        <f t="shared" si="32"/>
        <v>null</v>
      </c>
      <c r="T74" s="23" t="str">
        <f t="shared" si="33"/>
        <v>null</v>
      </c>
      <c r="U74" s="23" t="str">
        <f t="array" ref="U74">IFERROR(IF(AND(MATCH(S74&amp;T74,$S$5:S73&amp;$T$5:T73,0), ISNUMBER(S74),ISNUMBER(T74)),"yes",""),"")</f>
        <v/>
      </c>
    </row>
    <row r="75" spans="2:21" x14ac:dyDescent="0.25">
      <c r="B75" s="114" t="str">
        <f t="shared" si="26"/>
        <v/>
      </c>
      <c r="C75" s="114" t="str">
        <f>IF(LEN(INDEX(Dashboard!B$12:B$211,ROW(C75)-ROW($C$5),1))&gt;0,INDEX(Dashboard!B$12:B$211,ROW(C75)-ROW($C$5),1),"null")</f>
        <v>null</v>
      </c>
      <c r="D75" s="114" t="str">
        <f>IF(LEN(INDEX(Dashboard!C$12:C$211,ROW(D75)-ROW($C$5),1))&gt;0,INDEX(Dashboard!C$12:C$211,ROW(D75)-ROW($C$5),1),"")</f>
        <v/>
      </c>
      <c r="E75" s="114" t="str">
        <f>IF(LEN(INDEX(Dashboard!D$12:D$211,ROW(E75)-ROW($C$5),1))&gt;0,INDEX(Dashboard!D$12:D$211,ROW(E75)-ROW($C$5),1),"")</f>
        <v/>
      </c>
      <c r="F75" s="114" t="str">
        <f t="shared" si="3"/>
        <v>m</v>
      </c>
      <c r="G75" s="114" t="str">
        <f>IF(LEN(INDEX(Dashboard!E$12:E$211,ROW(G75)-ROW($C$5),1))&gt;0,INDEX(Dashboard!E$12:E$211,ROW(G75)-ROW($C$5),1)+COLUMN(startXY)+1,"null")</f>
        <v>null</v>
      </c>
      <c r="H75" s="114" t="str">
        <f>IF(LEN(INDEX(Dashboard!F$12:F$211,ROW(H75)-ROW($C$5),1))&gt;0,INDEX(Dashboard!F$12:F$211,ROW(H75)-ROW($C$5),1)+ROW(startXY)+1,"null")</f>
        <v>null</v>
      </c>
      <c r="I75" s="114">
        <f t="shared" si="14"/>
        <v>5</v>
      </c>
      <c r="J75" s="114" t="str">
        <f t="shared" si="27"/>
        <v/>
      </c>
      <c r="K75" s="114" t="str">
        <f t="shared" si="28"/>
        <v/>
      </c>
      <c r="L75" s="114" t="str">
        <f t="shared" si="29"/>
        <v/>
      </c>
      <c r="M75" s="114">
        <f>IF($B75&gt;0,INDEX(Dashboard!G$12:G$211,ROW($B75)-ROW($C$5),1),"")</f>
        <v>0</v>
      </c>
      <c r="N75" s="114">
        <f>IF($B75&gt;0,INDEX(Dashboard!H$12:H$211,ROW($B75)-ROW($C$5),1),"")</f>
        <v>0</v>
      </c>
      <c r="O75" s="23" t="str">
        <f t="array" ref="O75">IFERROR(IF(AND(MATCH(G75&amp;H75,$G$5:G74&amp;$H$5:H74,0), ISNUMBER(G75),ISNUMBER(H75)),"yes",""),"")</f>
        <v/>
      </c>
      <c r="P75" s="23" t="str">
        <f t="shared" si="30"/>
        <v>null</v>
      </c>
      <c r="Q75" s="24" t="str">
        <f t="shared" si="31"/>
        <v>null</v>
      </c>
      <c r="R75" s="23" t="str">
        <f t="array" ref="R75">IFERROR(IF(AND(MATCH(P75&amp;Q75,$P$5:P74&amp;$Q$5:Q74,0), ISNUMBER(P75),ISNUMBER(Q75)),"yes",""),"")</f>
        <v/>
      </c>
      <c r="S75" s="23" t="str">
        <f t="shared" si="32"/>
        <v>null</v>
      </c>
      <c r="T75" s="23" t="str">
        <f t="shared" si="33"/>
        <v>null</v>
      </c>
      <c r="U75" s="23" t="str">
        <f t="array" ref="U75">IFERROR(IF(AND(MATCH(S75&amp;T75,$S$5:S74&amp;$T$5:T74,0), ISNUMBER(S75),ISNUMBER(T75)),"yes",""),"")</f>
        <v/>
      </c>
    </row>
    <row r="76" spans="2:21" x14ac:dyDescent="0.25">
      <c r="B76" s="114" t="str">
        <f t="shared" si="26"/>
        <v/>
      </c>
      <c r="C76" s="114" t="str">
        <f>IF(LEN(INDEX(Dashboard!B$12:B$211,ROW(C76)-ROW($C$5),1))&gt;0,INDEX(Dashboard!B$12:B$211,ROW(C76)-ROW($C$5),1),"null")</f>
        <v>null</v>
      </c>
      <c r="D76" s="114" t="str">
        <f>IF(LEN(INDEX(Dashboard!C$12:C$211,ROW(D76)-ROW($C$5),1))&gt;0,INDEX(Dashboard!C$12:C$211,ROW(D76)-ROW($C$5),1),"")</f>
        <v/>
      </c>
      <c r="E76" s="114" t="str">
        <f>IF(LEN(INDEX(Dashboard!D$12:D$211,ROW(E76)-ROW($C$5),1))&gt;0,INDEX(Dashboard!D$12:D$211,ROW(E76)-ROW($C$5),1),"")</f>
        <v/>
      </c>
      <c r="F76" s="114" t="str">
        <f t="shared" si="3"/>
        <v>m</v>
      </c>
      <c r="G76" s="114" t="str">
        <f>IF(LEN(INDEX(Dashboard!E$12:E$211,ROW(G76)-ROW($C$5),1))&gt;0,INDEX(Dashboard!E$12:E$211,ROW(G76)-ROW($C$5),1)+COLUMN(startXY)+1,"null")</f>
        <v>null</v>
      </c>
      <c r="H76" s="114" t="str">
        <f>IF(LEN(INDEX(Dashboard!F$12:F$211,ROW(H76)-ROW($C$5),1))&gt;0,INDEX(Dashboard!F$12:F$211,ROW(H76)-ROW($C$5),1)+ROW(startXY)+1,"null")</f>
        <v>null</v>
      </c>
      <c r="I76" s="114">
        <f t="shared" si="14"/>
        <v>5</v>
      </c>
      <c r="J76" s="114" t="str">
        <f t="shared" si="27"/>
        <v/>
      </c>
      <c r="K76" s="114" t="str">
        <f t="shared" si="28"/>
        <v/>
      </c>
      <c r="L76" s="114" t="str">
        <f t="shared" si="29"/>
        <v/>
      </c>
      <c r="M76" s="114">
        <f>IF($B76&gt;0,INDEX(Dashboard!G$12:G$211,ROW($B76)-ROW($C$5),1),"")</f>
        <v>0</v>
      </c>
      <c r="N76" s="114">
        <f>IF($B76&gt;0,INDEX(Dashboard!H$12:H$211,ROW($B76)-ROW($C$5),1),"")</f>
        <v>0</v>
      </c>
      <c r="O76" s="23" t="str">
        <f t="array" ref="O76">IFERROR(IF(AND(MATCH(G76&amp;H76,$G$5:G75&amp;$H$5:H75,0), ISNUMBER(G76),ISNUMBER(H76)),"yes",""),"")</f>
        <v/>
      </c>
      <c r="P76" s="23" t="str">
        <f t="shared" si="30"/>
        <v>null</v>
      </c>
      <c r="Q76" s="24" t="str">
        <f t="shared" si="31"/>
        <v>null</v>
      </c>
      <c r="R76" s="23" t="str">
        <f t="array" ref="R76">IFERROR(IF(AND(MATCH(P76&amp;Q76,$P$5:P75&amp;$Q$5:Q75,0), ISNUMBER(P76),ISNUMBER(Q76)),"yes",""),"")</f>
        <v/>
      </c>
      <c r="S76" s="23" t="str">
        <f t="shared" si="32"/>
        <v>null</v>
      </c>
      <c r="T76" s="23" t="str">
        <f t="shared" si="33"/>
        <v>null</v>
      </c>
      <c r="U76" s="23" t="str">
        <f t="array" ref="U76">IFERROR(IF(AND(MATCH(S76&amp;T76,$S$5:S75&amp;$T$5:T75,0), ISNUMBER(S76),ISNUMBER(T76)),"yes",""),"")</f>
        <v/>
      </c>
    </row>
    <row r="77" spans="2:21" x14ac:dyDescent="0.25">
      <c r="B77" s="114" t="str">
        <f t="shared" si="26"/>
        <v/>
      </c>
      <c r="C77" s="114" t="str">
        <f>IF(LEN(INDEX(Dashboard!B$12:B$211,ROW(C77)-ROW($C$5),1))&gt;0,INDEX(Dashboard!B$12:B$211,ROW(C77)-ROW($C$5),1),"null")</f>
        <v>null</v>
      </c>
      <c r="D77" s="114" t="str">
        <f>IF(LEN(INDEX(Dashboard!C$12:C$211,ROW(D77)-ROW($C$5),1))&gt;0,INDEX(Dashboard!C$12:C$211,ROW(D77)-ROW($C$5),1),"")</f>
        <v/>
      </c>
      <c r="E77" s="114" t="str">
        <f>IF(LEN(INDEX(Dashboard!D$12:D$211,ROW(E77)-ROW($C$5),1))&gt;0,INDEX(Dashboard!D$12:D$211,ROW(E77)-ROW($C$5),1),"")</f>
        <v/>
      </c>
      <c r="F77" s="114" t="str">
        <f t="shared" si="3"/>
        <v>m</v>
      </c>
      <c r="G77" s="114" t="str">
        <f>IF(LEN(INDEX(Dashboard!E$12:E$211,ROW(G77)-ROW($C$5),1))&gt;0,INDEX(Dashboard!E$12:E$211,ROW(G77)-ROW($C$5),1)+COLUMN(startXY)+1,"null")</f>
        <v>null</v>
      </c>
      <c r="H77" s="114" t="str">
        <f>IF(LEN(INDEX(Dashboard!F$12:F$211,ROW(H77)-ROW($C$5),1))&gt;0,INDEX(Dashboard!F$12:F$211,ROW(H77)-ROW($C$5),1)+ROW(startXY)+1,"null")</f>
        <v>null</v>
      </c>
      <c r="I77" s="114">
        <f t="shared" si="14"/>
        <v>5</v>
      </c>
      <c r="J77" s="114" t="str">
        <f t="shared" si="27"/>
        <v/>
      </c>
      <c r="K77" s="114" t="str">
        <f t="shared" si="28"/>
        <v/>
      </c>
      <c r="L77" s="114" t="str">
        <f t="shared" si="29"/>
        <v/>
      </c>
      <c r="M77" s="114">
        <f>IF($B77&gt;0,INDEX(Dashboard!G$12:G$211,ROW($B77)-ROW($C$5),1),"")</f>
        <v>0</v>
      </c>
      <c r="N77" s="114">
        <f>IF($B77&gt;0,INDEX(Dashboard!H$12:H$211,ROW($B77)-ROW($C$5),1),"")</f>
        <v>0</v>
      </c>
      <c r="O77" s="23" t="str">
        <f t="array" ref="O77">IFERROR(IF(AND(MATCH(G77&amp;H77,$G$5:G76&amp;$H$5:H76,0), ISNUMBER(G77),ISNUMBER(H77)),"yes",""),"")</f>
        <v/>
      </c>
      <c r="P77" s="23" t="str">
        <f t="shared" si="30"/>
        <v>null</v>
      </c>
      <c r="Q77" s="24" t="str">
        <f t="shared" si="31"/>
        <v>null</v>
      </c>
      <c r="R77" s="23" t="str">
        <f t="array" ref="R77">IFERROR(IF(AND(MATCH(P77&amp;Q77,$P$5:P76&amp;$Q$5:Q76,0), ISNUMBER(P77),ISNUMBER(Q77)),"yes",""),"")</f>
        <v/>
      </c>
      <c r="S77" s="23" t="str">
        <f t="shared" si="32"/>
        <v>null</v>
      </c>
      <c r="T77" s="23" t="str">
        <f t="shared" si="33"/>
        <v>null</v>
      </c>
      <c r="U77" s="23" t="str">
        <f t="array" ref="U77">IFERROR(IF(AND(MATCH(S77&amp;T77,$S$5:S76&amp;$T$5:T76,0), ISNUMBER(S77),ISNUMBER(T77)),"yes",""),"")</f>
        <v/>
      </c>
    </row>
    <row r="78" spans="2:21" x14ac:dyDescent="0.25">
      <c r="B78" s="114" t="str">
        <f t="shared" si="26"/>
        <v/>
      </c>
      <c r="C78" s="114" t="str">
        <f>IF(LEN(INDEX(Dashboard!B$12:B$211,ROW(C78)-ROW($C$5),1))&gt;0,INDEX(Dashboard!B$12:B$211,ROW(C78)-ROW($C$5),1),"null")</f>
        <v>null</v>
      </c>
      <c r="D78" s="114" t="str">
        <f>IF(LEN(INDEX(Dashboard!C$12:C$211,ROW(D78)-ROW($C$5),1))&gt;0,INDEX(Dashboard!C$12:C$211,ROW(D78)-ROW($C$5),1),"")</f>
        <v/>
      </c>
      <c r="E78" s="114" t="str">
        <f>IF(LEN(INDEX(Dashboard!D$12:D$211,ROW(E78)-ROW($C$5),1))&gt;0,INDEX(Dashboard!D$12:D$211,ROW(E78)-ROW($C$5),1),"")</f>
        <v/>
      </c>
      <c r="F78" s="114" t="str">
        <f t="shared" si="3"/>
        <v>m</v>
      </c>
      <c r="G78" s="114" t="str">
        <f>IF(LEN(INDEX(Dashboard!E$12:E$211,ROW(G78)-ROW($C$5),1))&gt;0,INDEX(Dashboard!E$12:E$211,ROW(G78)-ROW($C$5),1)+COLUMN(startXY)+1,"null")</f>
        <v>null</v>
      </c>
      <c r="H78" s="114" t="str">
        <f>IF(LEN(INDEX(Dashboard!F$12:F$211,ROW(H78)-ROW($C$5),1))&gt;0,INDEX(Dashboard!F$12:F$211,ROW(H78)-ROW($C$5),1)+ROW(startXY)+1,"null")</f>
        <v>null</v>
      </c>
      <c r="I78" s="114">
        <f t="shared" si="14"/>
        <v>5</v>
      </c>
      <c r="J78" s="114" t="str">
        <f t="shared" si="27"/>
        <v/>
      </c>
      <c r="K78" s="114" t="str">
        <f t="shared" si="28"/>
        <v/>
      </c>
      <c r="L78" s="114" t="str">
        <f t="shared" si="29"/>
        <v/>
      </c>
      <c r="M78" s="114">
        <f>IF($B78&gt;0,INDEX(Dashboard!G$12:G$211,ROW($B78)-ROW($C$5),1),"")</f>
        <v>0</v>
      </c>
      <c r="N78" s="114">
        <f>IF($B78&gt;0,INDEX(Dashboard!H$12:H$211,ROW($B78)-ROW($C$5),1),"")</f>
        <v>0</v>
      </c>
      <c r="O78" s="23" t="str">
        <f t="array" ref="O78">IFERROR(IF(AND(MATCH(G78&amp;H78,$G$5:G77&amp;$H$5:H77,0), ISNUMBER(G78),ISNUMBER(H78)),"yes",""),"")</f>
        <v/>
      </c>
      <c r="P78" s="23" t="str">
        <f t="shared" si="30"/>
        <v>null</v>
      </c>
      <c r="Q78" s="24" t="str">
        <f t="shared" si="31"/>
        <v>null</v>
      </c>
      <c r="R78" s="23" t="str">
        <f t="array" ref="R78">IFERROR(IF(AND(MATCH(P78&amp;Q78,$P$5:P77&amp;$Q$5:Q77,0), ISNUMBER(P78),ISNUMBER(Q78)),"yes",""),"")</f>
        <v/>
      </c>
      <c r="S78" s="23" t="str">
        <f t="shared" si="32"/>
        <v>null</v>
      </c>
      <c r="T78" s="23" t="str">
        <f t="shared" si="33"/>
        <v>null</v>
      </c>
      <c r="U78" s="23" t="str">
        <f t="array" ref="U78">IFERROR(IF(AND(MATCH(S78&amp;T78,$S$5:S77&amp;$T$5:T77,0), ISNUMBER(S78),ISNUMBER(T78)),"yes",""),"")</f>
        <v/>
      </c>
    </row>
    <row r="79" spans="2:21" x14ac:dyDescent="0.25">
      <c r="B79" s="114" t="str">
        <f t="shared" si="26"/>
        <v/>
      </c>
      <c r="C79" s="114" t="str">
        <f>IF(LEN(INDEX(Dashboard!B$12:B$211,ROW(C79)-ROW($C$5),1))&gt;0,INDEX(Dashboard!B$12:B$211,ROW(C79)-ROW($C$5),1),"null")</f>
        <v>null</v>
      </c>
      <c r="D79" s="114" t="str">
        <f>IF(LEN(INDEX(Dashboard!C$12:C$211,ROW(D79)-ROW($C$5),1))&gt;0,INDEX(Dashboard!C$12:C$211,ROW(D79)-ROW($C$5),1),"")</f>
        <v/>
      </c>
      <c r="E79" s="114" t="str">
        <f>IF(LEN(INDEX(Dashboard!D$12:D$211,ROW(E79)-ROW($C$5),1))&gt;0,INDEX(Dashboard!D$12:D$211,ROW(E79)-ROW($C$5),1),"")</f>
        <v/>
      </c>
      <c r="F79" s="114" t="str">
        <f t="shared" si="3"/>
        <v>m</v>
      </c>
      <c r="G79" s="114" t="str">
        <f>IF(LEN(INDEX(Dashboard!E$12:E$211,ROW(G79)-ROW($C$5),1))&gt;0,INDEX(Dashboard!E$12:E$211,ROW(G79)-ROW($C$5),1)+COLUMN(startXY)+1,"null")</f>
        <v>null</v>
      </c>
      <c r="H79" s="114" t="str">
        <f>IF(LEN(INDEX(Dashboard!F$12:F$211,ROW(H79)-ROW($C$5),1))&gt;0,INDEX(Dashboard!F$12:F$211,ROW(H79)-ROW($C$5),1)+ROW(startXY)+1,"null")</f>
        <v>null</v>
      </c>
      <c r="I79" s="114">
        <f t="shared" si="14"/>
        <v>5</v>
      </c>
      <c r="J79" s="114" t="str">
        <f t="shared" si="27"/>
        <v/>
      </c>
      <c r="K79" s="114" t="str">
        <f t="shared" si="28"/>
        <v/>
      </c>
      <c r="L79" s="114" t="str">
        <f t="shared" si="29"/>
        <v/>
      </c>
      <c r="M79" s="114">
        <f>IF($B79&gt;0,INDEX(Dashboard!G$12:G$211,ROW($B79)-ROW($C$5),1),"")</f>
        <v>0</v>
      </c>
      <c r="N79" s="114">
        <f>IF($B79&gt;0,INDEX(Dashboard!H$12:H$211,ROW($B79)-ROW($C$5),1),"")</f>
        <v>0</v>
      </c>
      <c r="O79" s="23" t="str">
        <f t="array" ref="O79">IFERROR(IF(AND(MATCH(G79&amp;H79,$G$5:G78&amp;$H$5:H78,0), ISNUMBER(G79),ISNUMBER(H79)),"yes",""),"")</f>
        <v/>
      </c>
      <c r="P79" s="23" t="str">
        <f t="shared" si="30"/>
        <v>null</v>
      </c>
      <c r="Q79" s="24" t="str">
        <f t="shared" si="31"/>
        <v>null</v>
      </c>
      <c r="R79" s="23" t="str">
        <f t="array" ref="R79">IFERROR(IF(AND(MATCH(P79&amp;Q79,$P$5:P78&amp;$Q$5:Q78,0), ISNUMBER(P79),ISNUMBER(Q79)),"yes",""),"")</f>
        <v/>
      </c>
      <c r="S79" s="23" t="str">
        <f t="shared" si="32"/>
        <v>null</v>
      </c>
      <c r="T79" s="23" t="str">
        <f t="shared" si="33"/>
        <v>null</v>
      </c>
      <c r="U79" s="23" t="str">
        <f t="array" ref="U79">IFERROR(IF(AND(MATCH(S79&amp;T79,$S$5:S78&amp;$T$5:T78,0), ISNUMBER(S79),ISNUMBER(T79)),"yes",""),"")</f>
        <v/>
      </c>
    </row>
    <row r="80" spans="2:21" x14ac:dyDescent="0.25">
      <c r="B80" s="114" t="str">
        <f t="shared" si="26"/>
        <v/>
      </c>
      <c r="C80" s="114" t="str">
        <f>IF(LEN(INDEX(Dashboard!B$12:B$211,ROW(C80)-ROW($C$5),1))&gt;0,INDEX(Dashboard!B$12:B$211,ROW(C80)-ROW($C$5),1),"null")</f>
        <v>null</v>
      </c>
      <c r="D80" s="114" t="str">
        <f>IF(LEN(INDEX(Dashboard!C$12:C$211,ROW(D80)-ROW($C$5),1))&gt;0,INDEX(Dashboard!C$12:C$211,ROW(D80)-ROW($C$5),1),"")</f>
        <v/>
      </c>
      <c r="E80" s="114" t="str">
        <f>IF(LEN(INDEX(Dashboard!D$12:D$211,ROW(E80)-ROW($C$5),1))&gt;0,INDEX(Dashboard!D$12:D$211,ROW(E80)-ROW($C$5),1),"")</f>
        <v/>
      </c>
      <c r="F80" s="114" t="str">
        <f t="shared" si="3"/>
        <v>m</v>
      </c>
      <c r="G80" s="114" t="str">
        <f>IF(LEN(INDEX(Dashboard!E$12:E$211,ROW(G80)-ROW($C$5),1))&gt;0,INDEX(Dashboard!E$12:E$211,ROW(G80)-ROW($C$5),1)+COLUMN(startXY)+1,"null")</f>
        <v>null</v>
      </c>
      <c r="H80" s="114" t="str">
        <f>IF(LEN(INDEX(Dashboard!F$12:F$211,ROW(H80)-ROW($C$5),1))&gt;0,INDEX(Dashboard!F$12:F$211,ROW(H80)-ROW($C$5),1)+ROW(startXY)+1,"null")</f>
        <v>null</v>
      </c>
      <c r="I80" s="114">
        <f t="shared" si="14"/>
        <v>5</v>
      </c>
      <c r="J80" s="114" t="str">
        <f t="shared" si="27"/>
        <v/>
      </c>
      <c r="K80" s="114" t="str">
        <f t="shared" si="28"/>
        <v/>
      </c>
      <c r="L80" s="114" t="str">
        <f t="shared" si="29"/>
        <v/>
      </c>
      <c r="M80" s="114">
        <f>IF($B80&gt;0,INDEX(Dashboard!G$12:G$211,ROW($B80)-ROW($C$5),1),"")</f>
        <v>0</v>
      </c>
      <c r="N80" s="114">
        <f>IF($B80&gt;0,INDEX(Dashboard!H$12:H$211,ROW($B80)-ROW($C$5),1),"")</f>
        <v>0</v>
      </c>
      <c r="O80" s="23" t="str">
        <f t="array" ref="O80">IFERROR(IF(AND(MATCH(G80&amp;H80,$G$5:G79&amp;$H$5:H79,0), ISNUMBER(G80),ISNUMBER(H80)),"yes",""),"")</f>
        <v/>
      </c>
      <c r="P80" s="23" t="str">
        <f t="shared" si="30"/>
        <v>null</v>
      </c>
      <c r="Q80" s="24" t="str">
        <f t="shared" si="31"/>
        <v>null</v>
      </c>
      <c r="R80" s="23" t="str">
        <f t="array" ref="R80">IFERROR(IF(AND(MATCH(P80&amp;Q80,$P$5:P79&amp;$Q$5:Q79,0), ISNUMBER(P80),ISNUMBER(Q80)),"yes",""),"")</f>
        <v/>
      </c>
      <c r="S80" s="23" t="str">
        <f t="shared" si="32"/>
        <v>null</v>
      </c>
      <c r="T80" s="23" t="str">
        <f t="shared" si="33"/>
        <v>null</v>
      </c>
      <c r="U80" s="23" t="str">
        <f t="array" ref="U80">IFERROR(IF(AND(MATCH(S80&amp;T80,$S$5:S79&amp;$T$5:T79,0), ISNUMBER(S80),ISNUMBER(T80)),"yes",""),"")</f>
        <v/>
      </c>
    </row>
    <row r="81" spans="2:21" x14ac:dyDescent="0.25">
      <c r="B81" s="114" t="str">
        <f t="shared" si="26"/>
        <v/>
      </c>
      <c r="C81" s="114" t="str">
        <f>IF(LEN(INDEX(Dashboard!B$12:B$211,ROW(C81)-ROW($C$5),1))&gt;0,INDEX(Dashboard!B$12:B$211,ROW(C81)-ROW($C$5),1),"null")</f>
        <v>null</v>
      </c>
      <c r="D81" s="114" t="str">
        <f>IF(LEN(INDEX(Dashboard!C$12:C$211,ROW(D81)-ROW($C$5),1))&gt;0,INDEX(Dashboard!C$12:C$211,ROW(D81)-ROW($C$5),1),"")</f>
        <v/>
      </c>
      <c r="E81" s="114" t="str">
        <f>IF(LEN(INDEX(Dashboard!D$12:D$211,ROW(E81)-ROW($C$5),1))&gt;0,INDEX(Dashboard!D$12:D$211,ROW(E81)-ROW($C$5),1),"")</f>
        <v/>
      </c>
      <c r="F81" s="114" t="str">
        <f t="shared" si="3"/>
        <v>m</v>
      </c>
      <c r="G81" s="114" t="str">
        <f>IF(LEN(INDEX(Dashboard!E$12:E$211,ROW(G81)-ROW($C$5),1))&gt;0,INDEX(Dashboard!E$12:E$211,ROW(G81)-ROW($C$5),1)+COLUMN(startXY)+1,"null")</f>
        <v>null</v>
      </c>
      <c r="H81" s="114" t="str">
        <f>IF(LEN(INDEX(Dashboard!F$12:F$211,ROW(H81)-ROW($C$5),1))&gt;0,INDEX(Dashboard!F$12:F$211,ROW(H81)-ROW($C$5),1)+ROW(startXY)+1,"null")</f>
        <v>null</v>
      </c>
      <c r="I81" s="114">
        <f t="shared" si="14"/>
        <v>5</v>
      </c>
      <c r="J81" s="114" t="str">
        <f t="shared" si="27"/>
        <v/>
      </c>
      <c r="K81" s="114" t="str">
        <f t="shared" si="28"/>
        <v/>
      </c>
      <c r="L81" s="114" t="str">
        <f t="shared" si="29"/>
        <v/>
      </c>
      <c r="M81" s="114">
        <f>IF($B81&gt;0,INDEX(Dashboard!G$12:G$211,ROW($B81)-ROW($C$5),1),"")</f>
        <v>0</v>
      </c>
      <c r="N81" s="114">
        <f>IF($B81&gt;0,INDEX(Dashboard!H$12:H$211,ROW($B81)-ROW($C$5),1),"")</f>
        <v>0</v>
      </c>
      <c r="O81" s="23" t="str">
        <f t="array" ref="O81">IFERROR(IF(AND(MATCH(G81&amp;H81,$G$5:G80&amp;$H$5:H80,0), ISNUMBER(G81),ISNUMBER(H81)),"yes",""),"")</f>
        <v/>
      </c>
      <c r="P81" s="23" t="str">
        <f t="shared" si="30"/>
        <v>null</v>
      </c>
      <c r="Q81" s="24" t="str">
        <f t="shared" si="31"/>
        <v>null</v>
      </c>
      <c r="R81" s="23" t="str">
        <f t="array" ref="R81">IFERROR(IF(AND(MATCH(P81&amp;Q81,$P$5:P80&amp;$Q$5:Q80,0), ISNUMBER(P81),ISNUMBER(Q81)),"yes",""),"")</f>
        <v/>
      </c>
      <c r="S81" s="23" t="str">
        <f t="shared" si="32"/>
        <v>null</v>
      </c>
      <c r="T81" s="23" t="str">
        <f t="shared" si="33"/>
        <v>null</v>
      </c>
      <c r="U81" s="23" t="str">
        <f t="array" ref="U81">IFERROR(IF(AND(MATCH(S81&amp;T81,$S$5:S80&amp;$T$5:T80,0), ISNUMBER(S81),ISNUMBER(T81)),"yes",""),"")</f>
        <v/>
      </c>
    </row>
    <row r="82" spans="2:21" x14ac:dyDescent="0.25">
      <c r="B82" s="114" t="str">
        <f t="shared" si="26"/>
        <v/>
      </c>
      <c r="C82" s="114" t="str">
        <f>IF(LEN(INDEX(Dashboard!B$12:B$211,ROW(C82)-ROW($C$5),1))&gt;0,INDEX(Dashboard!B$12:B$211,ROW(C82)-ROW($C$5),1),"null")</f>
        <v>null</v>
      </c>
      <c r="D82" s="114" t="str">
        <f>IF(LEN(INDEX(Dashboard!C$12:C$211,ROW(D82)-ROW($C$5),1))&gt;0,INDEX(Dashboard!C$12:C$211,ROW(D82)-ROW($C$5),1),"")</f>
        <v/>
      </c>
      <c r="E82" s="114" t="str">
        <f>IF(LEN(INDEX(Dashboard!D$12:D$211,ROW(E82)-ROW($C$5),1))&gt;0,INDEX(Dashboard!D$12:D$211,ROW(E82)-ROW($C$5),1),"")</f>
        <v/>
      </c>
      <c r="F82" s="114" t="str">
        <f t="shared" si="3"/>
        <v>m</v>
      </c>
      <c r="G82" s="114" t="str">
        <f>IF(LEN(INDEX(Dashboard!E$12:E$211,ROW(G82)-ROW($C$5),1))&gt;0,INDEX(Dashboard!E$12:E$211,ROW(G82)-ROW($C$5),1)+COLUMN(startXY)+1,"null")</f>
        <v>null</v>
      </c>
      <c r="H82" s="114" t="str">
        <f>IF(LEN(INDEX(Dashboard!F$12:F$211,ROW(H82)-ROW($C$5),1))&gt;0,INDEX(Dashboard!F$12:F$211,ROW(H82)-ROW($C$5),1)+ROW(startXY)+1,"null")</f>
        <v>null</v>
      </c>
      <c r="I82" s="114">
        <f t="shared" si="14"/>
        <v>5</v>
      </c>
      <c r="J82" s="114" t="str">
        <f t="shared" si="27"/>
        <v/>
      </c>
      <c r="K82" s="114" t="str">
        <f t="shared" si="28"/>
        <v/>
      </c>
      <c r="L82" s="114" t="str">
        <f t="shared" si="29"/>
        <v/>
      </c>
      <c r="M82" s="114">
        <f>IF($B82&gt;0,INDEX(Dashboard!G$12:G$211,ROW($B82)-ROW($C$5),1),"")</f>
        <v>0</v>
      </c>
      <c r="N82" s="114">
        <f>IF($B82&gt;0,INDEX(Dashboard!H$12:H$211,ROW($B82)-ROW($C$5),1),"")</f>
        <v>0</v>
      </c>
      <c r="O82" s="23" t="str">
        <f t="array" ref="O82">IFERROR(IF(AND(MATCH(G82&amp;H82,$G$5:G81&amp;$H$5:H81,0), ISNUMBER(G82),ISNUMBER(H82)),"yes",""),"")</f>
        <v/>
      </c>
      <c r="P82" s="23" t="str">
        <f t="shared" si="30"/>
        <v>null</v>
      </c>
      <c r="Q82" s="24" t="str">
        <f t="shared" si="31"/>
        <v>null</v>
      </c>
      <c r="R82" s="23" t="str">
        <f t="array" ref="R82">IFERROR(IF(AND(MATCH(P82&amp;Q82,$P$5:P81&amp;$Q$5:Q81,0), ISNUMBER(P82),ISNUMBER(Q82)),"yes",""),"")</f>
        <v/>
      </c>
      <c r="S82" s="23" t="str">
        <f t="shared" si="32"/>
        <v>null</v>
      </c>
      <c r="T82" s="23" t="str">
        <f t="shared" si="33"/>
        <v>null</v>
      </c>
      <c r="U82" s="23" t="str">
        <f t="array" ref="U82">IFERROR(IF(AND(MATCH(S82&amp;T82,$S$5:S81&amp;$T$5:T81,0), ISNUMBER(S82),ISNUMBER(T82)),"yes",""),"")</f>
        <v/>
      </c>
    </row>
    <row r="83" spans="2:21" x14ac:dyDescent="0.25">
      <c r="B83" s="114" t="str">
        <f t="shared" si="26"/>
        <v/>
      </c>
      <c r="C83" s="114" t="str">
        <f>IF(LEN(INDEX(Dashboard!B$12:B$211,ROW(C83)-ROW($C$5),1))&gt;0,INDEX(Dashboard!B$12:B$211,ROW(C83)-ROW($C$5),1),"null")</f>
        <v>null</v>
      </c>
      <c r="D83" s="114" t="str">
        <f>IF(LEN(INDEX(Dashboard!C$12:C$211,ROW(D83)-ROW($C$5),1))&gt;0,INDEX(Dashboard!C$12:C$211,ROW(D83)-ROW($C$5),1),"")</f>
        <v/>
      </c>
      <c r="E83" s="114" t="str">
        <f>IF(LEN(INDEX(Dashboard!D$12:D$211,ROW(E83)-ROW($C$5),1))&gt;0,INDEX(Dashboard!D$12:D$211,ROW(E83)-ROW($C$5),1),"")</f>
        <v/>
      </c>
      <c r="F83" s="114" t="str">
        <f t="shared" si="3"/>
        <v>m</v>
      </c>
      <c r="G83" s="114" t="str">
        <f>IF(LEN(INDEX(Dashboard!E$12:E$211,ROW(G83)-ROW($C$5),1))&gt;0,INDEX(Dashboard!E$12:E$211,ROW(G83)-ROW($C$5),1)+COLUMN(startXY)+1,"null")</f>
        <v>null</v>
      </c>
      <c r="H83" s="114" t="str">
        <f>IF(LEN(INDEX(Dashboard!F$12:F$211,ROW(H83)-ROW($C$5),1))&gt;0,INDEX(Dashboard!F$12:F$211,ROW(H83)-ROW($C$5),1)+ROW(startXY)+1,"null")</f>
        <v>null</v>
      </c>
      <c r="I83" s="114">
        <f t="shared" si="14"/>
        <v>5</v>
      </c>
      <c r="J83" s="114" t="str">
        <f t="shared" si="27"/>
        <v/>
      </c>
      <c r="K83" s="114" t="str">
        <f t="shared" si="28"/>
        <v/>
      </c>
      <c r="L83" s="114" t="str">
        <f t="shared" si="29"/>
        <v/>
      </c>
      <c r="M83" s="114">
        <f>IF($B83&gt;0,INDEX(Dashboard!G$12:G$211,ROW($B83)-ROW($C$5),1),"")</f>
        <v>0</v>
      </c>
      <c r="N83" s="114">
        <f>IF($B83&gt;0,INDEX(Dashboard!H$12:H$211,ROW($B83)-ROW($C$5),1),"")</f>
        <v>0</v>
      </c>
      <c r="O83" s="23" t="str">
        <f t="array" ref="O83">IFERROR(IF(AND(MATCH(G83&amp;H83,$G$5:G82&amp;$H$5:H82,0), ISNUMBER(G83),ISNUMBER(H83)),"yes",""),"")</f>
        <v/>
      </c>
      <c r="P83" s="23" t="str">
        <f t="shared" si="30"/>
        <v>null</v>
      </c>
      <c r="Q83" s="24" t="str">
        <f t="shared" si="31"/>
        <v>null</v>
      </c>
      <c r="R83" s="23" t="str">
        <f t="array" ref="R83">IFERROR(IF(AND(MATCH(P83&amp;Q83,$P$5:P82&amp;$Q$5:Q82,0), ISNUMBER(P83),ISNUMBER(Q83)),"yes",""),"")</f>
        <v/>
      </c>
      <c r="S83" s="23" t="str">
        <f t="shared" si="32"/>
        <v>null</v>
      </c>
      <c r="T83" s="23" t="str">
        <f t="shared" si="33"/>
        <v>null</v>
      </c>
      <c r="U83" s="23" t="str">
        <f t="array" ref="U83">IFERROR(IF(AND(MATCH(S83&amp;T83,$S$5:S82&amp;$T$5:T82,0), ISNUMBER(S83),ISNUMBER(T83)),"yes",""),"")</f>
        <v/>
      </c>
    </row>
    <row r="84" spans="2:21" x14ac:dyDescent="0.25">
      <c r="B84" s="114" t="str">
        <f t="shared" si="26"/>
        <v/>
      </c>
      <c r="C84" s="114" t="str">
        <f>IF(LEN(INDEX(Dashboard!B$12:B$211,ROW(C84)-ROW($C$5),1))&gt;0,INDEX(Dashboard!B$12:B$211,ROW(C84)-ROW($C$5),1),"null")</f>
        <v>null</v>
      </c>
      <c r="D84" s="114" t="str">
        <f>IF(LEN(INDEX(Dashboard!C$12:C$211,ROW(D84)-ROW($C$5),1))&gt;0,INDEX(Dashboard!C$12:C$211,ROW(D84)-ROW($C$5),1),"")</f>
        <v/>
      </c>
      <c r="E84" s="114" t="str">
        <f>IF(LEN(INDEX(Dashboard!D$12:D$211,ROW(E84)-ROW($C$5),1))&gt;0,INDEX(Dashboard!D$12:D$211,ROW(E84)-ROW($C$5),1),"")</f>
        <v/>
      </c>
      <c r="F84" s="114" t="str">
        <f t="shared" si="3"/>
        <v>m</v>
      </c>
      <c r="G84" s="114" t="str">
        <f>IF(LEN(INDEX(Dashboard!E$12:E$211,ROW(G84)-ROW($C$5),1))&gt;0,INDEX(Dashboard!E$12:E$211,ROW(G84)-ROW($C$5),1)+COLUMN(startXY)+1,"null")</f>
        <v>null</v>
      </c>
      <c r="H84" s="114" t="str">
        <f>IF(LEN(INDEX(Dashboard!F$12:F$211,ROW(H84)-ROW($C$5),1))&gt;0,INDEX(Dashboard!F$12:F$211,ROW(H84)-ROW($C$5),1)+ROW(startXY)+1,"null")</f>
        <v>null</v>
      </c>
      <c r="I84" s="114">
        <f t="shared" si="14"/>
        <v>5</v>
      </c>
      <c r="J84" s="114" t="str">
        <f t="shared" si="27"/>
        <v/>
      </c>
      <c r="K84" s="114" t="str">
        <f t="shared" si="28"/>
        <v/>
      </c>
      <c r="L84" s="114" t="str">
        <f t="shared" si="29"/>
        <v/>
      </c>
      <c r="M84" s="114">
        <f>IF($B84&gt;0,INDEX(Dashboard!G$12:G$211,ROW($B84)-ROW($C$5),1),"")</f>
        <v>0</v>
      </c>
      <c r="N84" s="114">
        <f>IF($B84&gt;0,INDEX(Dashboard!H$12:H$211,ROW($B84)-ROW($C$5),1),"")</f>
        <v>0</v>
      </c>
      <c r="O84" s="23" t="str">
        <f t="array" ref="O84">IFERROR(IF(AND(MATCH(G84&amp;H84,$G$5:G83&amp;$H$5:H83,0), ISNUMBER(G84),ISNUMBER(H84)),"yes",""),"")</f>
        <v/>
      </c>
      <c r="P84" s="23" t="str">
        <f t="shared" si="30"/>
        <v>null</v>
      </c>
      <c r="Q84" s="24" t="str">
        <f t="shared" si="31"/>
        <v>null</v>
      </c>
      <c r="R84" s="23" t="str">
        <f t="array" ref="R84">IFERROR(IF(AND(MATCH(P84&amp;Q84,$P$5:P83&amp;$Q$5:Q83,0), ISNUMBER(P84),ISNUMBER(Q84)),"yes",""),"")</f>
        <v/>
      </c>
      <c r="S84" s="23" t="str">
        <f t="shared" si="32"/>
        <v>null</v>
      </c>
      <c r="T84" s="23" t="str">
        <f t="shared" si="33"/>
        <v>null</v>
      </c>
      <c r="U84" s="23" t="str">
        <f t="array" ref="U84">IFERROR(IF(AND(MATCH(S84&amp;T84,$S$5:S83&amp;$T$5:T83,0), ISNUMBER(S84),ISNUMBER(T84)),"yes",""),"")</f>
        <v/>
      </c>
    </row>
    <row r="85" spans="2:21" x14ac:dyDescent="0.25">
      <c r="B85" s="114" t="str">
        <f t="shared" si="26"/>
        <v/>
      </c>
      <c r="C85" s="114" t="str">
        <f>IF(LEN(INDEX(Dashboard!B$12:B$211,ROW(C85)-ROW($C$5),1))&gt;0,INDEX(Dashboard!B$12:B$211,ROW(C85)-ROW($C$5),1),"null")</f>
        <v>null</v>
      </c>
      <c r="D85" s="114" t="str">
        <f>IF(LEN(INDEX(Dashboard!C$12:C$211,ROW(D85)-ROW($C$5),1))&gt;0,INDEX(Dashboard!C$12:C$211,ROW(D85)-ROW($C$5),1),"")</f>
        <v/>
      </c>
      <c r="E85" s="114" t="str">
        <f>IF(LEN(INDEX(Dashboard!D$12:D$211,ROW(E85)-ROW($C$5),1))&gt;0,INDEX(Dashboard!D$12:D$211,ROW(E85)-ROW($C$5),1),"")</f>
        <v/>
      </c>
      <c r="F85" s="114" t="str">
        <f t="shared" si="3"/>
        <v>m</v>
      </c>
      <c r="G85" s="114" t="str">
        <f>IF(LEN(INDEX(Dashboard!E$12:E$211,ROW(G85)-ROW($C$5),1))&gt;0,INDEX(Dashboard!E$12:E$211,ROW(G85)-ROW($C$5),1)+COLUMN(startXY)+1,"null")</f>
        <v>null</v>
      </c>
      <c r="H85" s="114" t="str">
        <f>IF(LEN(INDEX(Dashboard!F$12:F$211,ROW(H85)-ROW($C$5),1))&gt;0,INDEX(Dashboard!F$12:F$211,ROW(H85)-ROW($C$5),1)+ROW(startXY)+1,"null")</f>
        <v>null</v>
      </c>
      <c r="I85" s="114">
        <f t="shared" si="14"/>
        <v>5</v>
      </c>
      <c r="J85" s="114" t="str">
        <f t="shared" si="27"/>
        <v/>
      </c>
      <c r="K85" s="114" t="str">
        <f t="shared" si="28"/>
        <v/>
      </c>
      <c r="L85" s="114" t="str">
        <f t="shared" si="29"/>
        <v/>
      </c>
      <c r="M85" s="114">
        <f>IF($B85&gt;0,INDEX(Dashboard!G$12:G$211,ROW($B85)-ROW($C$5),1),"")</f>
        <v>0</v>
      </c>
      <c r="N85" s="114">
        <f>IF($B85&gt;0,INDEX(Dashboard!H$12:H$211,ROW($B85)-ROW($C$5),1),"")</f>
        <v>0</v>
      </c>
      <c r="O85" s="23" t="str">
        <f t="array" ref="O85">IFERROR(IF(AND(MATCH(G85&amp;H85,$G$5:G84&amp;$H$5:H84,0), ISNUMBER(G85),ISNUMBER(H85)),"yes",""),"")</f>
        <v/>
      </c>
      <c r="P85" s="23" t="str">
        <f t="shared" si="30"/>
        <v>null</v>
      </c>
      <c r="Q85" s="24" t="str">
        <f t="shared" si="31"/>
        <v>null</v>
      </c>
      <c r="R85" s="23" t="str">
        <f t="array" ref="R85">IFERROR(IF(AND(MATCH(P85&amp;Q85,$P$5:P84&amp;$Q$5:Q84,0), ISNUMBER(P85),ISNUMBER(Q85)),"yes",""),"")</f>
        <v/>
      </c>
      <c r="S85" s="23" t="str">
        <f t="shared" si="32"/>
        <v>null</v>
      </c>
      <c r="T85" s="23" t="str">
        <f t="shared" si="33"/>
        <v>null</v>
      </c>
      <c r="U85" s="23" t="str">
        <f t="array" ref="U85">IFERROR(IF(AND(MATCH(S85&amp;T85,$S$5:S84&amp;$T$5:T84,0), ISNUMBER(S85),ISNUMBER(T85)),"yes",""),"")</f>
        <v/>
      </c>
    </row>
    <row r="86" spans="2:21" x14ac:dyDescent="0.25">
      <c r="B86" s="114" t="str">
        <f t="shared" ref="B86:B103" si="34">IF(C86="null","",ROW(C86))</f>
        <v/>
      </c>
      <c r="C86" s="114" t="str">
        <f>IF(LEN(INDEX(Dashboard!B$12:B$211,ROW(C86)-ROW($C$5),1))&gt;0,INDEX(Dashboard!B$12:B$211,ROW(C86)-ROW($C$5),1),"null")</f>
        <v>null</v>
      </c>
      <c r="D86" s="114" t="str">
        <f>IF(LEN(INDEX(Dashboard!C$12:C$211,ROW(D86)-ROW($C$5),1))&gt;0,INDEX(Dashboard!C$12:C$211,ROW(D86)-ROW($C$5),1),"")</f>
        <v/>
      </c>
      <c r="E86" s="114" t="str">
        <f>IF(LEN(INDEX(Dashboard!D$12:D$211,ROW(E86)-ROW($C$5),1))&gt;0,INDEX(Dashboard!D$12:D$211,ROW(E86)-ROW($C$5),1),"")</f>
        <v/>
      </c>
      <c r="F86" s="114" t="str">
        <f t="shared" si="3"/>
        <v>m</v>
      </c>
      <c r="G86" s="114" t="str">
        <f>IF(LEN(INDEX(Dashboard!E$12:E$211,ROW(G86)-ROW($C$5),1))&gt;0,INDEX(Dashboard!E$12:E$211,ROW(G86)-ROW($C$5),1)+COLUMN(startXY)+1,"null")</f>
        <v>null</v>
      </c>
      <c r="H86" s="114" t="str">
        <f>IF(LEN(INDEX(Dashboard!F$12:F$211,ROW(H86)-ROW($C$5),1))&gt;0,INDEX(Dashboard!F$12:F$211,ROW(H86)-ROW($C$5),1)+ROW(startXY)+1,"null")</f>
        <v>null</v>
      </c>
      <c r="I86" s="114">
        <f t="shared" si="14"/>
        <v>5</v>
      </c>
      <c r="J86" s="114" t="str">
        <f t="shared" ref="J86:J149" si="35">IFERROR(ROUND(IF(E86=0,G86,E86*I86+G86-1),0),"")</f>
        <v/>
      </c>
      <c r="K86" s="114" t="str">
        <f t="shared" ref="K86:K149" si="36">IFERROR(ROUND(IF(D86=0,H86,D86*I86+H86-1),0),"")</f>
        <v/>
      </c>
      <c r="L86" s="114" t="str">
        <f t="shared" ref="L86:L149" si="37">IFERROR(IF(D86*E86&gt;0,"Area",IF(D86=0,"Horizontal","Vertical")),"")</f>
        <v/>
      </c>
      <c r="M86" s="114">
        <f>IF($B86&gt;0,INDEX(Dashboard!G$12:G$211,ROW($B86)-ROW($C$5),1),"")</f>
        <v>0</v>
      </c>
      <c r="N86" s="114">
        <f>IF($B86&gt;0,INDEX(Dashboard!H$12:H$211,ROW($B86)-ROW($C$5),1),"")</f>
        <v>0</v>
      </c>
      <c r="O86" s="23" t="str">
        <f t="array" ref="O86">IFERROR(IF(AND(MATCH(G86&amp;H86,$G$5:G85&amp;$H$5:H85,0), ISNUMBER(G86),ISNUMBER(H86)),"yes",""),"")</f>
        <v/>
      </c>
      <c r="P86" s="23" t="str">
        <f t="shared" ref="P86:P103" si="38">G86</f>
        <v>null</v>
      </c>
      <c r="Q86" s="24" t="str">
        <f t="shared" ref="Q86:Q103" si="39">IF(O86="yes",H86+1,H86)</f>
        <v>null</v>
      </c>
      <c r="R86" s="23" t="str">
        <f t="array" ref="R86">IFERROR(IF(AND(MATCH(P86&amp;Q86,$P$5:P85&amp;$Q$5:Q85,0), ISNUMBER(P86),ISNUMBER(Q86)),"yes",""),"")</f>
        <v/>
      </c>
      <c r="S86" s="23" t="str">
        <f t="shared" ref="S86:S103" si="40">IF(R86="yes",ROUNDUP((G86+J86)/2,0),G86)</f>
        <v>null</v>
      </c>
      <c r="T86" s="23" t="str">
        <f t="shared" ref="T86:T103" si="41">IF(S86="yes",ROUNDUP((H86+K86)/2,0),Q86)</f>
        <v>null</v>
      </c>
      <c r="U86" s="23" t="str">
        <f t="array" ref="U86">IFERROR(IF(AND(MATCH(S86&amp;T86,$S$5:S85&amp;$T$5:T85,0), ISNUMBER(S86),ISNUMBER(T86)),"yes",""),"")</f>
        <v/>
      </c>
    </row>
    <row r="87" spans="2:21" x14ac:dyDescent="0.25">
      <c r="B87" s="114" t="str">
        <f t="shared" si="34"/>
        <v/>
      </c>
      <c r="C87" s="114" t="str">
        <f>IF(LEN(INDEX(Dashboard!B$12:B$211,ROW(C87)-ROW($C$5),1))&gt;0,INDEX(Dashboard!B$12:B$211,ROW(C87)-ROW($C$5),1),"null")</f>
        <v>null</v>
      </c>
      <c r="D87" s="114" t="str">
        <f>IF(LEN(INDEX(Dashboard!C$12:C$211,ROW(D87)-ROW($C$5),1))&gt;0,INDEX(Dashboard!C$12:C$211,ROW(D87)-ROW($C$5),1),"")</f>
        <v/>
      </c>
      <c r="E87" s="114" t="str">
        <f>IF(LEN(INDEX(Dashboard!D$12:D$211,ROW(E87)-ROW($C$5),1))&gt;0,INDEX(Dashboard!D$12:D$211,ROW(E87)-ROW($C$5),1),"")</f>
        <v/>
      </c>
      <c r="F87" s="114" t="str">
        <f t="shared" si="3"/>
        <v>m</v>
      </c>
      <c r="G87" s="114" t="str">
        <f>IF(LEN(INDEX(Dashboard!E$12:E$211,ROW(G87)-ROW($C$5),1))&gt;0,INDEX(Dashboard!E$12:E$211,ROW(G87)-ROW($C$5),1)+COLUMN(startXY)+1,"null")</f>
        <v>null</v>
      </c>
      <c r="H87" s="114" t="str">
        <f>IF(LEN(INDEX(Dashboard!F$12:F$211,ROW(H87)-ROW($C$5),1))&gt;0,INDEX(Dashboard!F$12:F$211,ROW(H87)-ROW($C$5),1)+ROW(startXY)+1,"null")</f>
        <v>null</v>
      </c>
      <c r="I87" s="114">
        <f t="shared" si="14"/>
        <v>5</v>
      </c>
      <c r="J87" s="114" t="str">
        <f t="shared" si="35"/>
        <v/>
      </c>
      <c r="K87" s="114" t="str">
        <f t="shared" si="36"/>
        <v/>
      </c>
      <c r="L87" s="114" t="str">
        <f t="shared" si="37"/>
        <v/>
      </c>
      <c r="M87" s="114">
        <f>IF($B87&gt;0,INDEX(Dashboard!G$12:G$211,ROW($B87)-ROW($C$5),1),"")</f>
        <v>0</v>
      </c>
      <c r="N87" s="114">
        <f>IF($B87&gt;0,INDEX(Dashboard!H$12:H$211,ROW($B87)-ROW($C$5),1),"")</f>
        <v>0</v>
      </c>
      <c r="O87" s="23" t="str">
        <f t="array" ref="O87">IFERROR(IF(AND(MATCH(G87&amp;H87,$G$5:G86&amp;$H$5:H86,0), ISNUMBER(G87),ISNUMBER(H87)),"yes",""),"")</f>
        <v/>
      </c>
      <c r="P87" s="23" t="str">
        <f t="shared" si="38"/>
        <v>null</v>
      </c>
      <c r="Q87" s="24" t="str">
        <f t="shared" si="39"/>
        <v>null</v>
      </c>
      <c r="R87" s="23" t="str">
        <f t="array" ref="R87">IFERROR(IF(AND(MATCH(P87&amp;Q87,$P$5:P86&amp;$Q$5:Q86,0), ISNUMBER(P87),ISNUMBER(Q87)),"yes",""),"")</f>
        <v/>
      </c>
      <c r="S87" s="23" t="str">
        <f t="shared" si="40"/>
        <v>null</v>
      </c>
      <c r="T87" s="23" t="str">
        <f t="shared" si="41"/>
        <v>null</v>
      </c>
      <c r="U87" s="23" t="str">
        <f t="array" ref="U87">IFERROR(IF(AND(MATCH(S87&amp;T87,$S$5:S86&amp;$T$5:T86,0), ISNUMBER(S87),ISNUMBER(T87)),"yes",""),"")</f>
        <v/>
      </c>
    </row>
    <row r="88" spans="2:21" x14ac:dyDescent="0.25">
      <c r="B88" s="114" t="str">
        <f t="shared" si="34"/>
        <v/>
      </c>
      <c r="C88" s="114" t="str">
        <f>IF(LEN(INDEX(Dashboard!B$12:B$211,ROW(C88)-ROW($C$5),1))&gt;0,INDEX(Dashboard!B$12:B$211,ROW(C88)-ROW($C$5),1),"null")</f>
        <v>null</v>
      </c>
      <c r="D88" s="114" t="str">
        <f>IF(LEN(INDEX(Dashboard!C$12:C$211,ROW(D88)-ROW($C$5),1))&gt;0,INDEX(Dashboard!C$12:C$211,ROW(D88)-ROW($C$5),1),"")</f>
        <v/>
      </c>
      <c r="E88" s="114" t="str">
        <f>IF(LEN(INDEX(Dashboard!D$12:D$211,ROW(E88)-ROW($C$5),1))&gt;0,INDEX(Dashboard!D$12:D$211,ROW(E88)-ROW($C$5),1),"")</f>
        <v/>
      </c>
      <c r="F88" s="114" t="str">
        <f t="shared" si="3"/>
        <v>m</v>
      </c>
      <c r="G88" s="114" t="str">
        <f>IF(LEN(INDEX(Dashboard!E$12:E$211,ROW(G88)-ROW($C$5),1))&gt;0,INDEX(Dashboard!E$12:E$211,ROW(G88)-ROW($C$5),1)+COLUMN(startXY)+1,"null")</f>
        <v>null</v>
      </c>
      <c r="H88" s="114" t="str">
        <f>IF(LEN(INDEX(Dashboard!F$12:F$211,ROW(H88)-ROW($C$5),1))&gt;0,INDEX(Dashboard!F$12:F$211,ROW(H88)-ROW($C$5),1)+ROW(startXY)+1,"null")</f>
        <v>null</v>
      </c>
      <c r="I88" s="114">
        <f t="shared" si="14"/>
        <v>5</v>
      </c>
      <c r="J88" s="114" t="str">
        <f t="shared" si="35"/>
        <v/>
      </c>
      <c r="K88" s="114" t="str">
        <f t="shared" si="36"/>
        <v/>
      </c>
      <c r="L88" s="114" t="str">
        <f t="shared" si="37"/>
        <v/>
      </c>
      <c r="M88" s="114">
        <f>IF($B88&gt;0,INDEX(Dashboard!G$12:G$211,ROW($B88)-ROW($C$5),1),"")</f>
        <v>0</v>
      </c>
      <c r="N88" s="114">
        <f>IF($B88&gt;0,INDEX(Dashboard!H$12:H$211,ROW($B88)-ROW($C$5),1),"")</f>
        <v>0</v>
      </c>
      <c r="O88" s="23" t="str">
        <f t="array" ref="O88">IFERROR(IF(AND(MATCH(G88&amp;H88,$G$5:G87&amp;$H$5:H87,0), ISNUMBER(G88),ISNUMBER(H88)),"yes",""),"")</f>
        <v/>
      </c>
      <c r="P88" s="23" t="str">
        <f t="shared" si="38"/>
        <v>null</v>
      </c>
      <c r="Q88" s="24" t="str">
        <f t="shared" si="39"/>
        <v>null</v>
      </c>
      <c r="R88" s="23" t="str">
        <f t="array" ref="R88">IFERROR(IF(AND(MATCH(P88&amp;Q88,$P$5:P87&amp;$Q$5:Q87,0), ISNUMBER(P88),ISNUMBER(Q88)),"yes",""),"")</f>
        <v/>
      </c>
      <c r="S88" s="23" t="str">
        <f t="shared" si="40"/>
        <v>null</v>
      </c>
      <c r="T88" s="23" t="str">
        <f t="shared" si="41"/>
        <v>null</v>
      </c>
      <c r="U88" s="23" t="str">
        <f t="array" ref="U88">IFERROR(IF(AND(MATCH(S88&amp;T88,$S$5:S87&amp;$T$5:T87,0), ISNUMBER(S88),ISNUMBER(T88)),"yes",""),"")</f>
        <v/>
      </c>
    </row>
    <row r="89" spans="2:21" x14ac:dyDescent="0.25">
      <c r="B89" s="114" t="str">
        <f t="shared" si="34"/>
        <v/>
      </c>
      <c r="C89" s="114" t="str">
        <f>IF(LEN(INDEX(Dashboard!B$12:B$211,ROW(C89)-ROW($C$5),1))&gt;0,INDEX(Dashboard!B$12:B$211,ROW(C89)-ROW($C$5),1),"null")</f>
        <v>null</v>
      </c>
      <c r="D89" s="114" t="str">
        <f>IF(LEN(INDEX(Dashboard!C$12:C$211,ROW(D89)-ROW($C$5),1))&gt;0,INDEX(Dashboard!C$12:C$211,ROW(D89)-ROW($C$5),1),"")</f>
        <v/>
      </c>
      <c r="E89" s="114" t="str">
        <f>IF(LEN(INDEX(Dashboard!D$12:D$211,ROW(E89)-ROW($C$5),1))&gt;0,INDEX(Dashboard!D$12:D$211,ROW(E89)-ROW($C$5),1),"")</f>
        <v/>
      </c>
      <c r="F89" s="114" t="str">
        <f t="shared" si="3"/>
        <v>m</v>
      </c>
      <c r="G89" s="114" t="str">
        <f>IF(LEN(INDEX(Dashboard!E$12:E$211,ROW(G89)-ROW($C$5),1))&gt;0,INDEX(Dashboard!E$12:E$211,ROW(G89)-ROW($C$5),1)+COLUMN(startXY)+1,"null")</f>
        <v>null</v>
      </c>
      <c r="H89" s="114" t="str">
        <f>IF(LEN(INDEX(Dashboard!F$12:F$211,ROW(H89)-ROW($C$5),1))&gt;0,INDEX(Dashboard!F$12:F$211,ROW(H89)-ROW($C$5),1)+ROW(startXY)+1,"null")</f>
        <v>null</v>
      </c>
      <c r="I89" s="114">
        <f t="shared" si="14"/>
        <v>5</v>
      </c>
      <c r="J89" s="114" t="str">
        <f t="shared" si="35"/>
        <v/>
      </c>
      <c r="K89" s="114" t="str">
        <f t="shared" si="36"/>
        <v/>
      </c>
      <c r="L89" s="114" t="str">
        <f t="shared" si="37"/>
        <v/>
      </c>
      <c r="M89" s="114">
        <f>IF($B89&gt;0,INDEX(Dashboard!G$12:G$211,ROW($B89)-ROW($C$5),1),"")</f>
        <v>0</v>
      </c>
      <c r="N89" s="114">
        <f>IF($B89&gt;0,INDEX(Dashboard!H$12:H$211,ROW($B89)-ROW($C$5),1),"")</f>
        <v>0</v>
      </c>
      <c r="O89" s="23" t="str">
        <f t="array" ref="O89">IFERROR(IF(AND(MATCH(G89&amp;H89,$G$5:G88&amp;$H$5:H88,0), ISNUMBER(G89),ISNUMBER(H89)),"yes",""),"")</f>
        <v/>
      </c>
      <c r="P89" s="23" t="str">
        <f t="shared" si="38"/>
        <v>null</v>
      </c>
      <c r="Q89" s="24" t="str">
        <f t="shared" si="39"/>
        <v>null</v>
      </c>
      <c r="R89" s="23" t="str">
        <f t="array" ref="R89">IFERROR(IF(AND(MATCH(P89&amp;Q89,$P$5:P88&amp;$Q$5:Q88,0), ISNUMBER(P89),ISNUMBER(Q89)),"yes",""),"")</f>
        <v/>
      </c>
      <c r="S89" s="23" t="str">
        <f t="shared" si="40"/>
        <v>null</v>
      </c>
      <c r="T89" s="23" t="str">
        <f t="shared" si="41"/>
        <v>null</v>
      </c>
      <c r="U89" s="23" t="str">
        <f t="array" ref="U89">IFERROR(IF(AND(MATCH(S89&amp;T89,$S$5:S88&amp;$T$5:T88,0), ISNUMBER(S89),ISNUMBER(T89)),"yes",""),"")</f>
        <v/>
      </c>
    </row>
    <row r="90" spans="2:21" x14ac:dyDescent="0.25">
      <c r="B90" s="114" t="str">
        <f t="shared" si="34"/>
        <v/>
      </c>
      <c r="C90" s="114" t="str">
        <f>IF(LEN(INDEX(Dashboard!B$12:B$211,ROW(C90)-ROW($C$5),1))&gt;0,INDEX(Dashboard!B$12:B$211,ROW(C90)-ROW($C$5),1),"null")</f>
        <v>null</v>
      </c>
      <c r="D90" s="114" t="str">
        <f>IF(LEN(INDEX(Dashboard!C$12:C$211,ROW(D90)-ROW($C$5),1))&gt;0,INDEX(Dashboard!C$12:C$211,ROW(D90)-ROW($C$5),1),"")</f>
        <v/>
      </c>
      <c r="E90" s="114" t="str">
        <f>IF(LEN(INDEX(Dashboard!D$12:D$211,ROW(E90)-ROW($C$5),1))&gt;0,INDEX(Dashboard!D$12:D$211,ROW(E90)-ROW($C$5),1),"")</f>
        <v/>
      </c>
      <c r="F90" s="114" t="str">
        <f t="shared" si="3"/>
        <v>m</v>
      </c>
      <c r="G90" s="114" t="str">
        <f>IF(LEN(INDEX(Dashboard!E$12:E$211,ROW(G90)-ROW($C$5),1))&gt;0,INDEX(Dashboard!E$12:E$211,ROW(G90)-ROW($C$5),1)+COLUMN(startXY)+1,"null")</f>
        <v>null</v>
      </c>
      <c r="H90" s="114" t="str">
        <f>IF(LEN(INDEX(Dashboard!F$12:F$211,ROW(H90)-ROW($C$5),1))&gt;0,INDEX(Dashboard!F$12:F$211,ROW(H90)-ROW($C$5),1)+ROW(startXY)+1,"null")</f>
        <v>null</v>
      </c>
      <c r="I90" s="114">
        <f t="shared" si="14"/>
        <v>5</v>
      </c>
      <c r="J90" s="114" t="str">
        <f t="shared" si="35"/>
        <v/>
      </c>
      <c r="K90" s="114" t="str">
        <f t="shared" si="36"/>
        <v/>
      </c>
      <c r="L90" s="114" t="str">
        <f t="shared" si="37"/>
        <v/>
      </c>
      <c r="M90" s="114">
        <f>IF($B90&gt;0,INDEX(Dashboard!G$12:G$211,ROW($B90)-ROW($C$5),1),"")</f>
        <v>0</v>
      </c>
      <c r="N90" s="114">
        <f>IF($B90&gt;0,INDEX(Dashboard!H$12:H$211,ROW($B90)-ROW($C$5),1),"")</f>
        <v>0</v>
      </c>
      <c r="O90" s="23" t="str">
        <f t="array" ref="O90">IFERROR(IF(AND(MATCH(G90&amp;H90,$G$5:G89&amp;$H$5:H89,0), ISNUMBER(G90),ISNUMBER(H90)),"yes",""),"")</f>
        <v/>
      </c>
      <c r="P90" s="23" t="str">
        <f t="shared" si="38"/>
        <v>null</v>
      </c>
      <c r="Q90" s="24" t="str">
        <f t="shared" si="39"/>
        <v>null</v>
      </c>
      <c r="R90" s="23" t="str">
        <f t="array" ref="R90">IFERROR(IF(AND(MATCH(P90&amp;Q90,$P$5:P89&amp;$Q$5:Q89,0), ISNUMBER(P90),ISNUMBER(Q90)),"yes",""),"")</f>
        <v/>
      </c>
      <c r="S90" s="23" t="str">
        <f t="shared" si="40"/>
        <v>null</v>
      </c>
      <c r="T90" s="23" t="str">
        <f t="shared" si="41"/>
        <v>null</v>
      </c>
      <c r="U90" s="23" t="str">
        <f t="array" ref="U90">IFERROR(IF(AND(MATCH(S90&amp;T90,$S$5:S89&amp;$T$5:T89,0), ISNUMBER(S90),ISNUMBER(T90)),"yes",""),"")</f>
        <v/>
      </c>
    </row>
    <row r="91" spans="2:21" x14ac:dyDescent="0.25">
      <c r="B91" s="114" t="str">
        <f t="shared" si="34"/>
        <v/>
      </c>
      <c r="C91" s="114" t="str">
        <f>IF(LEN(INDEX(Dashboard!B$12:B$211,ROW(C91)-ROW($C$5),1))&gt;0,INDEX(Dashboard!B$12:B$211,ROW(C91)-ROW($C$5),1),"null")</f>
        <v>null</v>
      </c>
      <c r="D91" s="114" t="str">
        <f>IF(LEN(INDEX(Dashboard!C$12:C$211,ROW(D91)-ROW($C$5),1))&gt;0,INDEX(Dashboard!C$12:C$211,ROW(D91)-ROW($C$5),1),"")</f>
        <v/>
      </c>
      <c r="E91" s="114" t="str">
        <f>IF(LEN(INDEX(Dashboard!D$12:D$211,ROW(E91)-ROW($C$5),1))&gt;0,INDEX(Dashboard!D$12:D$211,ROW(E91)-ROW($C$5),1),"")</f>
        <v/>
      </c>
      <c r="F91" s="114" t="str">
        <f t="shared" si="3"/>
        <v>m</v>
      </c>
      <c r="G91" s="114" t="str">
        <f>IF(LEN(INDEX(Dashboard!E$12:E$211,ROW(G91)-ROW($C$5),1))&gt;0,INDEX(Dashboard!E$12:E$211,ROW(G91)-ROW($C$5),1)+COLUMN(startXY)+1,"null")</f>
        <v>null</v>
      </c>
      <c r="H91" s="114" t="str">
        <f>IF(LEN(INDEX(Dashboard!F$12:F$211,ROW(H91)-ROW($C$5),1))&gt;0,INDEX(Dashboard!F$12:F$211,ROW(H91)-ROW($C$5),1)+ROW(startXY)+1,"null")</f>
        <v>null</v>
      </c>
      <c r="I91" s="114">
        <f t="shared" si="14"/>
        <v>5</v>
      </c>
      <c r="J91" s="114" t="str">
        <f t="shared" si="35"/>
        <v/>
      </c>
      <c r="K91" s="114" t="str">
        <f t="shared" si="36"/>
        <v/>
      </c>
      <c r="L91" s="114" t="str">
        <f t="shared" si="37"/>
        <v/>
      </c>
      <c r="M91" s="114">
        <f>IF($B91&gt;0,INDEX(Dashboard!G$12:G$211,ROW($B91)-ROW($C$5),1),"")</f>
        <v>0</v>
      </c>
      <c r="N91" s="114">
        <f>IF($B91&gt;0,INDEX(Dashboard!H$12:H$211,ROW($B91)-ROW($C$5),1),"")</f>
        <v>0</v>
      </c>
      <c r="O91" s="23" t="str">
        <f t="array" ref="O91">IFERROR(IF(AND(MATCH(G91&amp;H91,$G$5:G90&amp;$H$5:H90,0), ISNUMBER(G91),ISNUMBER(H91)),"yes",""),"")</f>
        <v/>
      </c>
      <c r="P91" s="23" t="str">
        <f t="shared" si="38"/>
        <v>null</v>
      </c>
      <c r="Q91" s="24" t="str">
        <f t="shared" si="39"/>
        <v>null</v>
      </c>
      <c r="R91" s="23" t="str">
        <f t="array" ref="R91">IFERROR(IF(AND(MATCH(P91&amp;Q91,$P$5:P90&amp;$Q$5:Q90,0), ISNUMBER(P91),ISNUMBER(Q91)),"yes",""),"")</f>
        <v/>
      </c>
      <c r="S91" s="23" t="str">
        <f t="shared" si="40"/>
        <v>null</v>
      </c>
      <c r="T91" s="23" t="str">
        <f t="shared" si="41"/>
        <v>null</v>
      </c>
      <c r="U91" s="23" t="str">
        <f t="array" ref="U91">IFERROR(IF(AND(MATCH(S91&amp;T91,$S$5:S90&amp;$T$5:T90,0), ISNUMBER(S91),ISNUMBER(T91)),"yes",""),"")</f>
        <v/>
      </c>
    </row>
    <row r="92" spans="2:21" x14ac:dyDescent="0.25">
      <c r="B92" s="114" t="str">
        <f t="shared" si="34"/>
        <v/>
      </c>
      <c r="C92" s="114" t="str">
        <f>IF(LEN(INDEX(Dashboard!B$12:B$211,ROW(C92)-ROW($C$5),1))&gt;0,INDEX(Dashboard!B$12:B$211,ROW(C92)-ROW($C$5),1),"null")</f>
        <v>null</v>
      </c>
      <c r="D92" s="114" t="str">
        <f>IF(LEN(INDEX(Dashboard!C$12:C$211,ROW(D92)-ROW($C$5),1))&gt;0,INDEX(Dashboard!C$12:C$211,ROW(D92)-ROW($C$5),1),"")</f>
        <v/>
      </c>
      <c r="E92" s="114" t="str">
        <f>IF(LEN(INDEX(Dashboard!D$12:D$211,ROW(E92)-ROW($C$5),1))&gt;0,INDEX(Dashboard!D$12:D$211,ROW(E92)-ROW($C$5),1),"")</f>
        <v/>
      </c>
      <c r="F92" s="114" t="str">
        <f t="shared" si="3"/>
        <v>m</v>
      </c>
      <c r="G92" s="114" t="str">
        <f>IF(LEN(INDEX(Dashboard!E$12:E$211,ROW(G92)-ROW($C$5),1))&gt;0,INDEX(Dashboard!E$12:E$211,ROW(G92)-ROW($C$5),1)+COLUMN(startXY)+1,"null")</f>
        <v>null</v>
      </c>
      <c r="H92" s="114" t="str">
        <f>IF(LEN(INDEX(Dashboard!F$12:F$211,ROW(H92)-ROW($C$5),1))&gt;0,INDEX(Dashboard!F$12:F$211,ROW(H92)-ROW($C$5),1)+ROW(startXY)+1,"null")</f>
        <v>null</v>
      </c>
      <c r="I92" s="114">
        <f t="shared" si="14"/>
        <v>5</v>
      </c>
      <c r="J92" s="114" t="str">
        <f t="shared" si="35"/>
        <v/>
      </c>
      <c r="K92" s="114" t="str">
        <f t="shared" si="36"/>
        <v/>
      </c>
      <c r="L92" s="114" t="str">
        <f t="shared" si="37"/>
        <v/>
      </c>
      <c r="M92" s="114">
        <f>IF($B92&gt;0,INDEX(Dashboard!G$12:G$211,ROW($B92)-ROW($C$5),1),"")</f>
        <v>0</v>
      </c>
      <c r="N92" s="114">
        <f>IF($B92&gt;0,INDEX(Dashboard!H$12:H$211,ROW($B92)-ROW($C$5),1),"")</f>
        <v>0</v>
      </c>
      <c r="O92" s="23" t="str">
        <f t="array" ref="O92">IFERROR(IF(AND(MATCH(G92&amp;H92,$G$5:G91&amp;$H$5:H91,0), ISNUMBER(G92),ISNUMBER(H92)),"yes",""),"")</f>
        <v/>
      </c>
      <c r="P92" s="23" t="str">
        <f t="shared" si="38"/>
        <v>null</v>
      </c>
      <c r="Q92" s="24" t="str">
        <f t="shared" si="39"/>
        <v>null</v>
      </c>
      <c r="R92" s="23" t="str">
        <f t="array" ref="R92">IFERROR(IF(AND(MATCH(P92&amp;Q92,$P$5:P91&amp;$Q$5:Q91,0), ISNUMBER(P92),ISNUMBER(Q92)),"yes",""),"")</f>
        <v/>
      </c>
      <c r="S92" s="23" t="str">
        <f t="shared" si="40"/>
        <v>null</v>
      </c>
      <c r="T92" s="23" t="str">
        <f t="shared" si="41"/>
        <v>null</v>
      </c>
      <c r="U92" s="23" t="str">
        <f t="array" ref="U92">IFERROR(IF(AND(MATCH(S92&amp;T92,$S$5:S91&amp;$T$5:T91,0), ISNUMBER(S92),ISNUMBER(T92)),"yes",""),"")</f>
        <v/>
      </c>
    </row>
    <row r="93" spans="2:21" x14ac:dyDescent="0.25">
      <c r="B93" s="114" t="str">
        <f t="shared" si="34"/>
        <v/>
      </c>
      <c r="C93" s="114" t="str">
        <f>IF(LEN(INDEX(Dashboard!B$12:B$211,ROW(C93)-ROW($C$5),1))&gt;0,INDEX(Dashboard!B$12:B$211,ROW(C93)-ROW($C$5),1),"null")</f>
        <v>null</v>
      </c>
      <c r="D93" s="114" t="str">
        <f>IF(LEN(INDEX(Dashboard!C$12:C$211,ROW(D93)-ROW($C$5),1))&gt;0,INDEX(Dashboard!C$12:C$211,ROW(D93)-ROW($C$5),1),"")</f>
        <v/>
      </c>
      <c r="E93" s="114" t="str">
        <f>IF(LEN(INDEX(Dashboard!D$12:D$211,ROW(E93)-ROW($C$5),1))&gt;0,INDEX(Dashboard!D$12:D$211,ROW(E93)-ROW($C$5),1),"")</f>
        <v/>
      </c>
      <c r="F93" s="114" t="str">
        <f t="shared" si="3"/>
        <v>m</v>
      </c>
      <c r="G93" s="114" t="str">
        <f>IF(LEN(INDEX(Dashboard!E$12:E$211,ROW(G93)-ROW($C$5),1))&gt;0,INDEX(Dashboard!E$12:E$211,ROW(G93)-ROW($C$5),1)+COLUMN(startXY)+1,"null")</f>
        <v>null</v>
      </c>
      <c r="H93" s="114" t="str">
        <f>IF(LEN(INDEX(Dashboard!F$12:F$211,ROW(H93)-ROW($C$5),1))&gt;0,INDEX(Dashboard!F$12:F$211,ROW(H93)-ROW($C$5),1)+ROW(startXY)+1,"null")</f>
        <v>null</v>
      </c>
      <c r="I93" s="114">
        <f t="shared" si="14"/>
        <v>5</v>
      </c>
      <c r="J93" s="114" t="str">
        <f t="shared" si="35"/>
        <v/>
      </c>
      <c r="K93" s="114" t="str">
        <f t="shared" si="36"/>
        <v/>
      </c>
      <c r="L93" s="114" t="str">
        <f t="shared" si="37"/>
        <v/>
      </c>
      <c r="M93" s="114">
        <f>IF($B93&gt;0,INDEX(Dashboard!G$12:G$211,ROW($B93)-ROW($C$5),1),"")</f>
        <v>0</v>
      </c>
      <c r="N93" s="114">
        <f>IF($B93&gt;0,INDEX(Dashboard!H$12:H$211,ROW($B93)-ROW($C$5),1),"")</f>
        <v>0</v>
      </c>
      <c r="O93" s="23" t="str">
        <f t="array" ref="O93">IFERROR(IF(AND(MATCH(G93&amp;H93,$G$5:G92&amp;$H$5:H92,0), ISNUMBER(G93),ISNUMBER(H93)),"yes",""),"")</f>
        <v/>
      </c>
      <c r="P93" s="23" t="str">
        <f t="shared" si="38"/>
        <v>null</v>
      </c>
      <c r="Q93" s="24" t="str">
        <f t="shared" si="39"/>
        <v>null</v>
      </c>
      <c r="R93" s="23" t="str">
        <f t="array" ref="R93">IFERROR(IF(AND(MATCH(P93&amp;Q93,$P$5:P92&amp;$Q$5:Q92,0), ISNUMBER(P93),ISNUMBER(Q93)),"yes",""),"")</f>
        <v/>
      </c>
      <c r="S93" s="23" t="str">
        <f t="shared" si="40"/>
        <v>null</v>
      </c>
      <c r="T93" s="23" t="str">
        <f t="shared" si="41"/>
        <v>null</v>
      </c>
      <c r="U93" s="23" t="str">
        <f t="array" ref="U93">IFERROR(IF(AND(MATCH(S93&amp;T93,$S$5:S92&amp;$T$5:T92,0), ISNUMBER(S93),ISNUMBER(T93)),"yes",""),"")</f>
        <v/>
      </c>
    </row>
    <row r="94" spans="2:21" x14ac:dyDescent="0.25">
      <c r="B94" s="114" t="str">
        <f t="shared" si="34"/>
        <v/>
      </c>
      <c r="C94" s="114" t="str">
        <f>IF(LEN(INDEX(Dashboard!B$12:B$211,ROW(C94)-ROW($C$5),1))&gt;0,INDEX(Dashboard!B$12:B$211,ROW(C94)-ROW($C$5),1),"null")</f>
        <v>null</v>
      </c>
      <c r="D94" s="114" t="str">
        <f>IF(LEN(INDEX(Dashboard!C$12:C$211,ROW(D94)-ROW($C$5),1))&gt;0,INDEX(Dashboard!C$12:C$211,ROW(D94)-ROW($C$5),1),"")</f>
        <v/>
      </c>
      <c r="E94" s="114" t="str">
        <f>IF(LEN(INDEX(Dashboard!D$12:D$211,ROW(E94)-ROW($C$5),1))&gt;0,INDEX(Dashboard!D$12:D$211,ROW(E94)-ROW($C$5),1),"")</f>
        <v/>
      </c>
      <c r="F94" s="114" t="str">
        <f t="shared" si="3"/>
        <v>m</v>
      </c>
      <c r="G94" s="114" t="str">
        <f>IF(LEN(INDEX(Dashboard!E$12:E$211,ROW(G94)-ROW($C$5),1))&gt;0,INDEX(Dashboard!E$12:E$211,ROW(G94)-ROW($C$5),1)+COLUMN(startXY)+1,"null")</f>
        <v>null</v>
      </c>
      <c r="H94" s="114" t="str">
        <f>IF(LEN(INDEX(Dashboard!F$12:F$211,ROW(H94)-ROW($C$5),1))&gt;0,INDEX(Dashboard!F$12:F$211,ROW(H94)-ROW($C$5),1)+ROW(startXY)+1,"null")</f>
        <v>null</v>
      </c>
      <c r="I94" s="114">
        <f t="shared" si="14"/>
        <v>5</v>
      </c>
      <c r="J94" s="114" t="str">
        <f t="shared" si="35"/>
        <v/>
      </c>
      <c r="K94" s="114" t="str">
        <f t="shared" si="36"/>
        <v/>
      </c>
      <c r="L94" s="114" t="str">
        <f t="shared" si="37"/>
        <v/>
      </c>
      <c r="M94" s="114">
        <f>IF($B94&gt;0,INDEX(Dashboard!G$12:G$211,ROW($B94)-ROW($C$5),1),"")</f>
        <v>0</v>
      </c>
      <c r="N94" s="114">
        <f>IF($B94&gt;0,INDEX(Dashboard!H$12:H$211,ROW($B94)-ROW($C$5),1),"")</f>
        <v>0</v>
      </c>
      <c r="O94" s="23" t="str">
        <f t="array" ref="O94">IFERROR(IF(AND(MATCH(G94&amp;H94,$G$5:G93&amp;$H$5:H93,0), ISNUMBER(G94),ISNUMBER(H94)),"yes",""),"")</f>
        <v/>
      </c>
      <c r="P94" s="23" t="str">
        <f t="shared" si="38"/>
        <v>null</v>
      </c>
      <c r="Q94" s="24" t="str">
        <f t="shared" si="39"/>
        <v>null</v>
      </c>
      <c r="R94" s="23" t="str">
        <f t="array" ref="R94">IFERROR(IF(AND(MATCH(P94&amp;Q94,$P$5:P93&amp;$Q$5:Q93,0), ISNUMBER(P94),ISNUMBER(Q94)),"yes",""),"")</f>
        <v/>
      </c>
      <c r="S94" s="23" t="str">
        <f t="shared" si="40"/>
        <v>null</v>
      </c>
      <c r="T94" s="23" t="str">
        <f t="shared" si="41"/>
        <v>null</v>
      </c>
      <c r="U94" s="23" t="str">
        <f t="array" ref="U94">IFERROR(IF(AND(MATCH(S94&amp;T94,$S$5:S93&amp;$T$5:T93,0), ISNUMBER(S94),ISNUMBER(T94)),"yes",""),"")</f>
        <v/>
      </c>
    </row>
    <row r="95" spans="2:21" x14ac:dyDescent="0.25">
      <c r="B95" s="114" t="str">
        <f t="shared" si="34"/>
        <v/>
      </c>
      <c r="C95" s="114" t="str">
        <f>IF(LEN(INDEX(Dashboard!B$12:B$211,ROW(C95)-ROW($C$5),1))&gt;0,INDEX(Dashboard!B$12:B$211,ROW(C95)-ROW($C$5),1),"null")</f>
        <v>null</v>
      </c>
      <c r="D95" s="114" t="str">
        <f>IF(LEN(INDEX(Dashboard!C$12:C$211,ROW(D95)-ROW($C$5),1))&gt;0,INDEX(Dashboard!C$12:C$211,ROW(D95)-ROW($C$5),1),"")</f>
        <v/>
      </c>
      <c r="E95" s="114" t="str">
        <f>IF(LEN(INDEX(Dashboard!D$12:D$211,ROW(E95)-ROW($C$5),1))&gt;0,INDEX(Dashboard!D$12:D$211,ROW(E95)-ROW($C$5),1),"")</f>
        <v/>
      </c>
      <c r="F95" s="114" t="str">
        <f t="shared" si="3"/>
        <v>m</v>
      </c>
      <c r="G95" s="114" t="str">
        <f>IF(LEN(INDEX(Dashboard!E$12:E$211,ROW(G95)-ROW($C$5),1))&gt;0,INDEX(Dashboard!E$12:E$211,ROW(G95)-ROW($C$5),1)+COLUMN(startXY)+1,"null")</f>
        <v>null</v>
      </c>
      <c r="H95" s="114" t="str">
        <f>IF(LEN(INDEX(Dashboard!F$12:F$211,ROW(H95)-ROW($C$5),1))&gt;0,INDEX(Dashboard!F$12:F$211,ROW(H95)-ROW($C$5),1)+ROW(startXY)+1,"null")</f>
        <v>null</v>
      </c>
      <c r="I95" s="114">
        <f t="shared" si="14"/>
        <v>5</v>
      </c>
      <c r="J95" s="114" t="str">
        <f t="shared" si="35"/>
        <v/>
      </c>
      <c r="K95" s="114" t="str">
        <f t="shared" si="36"/>
        <v/>
      </c>
      <c r="L95" s="114" t="str">
        <f t="shared" si="37"/>
        <v/>
      </c>
      <c r="M95" s="114">
        <f>IF($B95&gt;0,INDEX(Dashboard!G$12:G$211,ROW($B95)-ROW($C$5),1),"")</f>
        <v>0</v>
      </c>
      <c r="N95" s="114">
        <f>IF($B95&gt;0,INDEX(Dashboard!H$12:H$211,ROW($B95)-ROW($C$5),1),"")</f>
        <v>0</v>
      </c>
      <c r="O95" s="23" t="str">
        <f t="array" ref="O95">IFERROR(IF(AND(MATCH(G95&amp;H95,$G$5:G94&amp;$H$5:H94,0), ISNUMBER(G95),ISNUMBER(H95)),"yes",""),"")</f>
        <v/>
      </c>
      <c r="P95" s="23" t="str">
        <f t="shared" si="38"/>
        <v>null</v>
      </c>
      <c r="Q95" s="24" t="str">
        <f t="shared" si="39"/>
        <v>null</v>
      </c>
      <c r="R95" s="23" t="str">
        <f t="array" ref="R95">IFERROR(IF(AND(MATCH(P95&amp;Q95,$P$5:P94&amp;$Q$5:Q94,0), ISNUMBER(P95),ISNUMBER(Q95)),"yes",""),"")</f>
        <v/>
      </c>
      <c r="S95" s="23" t="str">
        <f t="shared" si="40"/>
        <v>null</v>
      </c>
      <c r="T95" s="23" t="str">
        <f t="shared" si="41"/>
        <v>null</v>
      </c>
      <c r="U95" s="23" t="str">
        <f t="array" ref="U95">IFERROR(IF(AND(MATCH(S95&amp;T95,$S$5:S94&amp;$T$5:T94,0), ISNUMBER(S95),ISNUMBER(T95)),"yes",""),"")</f>
        <v/>
      </c>
    </row>
    <row r="96" spans="2:21" x14ac:dyDescent="0.25">
      <c r="B96" s="114" t="str">
        <f t="shared" si="34"/>
        <v/>
      </c>
      <c r="C96" s="114" t="str">
        <f>IF(LEN(INDEX(Dashboard!B$12:B$211,ROW(C96)-ROW($C$5),1))&gt;0,INDEX(Dashboard!B$12:B$211,ROW(C96)-ROW($C$5),1),"null")</f>
        <v>null</v>
      </c>
      <c r="D96" s="114" t="str">
        <f>IF(LEN(INDEX(Dashboard!C$12:C$211,ROW(D96)-ROW($C$5),1))&gt;0,INDEX(Dashboard!C$12:C$211,ROW(D96)-ROW($C$5),1),"")</f>
        <v/>
      </c>
      <c r="E96" s="114" t="str">
        <f>IF(LEN(INDEX(Dashboard!D$12:D$211,ROW(E96)-ROW($C$5),1))&gt;0,INDEX(Dashboard!D$12:D$211,ROW(E96)-ROW($C$5),1),"")</f>
        <v/>
      </c>
      <c r="F96" s="114" t="str">
        <f t="shared" si="3"/>
        <v>m</v>
      </c>
      <c r="G96" s="114" t="str">
        <f>IF(LEN(INDEX(Dashboard!E$12:E$211,ROW(G96)-ROW($C$5),1))&gt;0,INDEX(Dashboard!E$12:E$211,ROW(G96)-ROW($C$5),1)+COLUMN(startXY)+1,"null")</f>
        <v>null</v>
      </c>
      <c r="H96" s="114" t="str">
        <f>IF(LEN(INDEX(Dashboard!F$12:F$211,ROW(H96)-ROW($C$5),1))&gt;0,INDEX(Dashboard!F$12:F$211,ROW(H96)-ROW($C$5),1)+ROW(startXY)+1,"null")</f>
        <v>null</v>
      </c>
      <c r="I96" s="114">
        <f t="shared" si="14"/>
        <v>5</v>
      </c>
      <c r="J96" s="114" t="str">
        <f t="shared" si="35"/>
        <v/>
      </c>
      <c r="K96" s="114" t="str">
        <f t="shared" si="36"/>
        <v/>
      </c>
      <c r="L96" s="114" t="str">
        <f t="shared" si="37"/>
        <v/>
      </c>
      <c r="M96" s="114">
        <f>IF($B96&gt;0,INDEX(Dashboard!G$12:G$211,ROW($B96)-ROW($C$5),1),"")</f>
        <v>0</v>
      </c>
      <c r="N96" s="114">
        <f>IF($B96&gt;0,INDEX(Dashboard!H$12:H$211,ROW($B96)-ROW($C$5),1),"")</f>
        <v>0</v>
      </c>
      <c r="O96" s="23" t="str">
        <f t="array" ref="O96">IFERROR(IF(AND(MATCH(G96&amp;H96,$G$5:G95&amp;$H$5:H95,0), ISNUMBER(G96),ISNUMBER(H96)),"yes",""),"")</f>
        <v/>
      </c>
      <c r="P96" s="23" t="str">
        <f t="shared" si="38"/>
        <v>null</v>
      </c>
      <c r="Q96" s="24" t="str">
        <f t="shared" si="39"/>
        <v>null</v>
      </c>
      <c r="R96" s="23" t="str">
        <f t="array" ref="R96">IFERROR(IF(AND(MATCH(P96&amp;Q96,$P$5:P95&amp;$Q$5:Q95,0), ISNUMBER(P96),ISNUMBER(Q96)),"yes",""),"")</f>
        <v/>
      </c>
      <c r="S96" s="23" t="str">
        <f t="shared" si="40"/>
        <v>null</v>
      </c>
      <c r="T96" s="23" t="str">
        <f t="shared" si="41"/>
        <v>null</v>
      </c>
      <c r="U96" s="23" t="str">
        <f t="array" ref="U96">IFERROR(IF(AND(MATCH(S96&amp;T96,$S$5:S95&amp;$T$5:T95,0), ISNUMBER(S96),ISNUMBER(T96)),"yes",""),"")</f>
        <v/>
      </c>
    </row>
    <row r="97" spans="2:21" x14ac:dyDescent="0.25">
      <c r="B97" s="114" t="str">
        <f t="shared" si="34"/>
        <v/>
      </c>
      <c r="C97" s="114" t="str">
        <f>IF(LEN(INDEX(Dashboard!B$12:B$211,ROW(C97)-ROW($C$5),1))&gt;0,INDEX(Dashboard!B$12:B$211,ROW(C97)-ROW($C$5),1),"null")</f>
        <v>null</v>
      </c>
      <c r="D97" s="114" t="str">
        <f>IF(LEN(INDEX(Dashboard!C$12:C$211,ROW(D97)-ROW($C$5),1))&gt;0,INDEX(Dashboard!C$12:C$211,ROW(D97)-ROW($C$5),1),"")</f>
        <v/>
      </c>
      <c r="E97" s="114" t="str">
        <f>IF(LEN(INDEX(Dashboard!D$12:D$211,ROW(E97)-ROW($C$5),1))&gt;0,INDEX(Dashboard!D$12:D$211,ROW(E97)-ROW($C$5),1),"")</f>
        <v/>
      </c>
      <c r="F97" s="114" t="str">
        <f t="shared" si="3"/>
        <v>m</v>
      </c>
      <c r="G97" s="114" t="str">
        <f>IF(LEN(INDEX(Dashboard!E$12:E$211,ROW(G97)-ROW($C$5),1))&gt;0,INDEX(Dashboard!E$12:E$211,ROW(G97)-ROW($C$5),1)+COLUMN(startXY)+1,"null")</f>
        <v>null</v>
      </c>
      <c r="H97" s="114" t="str">
        <f>IF(LEN(INDEX(Dashboard!F$12:F$211,ROW(H97)-ROW($C$5),1))&gt;0,INDEX(Dashboard!F$12:F$211,ROW(H97)-ROW($C$5),1)+ROW(startXY)+1,"null")</f>
        <v>null</v>
      </c>
      <c r="I97" s="114">
        <f t="shared" si="14"/>
        <v>5</v>
      </c>
      <c r="J97" s="114" t="str">
        <f t="shared" si="35"/>
        <v/>
      </c>
      <c r="K97" s="114" t="str">
        <f t="shared" si="36"/>
        <v/>
      </c>
      <c r="L97" s="114" t="str">
        <f t="shared" si="37"/>
        <v/>
      </c>
      <c r="M97" s="114">
        <f>IF($B97&gt;0,INDEX(Dashboard!G$12:G$211,ROW($B97)-ROW($C$5),1),"")</f>
        <v>0</v>
      </c>
      <c r="N97" s="114">
        <f>IF($B97&gt;0,INDEX(Dashboard!H$12:H$211,ROW($B97)-ROW($C$5),1),"")</f>
        <v>0</v>
      </c>
      <c r="O97" s="23" t="str">
        <f t="array" ref="O97">IFERROR(IF(AND(MATCH(G97&amp;H97,$G$5:G96&amp;$H$5:H96,0), ISNUMBER(G97),ISNUMBER(H97)),"yes",""),"")</f>
        <v/>
      </c>
      <c r="P97" s="23" t="str">
        <f t="shared" si="38"/>
        <v>null</v>
      </c>
      <c r="Q97" s="24" t="str">
        <f t="shared" si="39"/>
        <v>null</v>
      </c>
      <c r="R97" s="23" t="str">
        <f t="array" ref="R97">IFERROR(IF(AND(MATCH(P97&amp;Q97,$P$5:P96&amp;$Q$5:Q96,0), ISNUMBER(P97),ISNUMBER(Q97)),"yes",""),"")</f>
        <v/>
      </c>
      <c r="S97" s="23" t="str">
        <f t="shared" si="40"/>
        <v>null</v>
      </c>
      <c r="T97" s="23" t="str">
        <f t="shared" si="41"/>
        <v>null</v>
      </c>
      <c r="U97" s="23" t="str">
        <f t="array" ref="U97">IFERROR(IF(AND(MATCH(S97&amp;T97,$S$5:S96&amp;$T$5:T96,0), ISNUMBER(S97),ISNUMBER(T97)),"yes",""),"")</f>
        <v/>
      </c>
    </row>
    <row r="98" spans="2:21" x14ac:dyDescent="0.25">
      <c r="B98" s="114" t="str">
        <f t="shared" si="34"/>
        <v/>
      </c>
      <c r="C98" s="114" t="str">
        <f>IF(LEN(INDEX(Dashboard!B$12:B$211,ROW(C98)-ROW($C$5),1))&gt;0,INDEX(Dashboard!B$12:B$211,ROW(C98)-ROW($C$5),1),"null")</f>
        <v>null</v>
      </c>
      <c r="D98" s="114" t="str">
        <f>IF(LEN(INDEX(Dashboard!C$12:C$211,ROW(D98)-ROW($C$5),1))&gt;0,INDEX(Dashboard!C$12:C$211,ROW(D98)-ROW($C$5),1),"")</f>
        <v/>
      </c>
      <c r="E98" s="114" t="str">
        <f>IF(LEN(INDEX(Dashboard!D$12:D$211,ROW(E98)-ROW($C$5),1))&gt;0,INDEX(Dashboard!D$12:D$211,ROW(E98)-ROW($C$5),1),"")</f>
        <v/>
      </c>
      <c r="F98" s="114" t="str">
        <f t="shared" si="3"/>
        <v>m</v>
      </c>
      <c r="G98" s="114" t="str">
        <f>IF(LEN(INDEX(Dashboard!E$12:E$211,ROW(G98)-ROW($C$5),1))&gt;0,INDEX(Dashboard!E$12:E$211,ROW(G98)-ROW($C$5),1)+COLUMN(startXY)+1,"null")</f>
        <v>null</v>
      </c>
      <c r="H98" s="114" t="str">
        <f>IF(LEN(INDEX(Dashboard!F$12:F$211,ROW(H98)-ROW($C$5),1))&gt;0,INDEX(Dashboard!F$12:F$211,ROW(H98)-ROW($C$5),1)+ROW(startXY)+1,"null")</f>
        <v>null</v>
      </c>
      <c r="I98" s="114">
        <f t="shared" si="14"/>
        <v>5</v>
      </c>
      <c r="J98" s="114" t="str">
        <f t="shared" si="35"/>
        <v/>
      </c>
      <c r="K98" s="114" t="str">
        <f t="shared" si="36"/>
        <v/>
      </c>
      <c r="L98" s="114" t="str">
        <f t="shared" si="37"/>
        <v/>
      </c>
      <c r="M98" s="114">
        <f>IF($B98&gt;0,INDEX(Dashboard!G$12:G$211,ROW($B98)-ROW($C$5),1),"")</f>
        <v>0</v>
      </c>
      <c r="N98" s="114">
        <f>IF($B98&gt;0,INDEX(Dashboard!H$12:H$211,ROW($B98)-ROW($C$5),1),"")</f>
        <v>0</v>
      </c>
      <c r="O98" s="23" t="str">
        <f t="array" ref="O98">IFERROR(IF(AND(MATCH(G98&amp;H98,$G$5:G97&amp;$H$5:H97,0), ISNUMBER(G98),ISNUMBER(H98)),"yes",""),"")</f>
        <v/>
      </c>
      <c r="P98" s="23" t="str">
        <f t="shared" si="38"/>
        <v>null</v>
      </c>
      <c r="Q98" s="24" t="str">
        <f t="shared" si="39"/>
        <v>null</v>
      </c>
      <c r="R98" s="23" t="str">
        <f t="array" ref="R98">IFERROR(IF(AND(MATCH(P98&amp;Q98,$P$5:P97&amp;$Q$5:Q97,0), ISNUMBER(P98),ISNUMBER(Q98)),"yes",""),"")</f>
        <v/>
      </c>
      <c r="S98" s="23" t="str">
        <f t="shared" si="40"/>
        <v>null</v>
      </c>
      <c r="T98" s="23" t="str">
        <f t="shared" si="41"/>
        <v>null</v>
      </c>
      <c r="U98" s="23" t="str">
        <f t="array" ref="U98">IFERROR(IF(AND(MATCH(S98&amp;T98,$S$5:S97&amp;$T$5:T97,0), ISNUMBER(S98),ISNUMBER(T98)),"yes",""),"")</f>
        <v/>
      </c>
    </row>
    <row r="99" spans="2:21" x14ac:dyDescent="0.25">
      <c r="B99" s="114" t="str">
        <f t="shared" si="34"/>
        <v/>
      </c>
      <c r="C99" s="114" t="str">
        <f>IF(LEN(INDEX(Dashboard!B$12:B$211,ROW(C99)-ROW($C$5),1))&gt;0,INDEX(Dashboard!B$12:B$211,ROW(C99)-ROW($C$5),1),"null")</f>
        <v>null</v>
      </c>
      <c r="D99" s="114" t="str">
        <f>IF(LEN(INDEX(Dashboard!C$12:C$211,ROW(D99)-ROW($C$5),1))&gt;0,INDEX(Dashboard!C$12:C$211,ROW(D99)-ROW($C$5),1),"")</f>
        <v/>
      </c>
      <c r="E99" s="114" t="str">
        <f>IF(LEN(INDEX(Dashboard!D$12:D$211,ROW(E99)-ROW($C$5),1))&gt;0,INDEX(Dashboard!D$12:D$211,ROW(E99)-ROW($C$5),1),"")</f>
        <v/>
      </c>
      <c r="F99" s="114" t="str">
        <f t="shared" si="3"/>
        <v>m</v>
      </c>
      <c r="G99" s="114" t="str">
        <f>IF(LEN(INDEX(Dashboard!E$12:E$211,ROW(G99)-ROW($C$5),1))&gt;0,INDEX(Dashboard!E$12:E$211,ROW(G99)-ROW($C$5),1)+COLUMN(startXY)+1,"null")</f>
        <v>null</v>
      </c>
      <c r="H99" s="114" t="str">
        <f>IF(LEN(INDEX(Dashboard!F$12:F$211,ROW(H99)-ROW($C$5),1))&gt;0,INDEX(Dashboard!F$12:F$211,ROW(H99)-ROW($C$5),1)+ROW(startXY)+1,"null")</f>
        <v>null</v>
      </c>
      <c r="I99" s="114">
        <f t="shared" si="14"/>
        <v>5</v>
      </c>
      <c r="J99" s="114" t="str">
        <f t="shared" si="35"/>
        <v/>
      </c>
      <c r="K99" s="114" t="str">
        <f t="shared" si="36"/>
        <v/>
      </c>
      <c r="L99" s="114" t="str">
        <f t="shared" si="37"/>
        <v/>
      </c>
      <c r="M99" s="114">
        <f>IF($B99&gt;0,INDEX(Dashboard!G$12:G$211,ROW($B99)-ROW($C$5),1),"")</f>
        <v>0</v>
      </c>
      <c r="N99" s="114">
        <f>IF($B99&gt;0,INDEX(Dashboard!H$12:H$211,ROW($B99)-ROW($C$5),1),"")</f>
        <v>0</v>
      </c>
      <c r="O99" s="23" t="str">
        <f t="array" ref="O99">IFERROR(IF(AND(MATCH(G99&amp;H99,$G$5:G98&amp;$H$5:H98,0), ISNUMBER(G99),ISNUMBER(H99)),"yes",""),"")</f>
        <v/>
      </c>
      <c r="P99" s="23" t="str">
        <f t="shared" si="38"/>
        <v>null</v>
      </c>
      <c r="Q99" s="24" t="str">
        <f t="shared" si="39"/>
        <v>null</v>
      </c>
      <c r="R99" s="23" t="str">
        <f t="array" ref="R99">IFERROR(IF(AND(MATCH(P99&amp;Q99,$P$5:P98&amp;$Q$5:Q98,0), ISNUMBER(P99),ISNUMBER(Q99)),"yes",""),"")</f>
        <v/>
      </c>
      <c r="S99" s="23" t="str">
        <f t="shared" si="40"/>
        <v>null</v>
      </c>
      <c r="T99" s="23" t="str">
        <f t="shared" si="41"/>
        <v>null</v>
      </c>
      <c r="U99" s="23" t="str">
        <f t="array" ref="U99">IFERROR(IF(AND(MATCH(S99&amp;T99,$S$5:S98&amp;$T$5:T98,0), ISNUMBER(S99),ISNUMBER(T99)),"yes",""),"")</f>
        <v/>
      </c>
    </row>
    <row r="100" spans="2:21" x14ac:dyDescent="0.25">
      <c r="B100" s="114" t="str">
        <f t="shared" si="34"/>
        <v/>
      </c>
      <c r="C100" s="114" t="str">
        <f>IF(LEN(INDEX(Dashboard!B$12:B$211,ROW(C100)-ROW($C$5),1))&gt;0,INDEX(Dashboard!B$12:B$211,ROW(C100)-ROW($C$5),1),"null")</f>
        <v>null</v>
      </c>
      <c r="D100" s="114" t="str">
        <f>IF(LEN(INDEX(Dashboard!C$12:C$211,ROW(D100)-ROW($C$5),1))&gt;0,INDEX(Dashboard!C$12:C$211,ROW(D100)-ROW($C$5),1),"")</f>
        <v/>
      </c>
      <c r="E100" s="114" t="str">
        <f>IF(LEN(INDEX(Dashboard!D$12:D$211,ROW(E100)-ROW($C$5),1))&gt;0,INDEX(Dashboard!D$12:D$211,ROW(E100)-ROW($C$5),1),"")</f>
        <v/>
      </c>
      <c r="F100" s="114" t="str">
        <f t="shared" si="3"/>
        <v>m</v>
      </c>
      <c r="G100" s="114" t="str">
        <f>IF(LEN(INDEX(Dashboard!E$12:E$211,ROW(G100)-ROW($C$5),1))&gt;0,INDEX(Dashboard!E$12:E$211,ROW(G100)-ROW($C$5),1)+COLUMN(startXY)+1,"null")</f>
        <v>null</v>
      </c>
      <c r="H100" s="114" t="str">
        <f>IF(LEN(INDEX(Dashboard!F$12:F$211,ROW(H100)-ROW($C$5),1))&gt;0,INDEX(Dashboard!F$12:F$211,ROW(H100)-ROW($C$5),1)+ROW(startXY)+1,"null")</f>
        <v>null</v>
      </c>
      <c r="I100" s="114">
        <f t="shared" si="14"/>
        <v>5</v>
      </c>
      <c r="J100" s="114" t="str">
        <f t="shared" si="35"/>
        <v/>
      </c>
      <c r="K100" s="114" t="str">
        <f t="shared" si="36"/>
        <v/>
      </c>
      <c r="L100" s="114" t="str">
        <f t="shared" si="37"/>
        <v/>
      </c>
      <c r="M100" s="114">
        <f>IF($B100&gt;0,INDEX(Dashboard!G$12:G$211,ROW($B100)-ROW($C$5),1),"")</f>
        <v>0</v>
      </c>
      <c r="N100" s="114">
        <f>IF($B100&gt;0,INDEX(Dashboard!H$12:H$211,ROW($B100)-ROW($C$5),1),"")</f>
        <v>0</v>
      </c>
      <c r="O100" s="23" t="str">
        <f t="array" ref="O100">IFERROR(IF(AND(MATCH(G100&amp;H100,$G$5:G99&amp;$H$5:H99,0), ISNUMBER(G100),ISNUMBER(H100)),"yes",""),"")</f>
        <v/>
      </c>
      <c r="P100" s="23" t="str">
        <f t="shared" si="38"/>
        <v>null</v>
      </c>
      <c r="Q100" s="24" t="str">
        <f t="shared" si="39"/>
        <v>null</v>
      </c>
      <c r="R100" s="23" t="str">
        <f t="array" ref="R100">IFERROR(IF(AND(MATCH(P100&amp;Q100,$P$5:P99&amp;$Q$5:Q99,0), ISNUMBER(P100),ISNUMBER(Q100)),"yes",""),"")</f>
        <v/>
      </c>
      <c r="S100" s="23" t="str">
        <f t="shared" si="40"/>
        <v>null</v>
      </c>
      <c r="T100" s="23" t="str">
        <f t="shared" si="41"/>
        <v>null</v>
      </c>
      <c r="U100" s="23" t="str">
        <f t="array" ref="U100">IFERROR(IF(AND(MATCH(S100&amp;T100,$S$5:S99&amp;$T$5:T99,0), ISNUMBER(S100),ISNUMBER(T100)),"yes",""),"")</f>
        <v/>
      </c>
    </row>
    <row r="101" spans="2:21" x14ac:dyDescent="0.25">
      <c r="B101" s="114" t="str">
        <f t="shared" si="34"/>
        <v/>
      </c>
      <c r="C101" s="114" t="str">
        <f>IF(LEN(INDEX(Dashboard!B$12:B$211,ROW(C101)-ROW($C$5),1))&gt;0,INDEX(Dashboard!B$12:B$211,ROW(C101)-ROW($C$5),1),"null")</f>
        <v>null</v>
      </c>
      <c r="D101" s="114" t="str">
        <f>IF(LEN(INDEX(Dashboard!C$12:C$211,ROW(D101)-ROW($C$5),1))&gt;0,INDEX(Dashboard!C$12:C$211,ROW(D101)-ROW($C$5),1),"")</f>
        <v/>
      </c>
      <c r="E101" s="114" t="str">
        <f>IF(LEN(INDEX(Dashboard!D$12:D$211,ROW(E101)-ROW($C$5),1))&gt;0,INDEX(Dashboard!D$12:D$211,ROW(E101)-ROW($C$5),1),"")</f>
        <v/>
      </c>
      <c r="F101" s="114" t="str">
        <f t="shared" si="3"/>
        <v>m</v>
      </c>
      <c r="G101" s="114" t="str">
        <f>IF(LEN(INDEX(Dashboard!E$12:E$211,ROW(G101)-ROW($C$5),1))&gt;0,INDEX(Dashboard!E$12:E$211,ROW(G101)-ROW($C$5),1)+COLUMN(startXY)+1,"null")</f>
        <v>null</v>
      </c>
      <c r="H101" s="114" t="str">
        <f>IF(LEN(INDEX(Dashboard!F$12:F$211,ROW(H101)-ROW($C$5),1))&gt;0,INDEX(Dashboard!F$12:F$211,ROW(H101)-ROW($C$5),1)+ROW(startXY)+1,"null")</f>
        <v>null</v>
      </c>
      <c r="I101" s="114">
        <f t="shared" si="14"/>
        <v>5</v>
      </c>
      <c r="J101" s="114" t="str">
        <f t="shared" si="35"/>
        <v/>
      </c>
      <c r="K101" s="114" t="str">
        <f t="shared" si="36"/>
        <v/>
      </c>
      <c r="L101" s="114" t="str">
        <f t="shared" si="37"/>
        <v/>
      </c>
      <c r="M101" s="114">
        <f>IF($B101&gt;0,INDEX(Dashboard!G$12:G$211,ROW($B101)-ROW($C$5),1),"")</f>
        <v>0</v>
      </c>
      <c r="N101" s="114">
        <f>IF($B101&gt;0,INDEX(Dashboard!H$12:H$211,ROW($B101)-ROW($C$5),1),"")</f>
        <v>0</v>
      </c>
      <c r="O101" s="23" t="str">
        <f t="array" ref="O101">IFERROR(IF(AND(MATCH(G101&amp;H101,$G$5:G100&amp;$H$5:H100,0), ISNUMBER(G101),ISNUMBER(H101)),"yes",""),"")</f>
        <v/>
      </c>
      <c r="P101" s="23" t="str">
        <f t="shared" si="38"/>
        <v>null</v>
      </c>
      <c r="Q101" s="24" t="str">
        <f t="shared" si="39"/>
        <v>null</v>
      </c>
      <c r="R101" s="23" t="str">
        <f t="array" ref="R101">IFERROR(IF(AND(MATCH(P101&amp;Q101,$P$5:P100&amp;$Q$5:Q100,0), ISNUMBER(P101),ISNUMBER(Q101)),"yes",""),"")</f>
        <v/>
      </c>
      <c r="S101" s="23" t="str">
        <f t="shared" si="40"/>
        <v>null</v>
      </c>
      <c r="T101" s="23" t="str">
        <f t="shared" si="41"/>
        <v>null</v>
      </c>
      <c r="U101" s="23" t="str">
        <f t="array" ref="U101">IFERROR(IF(AND(MATCH(S101&amp;T101,$S$5:S100&amp;$T$5:T100,0), ISNUMBER(S101),ISNUMBER(T101)),"yes",""),"")</f>
        <v/>
      </c>
    </row>
    <row r="102" spans="2:21" x14ac:dyDescent="0.25">
      <c r="B102" s="114" t="str">
        <f t="shared" si="34"/>
        <v/>
      </c>
      <c r="C102" s="114" t="str">
        <f>IF(LEN(INDEX(Dashboard!B$12:B$211,ROW(C102)-ROW($C$5),1))&gt;0,INDEX(Dashboard!B$12:B$211,ROW(C102)-ROW($C$5),1),"null")</f>
        <v>null</v>
      </c>
      <c r="D102" s="114" t="str">
        <f>IF(LEN(INDEX(Dashboard!C$12:C$211,ROW(D102)-ROW($C$5),1))&gt;0,INDEX(Dashboard!C$12:C$211,ROW(D102)-ROW($C$5),1),"")</f>
        <v/>
      </c>
      <c r="E102" s="114" t="str">
        <f>IF(LEN(INDEX(Dashboard!D$12:D$211,ROW(E102)-ROW($C$5),1))&gt;0,INDEX(Dashboard!D$12:D$211,ROW(E102)-ROW($C$5),1),"")</f>
        <v/>
      </c>
      <c r="F102" s="114" t="str">
        <f t="shared" si="3"/>
        <v>m</v>
      </c>
      <c r="G102" s="114" t="str">
        <f>IF(LEN(INDEX(Dashboard!E$12:E$211,ROW(G102)-ROW($C$5),1))&gt;0,INDEX(Dashboard!E$12:E$211,ROW(G102)-ROW($C$5),1)+COLUMN(startXY)+1,"null")</f>
        <v>null</v>
      </c>
      <c r="H102" s="114" t="str">
        <f>IF(LEN(INDEX(Dashboard!F$12:F$211,ROW(H102)-ROW($C$5),1))&gt;0,INDEX(Dashboard!F$12:F$211,ROW(H102)-ROW($C$5),1)+ROW(startXY)+1,"null")</f>
        <v>null</v>
      </c>
      <c r="I102" s="114">
        <f t="shared" si="14"/>
        <v>5</v>
      </c>
      <c r="J102" s="114" t="str">
        <f t="shared" si="35"/>
        <v/>
      </c>
      <c r="K102" s="114" t="str">
        <f t="shared" si="36"/>
        <v/>
      </c>
      <c r="L102" s="114" t="str">
        <f t="shared" si="37"/>
        <v/>
      </c>
      <c r="M102" s="114">
        <f>IF($B102&gt;0,INDEX(Dashboard!G$12:G$211,ROW($B102)-ROW($C$5),1),"")</f>
        <v>0</v>
      </c>
      <c r="N102" s="114">
        <f>IF($B102&gt;0,INDEX(Dashboard!H$12:H$211,ROW($B102)-ROW($C$5),1),"")</f>
        <v>0</v>
      </c>
      <c r="O102" s="23" t="str">
        <f t="array" ref="O102">IFERROR(IF(AND(MATCH(G102&amp;H102,$G$5:G101&amp;$H$5:H101,0), ISNUMBER(G102),ISNUMBER(H102)),"yes",""),"")</f>
        <v/>
      </c>
      <c r="P102" s="23" t="str">
        <f t="shared" si="38"/>
        <v>null</v>
      </c>
      <c r="Q102" s="24" t="str">
        <f t="shared" si="39"/>
        <v>null</v>
      </c>
      <c r="R102" s="23" t="str">
        <f t="array" ref="R102">IFERROR(IF(AND(MATCH(P102&amp;Q102,$P$5:P101&amp;$Q$5:Q101,0), ISNUMBER(P102),ISNUMBER(Q102)),"yes",""),"")</f>
        <v/>
      </c>
      <c r="S102" s="23" t="str">
        <f t="shared" si="40"/>
        <v>null</v>
      </c>
      <c r="T102" s="23" t="str">
        <f t="shared" si="41"/>
        <v>null</v>
      </c>
      <c r="U102" s="23" t="str">
        <f t="array" ref="U102">IFERROR(IF(AND(MATCH(S102&amp;T102,$S$5:S101&amp;$T$5:T101,0), ISNUMBER(S102),ISNUMBER(T102)),"yes",""),"")</f>
        <v/>
      </c>
    </row>
    <row r="103" spans="2:21" x14ac:dyDescent="0.25">
      <c r="B103" s="114" t="str">
        <f t="shared" si="34"/>
        <v/>
      </c>
      <c r="C103" s="114" t="str">
        <f>IF(LEN(INDEX(Dashboard!B$12:B$211,ROW(C103)-ROW($C$5),1))&gt;0,INDEX(Dashboard!B$12:B$211,ROW(C103)-ROW($C$5),1),"null")</f>
        <v>null</v>
      </c>
      <c r="D103" s="114" t="str">
        <f>IF(LEN(INDEX(Dashboard!C$12:C$211,ROW(D103)-ROW($C$5),1))&gt;0,INDEX(Dashboard!C$12:C$211,ROW(D103)-ROW($C$5),1),"")</f>
        <v/>
      </c>
      <c r="E103" s="114" t="str">
        <f>IF(LEN(INDEX(Dashboard!D$12:D$211,ROW(E103)-ROW($C$5),1))&gt;0,INDEX(Dashboard!D$12:D$211,ROW(E103)-ROW($C$5),1),"")</f>
        <v/>
      </c>
      <c r="F103" s="114" t="str">
        <f t="shared" si="3"/>
        <v>m</v>
      </c>
      <c r="G103" s="114" t="str">
        <f>IF(LEN(INDEX(Dashboard!E$12:E$211,ROW(G103)-ROW($C$5),1))&gt;0,INDEX(Dashboard!E$12:E$211,ROW(G103)-ROW($C$5),1)+COLUMN(startXY)+1,"null")</f>
        <v>null</v>
      </c>
      <c r="H103" s="114" t="str">
        <f>IF(LEN(INDEX(Dashboard!F$12:F$211,ROW(H103)-ROW($C$5),1))&gt;0,INDEX(Dashboard!F$12:F$211,ROW(H103)-ROW($C$5),1)+ROW(startXY)+1,"null")</f>
        <v>null</v>
      </c>
      <c r="I103" s="114">
        <f t="shared" si="14"/>
        <v>5</v>
      </c>
      <c r="J103" s="114" t="str">
        <f t="shared" si="35"/>
        <v/>
      </c>
      <c r="K103" s="114" t="str">
        <f t="shared" si="36"/>
        <v/>
      </c>
      <c r="L103" s="114" t="str">
        <f t="shared" si="37"/>
        <v/>
      </c>
      <c r="M103" s="114">
        <f>IF($B103&gt;0,INDEX(Dashboard!G$12:G$211,ROW($B103)-ROW($C$5),1),"")</f>
        <v>0</v>
      </c>
      <c r="N103" s="114">
        <f>IF($B103&gt;0,INDEX(Dashboard!H$12:H$211,ROW($B103)-ROW($C$5),1),"")</f>
        <v>0</v>
      </c>
      <c r="O103" s="23" t="str">
        <f t="array" ref="O103">IFERROR(IF(AND(MATCH(G103&amp;H103,$G$5:G102&amp;$H$5:H102,0), ISNUMBER(G103),ISNUMBER(H103)),"yes",""),"")</f>
        <v/>
      </c>
      <c r="P103" s="23" t="str">
        <f t="shared" si="38"/>
        <v>null</v>
      </c>
      <c r="Q103" s="24" t="str">
        <f t="shared" si="39"/>
        <v>null</v>
      </c>
      <c r="R103" s="23" t="str">
        <f t="array" ref="R103">IFERROR(IF(AND(MATCH(P103&amp;Q103,$P$5:P102&amp;$Q$5:Q102,0), ISNUMBER(P103),ISNUMBER(Q103)),"yes",""),"")</f>
        <v/>
      </c>
      <c r="S103" s="23" t="str">
        <f t="shared" si="40"/>
        <v>null</v>
      </c>
      <c r="T103" s="23" t="str">
        <f t="shared" si="41"/>
        <v>null</v>
      </c>
      <c r="U103" s="23" t="str">
        <f t="array" ref="U103">IFERROR(IF(AND(MATCH(S103&amp;T103,$S$5:S102&amp;$T$5:T102,0), ISNUMBER(S103),ISNUMBER(T103)),"yes",""),"")</f>
        <v/>
      </c>
    </row>
    <row r="104" spans="2:21" x14ac:dyDescent="0.25">
      <c r="B104" s="114" t="str">
        <f t="shared" ref="B104:B105" si="42">IF(C104="null","",ROW(C104))</f>
        <v/>
      </c>
      <c r="C104" s="114" t="str">
        <f>IF(LEN(INDEX(Dashboard!B$12:B$211,ROW(C104)-ROW($C$5),1))&gt;0,INDEX(Dashboard!B$12:B$211,ROW(C104)-ROW($C$5),1),"null")</f>
        <v>null</v>
      </c>
      <c r="D104" s="114" t="str">
        <f>IF(LEN(INDEX(Dashboard!C$12:C$211,ROW(D104)-ROW($C$5),1))&gt;0,INDEX(Dashboard!C$12:C$211,ROW(D104)-ROW($C$5),1),"")</f>
        <v/>
      </c>
      <c r="E104" s="114" t="str">
        <f>IF(LEN(INDEX(Dashboard!D$12:D$211,ROW(E104)-ROW($C$5),1))&gt;0,INDEX(Dashboard!D$12:D$211,ROW(E104)-ROW($C$5),1),"")</f>
        <v/>
      </c>
      <c r="F104" s="114" t="str">
        <f t="shared" si="3"/>
        <v>m</v>
      </c>
      <c r="G104" s="114" t="str">
        <f>IF(LEN(INDEX(Dashboard!E$12:E$211,ROW(G104)-ROW($C$5),1))&gt;0,INDEX(Dashboard!E$12:E$211,ROW(G104)-ROW($C$5),1)+COLUMN(startXY)+1,"null")</f>
        <v>null</v>
      </c>
      <c r="H104" s="114" t="str">
        <f>IF(LEN(INDEX(Dashboard!F$12:F$211,ROW(H104)-ROW($C$5),1))&gt;0,INDEX(Dashboard!F$12:F$211,ROW(H104)-ROW($C$5),1)+ROW(startXY)+1,"null")</f>
        <v>null</v>
      </c>
      <c r="I104" s="114">
        <f t="shared" si="14"/>
        <v>5</v>
      </c>
      <c r="J104" s="114" t="str">
        <f t="shared" si="35"/>
        <v/>
      </c>
      <c r="K104" s="114" t="str">
        <f t="shared" si="36"/>
        <v/>
      </c>
      <c r="L104" s="114" t="str">
        <f t="shared" si="37"/>
        <v/>
      </c>
      <c r="M104" s="114">
        <f>IF($B104&gt;0,INDEX(Dashboard!G$12:G$211,ROW($B104)-ROW($C$5),1),"")</f>
        <v>0</v>
      </c>
      <c r="N104" s="114">
        <f>IF($B104&gt;0,INDEX(Dashboard!H$12:H$211,ROW($B104)-ROW($C$5),1),"")</f>
        <v>0</v>
      </c>
      <c r="O104" s="23" t="str">
        <f t="array" ref="O104">IFERROR(IF(AND(MATCH(G104&amp;H104,$G$5:G103&amp;$H$5:H103,0), ISNUMBER(G104),ISNUMBER(H104)),"yes",""),"")</f>
        <v/>
      </c>
      <c r="P104" s="23" t="str">
        <f t="shared" ref="P104:P105" si="43">G104</f>
        <v>null</v>
      </c>
      <c r="Q104" s="24" t="str">
        <f t="shared" ref="Q104:Q105" si="44">IF(O104="yes",H104+1,H104)</f>
        <v>null</v>
      </c>
      <c r="R104" s="23" t="str">
        <f t="array" ref="R104">IFERROR(IF(AND(MATCH(P104&amp;Q104,$P$5:P103&amp;$Q$5:Q103,0), ISNUMBER(P104),ISNUMBER(Q104)),"yes",""),"")</f>
        <v/>
      </c>
      <c r="S104" s="23" t="str">
        <f t="shared" ref="S104:S105" si="45">IF(R104="yes",ROUNDUP((G104+J104)/2,0),G104)</f>
        <v>null</v>
      </c>
      <c r="T104" s="23" t="str">
        <f t="shared" ref="T104:T105" si="46">IF(S104="yes",ROUNDUP((H104+K104)/2,0),Q104)</f>
        <v>null</v>
      </c>
      <c r="U104" s="23" t="str">
        <f t="array" ref="U104">IFERROR(IF(AND(MATCH(S104&amp;T104,$S$5:S103&amp;$T$5:T103,0), ISNUMBER(S104),ISNUMBER(T104)),"yes",""),"")</f>
        <v/>
      </c>
    </row>
    <row r="105" spans="2:21" x14ac:dyDescent="0.25">
      <c r="B105" s="114" t="str">
        <f t="shared" si="42"/>
        <v/>
      </c>
      <c r="C105" s="114" t="str">
        <f>IF(LEN(INDEX(Dashboard!B$12:B$211,ROW(C105)-ROW($C$5),1))&gt;0,INDEX(Dashboard!B$12:B$211,ROW(C105)-ROW($C$5),1),"null")</f>
        <v>null</v>
      </c>
      <c r="D105" s="114" t="str">
        <f>IF(LEN(INDEX(Dashboard!C$12:C$211,ROW(D105)-ROW($C$5),1))&gt;0,INDEX(Dashboard!C$12:C$211,ROW(D105)-ROW($C$5),1),"")</f>
        <v/>
      </c>
      <c r="E105" s="114" t="str">
        <f>IF(LEN(INDEX(Dashboard!D$12:D$211,ROW(E105)-ROW($C$5),1))&gt;0,INDEX(Dashboard!D$12:D$211,ROW(E105)-ROW($C$5),1),"")</f>
        <v/>
      </c>
      <c r="F105" s="114" t="str">
        <f t="shared" si="3"/>
        <v>m</v>
      </c>
      <c r="G105" s="114" t="str">
        <f>IF(LEN(INDEX(Dashboard!E$12:E$211,ROW(G105)-ROW($C$5),1))&gt;0,INDEX(Dashboard!E$12:E$211,ROW(G105)-ROW($C$5),1)+COLUMN(startXY)+1,"null")</f>
        <v>null</v>
      </c>
      <c r="H105" s="114" t="str">
        <f>IF(LEN(INDEX(Dashboard!F$12:F$211,ROW(H105)-ROW($C$5),1))&gt;0,INDEX(Dashboard!F$12:F$211,ROW(H105)-ROW($C$5),1)+ROW(startXY)+1,"null")</f>
        <v>null</v>
      </c>
      <c r="I105" s="114">
        <f t="shared" si="14"/>
        <v>5</v>
      </c>
      <c r="J105" s="114" t="str">
        <f t="shared" si="35"/>
        <v/>
      </c>
      <c r="K105" s="114" t="str">
        <f t="shared" si="36"/>
        <v/>
      </c>
      <c r="L105" s="114" t="str">
        <f t="shared" si="37"/>
        <v/>
      </c>
      <c r="M105" s="114">
        <f>IF($B105&gt;0,INDEX(Dashboard!G$12:G$211,ROW($B105)-ROW($C$5),1),"")</f>
        <v>0</v>
      </c>
      <c r="N105" s="114">
        <f>IF($B105&gt;0,INDEX(Dashboard!H$12:H$211,ROW($B105)-ROW($C$5),1),"")</f>
        <v>0</v>
      </c>
      <c r="O105" s="23" t="str">
        <f t="array" ref="O105">IFERROR(IF(AND(MATCH(G105&amp;H105,$G$5:G104&amp;$H$5:H104,0), ISNUMBER(G105),ISNUMBER(H105)),"yes",""),"")</f>
        <v/>
      </c>
      <c r="P105" s="23" t="str">
        <f t="shared" si="43"/>
        <v>null</v>
      </c>
      <c r="Q105" s="24" t="str">
        <f t="shared" si="44"/>
        <v>null</v>
      </c>
      <c r="R105" s="23" t="str">
        <f t="array" ref="R105">IFERROR(IF(AND(MATCH(P105&amp;Q105,$P$5:P104&amp;$Q$5:Q104,0), ISNUMBER(P105),ISNUMBER(Q105)),"yes",""),"")</f>
        <v/>
      </c>
      <c r="S105" s="23" t="str">
        <f t="shared" si="45"/>
        <v>null</v>
      </c>
      <c r="T105" s="23" t="str">
        <f t="shared" si="46"/>
        <v>null</v>
      </c>
      <c r="U105" s="23" t="str">
        <f t="array" ref="U105">IFERROR(IF(AND(MATCH(S105&amp;T105,$S$5:S104&amp;$T$5:T104,0), ISNUMBER(S105),ISNUMBER(T105)),"yes",""),"")</f>
        <v/>
      </c>
    </row>
    <row r="106" spans="2:21" x14ac:dyDescent="0.25">
      <c r="B106" s="114" t="str">
        <f t="shared" ref="B106:B117" si="47">IF(C106="null","",ROW(C106))</f>
        <v/>
      </c>
      <c r="C106" s="114" t="str">
        <f>IF(LEN(INDEX(Dashboard!B$12:B$211,ROW(C106)-ROW($C$5),1))&gt;0,INDEX(Dashboard!B$12:B$211,ROW(C106)-ROW($C$5),1),"null")</f>
        <v>null</v>
      </c>
      <c r="D106" s="114" t="str">
        <f>IF(LEN(INDEX(Dashboard!C$12:C$211,ROW(D106)-ROW($C$5),1))&gt;0,INDEX(Dashboard!C$12:C$211,ROW(D106)-ROW($C$5),1),"")</f>
        <v/>
      </c>
      <c r="E106" s="114" t="str">
        <f>IF(LEN(INDEX(Dashboard!D$12:D$211,ROW(E106)-ROW($C$5),1))&gt;0,INDEX(Dashboard!D$12:D$211,ROW(E106)-ROW($C$5),1),"")</f>
        <v/>
      </c>
      <c r="F106" s="114" t="str">
        <f t="shared" si="3"/>
        <v>m</v>
      </c>
      <c r="G106" s="114" t="str">
        <f>IF(LEN(INDEX(Dashboard!E$12:E$211,ROW(G106)-ROW($C$5),1))&gt;0,INDEX(Dashboard!E$12:E$211,ROW(G106)-ROW($C$5),1)+COLUMN(startXY)+1,"null")</f>
        <v>null</v>
      </c>
      <c r="H106" s="114" t="str">
        <f>IF(LEN(INDEX(Dashboard!F$12:F$211,ROW(H106)-ROW($C$5),1))&gt;0,INDEX(Dashboard!F$12:F$211,ROW(H106)-ROW($C$5),1)+ROW(startXY)+1,"null")</f>
        <v>null</v>
      </c>
      <c r="I106" s="114">
        <f t="shared" si="14"/>
        <v>5</v>
      </c>
      <c r="J106" s="114" t="str">
        <f t="shared" si="35"/>
        <v/>
      </c>
      <c r="K106" s="114" t="str">
        <f t="shared" si="36"/>
        <v/>
      </c>
      <c r="L106" s="114" t="str">
        <f t="shared" si="37"/>
        <v/>
      </c>
      <c r="M106" s="114" t="str">
        <f>IF($B106&gt;0,INDEX(Dashboard!G$12:G$211,ROW($B106)-ROW($C$5),1),"")</f>
        <v/>
      </c>
      <c r="N106" s="114" t="str">
        <f>IF($B106&gt;0,INDEX(Dashboard!H$12:H$211,ROW($B106)-ROW($C$5),1),"")</f>
        <v/>
      </c>
      <c r="O106" s="23" t="str">
        <f t="array" ref="O106">IFERROR(IF(AND(MATCH(G106&amp;H106,$G$5:G105&amp;$H$5:H105,0), ISNUMBER(G106),ISNUMBER(H106)),"yes",""),"")</f>
        <v/>
      </c>
      <c r="P106" s="23" t="str">
        <f t="shared" ref="P106:P117" si="48">G106</f>
        <v>null</v>
      </c>
      <c r="Q106" s="24" t="str">
        <f t="shared" ref="Q106:Q117" si="49">IF(O106="yes",H106+1,H106)</f>
        <v>null</v>
      </c>
      <c r="R106" s="23" t="str">
        <f t="array" ref="R106">IFERROR(IF(AND(MATCH(P106&amp;Q106,$P$5:P105&amp;$Q$5:Q105,0), ISNUMBER(P106),ISNUMBER(Q106)),"yes",""),"")</f>
        <v/>
      </c>
      <c r="S106" s="23" t="str">
        <f t="shared" ref="S106:S117" si="50">IF(R106="yes",ROUNDUP((G106+J106)/2,0),G106)</f>
        <v>null</v>
      </c>
      <c r="T106" s="23" t="str">
        <f t="shared" ref="T106:T117" si="51">IF(S106="yes",ROUNDUP((H106+K106)/2,0),Q106)</f>
        <v>null</v>
      </c>
      <c r="U106" s="23" t="str">
        <f t="array" ref="U106">IFERROR(IF(AND(MATCH(S106&amp;T106,$S$5:S105&amp;$T$5:T105,0), ISNUMBER(S106),ISNUMBER(T106)),"yes",""),"")</f>
        <v/>
      </c>
    </row>
    <row r="107" spans="2:21" x14ac:dyDescent="0.25">
      <c r="B107" s="114" t="str">
        <f t="shared" si="47"/>
        <v/>
      </c>
      <c r="C107" s="114" t="str">
        <f>IF(LEN(INDEX(Dashboard!B$12:B$211,ROW(C107)-ROW($C$5),1))&gt;0,INDEX(Dashboard!B$12:B$211,ROW(C107)-ROW($C$5),1),"null")</f>
        <v>null</v>
      </c>
      <c r="D107" s="114" t="str">
        <f>IF(LEN(INDEX(Dashboard!C$12:C$211,ROW(D107)-ROW($C$5),1))&gt;0,INDEX(Dashboard!C$12:C$211,ROW(D107)-ROW($C$5),1),"")</f>
        <v/>
      </c>
      <c r="E107" s="114" t="str">
        <f>IF(LEN(INDEX(Dashboard!D$12:D$211,ROW(E107)-ROW($C$5),1))&gt;0,INDEX(Dashboard!D$12:D$211,ROW(E107)-ROW($C$5),1),"")</f>
        <v/>
      </c>
      <c r="F107" s="114" t="str">
        <f t="shared" si="3"/>
        <v>m</v>
      </c>
      <c r="G107" s="114" t="str">
        <f>IF(LEN(INDEX(Dashboard!E$12:E$211,ROW(G107)-ROW($C$5),1))&gt;0,INDEX(Dashboard!E$12:E$211,ROW(G107)-ROW($C$5),1)+COLUMN(startXY)+1,"null")</f>
        <v>null</v>
      </c>
      <c r="H107" s="114" t="str">
        <f>IF(LEN(INDEX(Dashboard!F$12:F$211,ROW(H107)-ROW($C$5),1))&gt;0,INDEX(Dashboard!F$12:F$211,ROW(H107)-ROW($C$5),1)+ROW(startXY)+1,"null")</f>
        <v>null</v>
      </c>
      <c r="I107" s="114">
        <f t="shared" si="14"/>
        <v>5</v>
      </c>
      <c r="J107" s="114" t="str">
        <f t="shared" si="35"/>
        <v/>
      </c>
      <c r="K107" s="114" t="str">
        <f t="shared" si="36"/>
        <v/>
      </c>
      <c r="L107" s="114" t="str">
        <f t="shared" si="37"/>
        <v/>
      </c>
      <c r="M107" s="114" t="str">
        <f>IF($B107&gt;0,INDEX(Dashboard!G$12:G$211,ROW($B107)-ROW($C$5),1),"")</f>
        <v/>
      </c>
      <c r="N107" s="114" t="str">
        <f>IF($B107&gt;0,INDEX(Dashboard!H$12:H$211,ROW($B107)-ROW($C$5),1),"")</f>
        <v/>
      </c>
      <c r="O107" s="23" t="str">
        <f t="array" ref="O107">IFERROR(IF(AND(MATCH(G107&amp;H107,$G$5:G106&amp;$H$5:H106,0), ISNUMBER(G107),ISNUMBER(H107)),"yes",""),"")</f>
        <v/>
      </c>
      <c r="P107" s="23" t="str">
        <f t="shared" si="48"/>
        <v>null</v>
      </c>
      <c r="Q107" s="24" t="str">
        <f t="shared" si="49"/>
        <v>null</v>
      </c>
      <c r="R107" s="23" t="str">
        <f t="array" ref="R107">IFERROR(IF(AND(MATCH(P107&amp;Q107,$P$5:P106&amp;$Q$5:Q106,0), ISNUMBER(P107),ISNUMBER(Q107)),"yes",""),"")</f>
        <v/>
      </c>
      <c r="S107" s="23" t="str">
        <f t="shared" si="50"/>
        <v>null</v>
      </c>
      <c r="T107" s="23" t="str">
        <f t="shared" si="51"/>
        <v>null</v>
      </c>
      <c r="U107" s="23" t="str">
        <f t="array" ref="U107">IFERROR(IF(AND(MATCH(S107&amp;T107,$S$5:S106&amp;$T$5:T106,0), ISNUMBER(S107),ISNUMBER(T107)),"yes",""),"")</f>
        <v/>
      </c>
    </row>
    <row r="108" spans="2:21" x14ac:dyDescent="0.25">
      <c r="B108" s="114" t="str">
        <f t="shared" si="47"/>
        <v/>
      </c>
      <c r="C108" s="114" t="str">
        <f>IF(LEN(INDEX(Dashboard!B$12:B$211,ROW(C108)-ROW($C$5),1))&gt;0,INDEX(Dashboard!B$12:B$211,ROW(C108)-ROW($C$5),1),"null")</f>
        <v>null</v>
      </c>
      <c r="D108" s="114" t="str">
        <f>IF(LEN(INDEX(Dashboard!C$12:C$211,ROW(D108)-ROW($C$5),1))&gt;0,INDEX(Dashboard!C$12:C$211,ROW(D108)-ROW($C$5),1),"")</f>
        <v/>
      </c>
      <c r="E108" s="114" t="str">
        <f>IF(LEN(INDEX(Dashboard!D$12:D$211,ROW(E108)-ROW($C$5),1))&gt;0,INDEX(Dashboard!D$12:D$211,ROW(E108)-ROW($C$5),1),"")</f>
        <v/>
      </c>
      <c r="F108" s="114" t="str">
        <f t="shared" si="3"/>
        <v>m</v>
      </c>
      <c r="G108" s="114" t="str">
        <f>IF(LEN(INDEX(Dashboard!E$12:E$211,ROW(G108)-ROW($C$5),1))&gt;0,INDEX(Dashboard!E$12:E$211,ROW(G108)-ROW($C$5),1)+COLUMN(startXY)+1,"null")</f>
        <v>null</v>
      </c>
      <c r="H108" s="114" t="str">
        <f>IF(LEN(INDEX(Dashboard!F$12:F$211,ROW(H108)-ROW($C$5),1))&gt;0,INDEX(Dashboard!F$12:F$211,ROW(H108)-ROW($C$5),1)+ROW(startXY)+1,"null")</f>
        <v>null</v>
      </c>
      <c r="I108" s="114">
        <f t="shared" si="14"/>
        <v>5</v>
      </c>
      <c r="J108" s="114" t="str">
        <f t="shared" si="35"/>
        <v/>
      </c>
      <c r="K108" s="114" t="str">
        <f t="shared" si="36"/>
        <v/>
      </c>
      <c r="L108" s="114" t="str">
        <f t="shared" si="37"/>
        <v/>
      </c>
      <c r="M108" s="114" t="str">
        <f>IF($B108&gt;0,INDEX(Dashboard!G$12:G$211,ROW($B108)-ROW($C$5),1),"")</f>
        <v/>
      </c>
      <c r="N108" s="114" t="str">
        <f>IF($B108&gt;0,INDEX(Dashboard!H$12:H$211,ROW($B108)-ROW($C$5),1),"")</f>
        <v/>
      </c>
      <c r="O108" s="23" t="str">
        <f t="array" ref="O108">IFERROR(IF(AND(MATCH(G108&amp;H108,$G$5:G107&amp;$H$5:H107,0), ISNUMBER(G108),ISNUMBER(H108)),"yes",""),"")</f>
        <v/>
      </c>
      <c r="P108" s="23" t="str">
        <f t="shared" si="48"/>
        <v>null</v>
      </c>
      <c r="Q108" s="24" t="str">
        <f t="shared" si="49"/>
        <v>null</v>
      </c>
      <c r="R108" s="23" t="str">
        <f t="array" ref="R108">IFERROR(IF(AND(MATCH(P108&amp;Q108,$P$5:P107&amp;$Q$5:Q107,0), ISNUMBER(P108),ISNUMBER(Q108)),"yes",""),"")</f>
        <v/>
      </c>
      <c r="S108" s="23" t="str">
        <f t="shared" si="50"/>
        <v>null</v>
      </c>
      <c r="T108" s="23" t="str">
        <f t="shared" si="51"/>
        <v>null</v>
      </c>
      <c r="U108" s="23" t="str">
        <f t="array" ref="U108">IFERROR(IF(AND(MATCH(S108&amp;T108,$S$5:S107&amp;$T$5:T107,0), ISNUMBER(S108),ISNUMBER(T108)),"yes",""),"")</f>
        <v/>
      </c>
    </row>
    <row r="109" spans="2:21" x14ac:dyDescent="0.25">
      <c r="B109" s="114" t="str">
        <f t="shared" si="47"/>
        <v/>
      </c>
      <c r="C109" s="114" t="str">
        <f>IF(LEN(INDEX(Dashboard!B$12:B$211,ROW(C109)-ROW($C$5),1))&gt;0,INDEX(Dashboard!B$12:B$211,ROW(C109)-ROW($C$5),1),"null")</f>
        <v>null</v>
      </c>
      <c r="D109" s="114" t="str">
        <f>IF(LEN(INDEX(Dashboard!C$12:C$211,ROW(D109)-ROW($C$5),1))&gt;0,INDEX(Dashboard!C$12:C$211,ROW(D109)-ROW($C$5),1),"")</f>
        <v/>
      </c>
      <c r="E109" s="114" t="str">
        <f>IF(LEN(INDEX(Dashboard!D$12:D$211,ROW(E109)-ROW($C$5),1))&gt;0,INDEX(Dashboard!D$12:D$211,ROW(E109)-ROW($C$5),1),"")</f>
        <v/>
      </c>
      <c r="F109" s="114" t="str">
        <f t="shared" si="3"/>
        <v>m</v>
      </c>
      <c r="G109" s="114" t="str">
        <f>IF(LEN(INDEX(Dashboard!E$12:E$211,ROW(G109)-ROW($C$5),1))&gt;0,INDEX(Dashboard!E$12:E$211,ROW(G109)-ROW($C$5),1)+COLUMN(startXY)+1,"null")</f>
        <v>null</v>
      </c>
      <c r="H109" s="114" t="str">
        <f>IF(LEN(INDEX(Dashboard!F$12:F$211,ROW(H109)-ROW($C$5),1))&gt;0,INDEX(Dashboard!F$12:F$211,ROW(H109)-ROW($C$5),1)+ROW(startXY)+1,"null")</f>
        <v>null</v>
      </c>
      <c r="I109" s="114">
        <f t="shared" si="14"/>
        <v>5</v>
      </c>
      <c r="J109" s="114" t="str">
        <f t="shared" si="35"/>
        <v/>
      </c>
      <c r="K109" s="114" t="str">
        <f t="shared" si="36"/>
        <v/>
      </c>
      <c r="L109" s="114" t="str">
        <f t="shared" si="37"/>
        <v/>
      </c>
      <c r="M109" s="114" t="str">
        <f>IF($B109&gt;0,INDEX(Dashboard!G$12:G$211,ROW($B109)-ROW($C$5),1),"")</f>
        <v/>
      </c>
      <c r="N109" s="114" t="str">
        <f>IF($B109&gt;0,INDEX(Dashboard!H$12:H$211,ROW($B109)-ROW($C$5),1),"")</f>
        <v/>
      </c>
      <c r="O109" s="23" t="str">
        <f t="array" ref="O109">IFERROR(IF(AND(MATCH(G109&amp;H109,$G$5:G108&amp;$H$5:H108,0), ISNUMBER(G109),ISNUMBER(H109)),"yes",""),"")</f>
        <v/>
      </c>
      <c r="P109" s="23" t="str">
        <f t="shared" si="48"/>
        <v>null</v>
      </c>
      <c r="Q109" s="24" t="str">
        <f t="shared" si="49"/>
        <v>null</v>
      </c>
      <c r="R109" s="23" t="str">
        <f t="array" ref="R109">IFERROR(IF(AND(MATCH(P109&amp;Q109,$P$5:P108&amp;$Q$5:Q108,0), ISNUMBER(P109),ISNUMBER(Q109)),"yes",""),"")</f>
        <v/>
      </c>
      <c r="S109" s="23" t="str">
        <f t="shared" si="50"/>
        <v>null</v>
      </c>
      <c r="T109" s="23" t="str">
        <f t="shared" si="51"/>
        <v>null</v>
      </c>
      <c r="U109" s="23" t="str">
        <f t="array" ref="U109">IFERROR(IF(AND(MATCH(S109&amp;T109,$S$5:S108&amp;$T$5:T108,0), ISNUMBER(S109),ISNUMBER(T109)),"yes",""),"")</f>
        <v/>
      </c>
    </row>
    <row r="110" spans="2:21" x14ac:dyDescent="0.25">
      <c r="B110" s="114" t="str">
        <f t="shared" si="47"/>
        <v/>
      </c>
      <c r="C110" s="114" t="str">
        <f>IF(LEN(INDEX(Dashboard!B$12:B$211,ROW(C110)-ROW($C$5),1))&gt;0,INDEX(Dashboard!B$12:B$211,ROW(C110)-ROW($C$5),1),"null")</f>
        <v>null</v>
      </c>
      <c r="D110" s="114" t="str">
        <f>IF(LEN(INDEX(Dashboard!C$12:C$211,ROW(D110)-ROW($C$5),1))&gt;0,INDEX(Dashboard!C$12:C$211,ROW(D110)-ROW($C$5),1),"")</f>
        <v/>
      </c>
      <c r="E110" s="114" t="str">
        <f>IF(LEN(INDEX(Dashboard!D$12:D$211,ROW(E110)-ROW($C$5),1))&gt;0,INDEX(Dashboard!D$12:D$211,ROW(E110)-ROW($C$5),1),"")</f>
        <v/>
      </c>
      <c r="F110" s="114" t="str">
        <f t="shared" si="3"/>
        <v>m</v>
      </c>
      <c r="G110" s="114" t="str">
        <f>IF(LEN(INDEX(Dashboard!E$12:E$211,ROW(G110)-ROW($C$5),1))&gt;0,INDEX(Dashboard!E$12:E$211,ROW(G110)-ROW($C$5),1)+COLUMN(startXY)+1,"null")</f>
        <v>null</v>
      </c>
      <c r="H110" s="114" t="str">
        <f>IF(LEN(INDEX(Dashboard!F$12:F$211,ROW(H110)-ROW($C$5),1))&gt;0,INDEX(Dashboard!F$12:F$211,ROW(H110)-ROW($C$5),1)+ROW(startXY)+1,"null")</f>
        <v>null</v>
      </c>
      <c r="I110" s="114">
        <f t="shared" si="14"/>
        <v>5</v>
      </c>
      <c r="J110" s="114" t="str">
        <f t="shared" si="35"/>
        <v/>
      </c>
      <c r="K110" s="114" t="str">
        <f t="shared" si="36"/>
        <v/>
      </c>
      <c r="L110" s="114" t="str">
        <f t="shared" si="37"/>
        <v/>
      </c>
      <c r="M110" s="114" t="str">
        <f>IF($B110&gt;0,INDEX(Dashboard!G$12:G$211,ROW($B110)-ROW($C$5),1),"")</f>
        <v/>
      </c>
      <c r="N110" s="114" t="str">
        <f>IF($B110&gt;0,INDEX(Dashboard!H$12:H$211,ROW($B110)-ROW($C$5),1),"")</f>
        <v/>
      </c>
      <c r="O110" s="23" t="str">
        <f t="array" ref="O110">IFERROR(IF(AND(MATCH(G110&amp;H110,$G$5:G109&amp;$H$5:H109,0), ISNUMBER(G110),ISNUMBER(H110)),"yes",""),"")</f>
        <v/>
      </c>
      <c r="P110" s="23" t="str">
        <f t="shared" si="48"/>
        <v>null</v>
      </c>
      <c r="Q110" s="24" t="str">
        <f t="shared" si="49"/>
        <v>null</v>
      </c>
      <c r="R110" s="23" t="str">
        <f t="array" ref="R110">IFERROR(IF(AND(MATCH(P110&amp;Q110,$P$5:P109&amp;$Q$5:Q109,0), ISNUMBER(P110),ISNUMBER(Q110)),"yes",""),"")</f>
        <v/>
      </c>
      <c r="S110" s="23" t="str">
        <f t="shared" si="50"/>
        <v>null</v>
      </c>
      <c r="T110" s="23" t="str">
        <f t="shared" si="51"/>
        <v>null</v>
      </c>
      <c r="U110" s="23" t="str">
        <f t="array" ref="U110">IFERROR(IF(AND(MATCH(S110&amp;T110,$S$5:S109&amp;$T$5:T109,0), ISNUMBER(S110),ISNUMBER(T110)),"yes",""),"")</f>
        <v/>
      </c>
    </row>
    <row r="111" spans="2:21" x14ac:dyDescent="0.25">
      <c r="B111" s="114" t="str">
        <f t="shared" si="47"/>
        <v/>
      </c>
      <c r="C111" s="114" t="str">
        <f>IF(LEN(INDEX(Dashboard!B$12:B$211,ROW(C111)-ROW($C$5),1))&gt;0,INDEX(Dashboard!B$12:B$211,ROW(C111)-ROW($C$5),1),"null")</f>
        <v>null</v>
      </c>
      <c r="D111" s="114" t="str">
        <f>IF(LEN(INDEX(Dashboard!C$12:C$211,ROW(D111)-ROW($C$5),1))&gt;0,INDEX(Dashboard!C$12:C$211,ROW(D111)-ROW($C$5),1),"")</f>
        <v/>
      </c>
      <c r="E111" s="114" t="str">
        <f>IF(LEN(INDEX(Dashboard!D$12:D$211,ROW(E111)-ROW($C$5),1))&gt;0,INDEX(Dashboard!D$12:D$211,ROW(E111)-ROW($C$5),1),"")</f>
        <v/>
      </c>
      <c r="F111" s="114" t="str">
        <f t="shared" si="3"/>
        <v>m</v>
      </c>
      <c r="G111" s="114" t="str">
        <f>IF(LEN(INDEX(Dashboard!E$12:E$211,ROW(G111)-ROW($C$5),1))&gt;0,INDEX(Dashboard!E$12:E$211,ROW(G111)-ROW($C$5),1)+COLUMN(startXY)+1,"null")</f>
        <v>null</v>
      </c>
      <c r="H111" s="114" t="str">
        <f>IF(LEN(INDEX(Dashboard!F$12:F$211,ROW(H111)-ROW($C$5),1))&gt;0,INDEX(Dashboard!F$12:F$211,ROW(H111)-ROW($C$5),1)+ROW(startXY)+1,"null")</f>
        <v>null</v>
      </c>
      <c r="I111" s="114">
        <f t="shared" si="14"/>
        <v>5</v>
      </c>
      <c r="J111" s="114" t="str">
        <f t="shared" si="35"/>
        <v/>
      </c>
      <c r="K111" s="114" t="str">
        <f t="shared" si="36"/>
        <v/>
      </c>
      <c r="L111" s="114" t="str">
        <f t="shared" si="37"/>
        <v/>
      </c>
      <c r="M111" s="114" t="str">
        <f>IF($B111&gt;0,INDEX(Dashboard!G$12:G$211,ROW($B111)-ROW($C$5),1),"")</f>
        <v/>
      </c>
      <c r="N111" s="114" t="str">
        <f>IF($B111&gt;0,INDEX(Dashboard!H$12:H$211,ROW($B111)-ROW($C$5),1),"")</f>
        <v/>
      </c>
      <c r="O111" s="23" t="str">
        <f t="array" ref="O111">IFERROR(IF(AND(MATCH(G111&amp;H111,$G$5:G110&amp;$H$5:H110,0), ISNUMBER(G111),ISNUMBER(H111)),"yes",""),"")</f>
        <v/>
      </c>
      <c r="P111" s="23" t="str">
        <f t="shared" si="48"/>
        <v>null</v>
      </c>
      <c r="Q111" s="24" t="str">
        <f t="shared" si="49"/>
        <v>null</v>
      </c>
      <c r="R111" s="23" t="str">
        <f t="array" ref="R111">IFERROR(IF(AND(MATCH(P111&amp;Q111,$P$5:P110&amp;$Q$5:Q110,0), ISNUMBER(P111),ISNUMBER(Q111)),"yes",""),"")</f>
        <v/>
      </c>
      <c r="S111" s="23" t="str">
        <f t="shared" si="50"/>
        <v>null</v>
      </c>
      <c r="T111" s="23" t="str">
        <f t="shared" si="51"/>
        <v>null</v>
      </c>
      <c r="U111" s="23" t="str">
        <f t="array" ref="U111">IFERROR(IF(AND(MATCH(S111&amp;T111,$S$5:S110&amp;$T$5:T110,0), ISNUMBER(S111),ISNUMBER(T111)),"yes",""),"")</f>
        <v/>
      </c>
    </row>
    <row r="112" spans="2:21" x14ac:dyDescent="0.25">
      <c r="B112" s="114" t="str">
        <f t="shared" si="47"/>
        <v/>
      </c>
      <c r="C112" s="114" t="str">
        <f>IF(LEN(INDEX(Dashboard!B$12:B$211,ROW(C112)-ROW($C$5),1))&gt;0,INDEX(Dashboard!B$12:B$211,ROW(C112)-ROW($C$5),1),"null")</f>
        <v>null</v>
      </c>
      <c r="D112" s="114" t="str">
        <f>IF(LEN(INDEX(Dashboard!C$12:C$211,ROW(D112)-ROW($C$5),1))&gt;0,INDEX(Dashboard!C$12:C$211,ROW(D112)-ROW($C$5),1),"")</f>
        <v/>
      </c>
      <c r="E112" s="114" t="str">
        <f>IF(LEN(INDEX(Dashboard!D$12:D$211,ROW(E112)-ROW($C$5),1))&gt;0,INDEX(Dashboard!D$12:D$211,ROW(E112)-ROW($C$5),1),"")</f>
        <v/>
      </c>
      <c r="F112" s="114" t="str">
        <f t="shared" si="3"/>
        <v>m</v>
      </c>
      <c r="G112" s="114" t="str">
        <f>IF(LEN(INDEX(Dashboard!E$12:E$211,ROW(G112)-ROW($C$5),1))&gt;0,INDEX(Dashboard!E$12:E$211,ROW(G112)-ROW($C$5),1)+COLUMN(startXY)+1,"null")</f>
        <v>null</v>
      </c>
      <c r="H112" s="114" t="str">
        <f>IF(LEN(INDEX(Dashboard!F$12:F$211,ROW(H112)-ROW($C$5),1))&gt;0,INDEX(Dashboard!F$12:F$211,ROW(H112)-ROW($C$5),1)+ROW(startXY)+1,"null")</f>
        <v>null</v>
      </c>
      <c r="I112" s="114">
        <f t="shared" si="14"/>
        <v>5</v>
      </c>
      <c r="J112" s="114" t="str">
        <f t="shared" si="35"/>
        <v/>
      </c>
      <c r="K112" s="114" t="str">
        <f t="shared" si="36"/>
        <v/>
      </c>
      <c r="L112" s="114" t="str">
        <f t="shared" si="37"/>
        <v/>
      </c>
      <c r="M112" s="114" t="str">
        <f>IF($B112&gt;0,INDEX(Dashboard!G$12:G$211,ROW($B112)-ROW($C$5),1),"")</f>
        <v/>
      </c>
      <c r="N112" s="114" t="str">
        <f>IF($B112&gt;0,INDEX(Dashboard!H$12:H$211,ROW($B112)-ROW($C$5),1),"")</f>
        <v/>
      </c>
      <c r="O112" s="23" t="str">
        <f t="array" ref="O112">IFERROR(IF(AND(MATCH(G112&amp;H112,$G$5:G111&amp;$H$5:H111,0), ISNUMBER(G112),ISNUMBER(H112)),"yes",""),"")</f>
        <v/>
      </c>
      <c r="P112" s="23" t="str">
        <f t="shared" si="48"/>
        <v>null</v>
      </c>
      <c r="Q112" s="24" t="str">
        <f t="shared" si="49"/>
        <v>null</v>
      </c>
      <c r="R112" s="23" t="str">
        <f t="array" ref="R112">IFERROR(IF(AND(MATCH(P112&amp;Q112,$P$5:P111&amp;$Q$5:Q111,0), ISNUMBER(P112),ISNUMBER(Q112)),"yes",""),"")</f>
        <v/>
      </c>
      <c r="S112" s="23" t="str">
        <f t="shared" si="50"/>
        <v>null</v>
      </c>
      <c r="T112" s="23" t="str">
        <f t="shared" si="51"/>
        <v>null</v>
      </c>
      <c r="U112" s="23" t="str">
        <f t="array" ref="U112">IFERROR(IF(AND(MATCH(S112&amp;T112,$S$5:S111&amp;$T$5:T111,0), ISNUMBER(S112),ISNUMBER(T112)),"yes",""),"")</f>
        <v/>
      </c>
    </row>
    <row r="113" spans="2:21" x14ac:dyDescent="0.25">
      <c r="B113" s="114" t="str">
        <f t="shared" si="47"/>
        <v/>
      </c>
      <c r="C113" s="114" t="str">
        <f>IF(LEN(INDEX(Dashboard!B$12:B$211,ROW(C113)-ROW($C$5),1))&gt;0,INDEX(Dashboard!B$12:B$211,ROW(C113)-ROW($C$5),1),"null")</f>
        <v>null</v>
      </c>
      <c r="D113" s="114" t="str">
        <f>IF(LEN(INDEX(Dashboard!C$12:C$211,ROW(D113)-ROW($C$5),1))&gt;0,INDEX(Dashboard!C$12:C$211,ROW(D113)-ROW($C$5),1),"")</f>
        <v/>
      </c>
      <c r="E113" s="114" t="str">
        <f>IF(LEN(INDEX(Dashboard!D$12:D$211,ROW(E113)-ROW($C$5),1))&gt;0,INDEX(Dashboard!D$12:D$211,ROW(E113)-ROW($C$5),1),"")</f>
        <v/>
      </c>
      <c r="F113" s="114" t="str">
        <f t="shared" si="3"/>
        <v>m</v>
      </c>
      <c r="G113" s="114" t="str">
        <f>IF(LEN(INDEX(Dashboard!E$12:E$211,ROW(G113)-ROW($C$5),1))&gt;0,INDEX(Dashboard!E$12:E$211,ROW(G113)-ROW($C$5),1)+COLUMN(startXY)+1,"null")</f>
        <v>null</v>
      </c>
      <c r="H113" s="114" t="str">
        <f>IF(LEN(INDEX(Dashboard!F$12:F$211,ROW(H113)-ROW($C$5),1))&gt;0,INDEX(Dashboard!F$12:F$211,ROW(H113)-ROW($C$5),1)+ROW(startXY)+1,"null")</f>
        <v>null</v>
      </c>
      <c r="I113" s="114">
        <f t="shared" si="14"/>
        <v>5</v>
      </c>
      <c r="J113" s="114" t="str">
        <f t="shared" si="35"/>
        <v/>
      </c>
      <c r="K113" s="114" t="str">
        <f t="shared" si="36"/>
        <v/>
      </c>
      <c r="L113" s="114" t="str">
        <f t="shared" si="37"/>
        <v/>
      </c>
      <c r="M113" s="114" t="str">
        <f>IF($B113&gt;0,INDEX(Dashboard!G$12:G$211,ROW($B113)-ROW($C$5),1),"")</f>
        <v/>
      </c>
      <c r="N113" s="114" t="str">
        <f>IF($B113&gt;0,INDEX(Dashboard!H$12:H$211,ROW($B113)-ROW($C$5),1),"")</f>
        <v/>
      </c>
      <c r="O113" s="23" t="str">
        <f t="array" ref="O113">IFERROR(IF(AND(MATCH(G113&amp;H113,$G$5:G112&amp;$H$5:H112,0), ISNUMBER(G113),ISNUMBER(H113)),"yes",""),"")</f>
        <v/>
      </c>
      <c r="P113" s="23" t="str">
        <f t="shared" si="48"/>
        <v>null</v>
      </c>
      <c r="Q113" s="24" t="str">
        <f t="shared" si="49"/>
        <v>null</v>
      </c>
      <c r="R113" s="23" t="str">
        <f t="array" ref="R113">IFERROR(IF(AND(MATCH(P113&amp;Q113,$P$5:P112&amp;$Q$5:Q112,0), ISNUMBER(P113),ISNUMBER(Q113)),"yes",""),"")</f>
        <v/>
      </c>
      <c r="S113" s="23" t="str">
        <f t="shared" si="50"/>
        <v>null</v>
      </c>
      <c r="T113" s="23" t="str">
        <f t="shared" si="51"/>
        <v>null</v>
      </c>
      <c r="U113" s="23" t="str">
        <f t="array" ref="U113">IFERROR(IF(AND(MATCH(S113&amp;T113,$S$5:S112&amp;$T$5:T112,0), ISNUMBER(S113),ISNUMBER(T113)),"yes",""),"")</f>
        <v/>
      </c>
    </row>
    <row r="114" spans="2:21" x14ac:dyDescent="0.25">
      <c r="B114" s="114" t="str">
        <f t="shared" si="47"/>
        <v/>
      </c>
      <c r="C114" s="114" t="str">
        <f>IF(LEN(INDEX(Dashboard!B$12:B$211,ROW(C114)-ROW($C$5),1))&gt;0,INDEX(Dashboard!B$12:B$211,ROW(C114)-ROW($C$5),1),"null")</f>
        <v>null</v>
      </c>
      <c r="D114" s="114" t="str">
        <f>IF(LEN(INDEX(Dashboard!C$12:C$211,ROW(D114)-ROW($C$5),1))&gt;0,INDEX(Dashboard!C$12:C$211,ROW(D114)-ROW($C$5),1),"")</f>
        <v/>
      </c>
      <c r="E114" s="114" t="str">
        <f>IF(LEN(INDEX(Dashboard!D$12:D$211,ROW(E114)-ROW($C$5),1))&gt;0,INDEX(Dashboard!D$12:D$211,ROW(E114)-ROW($C$5),1),"")</f>
        <v/>
      </c>
      <c r="F114" s="114" t="str">
        <f t="shared" si="3"/>
        <v>m</v>
      </c>
      <c r="G114" s="114" t="str">
        <f>IF(LEN(INDEX(Dashboard!E$12:E$211,ROW(G114)-ROW($C$5),1))&gt;0,INDEX(Dashboard!E$12:E$211,ROW(G114)-ROW($C$5),1)+COLUMN(startXY)+1,"null")</f>
        <v>null</v>
      </c>
      <c r="H114" s="114" t="str">
        <f>IF(LEN(INDEX(Dashboard!F$12:F$211,ROW(H114)-ROW($C$5),1))&gt;0,INDEX(Dashboard!F$12:F$211,ROW(H114)-ROW($C$5),1)+ROW(startXY)+1,"null")</f>
        <v>null</v>
      </c>
      <c r="I114" s="114">
        <f t="shared" si="14"/>
        <v>5</v>
      </c>
      <c r="J114" s="114" t="str">
        <f t="shared" si="35"/>
        <v/>
      </c>
      <c r="K114" s="114" t="str">
        <f t="shared" si="36"/>
        <v/>
      </c>
      <c r="L114" s="114" t="str">
        <f t="shared" si="37"/>
        <v/>
      </c>
      <c r="M114" s="114" t="str">
        <f>IF($B114&gt;0,INDEX(Dashboard!G$12:G$211,ROW($B114)-ROW($C$5),1),"")</f>
        <v/>
      </c>
      <c r="N114" s="114" t="str">
        <f>IF($B114&gt;0,INDEX(Dashboard!H$12:H$211,ROW($B114)-ROW($C$5),1),"")</f>
        <v/>
      </c>
      <c r="O114" s="23" t="str">
        <f t="array" ref="O114">IFERROR(IF(AND(MATCH(G114&amp;H114,$G$5:G113&amp;$H$5:H113,0), ISNUMBER(G114),ISNUMBER(H114)),"yes",""),"")</f>
        <v/>
      </c>
      <c r="P114" s="23" t="str">
        <f t="shared" si="48"/>
        <v>null</v>
      </c>
      <c r="Q114" s="24" t="str">
        <f t="shared" si="49"/>
        <v>null</v>
      </c>
      <c r="R114" s="23" t="str">
        <f t="array" ref="R114">IFERROR(IF(AND(MATCH(P114&amp;Q114,$P$5:P113&amp;$Q$5:Q113,0), ISNUMBER(P114),ISNUMBER(Q114)),"yes",""),"")</f>
        <v/>
      </c>
      <c r="S114" s="23" t="str">
        <f t="shared" si="50"/>
        <v>null</v>
      </c>
      <c r="T114" s="23" t="str">
        <f t="shared" si="51"/>
        <v>null</v>
      </c>
      <c r="U114" s="23" t="str">
        <f t="array" ref="U114">IFERROR(IF(AND(MATCH(S114&amp;T114,$S$5:S113&amp;$T$5:T113,0), ISNUMBER(S114),ISNUMBER(T114)),"yes",""),"")</f>
        <v/>
      </c>
    </row>
    <row r="115" spans="2:21" x14ac:dyDescent="0.25">
      <c r="B115" s="114" t="str">
        <f t="shared" si="47"/>
        <v/>
      </c>
      <c r="C115" s="114" t="str">
        <f>IF(LEN(INDEX(Dashboard!B$12:B$211,ROW(C115)-ROW($C$5),1))&gt;0,INDEX(Dashboard!B$12:B$211,ROW(C115)-ROW($C$5),1),"null")</f>
        <v>null</v>
      </c>
      <c r="D115" s="114" t="str">
        <f>IF(LEN(INDEX(Dashboard!C$12:C$211,ROW(D115)-ROW($C$5),1))&gt;0,INDEX(Dashboard!C$12:C$211,ROW(D115)-ROW($C$5),1),"")</f>
        <v/>
      </c>
      <c r="E115" s="114" t="str">
        <f>IF(LEN(INDEX(Dashboard!D$12:D$211,ROW(E115)-ROW($C$5),1))&gt;0,INDEX(Dashboard!D$12:D$211,ROW(E115)-ROW($C$5),1),"")</f>
        <v/>
      </c>
      <c r="F115" s="114" t="str">
        <f t="shared" si="3"/>
        <v>m</v>
      </c>
      <c r="G115" s="114" t="str">
        <f>IF(LEN(INDEX(Dashboard!E$12:E$211,ROW(G115)-ROW($C$5),1))&gt;0,INDEX(Dashboard!E$12:E$211,ROW(G115)-ROW($C$5),1)+COLUMN(startXY)+1,"null")</f>
        <v>null</v>
      </c>
      <c r="H115" s="114" t="str">
        <f>IF(LEN(INDEX(Dashboard!F$12:F$211,ROW(H115)-ROW($C$5),1))&gt;0,INDEX(Dashboard!F$12:F$211,ROW(H115)-ROW($C$5),1)+ROW(startXY)+1,"null")</f>
        <v>null</v>
      </c>
      <c r="I115" s="114">
        <f t="shared" si="14"/>
        <v>5</v>
      </c>
      <c r="J115" s="114" t="str">
        <f t="shared" si="35"/>
        <v/>
      </c>
      <c r="K115" s="114" t="str">
        <f t="shared" si="36"/>
        <v/>
      </c>
      <c r="L115" s="114" t="str">
        <f t="shared" si="37"/>
        <v/>
      </c>
      <c r="M115" s="114" t="str">
        <f>IF($B115&gt;0,INDEX(Dashboard!G$12:G$211,ROW($B115)-ROW($C$5),1),"")</f>
        <v/>
      </c>
      <c r="N115" s="114" t="str">
        <f>IF($B115&gt;0,INDEX(Dashboard!H$12:H$211,ROW($B115)-ROW($C$5),1),"")</f>
        <v/>
      </c>
      <c r="O115" s="23" t="str">
        <f t="array" ref="O115">IFERROR(IF(AND(MATCH(G115&amp;H115,$G$5:G114&amp;$H$5:H114,0), ISNUMBER(G115),ISNUMBER(H115)),"yes",""),"")</f>
        <v/>
      </c>
      <c r="P115" s="23" t="str">
        <f t="shared" si="48"/>
        <v>null</v>
      </c>
      <c r="Q115" s="24" t="str">
        <f t="shared" si="49"/>
        <v>null</v>
      </c>
      <c r="R115" s="23" t="str">
        <f t="array" ref="R115">IFERROR(IF(AND(MATCH(P115&amp;Q115,$P$5:P114&amp;$Q$5:Q114,0), ISNUMBER(P115),ISNUMBER(Q115)),"yes",""),"")</f>
        <v/>
      </c>
      <c r="S115" s="23" t="str">
        <f t="shared" si="50"/>
        <v>null</v>
      </c>
      <c r="T115" s="23" t="str">
        <f t="shared" si="51"/>
        <v>null</v>
      </c>
      <c r="U115" s="23" t="str">
        <f t="array" ref="U115">IFERROR(IF(AND(MATCH(S115&amp;T115,$S$5:S114&amp;$T$5:T114,0), ISNUMBER(S115),ISNUMBER(T115)),"yes",""),"")</f>
        <v/>
      </c>
    </row>
    <row r="116" spans="2:21" x14ac:dyDescent="0.25">
      <c r="B116" s="114" t="str">
        <f t="shared" si="47"/>
        <v/>
      </c>
      <c r="C116" s="114" t="str">
        <f>IF(LEN(INDEX(Dashboard!B$12:B$211,ROW(C116)-ROW($C$5),1))&gt;0,INDEX(Dashboard!B$12:B$211,ROW(C116)-ROW($C$5),1),"null")</f>
        <v>null</v>
      </c>
      <c r="D116" s="114" t="str">
        <f>IF(LEN(INDEX(Dashboard!C$12:C$211,ROW(D116)-ROW($C$5),1))&gt;0,INDEX(Dashboard!C$12:C$211,ROW(D116)-ROW($C$5),1),"")</f>
        <v/>
      </c>
      <c r="E116" s="114" t="str">
        <f>IF(LEN(INDEX(Dashboard!D$12:D$211,ROW(E116)-ROW($C$5),1))&gt;0,INDEX(Dashboard!D$12:D$211,ROW(E116)-ROW($C$5),1),"")</f>
        <v/>
      </c>
      <c r="F116" s="114" t="str">
        <f t="shared" si="3"/>
        <v>m</v>
      </c>
      <c r="G116" s="114" t="str">
        <f>IF(LEN(INDEX(Dashboard!E$12:E$211,ROW(G116)-ROW($C$5),1))&gt;0,INDEX(Dashboard!E$12:E$211,ROW(G116)-ROW($C$5),1)+COLUMN(startXY)+1,"null")</f>
        <v>null</v>
      </c>
      <c r="H116" s="114" t="str">
        <f>IF(LEN(INDEX(Dashboard!F$12:F$211,ROW(H116)-ROW($C$5),1))&gt;0,INDEX(Dashboard!F$12:F$211,ROW(H116)-ROW($C$5),1)+ROW(startXY)+1,"null")</f>
        <v>null</v>
      </c>
      <c r="I116" s="114">
        <f t="shared" si="14"/>
        <v>5</v>
      </c>
      <c r="J116" s="114" t="str">
        <f t="shared" si="35"/>
        <v/>
      </c>
      <c r="K116" s="114" t="str">
        <f t="shared" si="36"/>
        <v/>
      </c>
      <c r="L116" s="114" t="str">
        <f t="shared" si="37"/>
        <v/>
      </c>
      <c r="M116" s="114" t="str">
        <f>IF($B116&gt;0,INDEX(Dashboard!G$12:G$211,ROW($B116)-ROW($C$5),1),"")</f>
        <v/>
      </c>
      <c r="N116" s="114" t="str">
        <f>IF($B116&gt;0,INDEX(Dashboard!H$12:H$211,ROW($B116)-ROW($C$5),1),"")</f>
        <v/>
      </c>
      <c r="O116" s="23" t="str">
        <f t="array" ref="O116">IFERROR(IF(AND(MATCH(G116&amp;H116,$G$5:G115&amp;$H$5:H115,0), ISNUMBER(G116),ISNUMBER(H116)),"yes",""),"")</f>
        <v/>
      </c>
      <c r="P116" s="23" t="str">
        <f t="shared" si="48"/>
        <v>null</v>
      </c>
      <c r="Q116" s="24" t="str">
        <f t="shared" si="49"/>
        <v>null</v>
      </c>
      <c r="R116" s="23" t="str">
        <f t="array" ref="R116">IFERROR(IF(AND(MATCH(P116&amp;Q116,$P$5:P115&amp;$Q$5:Q115,0), ISNUMBER(P116),ISNUMBER(Q116)),"yes",""),"")</f>
        <v/>
      </c>
      <c r="S116" s="23" t="str">
        <f t="shared" si="50"/>
        <v>null</v>
      </c>
      <c r="T116" s="23" t="str">
        <f t="shared" si="51"/>
        <v>null</v>
      </c>
      <c r="U116" s="23" t="str">
        <f t="array" ref="U116">IFERROR(IF(AND(MATCH(S116&amp;T116,$S$5:S115&amp;$T$5:T115,0), ISNUMBER(S116),ISNUMBER(T116)),"yes",""),"")</f>
        <v/>
      </c>
    </row>
    <row r="117" spans="2:21" x14ac:dyDescent="0.25">
      <c r="B117" s="114" t="str">
        <f t="shared" si="47"/>
        <v/>
      </c>
      <c r="C117" s="114" t="str">
        <f>IF(LEN(INDEX(Dashboard!B$12:B$211,ROW(C117)-ROW($C$5),1))&gt;0,INDEX(Dashboard!B$12:B$211,ROW(C117)-ROW($C$5),1),"null")</f>
        <v>null</v>
      </c>
      <c r="D117" s="114" t="str">
        <f>IF(LEN(INDEX(Dashboard!C$12:C$211,ROW(D117)-ROW($C$5),1))&gt;0,INDEX(Dashboard!C$12:C$211,ROW(D117)-ROW($C$5),1),"")</f>
        <v/>
      </c>
      <c r="E117" s="114" t="str">
        <f>IF(LEN(INDEX(Dashboard!D$12:D$211,ROW(E117)-ROW($C$5),1))&gt;0,INDEX(Dashboard!D$12:D$211,ROW(E117)-ROW($C$5),1),"")</f>
        <v/>
      </c>
      <c r="F117" s="114" t="str">
        <f t="shared" si="3"/>
        <v>m</v>
      </c>
      <c r="G117" s="114" t="str">
        <f>IF(LEN(INDEX(Dashboard!E$12:E$211,ROW(G117)-ROW($C$5),1))&gt;0,INDEX(Dashboard!E$12:E$211,ROW(G117)-ROW($C$5),1)+COLUMN(startXY)+1,"null")</f>
        <v>null</v>
      </c>
      <c r="H117" s="114" t="str">
        <f>IF(LEN(INDEX(Dashboard!F$12:F$211,ROW(H117)-ROW($C$5),1))&gt;0,INDEX(Dashboard!F$12:F$211,ROW(H117)-ROW($C$5),1)+ROW(startXY)+1,"null")</f>
        <v>null</v>
      </c>
      <c r="I117" s="114">
        <f t="shared" si="14"/>
        <v>5</v>
      </c>
      <c r="J117" s="114" t="str">
        <f t="shared" si="35"/>
        <v/>
      </c>
      <c r="K117" s="114" t="str">
        <f t="shared" si="36"/>
        <v/>
      </c>
      <c r="L117" s="114" t="str">
        <f t="shared" si="37"/>
        <v/>
      </c>
      <c r="M117" s="114" t="str">
        <f>IF($B117&gt;0,INDEX(Dashboard!G$12:G$211,ROW($B117)-ROW($C$5),1),"")</f>
        <v/>
      </c>
      <c r="N117" s="114" t="str">
        <f>IF($B117&gt;0,INDEX(Dashboard!H$12:H$211,ROW($B117)-ROW($C$5),1),"")</f>
        <v/>
      </c>
      <c r="O117" s="23" t="str">
        <f t="array" ref="O117">IFERROR(IF(AND(MATCH(G117&amp;H117,$G$5:G116&amp;$H$5:H116,0), ISNUMBER(G117),ISNUMBER(H117)),"yes",""),"")</f>
        <v/>
      </c>
      <c r="P117" s="23" t="str">
        <f t="shared" si="48"/>
        <v>null</v>
      </c>
      <c r="Q117" s="24" t="str">
        <f t="shared" si="49"/>
        <v>null</v>
      </c>
      <c r="R117" s="23" t="str">
        <f t="array" ref="R117">IFERROR(IF(AND(MATCH(P117&amp;Q117,$P$5:P116&amp;$Q$5:Q116,0), ISNUMBER(P117),ISNUMBER(Q117)),"yes",""),"")</f>
        <v/>
      </c>
      <c r="S117" s="23" t="str">
        <f t="shared" si="50"/>
        <v>null</v>
      </c>
      <c r="T117" s="23" t="str">
        <f t="shared" si="51"/>
        <v>null</v>
      </c>
      <c r="U117" s="23" t="str">
        <f t="array" ref="U117">IFERROR(IF(AND(MATCH(S117&amp;T117,$S$5:S116&amp;$T$5:T116,0), ISNUMBER(S117),ISNUMBER(T117)),"yes",""),"")</f>
        <v/>
      </c>
    </row>
    <row r="118" spans="2:21" x14ac:dyDescent="0.25">
      <c r="B118" s="114" t="str">
        <f t="shared" ref="B118:B131" si="52">IF(C118="null","",ROW(C118))</f>
        <v/>
      </c>
      <c r="C118" s="114" t="str">
        <f>IF(LEN(INDEX(Dashboard!B$12:B$211,ROW(C118)-ROW($C$5),1))&gt;0,INDEX(Dashboard!B$12:B$211,ROW(C118)-ROW($C$5),1),"null")</f>
        <v>null</v>
      </c>
      <c r="D118" s="114" t="str">
        <f>IF(LEN(INDEX(Dashboard!C$12:C$211,ROW(D118)-ROW($C$5),1))&gt;0,INDEX(Dashboard!C$12:C$211,ROW(D118)-ROW($C$5),1),"")</f>
        <v/>
      </c>
      <c r="E118" s="114" t="str">
        <f>IF(LEN(INDEX(Dashboard!D$12:D$211,ROW(E118)-ROW($C$5),1))&gt;0,INDEX(Dashboard!D$12:D$211,ROW(E118)-ROW($C$5),1),"")</f>
        <v/>
      </c>
      <c r="F118" s="114" t="str">
        <f t="shared" si="3"/>
        <v>m</v>
      </c>
      <c r="G118" s="114" t="str">
        <f>IF(LEN(INDEX(Dashboard!E$12:E$211,ROW(G118)-ROW($C$5),1))&gt;0,INDEX(Dashboard!E$12:E$211,ROW(G118)-ROW($C$5),1)+COLUMN(startXY)+1,"null")</f>
        <v>null</v>
      </c>
      <c r="H118" s="114" t="str">
        <f>IF(LEN(INDEX(Dashboard!F$12:F$211,ROW(H118)-ROW($C$5),1))&gt;0,INDEX(Dashboard!F$12:F$211,ROW(H118)-ROW($C$5),1)+ROW(startXY)+1,"null")</f>
        <v>null</v>
      </c>
      <c r="I118" s="114">
        <f t="shared" si="14"/>
        <v>5</v>
      </c>
      <c r="J118" s="114" t="str">
        <f t="shared" si="35"/>
        <v/>
      </c>
      <c r="K118" s="114" t="str">
        <f t="shared" si="36"/>
        <v/>
      </c>
      <c r="L118" s="114" t="str">
        <f t="shared" si="37"/>
        <v/>
      </c>
      <c r="M118" s="114" t="str">
        <f>IF($B118&gt;0,INDEX(Dashboard!G$12:G$211,ROW($B118)-ROW($C$5),1),"")</f>
        <v/>
      </c>
      <c r="N118" s="114" t="str">
        <f>IF($B118&gt;0,INDEX(Dashboard!H$12:H$211,ROW($B118)-ROW($C$5),1),"")</f>
        <v/>
      </c>
      <c r="O118" s="23" t="str">
        <f t="array" ref="O118">IFERROR(IF(AND(MATCH(G118&amp;H118,$G$5:G117&amp;$H$5:H117,0), ISNUMBER(G118),ISNUMBER(H118)),"yes",""),"")</f>
        <v/>
      </c>
      <c r="P118" s="23" t="str">
        <f t="shared" ref="P118:P131" si="53">G118</f>
        <v>null</v>
      </c>
      <c r="Q118" s="24" t="str">
        <f t="shared" ref="Q118:Q131" si="54">IF(O118="yes",H118+1,H118)</f>
        <v>null</v>
      </c>
      <c r="R118" s="23" t="str">
        <f t="array" ref="R118">IFERROR(IF(AND(MATCH(P118&amp;Q118,$P$5:P117&amp;$Q$5:Q117,0), ISNUMBER(P118),ISNUMBER(Q118)),"yes",""),"")</f>
        <v/>
      </c>
      <c r="S118" s="23" t="str">
        <f t="shared" ref="S118:S131" si="55">IF(R118="yes",ROUNDUP((G118+J118)/2,0),G118)</f>
        <v>null</v>
      </c>
      <c r="T118" s="23" t="str">
        <f t="shared" ref="T118:T131" si="56">IF(S118="yes",ROUNDUP((H118+K118)/2,0),Q118)</f>
        <v>null</v>
      </c>
      <c r="U118" s="23" t="str">
        <f t="array" ref="U118">IFERROR(IF(AND(MATCH(S118&amp;T118,$S$5:S117&amp;$T$5:T117,0), ISNUMBER(S118),ISNUMBER(T118)),"yes",""),"")</f>
        <v/>
      </c>
    </row>
    <row r="119" spans="2:21" x14ac:dyDescent="0.25">
      <c r="B119" s="114" t="str">
        <f t="shared" si="52"/>
        <v/>
      </c>
      <c r="C119" s="114" t="str">
        <f>IF(LEN(INDEX(Dashboard!B$12:B$211,ROW(C119)-ROW($C$5),1))&gt;0,INDEX(Dashboard!B$12:B$211,ROW(C119)-ROW($C$5),1),"null")</f>
        <v>null</v>
      </c>
      <c r="D119" s="114" t="str">
        <f>IF(LEN(INDEX(Dashboard!C$12:C$211,ROW(D119)-ROW($C$5),1))&gt;0,INDEX(Dashboard!C$12:C$211,ROW(D119)-ROW($C$5),1),"")</f>
        <v/>
      </c>
      <c r="E119" s="114" t="str">
        <f>IF(LEN(INDEX(Dashboard!D$12:D$211,ROW(E119)-ROW($C$5),1))&gt;0,INDEX(Dashboard!D$12:D$211,ROW(E119)-ROW($C$5),1),"")</f>
        <v/>
      </c>
      <c r="F119" s="114" t="str">
        <f t="shared" si="3"/>
        <v>m</v>
      </c>
      <c r="G119" s="114" t="str">
        <f>IF(LEN(INDEX(Dashboard!E$12:E$211,ROW(G119)-ROW($C$5),1))&gt;0,INDEX(Dashboard!E$12:E$211,ROW(G119)-ROW($C$5),1)+COLUMN(startXY)+1,"null")</f>
        <v>null</v>
      </c>
      <c r="H119" s="114" t="str">
        <f>IF(LEN(INDEX(Dashboard!F$12:F$211,ROW(H119)-ROW($C$5),1))&gt;0,INDEX(Dashboard!F$12:F$211,ROW(H119)-ROW($C$5),1)+ROW(startXY)+1,"null")</f>
        <v>null</v>
      </c>
      <c r="I119" s="114">
        <f t="shared" si="14"/>
        <v>5</v>
      </c>
      <c r="J119" s="114" t="str">
        <f t="shared" si="35"/>
        <v/>
      </c>
      <c r="K119" s="114" t="str">
        <f t="shared" si="36"/>
        <v/>
      </c>
      <c r="L119" s="114" t="str">
        <f t="shared" si="37"/>
        <v/>
      </c>
      <c r="M119" s="114" t="str">
        <f>IF($B119&gt;0,INDEX(Dashboard!G$12:G$211,ROW($B119)-ROW($C$5),1),"")</f>
        <v/>
      </c>
      <c r="N119" s="114" t="str">
        <f>IF($B119&gt;0,INDEX(Dashboard!H$12:H$211,ROW($B119)-ROW($C$5),1),"")</f>
        <v/>
      </c>
      <c r="O119" s="23" t="str">
        <f t="array" ref="O119">IFERROR(IF(AND(MATCH(G119&amp;H119,$G$5:G118&amp;$H$5:H118,0), ISNUMBER(G119),ISNUMBER(H119)),"yes",""),"")</f>
        <v/>
      </c>
      <c r="P119" s="23" t="str">
        <f t="shared" si="53"/>
        <v>null</v>
      </c>
      <c r="Q119" s="24" t="str">
        <f t="shared" si="54"/>
        <v>null</v>
      </c>
      <c r="R119" s="23" t="str">
        <f t="array" ref="R119">IFERROR(IF(AND(MATCH(P119&amp;Q119,$P$5:P118&amp;$Q$5:Q118,0), ISNUMBER(P119),ISNUMBER(Q119)),"yes",""),"")</f>
        <v/>
      </c>
      <c r="S119" s="23" t="str">
        <f t="shared" si="55"/>
        <v>null</v>
      </c>
      <c r="T119" s="23" t="str">
        <f t="shared" si="56"/>
        <v>null</v>
      </c>
      <c r="U119" s="23" t="str">
        <f t="array" ref="U119">IFERROR(IF(AND(MATCH(S119&amp;T119,$S$5:S118&amp;$T$5:T118,0), ISNUMBER(S119),ISNUMBER(T119)),"yes",""),"")</f>
        <v/>
      </c>
    </row>
    <row r="120" spans="2:21" x14ac:dyDescent="0.25">
      <c r="B120" s="114" t="str">
        <f t="shared" si="52"/>
        <v/>
      </c>
      <c r="C120" s="114" t="str">
        <f>IF(LEN(INDEX(Dashboard!B$12:B$211,ROW(C120)-ROW($C$5),1))&gt;0,INDEX(Dashboard!B$12:B$211,ROW(C120)-ROW($C$5),1),"null")</f>
        <v>null</v>
      </c>
      <c r="D120" s="114" t="str">
        <f>IF(LEN(INDEX(Dashboard!C$12:C$211,ROW(D120)-ROW($C$5),1))&gt;0,INDEX(Dashboard!C$12:C$211,ROW(D120)-ROW($C$5),1),"")</f>
        <v/>
      </c>
      <c r="E120" s="114" t="str">
        <f>IF(LEN(INDEX(Dashboard!D$12:D$211,ROW(E120)-ROW($C$5),1))&gt;0,INDEX(Dashboard!D$12:D$211,ROW(E120)-ROW($C$5),1),"")</f>
        <v/>
      </c>
      <c r="F120" s="114" t="str">
        <f t="shared" si="3"/>
        <v>m</v>
      </c>
      <c r="G120" s="114" t="str">
        <f>IF(LEN(INDEX(Dashboard!E$12:E$211,ROW(G120)-ROW($C$5),1))&gt;0,INDEX(Dashboard!E$12:E$211,ROW(G120)-ROW($C$5),1)+COLUMN(startXY)+1,"null")</f>
        <v>null</v>
      </c>
      <c r="H120" s="114" t="str">
        <f>IF(LEN(INDEX(Dashboard!F$12:F$211,ROW(H120)-ROW($C$5),1))&gt;0,INDEX(Dashboard!F$12:F$211,ROW(H120)-ROW($C$5),1)+ROW(startXY)+1,"null")</f>
        <v>null</v>
      </c>
      <c r="I120" s="114">
        <f t="shared" si="14"/>
        <v>5</v>
      </c>
      <c r="J120" s="114" t="str">
        <f t="shared" si="35"/>
        <v/>
      </c>
      <c r="K120" s="114" t="str">
        <f t="shared" si="36"/>
        <v/>
      </c>
      <c r="L120" s="114" t="str">
        <f t="shared" si="37"/>
        <v/>
      </c>
      <c r="M120" s="114" t="str">
        <f>IF($B120&gt;0,INDEX(Dashboard!G$12:G$211,ROW($B120)-ROW($C$5),1),"")</f>
        <v/>
      </c>
      <c r="N120" s="114" t="str">
        <f>IF($B120&gt;0,INDEX(Dashboard!H$12:H$211,ROW($B120)-ROW($C$5),1),"")</f>
        <v/>
      </c>
      <c r="O120" s="23" t="str">
        <f t="array" ref="O120">IFERROR(IF(AND(MATCH(G120&amp;H120,$G$5:G119&amp;$H$5:H119,0), ISNUMBER(G120),ISNUMBER(H120)),"yes",""),"")</f>
        <v/>
      </c>
      <c r="P120" s="23" t="str">
        <f t="shared" si="53"/>
        <v>null</v>
      </c>
      <c r="Q120" s="24" t="str">
        <f t="shared" si="54"/>
        <v>null</v>
      </c>
      <c r="R120" s="23" t="str">
        <f t="array" ref="R120">IFERROR(IF(AND(MATCH(P120&amp;Q120,$P$5:P119&amp;$Q$5:Q119,0), ISNUMBER(P120),ISNUMBER(Q120)),"yes",""),"")</f>
        <v/>
      </c>
      <c r="S120" s="23" t="str">
        <f t="shared" si="55"/>
        <v>null</v>
      </c>
      <c r="T120" s="23" t="str">
        <f t="shared" si="56"/>
        <v>null</v>
      </c>
      <c r="U120" s="23" t="str">
        <f t="array" ref="U120">IFERROR(IF(AND(MATCH(S120&amp;T120,$S$5:S119&amp;$T$5:T119,0), ISNUMBER(S120),ISNUMBER(T120)),"yes",""),"")</f>
        <v/>
      </c>
    </row>
    <row r="121" spans="2:21" x14ac:dyDescent="0.25">
      <c r="B121" s="114" t="str">
        <f t="shared" si="52"/>
        <v/>
      </c>
      <c r="C121" s="114" t="str">
        <f>IF(LEN(INDEX(Dashboard!B$12:B$211,ROW(C121)-ROW($C$5),1))&gt;0,INDEX(Dashboard!B$12:B$211,ROW(C121)-ROW($C$5),1),"null")</f>
        <v>null</v>
      </c>
      <c r="D121" s="114" t="str">
        <f>IF(LEN(INDEX(Dashboard!C$12:C$211,ROW(D121)-ROW($C$5),1))&gt;0,INDEX(Dashboard!C$12:C$211,ROW(D121)-ROW($C$5),1),"")</f>
        <v/>
      </c>
      <c r="E121" s="114" t="str">
        <f>IF(LEN(INDEX(Dashboard!D$12:D$211,ROW(E121)-ROW($C$5),1))&gt;0,INDEX(Dashboard!D$12:D$211,ROW(E121)-ROW($C$5),1),"")</f>
        <v/>
      </c>
      <c r="F121" s="114" t="str">
        <f t="shared" si="3"/>
        <v>m</v>
      </c>
      <c r="G121" s="114" t="str">
        <f>IF(LEN(INDEX(Dashboard!E$12:E$211,ROW(G121)-ROW($C$5),1))&gt;0,INDEX(Dashboard!E$12:E$211,ROW(G121)-ROW($C$5),1)+COLUMN(startXY)+1,"null")</f>
        <v>null</v>
      </c>
      <c r="H121" s="114" t="str">
        <f>IF(LEN(INDEX(Dashboard!F$12:F$211,ROW(H121)-ROW($C$5),1))&gt;0,INDEX(Dashboard!F$12:F$211,ROW(H121)-ROW($C$5),1)+ROW(startXY)+1,"null")</f>
        <v>null</v>
      </c>
      <c r="I121" s="114">
        <f t="shared" si="14"/>
        <v>5</v>
      </c>
      <c r="J121" s="114" t="str">
        <f t="shared" si="35"/>
        <v/>
      </c>
      <c r="K121" s="114" t="str">
        <f t="shared" si="36"/>
        <v/>
      </c>
      <c r="L121" s="114" t="str">
        <f t="shared" si="37"/>
        <v/>
      </c>
      <c r="M121" s="114" t="str">
        <f>IF($B121&gt;0,INDEX(Dashboard!G$12:G$211,ROW($B121)-ROW($C$5),1),"")</f>
        <v/>
      </c>
      <c r="N121" s="114" t="str">
        <f>IF($B121&gt;0,INDEX(Dashboard!H$12:H$211,ROW($B121)-ROW($C$5),1),"")</f>
        <v/>
      </c>
      <c r="O121" s="23" t="str">
        <f t="array" ref="O121">IFERROR(IF(AND(MATCH(G121&amp;H121,$G$5:G120&amp;$H$5:H120,0), ISNUMBER(G121),ISNUMBER(H121)),"yes",""),"")</f>
        <v/>
      </c>
      <c r="P121" s="23" t="str">
        <f t="shared" si="53"/>
        <v>null</v>
      </c>
      <c r="Q121" s="24" t="str">
        <f t="shared" si="54"/>
        <v>null</v>
      </c>
      <c r="R121" s="23" t="str">
        <f t="array" ref="R121">IFERROR(IF(AND(MATCH(P121&amp;Q121,$P$5:P120&amp;$Q$5:Q120,0), ISNUMBER(P121),ISNUMBER(Q121)),"yes",""),"")</f>
        <v/>
      </c>
      <c r="S121" s="23" t="str">
        <f t="shared" si="55"/>
        <v>null</v>
      </c>
      <c r="T121" s="23" t="str">
        <f t="shared" si="56"/>
        <v>null</v>
      </c>
      <c r="U121" s="23" t="str">
        <f t="array" ref="U121">IFERROR(IF(AND(MATCH(S121&amp;T121,$S$5:S120&amp;$T$5:T120,0), ISNUMBER(S121),ISNUMBER(T121)),"yes",""),"")</f>
        <v/>
      </c>
    </row>
    <row r="122" spans="2:21" x14ac:dyDescent="0.25">
      <c r="B122" s="114" t="str">
        <f t="shared" si="52"/>
        <v/>
      </c>
      <c r="C122" s="114" t="str">
        <f>IF(LEN(INDEX(Dashboard!B$12:B$211,ROW(C122)-ROW($C$5),1))&gt;0,INDEX(Dashboard!B$12:B$211,ROW(C122)-ROW($C$5),1),"null")</f>
        <v>null</v>
      </c>
      <c r="D122" s="114" t="str">
        <f>IF(LEN(INDEX(Dashboard!C$12:C$211,ROW(D122)-ROW($C$5),1))&gt;0,INDEX(Dashboard!C$12:C$211,ROW(D122)-ROW($C$5),1),"")</f>
        <v/>
      </c>
      <c r="E122" s="114" t="str">
        <f>IF(LEN(INDEX(Dashboard!D$12:D$211,ROW(E122)-ROW($C$5),1))&gt;0,INDEX(Dashboard!D$12:D$211,ROW(E122)-ROW($C$5),1),"")</f>
        <v/>
      </c>
      <c r="F122" s="114" t="str">
        <f t="shared" si="3"/>
        <v>m</v>
      </c>
      <c r="G122" s="114" t="str">
        <f>IF(LEN(INDEX(Dashboard!E$12:E$211,ROW(G122)-ROW($C$5),1))&gt;0,INDEX(Dashboard!E$12:E$211,ROW(G122)-ROW($C$5),1)+COLUMN(startXY)+1,"null")</f>
        <v>null</v>
      </c>
      <c r="H122" s="114" t="str">
        <f>IF(LEN(INDEX(Dashboard!F$12:F$211,ROW(H122)-ROW($C$5),1))&gt;0,INDEX(Dashboard!F$12:F$211,ROW(H122)-ROW($C$5),1)+ROW(startXY)+1,"null")</f>
        <v>null</v>
      </c>
      <c r="I122" s="114">
        <f t="shared" si="14"/>
        <v>5</v>
      </c>
      <c r="J122" s="114" t="str">
        <f t="shared" si="35"/>
        <v/>
      </c>
      <c r="K122" s="114" t="str">
        <f t="shared" si="36"/>
        <v/>
      </c>
      <c r="L122" s="114" t="str">
        <f t="shared" si="37"/>
        <v/>
      </c>
      <c r="M122" s="114" t="str">
        <f>IF($B122&gt;0,INDEX(Dashboard!G$12:G$211,ROW($B122)-ROW($C$5),1),"")</f>
        <v/>
      </c>
      <c r="N122" s="114" t="str">
        <f>IF($B122&gt;0,INDEX(Dashboard!H$12:H$211,ROW($B122)-ROW($C$5),1),"")</f>
        <v/>
      </c>
      <c r="O122" s="23" t="str">
        <f t="array" ref="O122">IFERROR(IF(AND(MATCH(G122&amp;H122,$G$5:G121&amp;$H$5:H121,0), ISNUMBER(G122),ISNUMBER(H122)),"yes",""),"")</f>
        <v/>
      </c>
      <c r="P122" s="23" t="str">
        <f t="shared" si="53"/>
        <v>null</v>
      </c>
      <c r="Q122" s="24" t="str">
        <f t="shared" si="54"/>
        <v>null</v>
      </c>
      <c r="R122" s="23" t="str">
        <f t="array" ref="R122">IFERROR(IF(AND(MATCH(P122&amp;Q122,$P$5:P121&amp;$Q$5:Q121,0), ISNUMBER(P122),ISNUMBER(Q122)),"yes",""),"")</f>
        <v/>
      </c>
      <c r="S122" s="23" t="str">
        <f t="shared" si="55"/>
        <v>null</v>
      </c>
      <c r="T122" s="23" t="str">
        <f t="shared" si="56"/>
        <v>null</v>
      </c>
      <c r="U122" s="23" t="str">
        <f t="array" ref="U122">IFERROR(IF(AND(MATCH(S122&amp;T122,$S$5:S121&amp;$T$5:T121,0), ISNUMBER(S122),ISNUMBER(T122)),"yes",""),"")</f>
        <v/>
      </c>
    </row>
    <row r="123" spans="2:21" x14ac:dyDescent="0.25">
      <c r="B123" s="114" t="str">
        <f t="shared" si="52"/>
        <v/>
      </c>
      <c r="C123" s="114" t="str">
        <f>IF(LEN(INDEX(Dashboard!B$12:B$211,ROW(C123)-ROW($C$5),1))&gt;0,INDEX(Dashboard!B$12:B$211,ROW(C123)-ROW($C$5),1),"null")</f>
        <v>null</v>
      </c>
      <c r="D123" s="114" t="str">
        <f>IF(LEN(INDEX(Dashboard!C$12:C$211,ROW(D123)-ROW($C$5),1))&gt;0,INDEX(Dashboard!C$12:C$211,ROW(D123)-ROW($C$5),1),"")</f>
        <v/>
      </c>
      <c r="E123" s="114" t="str">
        <f>IF(LEN(INDEX(Dashboard!D$12:D$211,ROW(E123)-ROW($C$5),1))&gt;0,INDEX(Dashboard!D$12:D$211,ROW(E123)-ROW($C$5),1),"")</f>
        <v/>
      </c>
      <c r="F123" s="114" t="str">
        <f t="shared" si="3"/>
        <v>m</v>
      </c>
      <c r="G123" s="114" t="str">
        <f>IF(LEN(INDEX(Dashboard!E$12:E$211,ROW(G123)-ROW($C$5),1))&gt;0,INDEX(Dashboard!E$12:E$211,ROW(G123)-ROW($C$5),1)+COLUMN(startXY)+1,"null")</f>
        <v>null</v>
      </c>
      <c r="H123" s="114" t="str">
        <f>IF(LEN(INDEX(Dashboard!F$12:F$211,ROW(H123)-ROW($C$5),1))&gt;0,INDEX(Dashboard!F$12:F$211,ROW(H123)-ROW($C$5),1)+ROW(startXY)+1,"null")</f>
        <v>null</v>
      </c>
      <c r="I123" s="114">
        <f t="shared" si="14"/>
        <v>5</v>
      </c>
      <c r="J123" s="114" t="str">
        <f t="shared" si="35"/>
        <v/>
      </c>
      <c r="K123" s="114" t="str">
        <f t="shared" si="36"/>
        <v/>
      </c>
      <c r="L123" s="114" t="str">
        <f t="shared" si="37"/>
        <v/>
      </c>
      <c r="M123" s="114" t="str">
        <f>IF($B123&gt;0,INDEX(Dashboard!G$12:G$211,ROW($B123)-ROW($C$5),1),"")</f>
        <v/>
      </c>
      <c r="N123" s="114" t="str">
        <f>IF($B123&gt;0,INDEX(Dashboard!H$12:H$211,ROW($B123)-ROW($C$5),1),"")</f>
        <v/>
      </c>
      <c r="O123" s="23" t="str">
        <f t="array" ref="O123">IFERROR(IF(AND(MATCH(G123&amp;H123,$G$5:G122&amp;$H$5:H122,0), ISNUMBER(G123),ISNUMBER(H123)),"yes",""),"")</f>
        <v/>
      </c>
      <c r="P123" s="23" t="str">
        <f t="shared" si="53"/>
        <v>null</v>
      </c>
      <c r="Q123" s="24" t="str">
        <f t="shared" si="54"/>
        <v>null</v>
      </c>
      <c r="R123" s="23" t="str">
        <f t="array" ref="R123">IFERROR(IF(AND(MATCH(P123&amp;Q123,$P$5:P122&amp;$Q$5:Q122,0), ISNUMBER(P123),ISNUMBER(Q123)),"yes",""),"")</f>
        <v/>
      </c>
      <c r="S123" s="23" t="str">
        <f t="shared" si="55"/>
        <v>null</v>
      </c>
      <c r="T123" s="23" t="str">
        <f t="shared" si="56"/>
        <v>null</v>
      </c>
      <c r="U123" s="23" t="str">
        <f t="array" ref="U123">IFERROR(IF(AND(MATCH(S123&amp;T123,$S$5:S122&amp;$T$5:T122,0), ISNUMBER(S123),ISNUMBER(T123)),"yes",""),"")</f>
        <v/>
      </c>
    </row>
    <row r="124" spans="2:21" x14ac:dyDescent="0.25">
      <c r="B124" s="114" t="str">
        <f t="shared" si="52"/>
        <v/>
      </c>
      <c r="C124" s="114" t="str">
        <f>IF(LEN(INDEX(Dashboard!B$12:B$211,ROW(C124)-ROW($C$5),1))&gt;0,INDEX(Dashboard!B$12:B$211,ROW(C124)-ROW($C$5),1),"null")</f>
        <v>null</v>
      </c>
      <c r="D124" s="114" t="str">
        <f>IF(LEN(INDEX(Dashboard!C$12:C$211,ROW(D124)-ROW($C$5),1))&gt;0,INDEX(Dashboard!C$12:C$211,ROW(D124)-ROW($C$5),1),"")</f>
        <v/>
      </c>
      <c r="E124" s="114" t="str">
        <f>IF(LEN(INDEX(Dashboard!D$12:D$211,ROW(E124)-ROW($C$5),1))&gt;0,INDEX(Dashboard!D$12:D$211,ROW(E124)-ROW($C$5),1),"")</f>
        <v/>
      </c>
      <c r="F124" s="114" t="str">
        <f t="shared" si="3"/>
        <v>m</v>
      </c>
      <c r="G124" s="114" t="str">
        <f>IF(LEN(INDEX(Dashboard!E$12:E$211,ROW(G124)-ROW($C$5),1))&gt;0,INDEX(Dashboard!E$12:E$211,ROW(G124)-ROW($C$5),1)+COLUMN(startXY)+1,"null")</f>
        <v>null</v>
      </c>
      <c r="H124" s="114" t="str">
        <f>IF(LEN(INDEX(Dashboard!F$12:F$211,ROW(H124)-ROW($C$5),1))&gt;0,INDEX(Dashboard!F$12:F$211,ROW(H124)-ROW($C$5),1)+ROW(startXY)+1,"null")</f>
        <v>null</v>
      </c>
      <c r="I124" s="114">
        <f t="shared" si="14"/>
        <v>5</v>
      </c>
      <c r="J124" s="114" t="str">
        <f t="shared" si="35"/>
        <v/>
      </c>
      <c r="K124" s="114" t="str">
        <f t="shared" si="36"/>
        <v/>
      </c>
      <c r="L124" s="114" t="str">
        <f t="shared" si="37"/>
        <v/>
      </c>
      <c r="M124" s="114" t="str">
        <f>IF($B124&gt;0,INDEX(Dashboard!G$12:G$211,ROW($B124)-ROW($C$5),1),"")</f>
        <v/>
      </c>
      <c r="N124" s="114" t="str">
        <f>IF($B124&gt;0,INDEX(Dashboard!H$12:H$211,ROW($B124)-ROW($C$5),1),"")</f>
        <v/>
      </c>
      <c r="O124" s="23" t="str">
        <f t="array" ref="O124">IFERROR(IF(AND(MATCH(G124&amp;H124,$G$5:G123&amp;$H$5:H123,0), ISNUMBER(G124),ISNUMBER(H124)),"yes",""),"")</f>
        <v/>
      </c>
      <c r="P124" s="23" t="str">
        <f t="shared" si="53"/>
        <v>null</v>
      </c>
      <c r="Q124" s="24" t="str">
        <f t="shared" si="54"/>
        <v>null</v>
      </c>
      <c r="R124" s="23" t="str">
        <f t="array" ref="R124">IFERROR(IF(AND(MATCH(P124&amp;Q124,$P$5:P123&amp;$Q$5:Q123,0), ISNUMBER(P124),ISNUMBER(Q124)),"yes",""),"")</f>
        <v/>
      </c>
      <c r="S124" s="23" t="str">
        <f t="shared" si="55"/>
        <v>null</v>
      </c>
      <c r="T124" s="23" t="str">
        <f t="shared" si="56"/>
        <v>null</v>
      </c>
      <c r="U124" s="23" t="str">
        <f t="array" ref="U124">IFERROR(IF(AND(MATCH(S124&amp;T124,$S$5:S123&amp;$T$5:T123,0), ISNUMBER(S124),ISNUMBER(T124)),"yes",""),"")</f>
        <v/>
      </c>
    </row>
    <row r="125" spans="2:21" x14ac:dyDescent="0.25">
      <c r="B125" s="114" t="str">
        <f t="shared" si="52"/>
        <v/>
      </c>
      <c r="C125" s="114" t="str">
        <f>IF(LEN(INDEX(Dashboard!B$12:B$211,ROW(C125)-ROW($C$5),1))&gt;0,INDEX(Dashboard!B$12:B$211,ROW(C125)-ROW($C$5),1),"null")</f>
        <v>null</v>
      </c>
      <c r="D125" s="114" t="str">
        <f>IF(LEN(INDEX(Dashboard!C$12:C$211,ROW(D125)-ROW($C$5),1))&gt;0,INDEX(Dashboard!C$12:C$211,ROW(D125)-ROW($C$5),1),"")</f>
        <v/>
      </c>
      <c r="E125" s="114" t="str">
        <f>IF(LEN(INDEX(Dashboard!D$12:D$211,ROW(E125)-ROW($C$5),1))&gt;0,INDEX(Dashboard!D$12:D$211,ROW(E125)-ROW($C$5),1),"")</f>
        <v/>
      </c>
      <c r="F125" s="114" t="str">
        <f t="shared" si="3"/>
        <v>m</v>
      </c>
      <c r="G125" s="114" t="str">
        <f>IF(LEN(INDEX(Dashboard!E$12:E$211,ROW(G125)-ROW($C$5),1))&gt;0,INDEX(Dashboard!E$12:E$211,ROW(G125)-ROW($C$5),1)+COLUMN(startXY)+1,"null")</f>
        <v>null</v>
      </c>
      <c r="H125" s="114" t="str">
        <f>IF(LEN(INDEX(Dashboard!F$12:F$211,ROW(H125)-ROW($C$5),1))&gt;0,INDEX(Dashboard!F$12:F$211,ROW(H125)-ROW($C$5),1)+ROW(startXY)+1,"null")</f>
        <v>null</v>
      </c>
      <c r="I125" s="114">
        <f t="shared" si="14"/>
        <v>5</v>
      </c>
      <c r="J125" s="114" t="str">
        <f t="shared" si="35"/>
        <v/>
      </c>
      <c r="K125" s="114" t="str">
        <f t="shared" si="36"/>
        <v/>
      </c>
      <c r="L125" s="114" t="str">
        <f t="shared" si="37"/>
        <v/>
      </c>
      <c r="M125" s="114" t="str">
        <f>IF($B125&gt;0,INDEX(Dashboard!G$12:G$211,ROW($B125)-ROW($C$5),1),"")</f>
        <v/>
      </c>
      <c r="N125" s="114" t="str">
        <f>IF($B125&gt;0,INDEX(Dashboard!H$12:H$211,ROW($B125)-ROW($C$5),1),"")</f>
        <v/>
      </c>
      <c r="O125" s="23" t="str">
        <f t="array" ref="O125">IFERROR(IF(AND(MATCH(G125&amp;H125,$G$5:G124&amp;$H$5:H124,0), ISNUMBER(G125),ISNUMBER(H125)),"yes",""),"")</f>
        <v/>
      </c>
      <c r="P125" s="23" t="str">
        <f t="shared" si="53"/>
        <v>null</v>
      </c>
      <c r="Q125" s="24" t="str">
        <f t="shared" si="54"/>
        <v>null</v>
      </c>
      <c r="R125" s="23" t="str">
        <f t="array" ref="R125">IFERROR(IF(AND(MATCH(P125&amp;Q125,$P$5:P124&amp;$Q$5:Q124,0), ISNUMBER(P125),ISNUMBER(Q125)),"yes",""),"")</f>
        <v/>
      </c>
      <c r="S125" s="23" t="str">
        <f t="shared" si="55"/>
        <v>null</v>
      </c>
      <c r="T125" s="23" t="str">
        <f t="shared" si="56"/>
        <v>null</v>
      </c>
      <c r="U125" s="23" t="str">
        <f t="array" ref="U125">IFERROR(IF(AND(MATCH(S125&amp;T125,$S$5:S124&amp;$T$5:T124,0), ISNUMBER(S125),ISNUMBER(T125)),"yes",""),"")</f>
        <v/>
      </c>
    </row>
    <row r="126" spans="2:21" x14ac:dyDescent="0.25">
      <c r="B126" s="114" t="str">
        <f t="shared" si="52"/>
        <v/>
      </c>
      <c r="C126" s="114" t="str">
        <f>IF(LEN(INDEX(Dashboard!B$12:B$211,ROW(C126)-ROW($C$5),1))&gt;0,INDEX(Dashboard!B$12:B$211,ROW(C126)-ROW($C$5),1),"null")</f>
        <v>null</v>
      </c>
      <c r="D126" s="114" t="str">
        <f>IF(LEN(INDEX(Dashboard!C$12:C$211,ROW(D126)-ROW($C$5),1))&gt;0,INDEX(Dashboard!C$12:C$211,ROW(D126)-ROW($C$5),1),"")</f>
        <v/>
      </c>
      <c r="E126" s="114" t="str">
        <f>IF(LEN(INDEX(Dashboard!D$12:D$211,ROW(E126)-ROW($C$5),1))&gt;0,INDEX(Dashboard!D$12:D$211,ROW(E126)-ROW($C$5),1),"")</f>
        <v/>
      </c>
      <c r="F126" s="114" t="str">
        <f t="shared" si="3"/>
        <v>m</v>
      </c>
      <c r="G126" s="114" t="str">
        <f>IF(LEN(INDEX(Dashboard!E$12:E$211,ROW(G126)-ROW($C$5),1))&gt;0,INDEX(Dashboard!E$12:E$211,ROW(G126)-ROW($C$5),1)+COLUMN(startXY)+1,"null")</f>
        <v>null</v>
      </c>
      <c r="H126" s="114" t="str">
        <f>IF(LEN(INDEX(Dashboard!F$12:F$211,ROW(H126)-ROW($C$5),1))&gt;0,INDEX(Dashboard!F$12:F$211,ROW(H126)-ROW($C$5),1)+ROW(startXY)+1,"null")</f>
        <v>null</v>
      </c>
      <c r="I126" s="114">
        <f t="shared" si="14"/>
        <v>5</v>
      </c>
      <c r="J126" s="114" t="str">
        <f t="shared" si="35"/>
        <v/>
      </c>
      <c r="K126" s="114" t="str">
        <f t="shared" si="36"/>
        <v/>
      </c>
      <c r="L126" s="114" t="str">
        <f t="shared" si="37"/>
        <v/>
      </c>
      <c r="M126" s="114" t="str">
        <f>IF($B126&gt;0,INDEX(Dashboard!G$12:G$211,ROW($B126)-ROW($C$5),1),"")</f>
        <v/>
      </c>
      <c r="N126" s="114" t="str">
        <f>IF($B126&gt;0,INDEX(Dashboard!H$12:H$211,ROW($B126)-ROW($C$5),1),"")</f>
        <v/>
      </c>
      <c r="O126" s="23" t="str">
        <f t="array" ref="O126">IFERROR(IF(AND(MATCH(G126&amp;H126,$G$5:G125&amp;$H$5:H125,0), ISNUMBER(G126),ISNUMBER(H126)),"yes",""),"")</f>
        <v/>
      </c>
      <c r="P126" s="23" t="str">
        <f t="shared" si="53"/>
        <v>null</v>
      </c>
      <c r="Q126" s="24" t="str">
        <f t="shared" si="54"/>
        <v>null</v>
      </c>
      <c r="R126" s="23" t="str">
        <f t="array" ref="R126">IFERROR(IF(AND(MATCH(P126&amp;Q126,$P$5:P125&amp;$Q$5:Q125,0), ISNUMBER(P126),ISNUMBER(Q126)),"yes",""),"")</f>
        <v/>
      </c>
      <c r="S126" s="23" t="str">
        <f t="shared" si="55"/>
        <v>null</v>
      </c>
      <c r="T126" s="23" t="str">
        <f t="shared" si="56"/>
        <v>null</v>
      </c>
      <c r="U126" s="23" t="str">
        <f t="array" ref="U126">IFERROR(IF(AND(MATCH(S126&amp;T126,$S$5:S125&amp;$T$5:T125,0), ISNUMBER(S126),ISNUMBER(T126)),"yes",""),"")</f>
        <v/>
      </c>
    </row>
    <row r="127" spans="2:21" x14ac:dyDescent="0.25">
      <c r="B127" s="114" t="str">
        <f t="shared" si="52"/>
        <v/>
      </c>
      <c r="C127" s="114" t="str">
        <f>IF(LEN(INDEX(Dashboard!B$12:B$211,ROW(C127)-ROW($C$5),1))&gt;0,INDEX(Dashboard!B$12:B$211,ROW(C127)-ROW($C$5),1),"null")</f>
        <v>null</v>
      </c>
      <c r="D127" s="114" t="str">
        <f>IF(LEN(INDEX(Dashboard!C$12:C$211,ROW(D127)-ROW($C$5),1))&gt;0,INDEX(Dashboard!C$12:C$211,ROW(D127)-ROW($C$5),1),"")</f>
        <v/>
      </c>
      <c r="E127" s="114" t="str">
        <f>IF(LEN(INDEX(Dashboard!D$12:D$211,ROW(E127)-ROW($C$5),1))&gt;0,INDEX(Dashboard!D$12:D$211,ROW(E127)-ROW($C$5),1),"")</f>
        <v/>
      </c>
      <c r="F127" s="114" t="str">
        <f t="shared" si="3"/>
        <v>m</v>
      </c>
      <c r="G127" s="114" t="str">
        <f>IF(LEN(INDEX(Dashboard!E$12:E$211,ROW(G127)-ROW($C$5),1))&gt;0,INDEX(Dashboard!E$12:E$211,ROW(G127)-ROW($C$5),1)+COLUMN(startXY)+1,"null")</f>
        <v>null</v>
      </c>
      <c r="H127" s="114" t="str">
        <f>IF(LEN(INDEX(Dashboard!F$12:F$211,ROW(H127)-ROW($C$5),1))&gt;0,INDEX(Dashboard!F$12:F$211,ROW(H127)-ROW($C$5),1)+ROW(startXY)+1,"null")</f>
        <v>null</v>
      </c>
      <c r="I127" s="114">
        <f t="shared" si="14"/>
        <v>5</v>
      </c>
      <c r="J127" s="114" t="str">
        <f t="shared" si="35"/>
        <v/>
      </c>
      <c r="K127" s="114" t="str">
        <f t="shared" si="36"/>
        <v/>
      </c>
      <c r="L127" s="114" t="str">
        <f t="shared" si="37"/>
        <v/>
      </c>
      <c r="M127" s="114" t="str">
        <f>IF($B127&gt;0,INDEX(Dashboard!G$12:G$211,ROW($B127)-ROW($C$5),1),"")</f>
        <v/>
      </c>
      <c r="N127" s="114" t="str">
        <f>IF($B127&gt;0,INDEX(Dashboard!H$12:H$211,ROW($B127)-ROW($C$5),1),"")</f>
        <v/>
      </c>
      <c r="O127" s="23" t="str">
        <f t="array" ref="O127">IFERROR(IF(AND(MATCH(G127&amp;H127,$G$5:G126&amp;$H$5:H126,0), ISNUMBER(G127),ISNUMBER(H127)),"yes",""),"")</f>
        <v/>
      </c>
      <c r="P127" s="23" t="str">
        <f t="shared" si="53"/>
        <v>null</v>
      </c>
      <c r="Q127" s="24" t="str">
        <f t="shared" si="54"/>
        <v>null</v>
      </c>
      <c r="R127" s="23" t="str">
        <f t="array" ref="R127">IFERROR(IF(AND(MATCH(P127&amp;Q127,$P$5:P126&amp;$Q$5:Q126,0), ISNUMBER(P127),ISNUMBER(Q127)),"yes",""),"")</f>
        <v/>
      </c>
      <c r="S127" s="23" t="str">
        <f t="shared" si="55"/>
        <v>null</v>
      </c>
      <c r="T127" s="23" t="str">
        <f t="shared" si="56"/>
        <v>null</v>
      </c>
      <c r="U127" s="23" t="str">
        <f t="array" ref="U127">IFERROR(IF(AND(MATCH(S127&amp;T127,$S$5:S126&amp;$T$5:T126,0), ISNUMBER(S127),ISNUMBER(T127)),"yes",""),"")</f>
        <v/>
      </c>
    </row>
    <row r="128" spans="2:21" x14ac:dyDescent="0.25">
      <c r="B128" s="114" t="str">
        <f t="shared" si="52"/>
        <v/>
      </c>
      <c r="C128" s="114" t="str">
        <f>IF(LEN(INDEX(Dashboard!B$12:B$211,ROW(C128)-ROW($C$5),1))&gt;0,INDEX(Dashboard!B$12:B$211,ROW(C128)-ROW($C$5),1),"null")</f>
        <v>null</v>
      </c>
      <c r="D128" s="114" t="str">
        <f>IF(LEN(INDEX(Dashboard!C$12:C$211,ROW(D128)-ROW($C$5),1))&gt;0,INDEX(Dashboard!C$12:C$211,ROW(D128)-ROW($C$5),1),"")</f>
        <v/>
      </c>
      <c r="E128" s="114" t="str">
        <f>IF(LEN(INDEX(Dashboard!D$12:D$211,ROW(E128)-ROW($C$5),1))&gt;0,INDEX(Dashboard!D$12:D$211,ROW(E128)-ROW($C$5),1),"")</f>
        <v/>
      </c>
      <c r="F128" s="114" t="str">
        <f t="shared" si="3"/>
        <v>m</v>
      </c>
      <c r="G128" s="114" t="str">
        <f>IF(LEN(INDEX(Dashboard!E$12:E$211,ROW(G128)-ROW($C$5),1))&gt;0,INDEX(Dashboard!E$12:E$211,ROW(G128)-ROW($C$5),1)+COLUMN(startXY)+1,"null")</f>
        <v>null</v>
      </c>
      <c r="H128" s="114" t="str">
        <f>IF(LEN(INDEX(Dashboard!F$12:F$211,ROW(H128)-ROW($C$5),1))&gt;0,INDEX(Dashboard!F$12:F$211,ROW(H128)-ROW($C$5),1)+ROW(startXY)+1,"null")</f>
        <v>null</v>
      </c>
      <c r="I128" s="114">
        <f t="shared" si="14"/>
        <v>5</v>
      </c>
      <c r="J128" s="114" t="str">
        <f t="shared" si="35"/>
        <v/>
      </c>
      <c r="K128" s="114" t="str">
        <f t="shared" si="36"/>
        <v/>
      </c>
      <c r="L128" s="114" t="str">
        <f t="shared" si="37"/>
        <v/>
      </c>
      <c r="M128" s="114" t="str">
        <f>IF($B128&gt;0,INDEX(Dashboard!G$12:G$211,ROW($B128)-ROW($C$5),1),"")</f>
        <v/>
      </c>
      <c r="N128" s="114" t="str">
        <f>IF($B128&gt;0,INDEX(Dashboard!H$12:H$211,ROW($B128)-ROW($C$5),1),"")</f>
        <v/>
      </c>
      <c r="O128" s="23" t="str">
        <f t="array" ref="O128">IFERROR(IF(AND(MATCH(G128&amp;H128,$G$5:G127&amp;$H$5:H127,0), ISNUMBER(G128),ISNUMBER(H128)),"yes",""),"")</f>
        <v/>
      </c>
      <c r="P128" s="23" t="str">
        <f t="shared" si="53"/>
        <v>null</v>
      </c>
      <c r="Q128" s="24" t="str">
        <f t="shared" si="54"/>
        <v>null</v>
      </c>
      <c r="R128" s="23" t="str">
        <f t="array" ref="R128">IFERROR(IF(AND(MATCH(P128&amp;Q128,$P$5:P127&amp;$Q$5:Q127,0), ISNUMBER(P128),ISNUMBER(Q128)),"yes",""),"")</f>
        <v/>
      </c>
      <c r="S128" s="23" t="str">
        <f t="shared" si="55"/>
        <v>null</v>
      </c>
      <c r="T128" s="23" t="str">
        <f t="shared" si="56"/>
        <v>null</v>
      </c>
      <c r="U128" s="23" t="str">
        <f t="array" ref="U128">IFERROR(IF(AND(MATCH(S128&amp;T128,$S$5:S127&amp;$T$5:T127,0), ISNUMBER(S128),ISNUMBER(T128)),"yes",""),"")</f>
        <v/>
      </c>
    </row>
    <row r="129" spans="2:21" x14ac:dyDescent="0.25">
      <c r="B129" s="114" t="str">
        <f t="shared" si="52"/>
        <v/>
      </c>
      <c r="C129" s="114" t="str">
        <f>IF(LEN(INDEX(Dashboard!B$12:B$211,ROW(C129)-ROW($C$5),1))&gt;0,INDEX(Dashboard!B$12:B$211,ROW(C129)-ROW($C$5),1),"null")</f>
        <v>null</v>
      </c>
      <c r="D129" s="114" t="str">
        <f>IF(LEN(INDEX(Dashboard!C$12:C$211,ROW(D129)-ROW($C$5),1))&gt;0,INDEX(Dashboard!C$12:C$211,ROW(D129)-ROW($C$5),1),"")</f>
        <v/>
      </c>
      <c r="E129" s="114" t="str">
        <f>IF(LEN(INDEX(Dashboard!D$12:D$211,ROW(E129)-ROW($C$5),1))&gt;0,INDEX(Dashboard!D$12:D$211,ROW(E129)-ROW($C$5),1),"")</f>
        <v/>
      </c>
      <c r="F129" s="114" t="str">
        <f t="shared" si="3"/>
        <v>m</v>
      </c>
      <c r="G129" s="114" t="str">
        <f>IF(LEN(INDEX(Dashboard!E$12:E$211,ROW(G129)-ROW($C$5),1))&gt;0,INDEX(Dashboard!E$12:E$211,ROW(G129)-ROW($C$5),1)+COLUMN(startXY)+1,"null")</f>
        <v>null</v>
      </c>
      <c r="H129" s="114" t="str">
        <f>IF(LEN(INDEX(Dashboard!F$12:F$211,ROW(H129)-ROW($C$5),1))&gt;0,INDEX(Dashboard!F$12:F$211,ROW(H129)-ROW($C$5),1)+ROW(startXY)+1,"null")</f>
        <v>null</v>
      </c>
      <c r="I129" s="114">
        <f t="shared" si="14"/>
        <v>5</v>
      </c>
      <c r="J129" s="114" t="str">
        <f t="shared" si="35"/>
        <v/>
      </c>
      <c r="K129" s="114" t="str">
        <f t="shared" si="36"/>
        <v/>
      </c>
      <c r="L129" s="114" t="str">
        <f t="shared" si="37"/>
        <v/>
      </c>
      <c r="M129" s="114" t="str">
        <f>IF($B129&gt;0,INDEX(Dashboard!G$12:G$211,ROW($B129)-ROW($C$5),1),"")</f>
        <v/>
      </c>
      <c r="N129" s="114" t="str">
        <f>IF($B129&gt;0,INDEX(Dashboard!H$12:H$211,ROW($B129)-ROW($C$5),1),"")</f>
        <v/>
      </c>
      <c r="O129" s="23" t="str">
        <f t="array" ref="O129">IFERROR(IF(AND(MATCH(G129&amp;H129,$G$5:G128&amp;$H$5:H128,0), ISNUMBER(G129),ISNUMBER(H129)),"yes",""),"")</f>
        <v/>
      </c>
      <c r="P129" s="23" t="str">
        <f t="shared" si="53"/>
        <v>null</v>
      </c>
      <c r="Q129" s="24" t="str">
        <f t="shared" si="54"/>
        <v>null</v>
      </c>
      <c r="R129" s="23" t="str">
        <f t="array" ref="R129">IFERROR(IF(AND(MATCH(P129&amp;Q129,$P$5:P128&amp;$Q$5:Q128,0), ISNUMBER(P129),ISNUMBER(Q129)),"yes",""),"")</f>
        <v/>
      </c>
      <c r="S129" s="23" t="str">
        <f t="shared" si="55"/>
        <v>null</v>
      </c>
      <c r="T129" s="23" t="str">
        <f t="shared" si="56"/>
        <v>null</v>
      </c>
      <c r="U129" s="23" t="str">
        <f t="array" ref="U129">IFERROR(IF(AND(MATCH(S129&amp;T129,$S$5:S128&amp;$T$5:T128,0), ISNUMBER(S129),ISNUMBER(T129)),"yes",""),"")</f>
        <v/>
      </c>
    </row>
    <row r="130" spans="2:21" x14ac:dyDescent="0.25">
      <c r="B130" s="114" t="str">
        <f t="shared" si="52"/>
        <v/>
      </c>
      <c r="C130" s="114" t="str">
        <f>IF(LEN(INDEX(Dashboard!B$12:B$211,ROW(C130)-ROW($C$5),1))&gt;0,INDEX(Dashboard!B$12:B$211,ROW(C130)-ROW($C$5),1),"null")</f>
        <v>null</v>
      </c>
      <c r="D130" s="114" t="str">
        <f>IF(LEN(INDEX(Dashboard!C$12:C$211,ROW(D130)-ROW($C$5),1))&gt;0,INDEX(Dashboard!C$12:C$211,ROW(D130)-ROW($C$5),1),"")</f>
        <v/>
      </c>
      <c r="E130" s="114" t="str">
        <f>IF(LEN(INDEX(Dashboard!D$12:D$211,ROW(E130)-ROW($C$5),1))&gt;0,INDEX(Dashboard!D$12:D$211,ROW(E130)-ROW($C$5),1),"")</f>
        <v/>
      </c>
      <c r="F130" s="114" t="str">
        <f t="shared" si="3"/>
        <v>m</v>
      </c>
      <c r="G130" s="114" t="str">
        <f>IF(LEN(INDEX(Dashboard!E$12:E$211,ROW(G130)-ROW($C$5),1))&gt;0,INDEX(Dashboard!E$12:E$211,ROW(G130)-ROW($C$5),1)+COLUMN(startXY)+1,"null")</f>
        <v>null</v>
      </c>
      <c r="H130" s="114" t="str">
        <f>IF(LEN(INDEX(Dashboard!F$12:F$211,ROW(H130)-ROW($C$5),1))&gt;0,INDEX(Dashboard!F$12:F$211,ROW(H130)-ROW($C$5),1)+ROW(startXY)+1,"null")</f>
        <v>null</v>
      </c>
      <c r="I130" s="114">
        <f t="shared" si="14"/>
        <v>5</v>
      </c>
      <c r="J130" s="114" t="str">
        <f t="shared" si="35"/>
        <v/>
      </c>
      <c r="K130" s="114" t="str">
        <f t="shared" si="36"/>
        <v/>
      </c>
      <c r="L130" s="114" t="str">
        <f t="shared" si="37"/>
        <v/>
      </c>
      <c r="M130" s="114" t="str">
        <f>IF($B130&gt;0,INDEX(Dashboard!G$12:G$211,ROW($B130)-ROW($C$5),1),"")</f>
        <v/>
      </c>
      <c r="N130" s="114" t="str">
        <f>IF($B130&gt;0,INDEX(Dashboard!H$12:H$211,ROW($B130)-ROW($C$5),1),"")</f>
        <v/>
      </c>
      <c r="O130" s="23" t="str">
        <f t="array" ref="O130">IFERROR(IF(AND(MATCH(G130&amp;H130,$G$5:G129&amp;$H$5:H129,0), ISNUMBER(G130),ISNUMBER(H130)),"yes",""),"")</f>
        <v/>
      </c>
      <c r="P130" s="23" t="str">
        <f t="shared" si="53"/>
        <v>null</v>
      </c>
      <c r="Q130" s="24" t="str">
        <f t="shared" si="54"/>
        <v>null</v>
      </c>
      <c r="R130" s="23" t="str">
        <f t="array" ref="R130">IFERROR(IF(AND(MATCH(P130&amp;Q130,$P$5:P129&amp;$Q$5:Q129,0), ISNUMBER(P130),ISNUMBER(Q130)),"yes",""),"")</f>
        <v/>
      </c>
      <c r="S130" s="23" t="str">
        <f t="shared" si="55"/>
        <v>null</v>
      </c>
      <c r="T130" s="23" t="str">
        <f t="shared" si="56"/>
        <v>null</v>
      </c>
      <c r="U130" s="23" t="str">
        <f t="array" ref="U130">IFERROR(IF(AND(MATCH(S130&amp;T130,$S$5:S129&amp;$T$5:T129,0), ISNUMBER(S130),ISNUMBER(T130)),"yes",""),"")</f>
        <v/>
      </c>
    </row>
    <row r="131" spans="2:21" x14ac:dyDescent="0.25">
      <c r="B131" s="114" t="str">
        <f t="shared" si="52"/>
        <v/>
      </c>
      <c r="C131" s="114" t="str">
        <f>IF(LEN(INDEX(Dashboard!B$12:B$211,ROW(C131)-ROW($C$5),1))&gt;0,INDEX(Dashboard!B$12:B$211,ROW(C131)-ROW($C$5),1),"null")</f>
        <v>null</v>
      </c>
      <c r="D131" s="114" t="str">
        <f>IF(LEN(INDEX(Dashboard!C$12:C$211,ROW(D131)-ROW($C$5),1))&gt;0,INDEX(Dashboard!C$12:C$211,ROW(D131)-ROW($C$5),1),"")</f>
        <v/>
      </c>
      <c r="E131" s="114" t="str">
        <f>IF(LEN(INDEX(Dashboard!D$12:D$211,ROW(E131)-ROW($C$5),1))&gt;0,INDEX(Dashboard!D$12:D$211,ROW(E131)-ROW($C$5),1),"")</f>
        <v/>
      </c>
      <c r="F131" s="114" t="str">
        <f t="shared" si="3"/>
        <v>m</v>
      </c>
      <c r="G131" s="114" t="str">
        <f>IF(LEN(INDEX(Dashboard!E$12:E$211,ROW(G131)-ROW($C$5),1))&gt;0,INDEX(Dashboard!E$12:E$211,ROW(G131)-ROW($C$5),1)+COLUMN(startXY)+1,"null")</f>
        <v>null</v>
      </c>
      <c r="H131" s="114" t="str">
        <f>IF(LEN(INDEX(Dashboard!F$12:F$211,ROW(H131)-ROW($C$5),1))&gt;0,INDEX(Dashboard!F$12:F$211,ROW(H131)-ROW($C$5),1)+ROW(startXY)+1,"null")</f>
        <v>null</v>
      </c>
      <c r="I131" s="114">
        <f t="shared" si="14"/>
        <v>5</v>
      </c>
      <c r="J131" s="114" t="str">
        <f t="shared" si="35"/>
        <v/>
      </c>
      <c r="K131" s="114" t="str">
        <f t="shared" si="36"/>
        <v/>
      </c>
      <c r="L131" s="114" t="str">
        <f t="shared" si="37"/>
        <v/>
      </c>
      <c r="M131" s="114" t="str">
        <f>IF($B131&gt;0,INDEX(Dashboard!G$12:G$211,ROW($B131)-ROW($C$5),1),"")</f>
        <v/>
      </c>
      <c r="N131" s="114" t="str">
        <f>IF($B131&gt;0,INDEX(Dashboard!H$12:H$211,ROW($B131)-ROW($C$5),1),"")</f>
        <v/>
      </c>
      <c r="O131" s="23" t="str">
        <f t="array" ref="O131">IFERROR(IF(AND(MATCH(G131&amp;H131,$G$5:G130&amp;$H$5:H130,0), ISNUMBER(G131),ISNUMBER(H131)),"yes",""),"")</f>
        <v/>
      </c>
      <c r="P131" s="23" t="str">
        <f t="shared" si="53"/>
        <v>null</v>
      </c>
      <c r="Q131" s="24" t="str">
        <f t="shared" si="54"/>
        <v>null</v>
      </c>
      <c r="R131" s="23" t="str">
        <f t="array" ref="R131">IFERROR(IF(AND(MATCH(P131&amp;Q131,$P$5:P130&amp;$Q$5:Q130,0), ISNUMBER(P131),ISNUMBER(Q131)),"yes",""),"")</f>
        <v/>
      </c>
      <c r="S131" s="23" t="str">
        <f t="shared" si="55"/>
        <v>null</v>
      </c>
      <c r="T131" s="23" t="str">
        <f t="shared" si="56"/>
        <v>null</v>
      </c>
      <c r="U131" s="23" t="str">
        <f t="array" ref="U131">IFERROR(IF(AND(MATCH(S131&amp;T131,$S$5:S130&amp;$T$5:T130,0), ISNUMBER(S131),ISNUMBER(T131)),"yes",""),"")</f>
        <v/>
      </c>
    </row>
    <row r="132" spans="2:21" x14ac:dyDescent="0.25">
      <c r="B132" s="114" t="str">
        <f t="shared" ref="B132:B161" si="57">IF(C132="null","",ROW(C132))</f>
        <v/>
      </c>
      <c r="C132" s="114" t="str">
        <f>IF(LEN(INDEX(Dashboard!B$12:B$211,ROW(C132)-ROW($C$5),1))&gt;0,INDEX(Dashboard!B$12:B$211,ROW(C132)-ROW($C$5),1),"null")</f>
        <v>null</v>
      </c>
      <c r="D132" s="114" t="str">
        <f>IF(LEN(INDEX(Dashboard!C$12:C$211,ROW(D132)-ROW($C$5),1))&gt;0,INDEX(Dashboard!C$12:C$211,ROW(D132)-ROW($C$5),1),"")</f>
        <v/>
      </c>
      <c r="E132" s="114" t="str">
        <f>IF(LEN(INDEX(Dashboard!D$12:D$211,ROW(E132)-ROW($C$5),1))&gt;0,INDEX(Dashboard!D$12:D$211,ROW(E132)-ROW($C$5),1),"")</f>
        <v/>
      </c>
      <c r="F132" s="114" t="str">
        <f t="shared" si="3"/>
        <v>m</v>
      </c>
      <c r="G132" s="114" t="str">
        <f>IF(LEN(INDEX(Dashboard!E$12:E$211,ROW(G132)-ROW($C$5),1))&gt;0,INDEX(Dashboard!E$12:E$211,ROW(G132)-ROW($C$5),1)+COLUMN(startXY)+1,"null")</f>
        <v>null</v>
      </c>
      <c r="H132" s="114" t="str">
        <f>IF(LEN(INDEX(Dashboard!F$12:F$211,ROW(H132)-ROW($C$5),1))&gt;0,INDEX(Dashboard!F$12:F$211,ROW(H132)-ROW($C$5),1)+ROW(startXY)+1,"null")</f>
        <v>null</v>
      </c>
      <c r="I132" s="114">
        <f t="shared" si="14"/>
        <v>5</v>
      </c>
      <c r="J132" s="114" t="str">
        <f t="shared" si="35"/>
        <v/>
      </c>
      <c r="K132" s="114" t="str">
        <f t="shared" si="36"/>
        <v/>
      </c>
      <c r="L132" s="114" t="str">
        <f t="shared" si="37"/>
        <v/>
      </c>
      <c r="M132" s="114" t="str">
        <f>IF($B132&gt;0,INDEX(Dashboard!G$12:G$211,ROW($B132)-ROW($C$5),1),"")</f>
        <v/>
      </c>
      <c r="N132" s="114" t="str">
        <f>IF($B132&gt;0,INDEX(Dashboard!H$12:H$211,ROW($B132)-ROW($C$5),1),"")</f>
        <v/>
      </c>
      <c r="O132" s="23" t="str">
        <f t="array" ref="O132">IFERROR(IF(AND(MATCH(G132&amp;H132,$G$5:G131&amp;$H$5:H131,0), ISNUMBER(G132),ISNUMBER(H132)),"yes",""),"")</f>
        <v/>
      </c>
      <c r="P132" s="23" t="str">
        <f t="shared" ref="P132:P161" si="58">G132</f>
        <v>null</v>
      </c>
      <c r="Q132" s="24" t="str">
        <f t="shared" ref="Q132:Q161" si="59">IF(O132="yes",H132+1,H132)</f>
        <v>null</v>
      </c>
      <c r="R132" s="23" t="str">
        <f t="array" ref="R132">IFERROR(IF(AND(MATCH(P132&amp;Q132,$P$5:P131&amp;$Q$5:Q131,0), ISNUMBER(P132),ISNUMBER(Q132)),"yes",""),"")</f>
        <v/>
      </c>
      <c r="S132" s="23" t="str">
        <f t="shared" ref="S132:S161" si="60">IF(R132="yes",ROUNDUP((G132+J132)/2,0),G132)</f>
        <v>null</v>
      </c>
      <c r="T132" s="23" t="str">
        <f t="shared" ref="T132:T161" si="61">IF(S132="yes",ROUNDUP((H132+K132)/2,0),Q132)</f>
        <v>null</v>
      </c>
      <c r="U132" s="23" t="str">
        <f t="array" ref="U132">IFERROR(IF(AND(MATCH(S132&amp;T132,$S$5:S131&amp;$T$5:T131,0), ISNUMBER(S132),ISNUMBER(T132)),"yes",""),"")</f>
        <v/>
      </c>
    </row>
    <row r="133" spans="2:21" x14ac:dyDescent="0.25">
      <c r="B133" s="114" t="str">
        <f t="shared" si="57"/>
        <v/>
      </c>
      <c r="C133" s="114" t="str">
        <f>IF(LEN(INDEX(Dashboard!B$12:B$211,ROW(C133)-ROW($C$5),1))&gt;0,INDEX(Dashboard!B$12:B$211,ROW(C133)-ROW($C$5),1),"null")</f>
        <v>null</v>
      </c>
      <c r="D133" s="114" t="str">
        <f>IF(LEN(INDEX(Dashboard!C$12:C$211,ROW(D133)-ROW($C$5),1))&gt;0,INDEX(Dashboard!C$12:C$211,ROW(D133)-ROW($C$5),1),"")</f>
        <v/>
      </c>
      <c r="E133" s="114" t="str">
        <f>IF(LEN(INDEX(Dashboard!D$12:D$211,ROW(E133)-ROW($C$5),1))&gt;0,INDEX(Dashboard!D$12:D$211,ROW(E133)-ROW($C$5),1),"")</f>
        <v/>
      </c>
      <c r="F133" s="114" t="str">
        <f t="shared" si="3"/>
        <v>m</v>
      </c>
      <c r="G133" s="114" t="str">
        <f>IF(LEN(INDEX(Dashboard!E$12:E$211,ROW(G133)-ROW($C$5),1))&gt;0,INDEX(Dashboard!E$12:E$211,ROW(G133)-ROW($C$5),1)+COLUMN(startXY)+1,"null")</f>
        <v>null</v>
      </c>
      <c r="H133" s="114" t="str">
        <f>IF(LEN(INDEX(Dashboard!F$12:F$211,ROW(H133)-ROW($C$5),1))&gt;0,INDEX(Dashboard!F$12:F$211,ROW(H133)-ROW($C$5),1)+ROW(startXY)+1,"null")</f>
        <v>null</v>
      </c>
      <c r="I133" s="114">
        <f t="shared" si="14"/>
        <v>5</v>
      </c>
      <c r="J133" s="114" t="str">
        <f t="shared" si="35"/>
        <v/>
      </c>
      <c r="K133" s="114" t="str">
        <f t="shared" si="36"/>
        <v/>
      </c>
      <c r="L133" s="114" t="str">
        <f t="shared" si="37"/>
        <v/>
      </c>
      <c r="M133" s="114" t="str">
        <f>IF($B133&gt;0,INDEX(Dashboard!G$12:G$211,ROW($B133)-ROW($C$5),1),"")</f>
        <v/>
      </c>
      <c r="N133" s="114" t="str">
        <f>IF($B133&gt;0,INDEX(Dashboard!H$12:H$211,ROW($B133)-ROW($C$5),1),"")</f>
        <v/>
      </c>
      <c r="O133" s="23" t="str">
        <f t="array" ref="O133">IFERROR(IF(AND(MATCH(G133&amp;H133,$G$5:G132&amp;$H$5:H132,0), ISNUMBER(G133),ISNUMBER(H133)),"yes",""),"")</f>
        <v/>
      </c>
      <c r="P133" s="23" t="str">
        <f t="shared" si="58"/>
        <v>null</v>
      </c>
      <c r="Q133" s="24" t="str">
        <f t="shared" si="59"/>
        <v>null</v>
      </c>
      <c r="R133" s="23" t="str">
        <f t="array" ref="R133">IFERROR(IF(AND(MATCH(P133&amp;Q133,$P$5:P132&amp;$Q$5:Q132,0), ISNUMBER(P133),ISNUMBER(Q133)),"yes",""),"")</f>
        <v/>
      </c>
      <c r="S133" s="23" t="str">
        <f t="shared" si="60"/>
        <v>null</v>
      </c>
      <c r="T133" s="23" t="str">
        <f t="shared" si="61"/>
        <v>null</v>
      </c>
      <c r="U133" s="23" t="str">
        <f t="array" ref="U133">IFERROR(IF(AND(MATCH(S133&amp;T133,$S$5:S132&amp;$T$5:T132,0), ISNUMBER(S133),ISNUMBER(T133)),"yes",""),"")</f>
        <v/>
      </c>
    </row>
    <row r="134" spans="2:21" x14ac:dyDescent="0.25">
      <c r="B134" s="114" t="str">
        <f t="shared" si="57"/>
        <v/>
      </c>
      <c r="C134" s="114" t="str">
        <f>IF(LEN(INDEX(Dashboard!B$12:B$211,ROW(C134)-ROW($C$5),1))&gt;0,INDEX(Dashboard!B$12:B$211,ROW(C134)-ROW($C$5),1),"null")</f>
        <v>null</v>
      </c>
      <c r="D134" s="114" t="str">
        <f>IF(LEN(INDEX(Dashboard!C$12:C$211,ROW(D134)-ROW($C$5),1))&gt;0,INDEX(Dashboard!C$12:C$211,ROW(D134)-ROW($C$5),1),"")</f>
        <v/>
      </c>
      <c r="E134" s="114" t="str">
        <f>IF(LEN(INDEX(Dashboard!D$12:D$211,ROW(E134)-ROW($C$5),1))&gt;0,INDEX(Dashboard!D$12:D$211,ROW(E134)-ROW($C$5),1),"")</f>
        <v/>
      </c>
      <c r="F134" s="114" t="str">
        <f t="shared" si="3"/>
        <v>m</v>
      </c>
      <c r="G134" s="114" t="str">
        <f>IF(LEN(INDEX(Dashboard!E$12:E$211,ROW(G134)-ROW($C$5),1))&gt;0,INDEX(Dashboard!E$12:E$211,ROW(G134)-ROW($C$5),1)+COLUMN(startXY)+1,"null")</f>
        <v>null</v>
      </c>
      <c r="H134" s="114" t="str">
        <f>IF(LEN(INDEX(Dashboard!F$12:F$211,ROW(H134)-ROW($C$5),1))&gt;0,INDEX(Dashboard!F$12:F$211,ROW(H134)-ROW($C$5),1)+ROW(startXY)+1,"null")</f>
        <v>null</v>
      </c>
      <c r="I134" s="114">
        <f t="shared" si="14"/>
        <v>5</v>
      </c>
      <c r="J134" s="114" t="str">
        <f t="shared" si="35"/>
        <v/>
      </c>
      <c r="K134" s="114" t="str">
        <f t="shared" si="36"/>
        <v/>
      </c>
      <c r="L134" s="114" t="str">
        <f t="shared" si="37"/>
        <v/>
      </c>
      <c r="M134" s="114" t="str">
        <f>IF($B134&gt;0,INDEX(Dashboard!G$12:G$211,ROW($B134)-ROW($C$5),1),"")</f>
        <v/>
      </c>
      <c r="N134" s="114" t="str">
        <f>IF($B134&gt;0,INDEX(Dashboard!H$12:H$211,ROW($B134)-ROW($C$5),1),"")</f>
        <v/>
      </c>
      <c r="O134" s="23" t="str">
        <f t="array" ref="O134">IFERROR(IF(AND(MATCH(G134&amp;H134,$G$5:G133&amp;$H$5:H133,0), ISNUMBER(G134),ISNUMBER(H134)),"yes",""),"")</f>
        <v/>
      </c>
      <c r="P134" s="23" t="str">
        <f t="shared" si="58"/>
        <v>null</v>
      </c>
      <c r="Q134" s="24" t="str">
        <f t="shared" si="59"/>
        <v>null</v>
      </c>
      <c r="R134" s="23" t="str">
        <f t="array" ref="R134">IFERROR(IF(AND(MATCH(P134&amp;Q134,$P$5:P133&amp;$Q$5:Q133,0), ISNUMBER(P134),ISNUMBER(Q134)),"yes",""),"")</f>
        <v/>
      </c>
      <c r="S134" s="23" t="str">
        <f t="shared" si="60"/>
        <v>null</v>
      </c>
      <c r="T134" s="23" t="str">
        <f t="shared" si="61"/>
        <v>null</v>
      </c>
      <c r="U134" s="23" t="str">
        <f t="array" ref="U134">IFERROR(IF(AND(MATCH(S134&amp;T134,$S$5:S133&amp;$T$5:T133,0), ISNUMBER(S134),ISNUMBER(T134)),"yes",""),"")</f>
        <v/>
      </c>
    </row>
    <row r="135" spans="2:21" x14ac:dyDescent="0.25">
      <c r="B135" s="114" t="str">
        <f t="shared" si="57"/>
        <v/>
      </c>
      <c r="C135" s="114" t="str">
        <f>IF(LEN(INDEX(Dashboard!B$12:B$211,ROW(C135)-ROW($C$5),1))&gt;0,INDEX(Dashboard!B$12:B$211,ROW(C135)-ROW($C$5),1),"null")</f>
        <v>null</v>
      </c>
      <c r="D135" s="114" t="str">
        <f>IF(LEN(INDEX(Dashboard!C$12:C$211,ROW(D135)-ROW($C$5),1))&gt;0,INDEX(Dashboard!C$12:C$211,ROW(D135)-ROW($C$5),1),"")</f>
        <v/>
      </c>
      <c r="E135" s="114" t="str">
        <f>IF(LEN(INDEX(Dashboard!D$12:D$211,ROW(E135)-ROW($C$5),1))&gt;0,INDEX(Dashboard!D$12:D$211,ROW(E135)-ROW($C$5),1),"")</f>
        <v/>
      </c>
      <c r="F135" s="114" t="str">
        <f t="shared" si="3"/>
        <v>m</v>
      </c>
      <c r="G135" s="114" t="str">
        <f>IF(LEN(INDEX(Dashboard!E$12:E$211,ROW(G135)-ROW($C$5),1))&gt;0,INDEX(Dashboard!E$12:E$211,ROW(G135)-ROW($C$5),1)+COLUMN(startXY)+1,"null")</f>
        <v>null</v>
      </c>
      <c r="H135" s="114" t="str">
        <f>IF(LEN(INDEX(Dashboard!F$12:F$211,ROW(H135)-ROW($C$5),1))&gt;0,INDEX(Dashboard!F$12:F$211,ROW(H135)-ROW($C$5),1)+ROW(startXY)+1,"null")</f>
        <v>null</v>
      </c>
      <c r="I135" s="114">
        <f t="shared" si="14"/>
        <v>5</v>
      </c>
      <c r="J135" s="114" t="str">
        <f t="shared" si="35"/>
        <v/>
      </c>
      <c r="K135" s="114" t="str">
        <f t="shared" si="36"/>
        <v/>
      </c>
      <c r="L135" s="114" t="str">
        <f t="shared" si="37"/>
        <v/>
      </c>
      <c r="M135" s="114" t="str">
        <f>IF($B135&gt;0,INDEX(Dashboard!G$12:G$211,ROW($B135)-ROW($C$5),1),"")</f>
        <v/>
      </c>
      <c r="N135" s="114" t="str">
        <f>IF($B135&gt;0,INDEX(Dashboard!H$12:H$211,ROW($B135)-ROW($C$5),1),"")</f>
        <v/>
      </c>
      <c r="O135" s="23" t="str">
        <f t="array" ref="O135">IFERROR(IF(AND(MATCH(G135&amp;H135,$G$5:G134&amp;$H$5:H134,0), ISNUMBER(G135),ISNUMBER(H135)),"yes",""),"")</f>
        <v/>
      </c>
      <c r="P135" s="23" t="str">
        <f t="shared" si="58"/>
        <v>null</v>
      </c>
      <c r="Q135" s="24" t="str">
        <f t="shared" si="59"/>
        <v>null</v>
      </c>
      <c r="R135" s="23" t="str">
        <f t="array" ref="R135">IFERROR(IF(AND(MATCH(P135&amp;Q135,$P$5:P134&amp;$Q$5:Q134,0), ISNUMBER(P135),ISNUMBER(Q135)),"yes",""),"")</f>
        <v/>
      </c>
      <c r="S135" s="23" t="str">
        <f t="shared" si="60"/>
        <v>null</v>
      </c>
      <c r="T135" s="23" t="str">
        <f t="shared" si="61"/>
        <v>null</v>
      </c>
      <c r="U135" s="23" t="str">
        <f t="array" ref="U135">IFERROR(IF(AND(MATCH(S135&amp;T135,$S$5:S134&amp;$T$5:T134,0), ISNUMBER(S135),ISNUMBER(T135)),"yes",""),"")</f>
        <v/>
      </c>
    </row>
    <row r="136" spans="2:21" x14ac:dyDescent="0.25">
      <c r="B136" s="114" t="str">
        <f t="shared" si="57"/>
        <v/>
      </c>
      <c r="C136" s="114" t="str">
        <f>IF(LEN(INDEX(Dashboard!B$12:B$211,ROW(C136)-ROW($C$5),1))&gt;0,INDEX(Dashboard!B$12:B$211,ROW(C136)-ROW($C$5),1),"null")</f>
        <v>null</v>
      </c>
      <c r="D136" s="114" t="str">
        <f>IF(LEN(INDEX(Dashboard!C$12:C$211,ROW(D136)-ROW($C$5),1))&gt;0,INDEX(Dashboard!C$12:C$211,ROW(D136)-ROW($C$5),1),"")</f>
        <v/>
      </c>
      <c r="E136" s="114" t="str">
        <f>IF(LEN(INDEX(Dashboard!D$12:D$211,ROW(E136)-ROW($C$5),1))&gt;0,INDEX(Dashboard!D$12:D$211,ROW(E136)-ROW($C$5),1),"")</f>
        <v/>
      </c>
      <c r="F136" s="114" t="str">
        <f t="shared" si="3"/>
        <v>m</v>
      </c>
      <c r="G136" s="114" t="str">
        <f>IF(LEN(INDEX(Dashboard!E$12:E$211,ROW(G136)-ROW($C$5),1))&gt;0,INDEX(Dashboard!E$12:E$211,ROW(G136)-ROW($C$5),1)+COLUMN(startXY)+1,"null")</f>
        <v>null</v>
      </c>
      <c r="H136" s="114" t="str">
        <f>IF(LEN(INDEX(Dashboard!F$12:F$211,ROW(H136)-ROW($C$5),1))&gt;0,INDEX(Dashboard!F$12:F$211,ROW(H136)-ROW($C$5),1)+ROW(startXY)+1,"null")</f>
        <v>null</v>
      </c>
      <c r="I136" s="114">
        <f t="shared" si="14"/>
        <v>5</v>
      </c>
      <c r="J136" s="114" t="str">
        <f t="shared" si="35"/>
        <v/>
      </c>
      <c r="K136" s="114" t="str">
        <f t="shared" si="36"/>
        <v/>
      </c>
      <c r="L136" s="114" t="str">
        <f t="shared" si="37"/>
        <v/>
      </c>
      <c r="M136" s="114" t="str">
        <f>IF($B136&gt;0,INDEX(Dashboard!G$12:G$211,ROW($B136)-ROW($C$5),1),"")</f>
        <v/>
      </c>
      <c r="N136" s="114" t="str">
        <f>IF($B136&gt;0,INDEX(Dashboard!H$12:H$211,ROW($B136)-ROW($C$5),1),"")</f>
        <v/>
      </c>
      <c r="O136" s="23" t="str">
        <f t="array" ref="O136">IFERROR(IF(AND(MATCH(G136&amp;H136,$G$5:G135&amp;$H$5:H135,0), ISNUMBER(G136),ISNUMBER(H136)),"yes",""),"")</f>
        <v/>
      </c>
      <c r="P136" s="23" t="str">
        <f t="shared" si="58"/>
        <v>null</v>
      </c>
      <c r="Q136" s="24" t="str">
        <f t="shared" si="59"/>
        <v>null</v>
      </c>
      <c r="R136" s="23" t="str">
        <f t="array" ref="R136">IFERROR(IF(AND(MATCH(P136&amp;Q136,$P$5:P135&amp;$Q$5:Q135,0), ISNUMBER(P136),ISNUMBER(Q136)),"yes",""),"")</f>
        <v/>
      </c>
      <c r="S136" s="23" t="str">
        <f t="shared" si="60"/>
        <v>null</v>
      </c>
      <c r="T136" s="23" t="str">
        <f t="shared" si="61"/>
        <v>null</v>
      </c>
      <c r="U136" s="23" t="str">
        <f t="array" ref="U136">IFERROR(IF(AND(MATCH(S136&amp;T136,$S$5:S135&amp;$T$5:T135,0), ISNUMBER(S136),ISNUMBER(T136)),"yes",""),"")</f>
        <v/>
      </c>
    </row>
    <row r="137" spans="2:21" x14ac:dyDescent="0.25">
      <c r="B137" s="114" t="str">
        <f t="shared" si="57"/>
        <v/>
      </c>
      <c r="C137" s="114" t="str">
        <f>IF(LEN(INDEX(Dashboard!B$12:B$211,ROW(C137)-ROW($C$5),1))&gt;0,INDEX(Dashboard!B$12:B$211,ROW(C137)-ROW($C$5),1),"null")</f>
        <v>null</v>
      </c>
      <c r="D137" s="114" t="str">
        <f>IF(LEN(INDEX(Dashboard!C$12:C$211,ROW(D137)-ROW($C$5),1))&gt;0,INDEX(Dashboard!C$12:C$211,ROW(D137)-ROW($C$5),1),"")</f>
        <v/>
      </c>
      <c r="E137" s="114" t="str">
        <f>IF(LEN(INDEX(Dashboard!D$12:D$211,ROW(E137)-ROW($C$5),1))&gt;0,INDEX(Dashboard!D$12:D$211,ROW(E137)-ROW($C$5),1),"")</f>
        <v/>
      </c>
      <c r="F137" s="114" t="str">
        <f t="shared" si="3"/>
        <v>m</v>
      </c>
      <c r="G137" s="114" t="str">
        <f>IF(LEN(INDEX(Dashboard!E$12:E$211,ROW(G137)-ROW($C$5),1))&gt;0,INDEX(Dashboard!E$12:E$211,ROW(G137)-ROW($C$5),1)+COLUMN(startXY)+1,"null")</f>
        <v>null</v>
      </c>
      <c r="H137" s="114" t="str">
        <f>IF(LEN(INDEX(Dashboard!F$12:F$211,ROW(H137)-ROW($C$5),1))&gt;0,INDEX(Dashboard!F$12:F$211,ROW(H137)-ROW($C$5),1)+ROW(startXY)+1,"null")</f>
        <v>null</v>
      </c>
      <c r="I137" s="114">
        <f t="shared" si="14"/>
        <v>5</v>
      </c>
      <c r="J137" s="114" t="str">
        <f t="shared" si="35"/>
        <v/>
      </c>
      <c r="K137" s="114" t="str">
        <f t="shared" si="36"/>
        <v/>
      </c>
      <c r="L137" s="114" t="str">
        <f t="shared" si="37"/>
        <v/>
      </c>
      <c r="M137" s="114" t="str">
        <f>IF($B137&gt;0,INDEX(Dashboard!G$12:G$211,ROW($B137)-ROW($C$5),1),"")</f>
        <v/>
      </c>
      <c r="N137" s="114" t="str">
        <f>IF($B137&gt;0,INDEX(Dashboard!H$12:H$211,ROW($B137)-ROW($C$5),1),"")</f>
        <v/>
      </c>
      <c r="O137" s="23" t="str">
        <f t="array" ref="O137">IFERROR(IF(AND(MATCH(G137&amp;H137,$G$5:G136&amp;$H$5:H136,0), ISNUMBER(G137),ISNUMBER(H137)),"yes",""),"")</f>
        <v/>
      </c>
      <c r="P137" s="23" t="str">
        <f t="shared" si="58"/>
        <v>null</v>
      </c>
      <c r="Q137" s="24" t="str">
        <f t="shared" si="59"/>
        <v>null</v>
      </c>
      <c r="R137" s="23" t="str">
        <f t="array" ref="R137">IFERROR(IF(AND(MATCH(P137&amp;Q137,$P$5:P136&amp;$Q$5:Q136,0), ISNUMBER(P137),ISNUMBER(Q137)),"yes",""),"")</f>
        <v/>
      </c>
      <c r="S137" s="23" t="str">
        <f t="shared" si="60"/>
        <v>null</v>
      </c>
      <c r="T137" s="23" t="str">
        <f t="shared" si="61"/>
        <v>null</v>
      </c>
      <c r="U137" s="23" t="str">
        <f t="array" ref="U137">IFERROR(IF(AND(MATCH(S137&amp;T137,$S$5:S136&amp;$T$5:T136,0), ISNUMBER(S137),ISNUMBER(T137)),"yes",""),"")</f>
        <v/>
      </c>
    </row>
    <row r="138" spans="2:21" x14ac:dyDescent="0.25">
      <c r="B138" s="114" t="str">
        <f t="shared" si="57"/>
        <v/>
      </c>
      <c r="C138" s="114" t="str">
        <f>IF(LEN(INDEX(Dashboard!B$12:B$211,ROW(C138)-ROW($C$5),1))&gt;0,INDEX(Dashboard!B$12:B$211,ROW(C138)-ROW($C$5),1),"null")</f>
        <v>null</v>
      </c>
      <c r="D138" s="114" t="str">
        <f>IF(LEN(INDEX(Dashboard!C$12:C$211,ROW(D138)-ROW($C$5),1))&gt;0,INDEX(Dashboard!C$12:C$211,ROW(D138)-ROW($C$5),1),"")</f>
        <v/>
      </c>
      <c r="E138" s="114" t="str">
        <f>IF(LEN(INDEX(Dashboard!D$12:D$211,ROW(E138)-ROW($C$5),1))&gt;0,INDEX(Dashboard!D$12:D$211,ROW(E138)-ROW($C$5),1),"")</f>
        <v/>
      </c>
      <c r="F138" s="114" t="str">
        <f t="shared" si="3"/>
        <v>m</v>
      </c>
      <c r="G138" s="114" t="str">
        <f>IF(LEN(INDEX(Dashboard!E$12:E$211,ROW(G138)-ROW($C$5),1))&gt;0,INDEX(Dashboard!E$12:E$211,ROW(G138)-ROW($C$5),1)+COLUMN(startXY)+1,"null")</f>
        <v>null</v>
      </c>
      <c r="H138" s="114" t="str">
        <f>IF(LEN(INDEX(Dashboard!F$12:F$211,ROW(H138)-ROW($C$5),1))&gt;0,INDEX(Dashboard!F$12:F$211,ROW(H138)-ROW($C$5),1)+ROW(startXY)+1,"null")</f>
        <v>null</v>
      </c>
      <c r="I138" s="114">
        <f t="shared" si="14"/>
        <v>5</v>
      </c>
      <c r="J138" s="114" t="str">
        <f t="shared" si="35"/>
        <v/>
      </c>
      <c r="K138" s="114" t="str">
        <f t="shared" si="36"/>
        <v/>
      </c>
      <c r="L138" s="114" t="str">
        <f t="shared" si="37"/>
        <v/>
      </c>
      <c r="M138" s="114" t="str">
        <f>IF($B138&gt;0,INDEX(Dashboard!G$12:G$211,ROW($B138)-ROW($C$5),1),"")</f>
        <v/>
      </c>
      <c r="N138" s="114" t="str">
        <f>IF($B138&gt;0,INDEX(Dashboard!H$12:H$211,ROW($B138)-ROW($C$5),1),"")</f>
        <v/>
      </c>
      <c r="O138" s="23" t="str">
        <f t="array" ref="O138">IFERROR(IF(AND(MATCH(G138&amp;H138,$G$5:G137&amp;$H$5:H137,0), ISNUMBER(G138),ISNUMBER(H138)),"yes",""),"")</f>
        <v/>
      </c>
      <c r="P138" s="23" t="str">
        <f t="shared" si="58"/>
        <v>null</v>
      </c>
      <c r="Q138" s="24" t="str">
        <f t="shared" si="59"/>
        <v>null</v>
      </c>
      <c r="R138" s="23" t="str">
        <f t="array" ref="R138">IFERROR(IF(AND(MATCH(P138&amp;Q138,$P$5:P137&amp;$Q$5:Q137,0), ISNUMBER(P138),ISNUMBER(Q138)),"yes",""),"")</f>
        <v/>
      </c>
      <c r="S138" s="23" t="str">
        <f t="shared" si="60"/>
        <v>null</v>
      </c>
      <c r="T138" s="23" t="str">
        <f t="shared" si="61"/>
        <v>null</v>
      </c>
      <c r="U138" s="23" t="str">
        <f t="array" ref="U138">IFERROR(IF(AND(MATCH(S138&amp;T138,$S$5:S137&amp;$T$5:T137,0), ISNUMBER(S138),ISNUMBER(T138)),"yes",""),"")</f>
        <v/>
      </c>
    </row>
    <row r="139" spans="2:21" x14ac:dyDescent="0.25">
      <c r="B139" s="114" t="str">
        <f t="shared" si="57"/>
        <v/>
      </c>
      <c r="C139" s="114" t="str">
        <f>IF(LEN(INDEX(Dashboard!B$12:B$211,ROW(C139)-ROW($C$5),1))&gt;0,INDEX(Dashboard!B$12:B$211,ROW(C139)-ROW($C$5),1),"null")</f>
        <v>null</v>
      </c>
      <c r="D139" s="114" t="str">
        <f>IF(LEN(INDEX(Dashboard!C$12:C$211,ROW(D139)-ROW($C$5),1))&gt;0,INDEX(Dashboard!C$12:C$211,ROW(D139)-ROW($C$5),1),"")</f>
        <v/>
      </c>
      <c r="E139" s="114" t="str">
        <f>IF(LEN(INDEX(Dashboard!D$12:D$211,ROW(E139)-ROW($C$5),1))&gt;0,INDEX(Dashboard!D$12:D$211,ROW(E139)-ROW($C$5),1),"")</f>
        <v/>
      </c>
      <c r="F139" s="114" t="str">
        <f t="shared" si="3"/>
        <v>m</v>
      </c>
      <c r="G139" s="114" t="str">
        <f>IF(LEN(INDEX(Dashboard!E$12:E$211,ROW(G139)-ROW($C$5),1))&gt;0,INDEX(Dashboard!E$12:E$211,ROW(G139)-ROW($C$5),1)+COLUMN(startXY)+1,"null")</f>
        <v>null</v>
      </c>
      <c r="H139" s="114" t="str">
        <f>IF(LEN(INDEX(Dashboard!F$12:F$211,ROW(H139)-ROW($C$5),1))&gt;0,INDEX(Dashboard!F$12:F$211,ROW(H139)-ROW($C$5),1)+ROW(startXY)+1,"null")</f>
        <v>null</v>
      </c>
      <c r="I139" s="114">
        <f t="shared" si="14"/>
        <v>5</v>
      </c>
      <c r="J139" s="114" t="str">
        <f t="shared" si="35"/>
        <v/>
      </c>
      <c r="K139" s="114" t="str">
        <f t="shared" si="36"/>
        <v/>
      </c>
      <c r="L139" s="114" t="str">
        <f t="shared" si="37"/>
        <v/>
      </c>
      <c r="M139" s="114" t="str">
        <f>IF($B139&gt;0,INDEX(Dashboard!G$12:G$211,ROW($B139)-ROW($C$5),1),"")</f>
        <v/>
      </c>
      <c r="N139" s="114" t="str">
        <f>IF($B139&gt;0,INDEX(Dashboard!H$12:H$211,ROW($B139)-ROW($C$5),1),"")</f>
        <v/>
      </c>
      <c r="O139" s="23" t="str">
        <f t="array" ref="O139">IFERROR(IF(AND(MATCH(G139&amp;H139,$G$5:G138&amp;$H$5:H138,0), ISNUMBER(G139),ISNUMBER(H139)),"yes",""),"")</f>
        <v/>
      </c>
      <c r="P139" s="23" t="str">
        <f t="shared" si="58"/>
        <v>null</v>
      </c>
      <c r="Q139" s="24" t="str">
        <f t="shared" si="59"/>
        <v>null</v>
      </c>
      <c r="R139" s="23" t="str">
        <f t="array" ref="R139">IFERROR(IF(AND(MATCH(P139&amp;Q139,$P$5:P138&amp;$Q$5:Q138,0), ISNUMBER(P139),ISNUMBER(Q139)),"yes",""),"")</f>
        <v/>
      </c>
      <c r="S139" s="23" t="str">
        <f t="shared" si="60"/>
        <v>null</v>
      </c>
      <c r="T139" s="23" t="str">
        <f t="shared" si="61"/>
        <v>null</v>
      </c>
      <c r="U139" s="23" t="str">
        <f t="array" ref="U139">IFERROR(IF(AND(MATCH(S139&amp;T139,$S$5:S138&amp;$T$5:T138,0), ISNUMBER(S139),ISNUMBER(T139)),"yes",""),"")</f>
        <v/>
      </c>
    </row>
    <row r="140" spans="2:21" x14ac:dyDescent="0.25">
      <c r="B140" s="114" t="str">
        <f t="shared" si="57"/>
        <v/>
      </c>
      <c r="C140" s="114" t="str">
        <f>IF(LEN(INDEX(Dashboard!B$12:B$211,ROW(C140)-ROW($C$5),1))&gt;0,INDEX(Dashboard!B$12:B$211,ROW(C140)-ROW($C$5),1),"null")</f>
        <v>null</v>
      </c>
      <c r="D140" s="114" t="str">
        <f>IF(LEN(INDEX(Dashboard!C$12:C$211,ROW(D140)-ROW($C$5),1))&gt;0,INDEX(Dashboard!C$12:C$211,ROW(D140)-ROW($C$5),1),"")</f>
        <v/>
      </c>
      <c r="E140" s="114" t="str">
        <f>IF(LEN(INDEX(Dashboard!D$12:D$211,ROW(E140)-ROW($C$5),1))&gt;0,INDEX(Dashboard!D$12:D$211,ROW(E140)-ROW($C$5),1),"")</f>
        <v/>
      </c>
      <c r="F140" s="114" t="str">
        <f t="shared" si="3"/>
        <v>m</v>
      </c>
      <c r="G140" s="114" t="str">
        <f>IF(LEN(INDEX(Dashboard!E$12:E$211,ROW(G140)-ROW($C$5),1))&gt;0,INDEX(Dashboard!E$12:E$211,ROW(G140)-ROW($C$5),1)+COLUMN(startXY)+1,"null")</f>
        <v>null</v>
      </c>
      <c r="H140" s="114" t="str">
        <f>IF(LEN(INDEX(Dashboard!F$12:F$211,ROW(H140)-ROW($C$5),1))&gt;0,INDEX(Dashboard!F$12:F$211,ROW(H140)-ROW($C$5),1)+ROW(startXY)+1,"null")</f>
        <v>null</v>
      </c>
      <c r="I140" s="114">
        <f t="shared" si="14"/>
        <v>5</v>
      </c>
      <c r="J140" s="114" t="str">
        <f t="shared" si="35"/>
        <v/>
      </c>
      <c r="K140" s="114" t="str">
        <f t="shared" si="36"/>
        <v/>
      </c>
      <c r="L140" s="114" t="str">
        <f t="shared" si="37"/>
        <v/>
      </c>
      <c r="M140" s="114" t="str">
        <f>IF($B140&gt;0,INDEX(Dashboard!G$12:G$211,ROW($B140)-ROW($C$5),1),"")</f>
        <v/>
      </c>
      <c r="N140" s="114" t="str">
        <f>IF($B140&gt;0,INDEX(Dashboard!H$12:H$211,ROW($B140)-ROW($C$5),1),"")</f>
        <v/>
      </c>
      <c r="O140" s="23" t="str">
        <f t="array" ref="O140">IFERROR(IF(AND(MATCH(G140&amp;H140,$G$5:G139&amp;$H$5:H139,0), ISNUMBER(G140),ISNUMBER(H140)),"yes",""),"")</f>
        <v/>
      </c>
      <c r="P140" s="23" t="str">
        <f t="shared" si="58"/>
        <v>null</v>
      </c>
      <c r="Q140" s="24" t="str">
        <f t="shared" si="59"/>
        <v>null</v>
      </c>
      <c r="R140" s="23" t="str">
        <f t="array" ref="R140">IFERROR(IF(AND(MATCH(P140&amp;Q140,$P$5:P139&amp;$Q$5:Q139,0), ISNUMBER(P140),ISNUMBER(Q140)),"yes",""),"")</f>
        <v/>
      </c>
      <c r="S140" s="23" t="str">
        <f t="shared" si="60"/>
        <v>null</v>
      </c>
      <c r="T140" s="23" t="str">
        <f t="shared" si="61"/>
        <v>null</v>
      </c>
      <c r="U140" s="23" t="str">
        <f t="array" ref="U140">IFERROR(IF(AND(MATCH(S140&amp;T140,$S$5:S139&amp;$T$5:T139,0), ISNUMBER(S140),ISNUMBER(T140)),"yes",""),"")</f>
        <v/>
      </c>
    </row>
    <row r="141" spans="2:21" x14ac:dyDescent="0.25">
      <c r="B141" s="114" t="str">
        <f t="shared" si="57"/>
        <v/>
      </c>
      <c r="C141" s="114" t="str">
        <f>IF(LEN(INDEX(Dashboard!B$12:B$211,ROW(C141)-ROW($C$5),1))&gt;0,INDEX(Dashboard!B$12:B$211,ROW(C141)-ROW($C$5),1),"null")</f>
        <v>null</v>
      </c>
      <c r="D141" s="114" t="str">
        <f>IF(LEN(INDEX(Dashboard!C$12:C$211,ROW(D141)-ROW($C$5),1))&gt;0,INDEX(Dashboard!C$12:C$211,ROW(D141)-ROW($C$5),1),"")</f>
        <v/>
      </c>
      <c r="E141" s="114" t="str">
        <f>IF(LEN(INDEX(Dashboard!D$12:D$211,ROW(E141)-ROW($C$5),1))&gt;0,INDEX(Dashboard!D$12:D$211,ROW(E141)-ROW($C$5),1),"")</f>
        <v/>
      </c>
      <c r="F141" s="114" t="str">
        <f t="shared" si="3"/>
        <v>m</v>
      </c>
      <c r="G141" s="114" t="str">
        <f>IF(LEN(INDEX(Dashboard!E$12:E$211,ROW(G141)-ROW($C$5),1))&gt;0,INDEX(Dashboard!E$12:E$211,ROW(G141)-ROW($C$5),1)+COLUMN(startXY)+1,"null")</f>
        <v>null</v>
      </c>
      <c r="H141" s="114" t="str">
        <f>IF(LEN(INDEX(Dashboard!F$12:F$211,ROW(H141)-ROW($C$5),1))&gt;0,INDEX(Dashboard!F$12:F$211,ROW(H141)-ROW($C$5),1)+ROW(startXY)+1,"null")</f>
        <v>null</v>
      </c>
      <c r="I141" s="114">
        <f t="shared" si="14"/>
        <v>5</v>
      </c>
      <c r="J141" s="114" t="str">
        <f t="shared" si="35"/>
        <v/>
      </c>
      <c r="K141" s="114" t="str">
        <f t="shared" si="36"/>
        <v/>
      </c>
      <c r="L141" s="114" t="str">
        <f t="shared" si="37"/>
        <v/>
      </c>
      <c r="M141" s="114" t="str">
        <f>IF($B141&gt;0,INDEX(Dashboard!G$12:G$211,ROW($B141)-ROW($C$5),1),"")</f>
        <v/>
      </c>
      <c r="N141" s="114" t="str">
        <f>IF($B141&gt;0,INDEX(Dashboard!H$12:H$211,ROW($B141)-ROW($C$5),1),"")</f>
        <v/>
      </c>
      <c r="O141" s="23" t="str">
        <f t="array" ref="O141">IFERROR(IF(AND(MATCH(G141&amp;H141,$G$5:G140&amp;$H$5:H140,0), ISNUMBER(G141),ISNUMBER(H141)),"yes",""),"")</f>
        <v/>
      </c>
      <c r="P141" s="23" t="str">
        <f t="shared" si="58"/>
        <v>null</v>
      </c>
      <c r="Q141" s="24" t="str">
        <f t="shared" si="59"/>
        <v>null</v>
      </c>
      <c r="R141" s="23" t="str">
        <f t="array" ref="R141">IFERROR(IF(AND(MATCH(P141&amp;Q141,$P$5:P140&amp;$Q$5:Q140,0), ISNUMBER(P141),ISNUMBER(Q141)),"yes",""),"")</f>
        <v/>
      </c>
      <c r="S141" s="23" t="str">
        <f t="shared" si="60"/>
        <v>null</v>
      </c>
      <c r="T141" s="23" t="str">
        <f t="shared" si="61"/>
        <v>null</v>
      </c>
      <c r="U141" s="23" t="str">
        <f t="array" ref="U141">IFERROR(IF(AND(MATCH(S141&amp;T141,$S$5:S140&amp;$T$5:T140,0), ISNUMBER(S141),ISNUMBER(T141)),"yes",""),"")</f>
        <v/>
      </c>
    </row>
    <row r="142" spans="2:21" x14ac:dyDescent="0.25">
      <c r="B142" s="114" t="str">
        <f t="shared" si="57"/>
        <v/>
      </c>
      <c r="C142" s="114" t="str">
        <f>IF(LEN(INDEX(Dashboard!B$12:B$211,ROW(C142)-ROW($C$5),1))&gt;0,INDEX(Dashboard!B$12:B$211,ROW(C142)-ROW($C$5),1),"null")</f>
        <v>null</v>
      </c>
      <c r="D142" s="114" t="str">
        <f>IF(LEN(INDEX(Dashboard!C$12:C$211,ROW(D142)-ROW($C$5),1))&gt;0,INDEX(Dashboard!C$12:C$211,ROW(D142)-ROW($C$5),1),"")</f>
        <v/>
      </c>
      <c r="E142" s="114" t="str">
        <f>IF(LEN(INDEX(Dashboard!D$12:D$211,ROW(E142)-ROW($C$5),1))&gt;0,INDEX(Dashboard!D$12:D$211,ROW(E142)-ROW($C$5),1),"")</f>
        <v/>
      </c>
      <c r="F142" s="114" t="str">
        <f t="shared" si="3"/>
        <v>m</v>
      </c>
      <c r="G142" s="114" t="str">
        <f>IF(LEN(INDEX(Dashboard!E$12:E$211,ROW(G142)-ROW($C$5),1))&gt;0,INDEX(Dashboard!E$12:E$211,ROW(G142)-ROW($C$5),1)+COLUMN(startXY)+1,"null")</f>
        <v>null</v>
      </c>
      <c r="H142" s="114" t="str">
        <f>IF(LEN(INDEX(Dashboard!F$12:F$211,ROW(H142)-ROW($C$5),1))&gt;0,INDEX(Dashboard!F$12:F$211,ROW(H142)-ROW($C$5),1)+ROW(startXY)+1,"null")</f>
        <v>null</v>
      </c>
      <c r="I142" s="114">
        <f t="shared" si="14"/>
        <v>5</v>
      </c>
      <c r="J142" s="114" t="str">
        <f t="shared" si="35"/>
        <v/>
      </c>
      <c r="K142" s="114" t="str">
        <f t="shared" si="36"/>
        <v/>
      </c>
      <c r="L142" s="114" t="str">
        <f t="shared" si="37"/>
        <v/>
      </c>
      <c r="M142" s="114" t="str">
        <f>IF($B142&gt;0,INDEX(Dashboard!G$12:G$211,ROW($B142)-ROW($C$5),1),"")</f>
        <v/>
      </c>
      <c r="N142" s="114" t="str">
        <f>IF($B142&gt;0,INDEX(Dashboard!H$12:H$211,ROW($B142)-ROW($C$5),1),"")</f>
        <v/>
      </c>
      <c r="O142" s="23" t="str">
        <f t="array" ref="O142">IFERROR(IF(AND(MATCH(G142&amp;H142,$G$5:G141&amp;$H$5:H141,0), ISNUMBER(G142),ISNUMBER(H142)),"yes",""),"")</f>
        <v/>
      </c>
      <c r="P142" s="23" t="str">
        <f t="shared" si="58"/>
        <v>null</v>
      </c>
      <c r="Q142" s="24" t="str">
        <f t="shared" si="59"/>
        <v>null</v>
      </c>
      <c r="R142" s="23" t="str">
        <f t="array" ref="R142">IFERROR(IF(AND(MATCH(P142&amp;Q142,$P$5:P141&amp;$Q$5:Q141,0), ISNUMBER(P142),ISNUMBER(Q142)),"yes",""),"")</f>
        <v/>
      </c>
      <c r="S142" s="23" t="str">
        <f t="shared" si="60"/>
        <v>null</v>
      </c>
      <c r="T142" s="23" t="str">
        <f t="shared" si="61"/>
        <v>null</v>
      </c>
      <c r="U142" s="23" t="str">
        <f t="array" ref="U142">IFERROR(IF(AND(MATCH(S142&amp;T142,$S$5:S141&amp;$T$5:T141,0), ISNUMBER(S142),ISNUMBER(T142)),"yes",""),"")</f>
        <v/>
      </c>
    </row>
    <row r="143" spans="2:21" x14ac:dyDescent="0.25">
      <c r="B143" s="114" t="str">
        <f t="shared" si="57"/>
        <v/>
      </c>
      <c r="C143" s="114" t="str">
        <f>IF(LEN(INDEX(Dashboard!B$12:B$211,ROW(C143)-ROW($C$5),1))&gt;0,INDEX(Dashboard!B$12:B$211,ROW(C143)-ROW($C$5),1),"null")</f>
        <v>null</v>
      </c>
      <c r="D143" s="114" t="str">
        <f>IF(LEN(INDEX(Dashboard!C$12:C$211,ROW(D143)-ROW($C$5),1))&gt;0,INDEX(Dashboard!C$12:C$211,ROW(D143)-ROW($C$5),1),"")</f>
        <v/>
      </c>
      <c r="E143" s="114" t="str">
        <f>IF(LEN(INDEX(Dashboard!D$12:D$211,ROW(E143)-ROW($C$5),1))&gt;0,INDEX(Dashboard!D$12:D$211,ROW(E143)-ROW($C$5),1),"")</f>
        <v/>
      </c>
      <c r="F143" s="114" t="str">
        <f t="shared" si="3"/>
        <v>m</v>
      </c>
      <c r="G143" s="114" t="str">
        <f>IF(LEN(INDEX(Dashboard!E$12:E$211,ROW(G143)-ROW($C$5),1))&gt;0,INDEX(Dashboard!E$12:E$211,ROW(G143)-ROW($C$5),1)+COLUMN(startXY)+1,"null")</f>
        <v>null</v>
      </c>
      <c r="H143" s="114" t="str">
        <f>IF(LEN(INDEX(Dashboard!F$12:F$211,ROW(H143)-ROW($C$5),1))&gt;0,INDEX(Dashboard!F$12:F$211,ROW(H143)-ROW($C$5),1)+ROW(startXY)+1,"null")</f>
        <v>null</v>
      </c>
      <c r="I143" s="114">
        <f t="shared" si="14"/>
        <v>5</v>
      </c>
      <c r="J143" s="114" t="str">
        <f t="shared" si="35"/>
        <v/>
      </c>
      <c r="K143" s="114" t="str">
        <f t="shared" si="36"/>
        <v/>
      </c>
      <c r="L143" s="114" t="str">
        <f t="shared" si="37"/>
        <v/>
      </c>
      <c r="M143" s="114" t="str">
        <f>IF($B143&gt;0,INDEX(Dashboard!G$12:G$211,ROW($B143)-ROW($C$5),1),"")</f>
        <v/>
      </c>
      <c r="N143" s="114" t="str">
        <f>IF($B143&gt;0,INDEX(Dashboard!H$12:H$211,ROW($B143)-ROW($C$5),1),"")</f>
        <v/>
      </c>
      <c r="O143" s="23" t="str">
        <f t="array" ref="O143">IFERROR(IF(AND(MATCH(G143&amp;H143,$G$5:G142&amp;$H$5:H142,0), ISNUMBER(G143),ISNUMBER(H143)),"yes",""),"")</f>
        <v/>
      </c>
      <c r="P143" s="23" t="str">
        <f t="shared" si="58"/>
        <v>null</v>
      </c>
      <c r="Q143" s="24" t="str">
        <f t="shared" si="59"/>
        <v>null</v>
      </c>
      <c r="R143" s="23" t="str">
        <f t="array" ref="R143">IFERROR(IF(AND(MATCH(P143&amp;Q143,$P$5:P142&amp;$Q$5:Q142,0), ISNUMBER(P143),ISNUMBER(Q143)),"yes",""),"")</f>
        <v/>
      </c>
      <c r="S143" s="23" t="str">
        <f t="shared" si="60"/>
        <v>null</v>
      </c>
      <c r="T143" s="23" t="str">
        <f t="shared" si="61"/>
        <v>null</v>
      </c>
      <c r="U143" s="23" t="str">
        <f t="array" ref="U143">IFERROR(IF(AND(MATCH(S143&amp;T143,$S$5:S142&amp;$T$5:T142,0), ISNUMBER(S143),ISNUMBER(T143)),"yes",""),"")</f>
        <v/>
      </c>
    </row>
    <row r="144" spans="2:21" x14ac:dyDescent="0.25">
      <c r="B144" s="114" t="str">
        <f t="shared" si="57"/>
        <v/>
      </c>
      <c r="C144" s="114" t="str">
        <f>IF(LEN(INDEX(Dashboard!B$12:B$211,ROW(C144)-ROW($C$5),1))&gt;0,INDEX(Dashboard!B$12:B$211,ROW(C144)-ROW($C$5),1),"null")</f>
        <v>null</v>
      </c>
      <c r="D144" s="114" t="str">
        <f>IF(LEN(INDEX(Dashboard!C$12:C$211,ROW(D144)-ROW($C$5),1))&gt;0,INDEX(Dashboard!C$12:C$211,ROW(D144)-ROW($C$5),1),"")</f>
        <v/>
      </c>
      <c r="E144" s="114" t="str">
        <f>IF(LEN(INDEX(Dashboard!D$12:D$211,ROW(E144)-ROW($C$5),1))&gt;0,INDEX(Dashboard!D$12:D$211,ROW(E144)-ROW($C$5),1),"")</f>
        <v/>
      </c>
      <c r="F144" s="114" t="str">
        <f t="shared" si="3"/>
        <v>m</v>
      </c>
      <c r="G144" s="114" t="str">
        <f>IF(LEN(INDEX(Dashboard!E$12:E$211,ROW(G144)-ROW($C$5),1))&gt;0,INDEX(Dashboard!E$12:E$211,ROW(G144)-ROW($C$5),1)+COLUMN(startXY)+1,"null")</f>
        <v>null</v>
      </c>
      <c r="H144" s="114" t="str">
        <f>IF(LEN(INDEX(Dashboard!F$12:F$211,ROW(H144)-ROW($C$5),1))&gt;0,INDEX(Dashboard!F$12:F$211,ROW(H144)-ROW($C$5),1)+ROW(startXY)+1,"null")</f>
        <v>null</v>
      </c>
      <c r="I144" s="114">
        <f t="shared" si="14"/>
        <v>5</v>
      </c>
      <c r="J144" s="114" t="str">
        <f t="shared" si="35"/>
        <v/>
      </c>
      <c r="K144" s="114" t="str">
        <f t="shared" si="36"/>
        <v/>
      </c>
      <c r="L144" s="114" t="str">
        <f t="shared" si="37"/>
        <v/>
      </c>
      <c r="M144" s="114" t="str">
        <f>IF($B144&gt;0,INDEX(Dashboard!G$12:G$211,ROW($B144)-ROW($C$5),1),"")</f>
        <v/>
      </c>
      <c r="N144" s="114" t="str">
        <f>IF($B144&gt;0,INDEX(Dashboard!H$12:H$211,ROW($B144)-ROW($C$5),1),"")</f>
        <v/>
      </c>
      <c r="O144" s="23" t="str">
        <f t="array" ref="O144">IFERROR(IF(AND(MATCH(G144&amp;H144,$G$5:G143&amp;$H$5:H143,0), ISNUMBER(G144),ISNUMBER(H144)),"yes",""),"")</f>
        <v/>
      </c>
      <c r="P144" s="23" t="str">
        <f t="shared" si="58"/>
        <v>null</v>
      </c>
      <c r="Q144" s="24" t="str">
        <f t="shared" si="59"/>
        <v>null</v>
      </c>
      <c r="R144" s="23" t="str">
        <f t="array" ref="R144">IFERROR(IF(AND(MATCH(P144&amp;Q144,$P$5:P143&amp;$Q$5:Q143,0), ISNUMBER(P144),ISNUMBER(Q144)),"yes",""),"")</f>
        <v/>
      </c>
      <c r="S144" s="23" t="str">
        <f t="shared" si="60"/>
        <v>null</v>
      </c>
      <c r="T144" s="23" t="str">
        <f t="shared" si="61"/>
        <v>null</v>
      </c>
      <c r="U144" s="23" t="str">
        <f t="array" ref="U144">IFERROR(IF(AND(MATCH(S144&amp;T144,$S$5:S143&amp;$T$5:T143,0), ISNUMBER(S144),ISNUMBER(T144)),"yes",""),"")</f>
        <v/>
      </c>
    </row>
    <row r="145" spans="2:21" x14ac:dyDescent="0.25">
      <c r="B145" s="114" t="str">
        <f t="shared" si="57"/>
        <v/>
      </c>
      <c r="C145" s="114" t="str">
        <f>IF(LEN(INDEX(Dashboard!B$12:B$211,ROW(C145)-ROW($C$5),1))&gt;0,INDEX(Dashboard!B$12:B$211,ROW(C145)-ROW($C$5),1),"null")</f>
        <v>null</v>
      </c>
      <c r="D145" s="114" t="str">
        <f>IF(LEN(INDEX(Dashboard!C$12:C$211,ROW(D145)-ROW($C$5),1))&gt;0,INDEX(Dashboard!C$12:C$211,ROW(D145)-ROW($C$5),1),"")</f>
        <v/>
      </c>
      <c r="E145" s="114" t="str">
        <f>IF(LEN(INDEX(Dashboard!D$12:D$211,ROW(E145)-ROW($C$5),1))&gt;0,INDEX(Dashboard!D$12:D$211,ROW(E145)-ROW($C$5),1),"")</f>
        <v/>
      </c>
      <c r="F145" s="114" t="str">
        <f t="shared" si="3"/>
        <v>m</v>
      </c>
      <c r="G145" s="114" t="str">
        <f>IF(LEN(INDEX(Dashboard!E$12:E$211,ROW(G145)-ROW($C$5),1))&gt;0,INDEX(Dashboard!E$12:E$211,ROW(G145)-ROW($C$5),1)+COLUMN(startXY)+1,"null")</f>
        <v>null</v>
      </c>
      <c r="H145" s="114" t="str">
        <f>IF(LEN(INDEX(Dashboard!F$12:F$211,ROW(H145)-ROW($C$5),1))&gt;0,INDEX(Dashboard!F$12:F$211,ROW(H145)-ROW($C$5),1)+ROW(startXY)+1,"null")</f>
        <v>null</v>
      </c>
      <c r="I145" s="114">
        <f t="shared" si="14"/>
        <v>5</v>
      </c>
      <c r="J145" s="114" t="str">
        <f t="shared" si="35"/>
        <v/>
      </c>
      <c r="K145" s="114" t="str">
        <f t="shared" si="36"/>
        <v/>
      </c>
      <c r="L145" s="114" t="str">
        <f t="shared" si="37"/>
        <v/>
      </c>
      <c r="M145" s="114" t="str">
        <f>IF($B145&gt;0,INDEX(Dashboard!G$12:G$211,ROW($B145)-ROW($C$5),1),"")</f>
        <v/>
      </c>
      <c r="N145" s="114" t="str">
        <f>IF($B145&gt;0,INDEX(Dashboard!H$12:H$211,ROW($B145)-ROW($C$5),1),"")</f>
        <v/>
      </c>
      <c r="O145" s="23" t="str">
        <f t="array" ref="O145">IFERROR(IF(AND(MATCH(G145&amp;H145,$G$5:G144&amp;$H$5:H144,0), ISNUMBER(G145),ISNUMBER(H145)),"yes",""),"")</f>
        <v/>
      </c>
      <c r="P145" s="23" t="str">
        <f t="shared" si="58"/>
        <v>null</v>
      </c>
      <c r="Q145" s="24" t="str">
        <f t="shared" si="59"/>
        <v>null</v>
      </c>
      <c r="R145" s="23" t="str">
        <f t="array" ref="R145">IFERROR(IF(AND(MATCH(P145&amp;Q145,$P$5:P144&amp;$Q$5:Q144,0), ISNUMBER(P145),ISNUMBER(Q145)),"yes",""),"")</f>
        <v/>
      </c>
      <c r="S145" s="23" t="str">
        <f t="shared" si="60"/>
        <v>null</v>
      </c>
      <c r="T145" s="23" t="str">
        <f t="shared" si="61"/>
        <v>null</v>
      </c>
      <c r="U145" s="23" t="str">
        <f t="array" ref="U145">IFERROR(IF(AND(MATCH(S145&amp;T145,$S$5:S144&amp;$T$5:T144,0), ISNUMBER(S145),ISNUMBER(T145)),"yes",""),"")</f>
        <v/>
      </c>
    </row>
    <row r="146" spans="2:21" x14ac:dyDescent="0.25">
      <c r="B146" s="114" t="str">
        <f t="shared" si="57"/>
        <v/>
      </c>
      <c r="C146" s="114" t="str">
        <f>IF(LEN(INDEX(Dashboard!B$12:B$211,ROW(C146)-ROW($C$5),1))&gt;0,INDEX(Dashboard!B$12:B$211,ROW(C146)-ROW($C$5),1),"null")</f>
        <v>null</v>
      </c>
      <c r="D146" s="114" t="str">
        <f>IF(LEN(INDEX(Dashboard!C$12:C$211,ROW(D146)-ROW($C$5),1))&gt;0,INDEX(Dashboard!C$12:C$211,ROW(D146)-ROW($C$5),1),"")</f>
        <v/>
      </c>
      <c r="E146" s="114" t="str">
        <f>IF(LEN(INDEX(Dashboard!D$12:D$211,ROW(E146)-ROW($C$5),1))&gt;0,INDEX(Dashboard!D$12:D$211,ROW(E146)-ROW($C$5),1),"")</f>
        <v/>
      </c>
      <c r="F146" s="114" t="str">
        <f t="shared" si="3"/>
        <v>m</v>
      </c>
      <c r="G146" s="114" t="str">
        <f>IF(LEN(INDEX(Dashboard!E$12:E$211,ROW(G146)-ROW($C$5),1))&gt;0,INDEX(Dashboard!E$12:E$211,ROW(G146)-ROW($C$5),1)+COLUMN(startXY)+1,"null")</f>
        <v>null</v>
      </c>
      <c r="H146" s="114" t="str">
        <f>IF(LEN(INDEX(Dashboard!F$12:F$211,ROW(H146)-ROW($C$5),1))&gt;0,INDEX(Dashboard!F$12:F$211,ROW(H146)-ROW($C$5),1)+ROW(startXY)+1,"null")</f>
        <v>null</v>
      </c>
      <c r="I146" s="114">
        <f t="shared" si="14"/>
        <v>5</v>
      </c>
      <c r="J146" s="114" t="str">
        <f t="shared" si="35"/>
        <v/>
      </c>
      <c r="K146" s="114" t="str">
        <f t="shared" si="36"/>
        <v/>
      </c>
      <c r="L146" s="114" t="str">
        <f t="shared" si="37"/>
        <v/>
      </c>
      <c r="M146" s="114" t="str">
        <f>IF($B146&gt;0,INDEX(Dashboard!G$12:G$211,ROW($B146)-ROW($C$5),1),"")</f>
        <v/>
      </c>
      <c r="N146" s="114" t="str">
        <f>IF($B146&gt;0,INDEX(Dashboard!H$12:H$211,ROW($B146)-ROW($C$5),1),"")</f>
        <v/>
      </c>
      <c r="O146" s="23" t="str">
        <f t="array" ref="O146">IFERROR(IF(AND(MATCH(G146&amp;H146,$G$5:G145&amp;$H$5:H145,0), ISNUMBER(G146),ISNUMBER(H146)),"yes",""),"")</f>
        <v/>
      </c>
      <c r="P146" s="23" t="str">
        <f t="shared" si="58"/>
        <v>null</v>
      </c>
      <c r="Q146" s="24" t="str">
        <f t="shared" si="59"/>
        <v>null</v>
      </c>
      <c r="R146" s="23" t="str">
        <f t="array" ref="R146">IFERROR(IF(AND(MATCH(P146&amp;Q146,$P$5:P145&amp;$Q$5:Q145,0), ISNUMBER(P146),ISNUMBER(Q146)),"yes",""),"")</f>
        <v/>
      </c>
      <c r="S146" s="23" t="str">
        <f t="shared" si="60"/>
        <v>null</v>
      </c>
      <c r="T146" s="23" t="str">
        <f t="shared" si="61"/>
        <v>null</v>
      </c>
      <c r="U146" s="23" t="str">
        <f t="array" ref="U146">IFERROR(IF(AND(MATCH(S146&amp;T146,$S$5:S145&amp;$T$5:T145,0), ISNUMBER(S146),ISNUMBER(T146)),"yes",""),"")</f>
        <v/>
      </c>
    </row>
    <row r="147" spans="2:21" x14ac:dyDescent="0.25">
      <c r="B147" s="114" t="str">
        <f t="shared" si="57"/>
        <v/>
      </c>
      <c r="C147" s="114" t="str">
        <f>IF(LEN(INDEX(Dashboard!B$12:B$211,ROW(C147)-ROW($C$5),1))&gt;0,INDEX(Dashboard!B$12:B$211,ROW(C147)-ROW($C$5),1),"null")</f>
        <v>null</v>
      </c>
      <c r="D147" s="114" t="str">
        <f>IF(LEN(INDEX(Dashboard!C$12:C$211,ROW(D147)-ROW($C$5),1))&gt;0,INDEX(Dashboard!C$12:C$211,ROW(D147)-ROW($C$5),1),"")</f>
        <v/>
      </c>
      <c r="E147" s="114" t="str">
        <f>IF(LEN(INDEX(Dashboard!D$12:D$211,ROW(E147)-ROW($C$5),1))&gt;0,INDEX(Dashboard!D$12:D$211,ROW(E147)-ROW($C$5),1),"")</f>
        <v/>
      </c>
      <c r="F147" s="114" t="str">
        <f t="shared" si="3"/>
        <v>m</v>
      </c>
      <c r="G147" s="114" t="str">
        <f>IF(LEN(INDEX(Dashboard!E$12:E$211,ROW(G147)-ROW($C$5),1))&gt;0,INDEX(Dashboard!E$12:E$211,ROW(G147)-ROW($C$5),1)+COLUMN(startXY)+1,"null")</f>
        <v>null</v>
      </c>
      <c r="H147" s="114" t="str">
        <f>IF(LEN(INDEX(Dashboard!F$12:F$211,ROW(H147)-ROW($C$5),1))&gt;0,INDEX(Dashboard!F$12:F$211,ROW(H147)-ROW($C$5),1)+ROW(startXY)+1,"null")</f>
        <v>null</v>
      </c>
      <c r="I147" s="114">
        <f t="shared" si="14"/>
        <v>5</v>
      </c>
      <c r="J147" s="114" t="str">
        <f t="shared" si="35"/>
        <v/>
      </c>
      <c r="K147" s="114" t="str">
        <f t="shared" si="36"/>
        <v/>
      </c>
      <c r="L147" s="114" t="str">
        <f t="shared" si="37"/>
        <v/>
      </c>
      <c r="M147" s="114" t="str">
        <f>IF($B147&gt;0,INDEX(Dashboard!G$12:G$211,ROW($B147)-ROW($C$5),1),"")</f>
        <v/>
      </c>
      <c r="N147" s="114" t="str">
        <f>IF($B147&gt;0,INDEX(Dashboard!H$12:H$211,ROW($B147)-ROW($C$5),1),"")</f>
        <v/>
      </c>
      <c r="O147" s="23" t="str">
        <f t="array" ref="O147">IFERROR(IF(AND(MATCH(G147&amp;H147,$G$5:G146&amp;$H$5:H146,0), ISNUMBER(G147),ISNUMBER(H147)),"yes",""),"")</f>
        <v/>
      </c>
      <c r="P147" s="23" t="str">
        <f t="shared" si="58"/>
        <v>null</v>
      </c>
      <c r="Q147" s="24" t="str">
        <f t="shared" si="59"/>
        <v>null</v>
      </c>
      <c r="R147" s="23" t="str">
        <f t="array" ref="R147">IFERROR(IF(AND(MATCH(P147&amp;Q147,$P$5:P146&amp;$Q$5:Q146,0), ISNUMBER(P147),ISNUMBER(Q147)),"yes",""),"")</f>
        <v/>
      </c>
      <c r="S147" s="23" t="str">
        <f t="shared" si="60"/>
        <v>null</v>
      </c>
      <c r="T147" s="23" t="str">
        <f t="shared" si="61"/>
        <v>null</v>
      </c>
      <c r="U147" s="23" t="str">
        <f t="array" ref="U147">IFERROR(IF(AND(MATCH(S147&amp;T147,$S$5:S146&amp;$T$5:T146,0), ISNUMBER(S147),ISNUMBER(T147)),"yes",""),"")</f>
        <v/>
      </c>
    </row>
    <row r="148" spans="2:21" x14ac:dyDescent="0.25">
      <c r="B148" s="114" t="str">
        <f t="shared" si="57"/>
        <v/>
      </c>
      <c r="C148" s="114" t="str">
        <f>IF(LEN(INDEX(Dashboard!B$12:B$211,ROW(C148)-ROW($C$5),1))&gt;0,INDEX(Dashboard!B$12:B$211,ROW(C148)-ROW($C$5),1),"null")</f>
        <v>null</v>
      </c>
      <c r="D148" s="114" t="str">
        <f>IF(LEN(INDEX(Dashboard!C$12:C$211,ROW(D148)-ROW($C$5),1))&gt;0,INDEX(Dashboard!C$12:C$211,ROW(D148)-ROW($C$5),1),"")</f>
        <v/>
      </c>
      <c r="E148" s="114" t="str">
        <f>IF(LEN(INDEX(Dashboard!D$12:D$211,ROW(E148)-ROW($C$5),1))&gt;0,INDEX(Dashboard!D$12:D$211,ROW(E148)-ROW($C$5),1),"")</f>
        <v/>
      </c>
      <c r="F148" s="114" t="str">
        <f t="shared" si="3"/>
        <v>m</v>
      </c>
      <c r="G148" s="114" t="str">
        <f>IF(LEN(INDEX(Dashboard!E$12:E$211,ROW(G148)-ROW($C$5),1))&gt;0,INDEX(Dashboard!E$12:E$211,ROW(G148)-ROW($C$5),1)+COLUMN(startXY)+1,"null")</f>
        <v>null</v>
      </c>
      <c r="H148" s="114" t="str">
        <f>IF(LEN(INDEX(Dashboard!F$12:F$211,ROW(H148)-ROW($C$5),1))&gt;0,INDEX(Dashboard!F$12:F$211,ROW(H148)-ROW($C$5),1)+ROW(startXY)+1,"null")</f>
        <v>null</v>
      </c>
      <c r="I148" s="114">
        <f t="shared" si="14"/>
        <v>5</v>
      </c>
      <c r="J148" s="114" t="str">
        <f t="shared" si="35"/>
        <v/>
      </c>
      <c r="K148" s="114" t="str">
        <f t="shared" si="36"/>
        <v/>
      </c>
      <c r="L148" s="114" t="str">
        <f t="shared" si="37"/>
        <v/>
      </c>
      <c r="M148" s="114" t="str">
        <f>IF($B148&gt;0,INDEX(Dashboard!G$12:G$211,ROW($B148)-ROW($C$5),1),"")</f>
        <v/>
      </c>
      <c r="N148" s="114" t="str">
        <f>IF($B148&gt;0,INDEX(Dashboard!H$12:H$211,ROW($B148)-ROW($C$5),1),"")</f>
        <v/>
      </c>
      <c r="O148" s="23" t="str">
        <f t="array" ref="O148">IFERROR(IF(AND(MATCH(G148&amp;H148,$G$5:G147&amp;$H$5:H147,0), ISNUMBER(G148),ISNUMBER(H148)),"yes",""),"")</f>
        <v/>
      </c>
      <c r="P148" s="23" t="str">
        <f t="shared" si="58"/>
        <v>null</v>
      </c>
      <c r="Q148" s="24" t="str">
        <f t="shared" si="59"/>
        <v>null</v>
      </c>
      <c r="R148" s="23" t="str">
        <f t="array" ref="R148">IFERROR(IF(AND(MATCH(P148&amp;Q148,$P$5:P147&amp;$Q$5:Q147,0), ISNUMBER(P148),ISNUMBER(Q148)),"yes",""),"")</f>
        <v/>
      </c>
      <c r="S148" s="23" t="str">
        <f t="shared" si="60"/>
        <v>null</v>
      </c>
      <c r="T148" s="23" t="str">
        <f t="shared" si="61"/>
        <v>null</v>
      </c>
      <c r="U148" s="23" t="str">
        <f t="array" ref="U148">IFERROR(IF(AND(MATCH(S148&amp;T148,$S$5:S147&amp;$T$5:T147,0), ISNUMBER(S148),ISNUMBER(T148)),"yes",""),"")</f>
        <v/>
      </c>
    </row>
    <row r="149" spans="2:21" x14ac:dyDescent="0.25">
      <c r="B149" s="114" t="str">
        <f t="shared" si="57"/>
        <v/>
      </c>
      <c r="C149" s="114" t="str">
        <f>IF(LEN(INDEX(Dashboard!B$12:B$211,ROW(C149)-ROW($C$5),1))&gt;0,INDEX(Dashboard!B$12:B$211,ROW(C149)-ROW($C$5),1),"null")</f>
        <v>null</v>
      </c>
      <c r="D149" s="114" t="str">
        <f>IF(LEN(INDEX(Dashboard!C$12:C$211,ROW(D149)-ROW($C$5),1))&gt;0,INDEX(Dashboard!C$12:C$211,ROW(D149)-ROW($C$5),1),"")</f>
        <v/>
      </c>
      <c r="E149" s="114" t="str">
        <f>IF(LEN(INDEX(Dashboard!D$12:D$211,ROW(E149)-ROW($C$5),1))&gt;0,INDEX(Dashboard!D$12:D$211,ROW(E149)-ROW($C$5),1),"")</f>
        <v/>
      </c>
      <c r="F149" s="114" t="str">
        <f t="shared" si="3"/>
        <v>m</v>
      </c>
      <c r="G149" s="114" t="str">
        <f>IF(LEN(INDEX(Dashboard!E$12:E$211,ROW(G149)-ROW($C$5),1))&gt;0,INDEX(Dashboard!E$12:E$211,ROW(G149)-ROW($C$5),1)+COLUMN(startXY)+1,"null")</f>
        <v>null</v>
      </c>
      <c r="H149" s="114" t="str">
        <f>IF(LEN(INDEX(Dashboard!F$12:F$211,ROW(H149)-ROW($C$5),1))&gt;0,INDEX(Dashboard!F$12:F$211,ROW(H149)-ROW($C$5),1)+ROW(startXY)+1,"null")</f>
        <v>null</v>
      </c>
      <c r="I149" s="114">
        <f t="shared" si="14"/>
        <v>5</v>
      </c>
      <c r="J149" s="114" t="str">
        <f t="shared" si="35"/>
        <v/>
      </c>
      <c r="K149" s="114" t="str">
        <f t="shared" si="36"/>
        <v/>
      </c>
      <c r="L149" s="114" t="str">
        <f t="shared" si="37"/>
        <v/>
      </c>
      <c r="M149" s="114" t="str">
        <f>IF($B149&gt;0,INDEX(Dashboard!G$12:G$211,ROW($B149)-ROW($C$5),1),"")</f>
        <v/>
      </c>
      <c r="N149" s="114" t="str">
        <f>IF($B149&gt;0,INDEX(Dashboard!H$12:H$211,ROW($B149)-ROW($C$5),1),"")</f>
        <v/>
      </c>
      <c r="O149" s="23" t="str">
        <f t="array" ref="O149">IFERROR(IF(AND(MATCH(G149&amp;H149,$G$5:G148&amp;$H$5:H148,0), ISNUMBER(G149),ISNUMBER(H149)),"yes",""),"")</f>
        <v/>
      </c>
      <c r="P149" s="23" t="str">
        <f t="shared" si="58"/>
        <v>null</v>
      </c>
      <c r="Q149" s="24" t="str">
        <f t="shared" si="59"/>
        <v>null</v>
      </c>
      <c r="R149" s="23" t="str">
        <f t="array" ref="R149">IFERROR(IF(AND(MATCH(P149&amp;Q149,$P$5:P148&amp;$Q$5:Q148,0), ISNUMBER(P149),ISNUMBER(Q149)),"yes",""),"")</f>
        <v/>
      </c>
      <c r="S149" s="23" t="str">
        <f t="shared" si="60"/>
        <v>null</v>
      </c>
      <c r="T149" s="23" t="str">
        <f t="shared" si="61"/>
        <v>null</v>
      </c>
      <c r="U149" s="23" t="str">
        <f t="array" ref="U149">IFERROR(IF(AND(MATCH(S149&amp;T149,$S$5:S148&amp;$T$5:T148,0), ISNUMBER(S149),ISNUMBER(T149)),"yes",""),"")</f>
        <v/>
      </c>
    </row>
    <row r="150" spans="2:21" x14ac:dyDescent="0.25">
      <c r="B150" s="114" t="str">
        <f t="shared" si="57"/>
        <v/>
      </c>
      <c r="C150" s="114" t="str">
        <f>IF(LEN(INDEX(Dashboard!B$12:B$211,ROW(C150)-ROW($C$5),1))&gt;0,INDEX(Dashboard!B$12:B$211,ROW(C150)-ROW($C$5),1),"null")</f>
        <v>null</v>
      </c>
      <c r="D150" s="114" t="str">
        <f>IF(LEN(INDEX(Dashboard!C$12:C$211,ROW(D150)-ROW($C$5),1))&gt;0,INDEX(Dashboard!C$12:C$211,ROW(D150)-ROW($C$5),1),"")</f>
        <v/>
      </c>
      <c r="E150" s="114" t="str">
        <f>IF(LEN(INDEX(Dashboard!D$12:D$211,ROW(E150)-ROW($C$5),1))&gt;0,INDEX(Dashboard!D$12:D$211,ROW(E150)-ROW($C$5),1),"")</f>
        <v/>
      </c>
      <c r="F150" s="114" t="str">
        <f t="shared" si="3"/>
        <v>m</v>
      </c>
      <c r="G150" s="114" t="str">
        <f>IF(LEN(INDEX(Dashboard!E$12:E$211,ROW(G150)-ROW($C$5),1))&gt;0,INDEX(Dashboard!E$12:E$211,ROW(G150)-ROW($C$5),1)+COLUMN(startXY)+1,"null")</f>
        <v>null</v>
      </c>
      <c r="H150" s="114" t="str">
        <f>IF(LEN(INDEX(Dashboard!F$12:F$211,ROW(H150)-ROW($C$5),1))&gt;0,INDEX(Dashboard!F$12:F$211,ROW(H150)-ROW($C$5),1)+ROW(startXY)+1,"null")</f>
        <v>null</v>
      </c>
      <c r="I150" s="114">
        <f t="shared" si="14"/>
        <v>5</v>
      </c>
      <c r="J150" s="114" t="str">
        <f t="shared" ref="J150:J205" si="62">IFERROR(ROUND(IF(E150=0,G150,E150*I150+G150-1),0),"")</f>
        <v/>
      </c>
      <c r="K150" s="114" t="str">
        <f t="shared" ref="K150:K205" si="63">IFERROR(ROUND(IF(D150=0,H150,D150*I150+H150-1),0),"")</f>
        <v/>
      </c>
      <c r="L150" s="114" t="str">
        <f t="shared" ref="L150:L205" si="64">IFERROR(IF(D150*E150&gt;0,"Area",IF(D150=0,"Horizontal","Vertical")),"")</f>
        <v/>
      </c>
      <c r="M150" s="114" t="str">
        <f>IF($B150&gt;0,INDEX(Dashboard!G$12:G$211,ROW($B150)-ROW($C$5),1),"")</f>
        <v/>
      </c>
      <c r="N150" s="114" t="str">
        <f>IF($B150&gt;0,INDEX(Dashboard!H$12:H$211,ROW($B150)-ROW($C$5),1),"")</f>
        <v/>
      </c>
      <c r="O150" s="23" t="str">
        <f t="array" ref="O150">IFERROR(IF(AND(MATCH(G150&amp;H150,$G$5:G149&amp;$H$5:H149,0), ISNUMBER(G150),ISNUMBER(H150)),"yes",""),"")</f>
        <v/>
      </c>
      <c r="P150" s="23" t="str">
        <f t="shared" si="58"/>
        <v>null</v>
      </c>
      <c r="Q150" s="24" t="str">
        <f t="shared" si="59"/>
        <v>null</v>
      </c>
      <c r="R150" s="23" t="str">
        <f t="array" ref="R150">IFERROR(IF(AND(MATCH(P150&amp;Q150,$P$5:P149&amp;$Q$5:Q149,0), ISNUMBER(P150),ISNUMBER(Q150)),"yes",""),"")</f>
        <v/>
      </c>
      <c r="S150" s="23" t="str">
        <f t="shared" si="60"/>
        <v>null</v>
      </c>
      <c r="T150" s="23" t="str">
        <f t="shared" si="61"/>
        <v>null</v>
      </c>
      <c r="U150" s="23" t="str">
        <f t="array" ref="U150">IFERROR(IF(AND(MATCH(S150&amp;T150,$S$5:S149&amp;$T$5:T149,0), ISNUMBER(S150),ISNUMBER(T150)),"yes",""),"")</f>
        <v/>
      </c>
    </row>
    <row r="151" spans="2:21" x14ac:dyDescent="0.25">
      <c r="B151" s="114" t="str">
        <f t="shared" si="57"/>
        <v/>
      </c>
      <c r="C151" s="114" t="str">
        <f>IF(LEN(INDEX(Dashboard!B$12:B$211,ROW(C151)-ROW($C$5),1))&gt;0,INDEX(Dashboard!B$12:B$211,ROW(C151)-ROW($C$5),1),"null")</f>
        <v>null</v>
      </c>
      <c r="D151" s="114" t="str">
        <f>IF(LEN(INDEX(Dashboard!C$12:C$211,ROW(D151)-ROW($C$5),1))&gt;0,INDEX(Dashboard!C$12:C$211,ROW(D151)-ROW($C$5),1),"")</f>
        <v/>
      </c>
      <c r="E151" s="114" t="str">
        <f>IF(LEN(INDEX(Dashboard!D$12:D$211,ROW(E151)-ROW($C$5),1))&gt;0,INDEX(Dashboard!D$12:D$211,ROW(E151)-ROW($C$5),1),"")</f>
        <v/>
      </c>
      <c r="F151" s="114" t="str">
        <f t="shared" si="3"/>
        <v>m</v>
      </c>
      <c r="G151" s="114" t="str">
        <f>IF(LEN(INDEX(Dashboard!E$12:E$211,ROW(G151)-ROW($C$5),1))&gt;0,INDEX(Dashboard!E$12:E$211,ROW(G151)-ROW($C$5),1)+COLUMN(startXY)+1,"null")</f>
        <v>null</v>
      </c>
      <c r="H151" s="114" t="str">
        <f>IF(LEN(INDEX(Dashboard!F$12:F$211,ROW(H151)-ROW($C$5),1))&gt;0,INDEX(Dashboard!F$12:F$211,ROW(H151)-ROW($C$5),1)+ROW(startXY)+1,"null")</f>
        <v>null</v>
      </c>
      <c r="I151" s="114">
        <f t="shared" si="14"/>
        <v>5</v>
      </c>
      <c r="J151" s="114" t="str">
        <f t="shared" si="62"/>
        <v/>
      </c>
      <c r="K151" s="114" t="str">
        <f t="shared" si="63"/>
        <v/>
      </c>
      <c r="L151" s="114" t="str">
        <f t="shared" si="64"/>
        <v/>
      </c>
      <c r="M151" s="114" t="str">
        <f>IF($B151&gt;0,INDEX(Dashboard!G$12:G$211,ROW($B151)-ROW($C$5),1),"")</f>
        <v/>
      </c>
      <c r="N151" s="114" t="str">
        <f>IF($B151&gt;0,INDEX(Dashboard!H$12:H$211,ROW($B151)-ROW($C$5),1),"")</f>
        <v/>
      </c>
      <c r="O151" s="23" t="str">
        <f t="array" ref="O151">IFERROR(IF(AND(MATCH(G151&amp;H151,$G$5:G150&amp;$H$5:H150,0), ISNUMBER(G151),ISNUMBER(H151)),"yes",""),"")</f>
        <v/>
      </c>
      <c r="P151" s="23" t="str">
        <f t="shared" si="58"/>
        <v>null</v>
      </c>
      <c r="Q151" s="24" t="str">
        <f t="shared" si="59"/>
        <v>null</v>
      </c>
      <c r="R151" s="23" t="str">
        <f t="array" ref="R151">IFERROR(IF(AND(MATCH(P151&amp;Q151,$P$5:P150&amp;$Q$5:Q150,0), ISNUMBER(P151),ISNUMBER(Q151)),"yes",""),"")</f>
        <v/>
      </c>
      <c r="S151" s="23" t="str">
        <f t="shared" si="60"/>
        <v>null</v>
      </c>
      <c r="T151" s="23" t="str">
        <f t="shared" si="61"/>
        <v>null</v>
      </c>
      <c r="U151" s="23" t="str">
        <f t="array" ref="U151">IFERROR(IF(AND(MATCH(S151&amp;T151,$S$5:S150&amp;$T$5:T150,0), ISNUMBER(S151),ISNUMBER(T151)),"yes",""),"")</f>
        <v/>
      </c>
    </row>
    <row r="152" spans="2:21" x14ac:dyDescent="0.25">
      <c r="B152" s="114" t="str">
        <f t="shared" si="57"/>
        <v/>
      </c>
      <c r="C152" s="114" t="str">
        <f>IF(LEN(INDEX(Dashboard!B$12:B$211,ROW(C152)-ROW($C$5),1))&gt;0,INDEX(Dashboard!B$12:B$211,ROW(C152)-ROW($C$5),1),"null")</f>
        <v>null</v>
      </c>
      <c r="D152" s="114" t="str">
        <f>IF(LEN(INDEX(Dashboard!C$12:C$211,ROW(D152)-ROW($C$5),1))&gt;0,INDEX(Dashboard!C$12:C$211,ROW(D152)-ROW($C$5),1),"")</f>
        <v/>
      </c>
      <c r="E152" s="114" t="str">
        <f>IF(LEN(INDEX(Dashboard!D$12:D$211,ROW(E152)-ROW($C$5),1))&gt;0,INDEX(Dashboard!D$12:D$211,ROW(E152)-ROW($C$5),1),"")</f>
        <v/>
      </c>
      <c r="F152" s="114" t="str">
        <f t="shared" si="3"/>
        <v>m</v>
      </c>
      <c r="G152" s="114" t="str">
        <f>IF(LEN(INDEX(Dashboard!E$12:E$211,ROW(G152)-ROW($C$5),1))&gt;0,INDEX(Dashboard!E$12:E$211,ROW(G152)-ROW($C$5),1)+COLUMN(startXY)+1,"null")</f>
        <v>null</v>
      </c>
      <c r="H152" s="114" t="str">
        <f>IF(LEN(INDEX(Dashboard!F$12:F$211,ROW(H152)-ROW($C$5),1))&gt;0,INDEX(Dashboard!F$12:F$211,ROW(H152)-ROW($C$5),1)+ROW(startXY)+1,"null")</f>
        <v>null</v>
      </c>
      <c r="I152" s="114">
        <f t="shared" si="14"/>
        <v>5</v>
      </c>
      <c r="J152" s="114" t="str">
        <f t="shared" si="62"/>
        <v/>
      </c>
      <c r="K152" s="114" t="str">
        <f t="shared" si="63"/>
        <v/>
      </c>
      <c r="L152" s="114" t="str">
        <f t="shared" si="64"/>
        <v/>
      </c>
      <c r="M152" s="114" t="str">
        <f>IF($B152&gt;0,INDEX(Dashboard!G$12:G$211,ROW($B152)-ROW($C$5),1),"")</f>
        <v/>
      </c>
      <c r="N152" s="114" t="str">
        <f>IF($B152&gt;0,INDEX(Dashboard!H$12:H$211,ROW($B152)-ROW($C$5),1),"")</f>
        <v/>
      </c>
      <c r="O152" s="23" t="str">
        <f t="array" ref="O152">IFERROR(IF(AND(MATCH(G152&amp;H152,$G$5:G151&amp;$H$5:H151,0), ISNUMBER(G152),ISNUMBER(H152)),"yes",""),"")</f>
        <v/>
      </c>
      <c r="P152" s="23" t="str">
        <f t="shared" si="58"/>
        <v>null</v>
      </c>
      <c r="Q152" s="24" t="str">
        <f t="shared" si="59"/>
        <v>null</v>
      </c>
      <c r="R152" s="23" t="str">
        <f t="array" ref="R152">IFERROR(IF(AND(MATCH(P152&amp;Q152,$P$5:P151&amp;$Q$5:Q151,0), ISNUMBER(P152),ISNUMBER(Q152)),"yes",""),"")</f>
        <v/>
      </c>
      <c r="S152" s="23" t="str">
        <f t="shared" si="60"/>
        <v>null</v>
      </c>
      <c r="T152" s="23" t="str">
        <f t="shared" si="61"/>
        <v>null</v>
      </c>
      <c r="U152" s="23" t="str">
        <f t="array" ref="U152">IFERROR(IF(AND(MATCH(S152&amp;T152,$S$5:S151&amp;$T$5:T151,0), ISNUMBER(S152),ISNUMBER(T152)),"yes",""),"")</f>
        <v/>
      </c>
    </row>
    <row r="153" spans="2:21" x14ac:dyDescent="0.25">
      <c r="B153" s="114" t="str">
        <f t="shared" si="57"/>
        <v/>
      </c>
      <c r="C153" s="114" t="str">
        <f>IF(LEN(INDEX(Dashboard!B$12:B$211,ROW(C153)-ROW($C$5),1))&gt;0,INDEX(Dashboard!B$12:B$211,ROW(C153)-ROW($C$5),1),"null")</f>
        <v>null</v>
      </c>
      <c r="D153" s="114" t="str">
        <f>IF(LEN(INDEX(Dashboard!C$12:C$211,ROW(D153)-ROW($C$5),1))&gt;0,INDEX(Dashboard!C$12:C$211,ROW(D153)-ROW($C$5),1),"")</f>
        <v/>
      </c>
      <c r="E153" s="114" t="str">
        <f>IF(LEN(INDEX(Dashboard!D$12:D$211,ROW(E153)-ROW($C$5),1))&gt;0,INDEX(Dashboard!D$12:D$211,ROW(E153)-ROW($C$5),1),"")</f>
        <v/>
      </c>
      <c r="F153" s="114" t="str">
        <f t="shared" si="3"/>
        <v>m</v>
      </c>
      <c r="G153" s="114" t="str">
        <f>IF(LEN(INDEX(Dashboard!E$12:E$211,ROW(G153)-ROW($C$5),1))&gt;0,INDEX(Dashboard!E$12:E$211,ROW(G153)-ROW($C$5),1)+COLUMN(startXY)+1,"null")</f>
        <v>null</v>
      </c>
      <c r="H153" s="114" t="str">
        <f>IF(LEN(INDEX(Dashboard!F$12:F$211,ROW(H153)-ROW($C$5),1))&gt;0,INDEX(Dashboard!F$12:F$211,ROW(H153)-ROW($C$5),1)+ROW(startXY)+1,"null")</f>
        <v>null</v>
      </c>
      <c r="I153" s="114">
        <f t="shared" si="14"/>
        <v>5</v>
      </c>
      <c r="J153" s="114" t="str">
        <f t="shared" si="62"/>
        <v/>
      </c>
      <c r="K153" s="114" t="str">
        <f t="shared" si="63"/>
        <v/>
      </c>
      <c r="L153" s="114" t="str">
        <f t="shared" si="64"/>
        <v/>
      </c>
      <c r="M153" s="114" t="str">
        <f>IF($B153&gt;0,INDEX(Dashboard!G$12:G$211,ROW($B153)-ROW($C$5),1),"")</f>
        <v/>
      </c>
      <c r="N153" s="114" t="str">
        <f>IF($B153&gt;0,INDEX(Dashboard!H$12:H$211,ROW($B153)-ROW($C$5),1),"")</f>
        <v/>
      </c>
      <c r="O153" s="23" t="str">
        <f t="array" ref="O153">IFERROR(IF(AND(MATCH(G153&amp;H153,$G$5:G152&amp;$H$5:H152,0), ISNUMBER(G153),ISNUMBER(H153)),"yes",""),"")</f>
        <v/>
      </c>
      <c r="P153" s="23" t="str">
        <f t="shared" si="58"/>
        <v>null</v>
      </c>
      <c r="Q153" s="24" t="str">
        <f t="shared" si="59"/>
        <v>null</v>
      </c>
      <c r="R153" s="23" t="str">
        <f t="array" ref="R153">IFERROR(IF(AND(MATCH(P153&amp;Q153,$P$5:P152&amp;$Q$5:Q152,0), ISNUMBER(P153),ISNUMBER(Q153)),"yes",""),"")</f>
        <v/>
      </c>
      <c r="S153" s="23" t="str">
        <f t="shared" si="60"/>
        <v>null</v>
      </c>
      <c r="T153" s="23" t="str">
        <f t="shared" si="61"/>
        <v>null</v>
      </c>
      <c r="U153" s="23" t="str">
        <f t="array" ref="U153">IFERROR(IF(AND(MATCH(S153&amp;T153,$S$5:S152&amp;$T$5:T152,0), ISNUMBER(S153),ISNUMBER(T153)),"yes",""),"")</f>
        <v/>
      </c>
    </row>
    <row r="154" spans="2:21" x14ac:dyDescent="0.25">
      <c r="B154" s="114" t="str">
        <f t="shared" si="57"/>
        <v/>
      </c>
      <c r="C154" s="114" t="str">
        <f>IF(LEN(INDEX(Dashboard!B$12:B$211,ROW(C154)-ROW($C$5),1))&gt;0,INDEX(Dashboard!B$12:B$211,ROW(C154)-ROW($C$5),1),"null")</f>
        <v>null</v>
      </c>
      <c r="D154" s="114" t="str">
        <f>IF(LEN(INDEX(Dashboard!C$12:C$211,ROW(D154)-ROW($C$5),1))&gt;0,INDEX(Dashboard!C$12:C$211,ROW(D154)-ROW($C$5),1),"")</f>
        <v/>
      </c>
      <c r="E154" s="114" t="str">
        <f>IF(LEN(INDEX(Dashboard!D$12:D$211,ROW(E154)-ROW($C$5),1))&gt;0,INDEX(Dashboard!D$12:D$211,ROW(E154)-ROW($C$5),1),"")</f>
        <v/>
      </c>
      <c r="F154" s="114" t="str">
        <f t="shared" si="3"/>
        <v>m</v>
      </c>
      <c r="G154" s="114" t="str">
        <f>IF(LEN(INDEX(Dashboard!E$12:E$211,ROW(G154)-ROW($C$5),1))&gt;0,INDEX(Dashboard!E$12:E$211,ROW(G154)-ROW($C$5),1)+COLUMN(startXY)+1,"null")</f>
        <v>null</v>
      </c>
      <c r="H154" s="114" t="str">
        <f>IF(LEN(INDEX(Dashboard!F$12:F$211,ROW(H154)-ROW($C$5),1))&gt;0,INDEX(Dashboard!F$12:F$211,ROW(H154)-ROW($C$5),1)+ROW(startXY)+1,"null")</f>
        <v>null</v>
      </c>
      <c r="I154" s="114">
        <f t="shared" si="14"/>
        <v>5</v>
      </c>
      <c r="J154" s="114" t="str">
        <f t="shared" si="62"/>
        <v/>
      </c>
      <c r="K154" s="114" t="str">
        <f t="shared" si="63"/>
        <v/>
      </c>
      <c r="L154" s="114" t="str">
        <f t="shared" si="64"/>
        <v/>
      </c>
      <c r="M154" s="114" t="str">
        <f>IF($B154&gt;0,INDEX(Dashboard!G$12:G$211,ROW($B154)-ROW($C$5),1),"")</f>
        <v/>
      </c>
      <c r="N154" s="114" t="str">
        <f>IF($B154&gt;0,INDEX(Dashboard!H$12:H$211,ROW($B154)-ROW($C$5),1),"")</f>
        <v/>
      </c>
      <c r="O154" s="23" t="str">
        <f t="array" ref="O154">IFERROR(IF(AND(MATCH(G154&amp;H154,$G$5:G153&amp;$H$5:H153,0), ISNUMBER(G154),ISNUMBER(H154)),"yes",""),"")</f>
        <v/>
      </c>
      <c r="P154" s="23" t="str">
        <f t="shared" si="58"/>
        <v>null</v>
      </c>
      <c r="Q154" s="24" t="str">
        <f t="shared" si="59"/>
        <v>null</v>
      </c>
      <c r="R154" s="23" t="str">
        <f t="array" ref="R154">IFERROR(IF(AND(MATCH(P154&amp;Q154,$P$5:P153&amp;$Q$5:Q153,0), ISNUMBER(P154),ISNUMBER(Q154)),"yes",""),"")</f>
        <v/>
      </c>
      <c r="S154" s="23" t="str">
        <f t="shared" si="60"/>
        <v>null</v>
      </c>
      <c r="T154" s="23" t="str">
        <f t="shared" si="61"/>
        <v>null</v>
      </c>
      <c r="U154" s="23" t="str">
        <f t="array" ref="U154">IFERROR(IF(AND(MATCH(S154&amp;T154,$S$5:S153&amp;$T$5:T153,0), ISNUMBER(S154),ISNUMBER(T154)),"yes",""),"")</f>
        <v/>
      </c>
    </row>
    <row r="155" spans="2:21" x14ac:dyDescent="0.25">
      <c r="B155" s="114" t="str">
        <f t="shared" si="57"/>
        <v/>
      </c>
      <c r="C155" s="114" t="str">
        <f>IF(LEN(INDEX(Dashboard!B$12:B$211,ROW(C155)-ROW($C$5),1))&gt;0,INDEX(Dashboard!B$12:B$211,ROW(C155)-ROW($C$5),1),"null")</f>
        <v>null</v>
      </c>
      <c r="D155" s="114" t="str">
        <f>IF(LEN(INDEX(Dashboard!C$12:C$211,ROW(D155)-ROW($C$5),1))&gt;0,INDEX(Dashboard!C$12:C$211,ROW(D155)-ROW($C$5),1),"")</f>
        <v/>
      </c>
      <c r="E155" s="114" t="str">
        <f>IF(LEN(INDEX(Dashboard!D$12:D$211,ROW(E155)-ROW($C$5),1))&gt;0,INDEX(Dashboard!D$12:D$211,ROW(E155)-ROW($C$5),1),"")</f>
        <v/>
      </c>
      <c r="F155" s="114" t="str">
        <f t="shared" si="3"/>
        <v>m</v>
      </c>
      <c r="G155" s="114" t="str">
        <f>IF(LEN(INDEX(Dashboard!E$12:E$211,ROW(G155)-ROW($C$5),1))&gt;0,INDEX(Dashboard!E$12:E$211,ROW(G155)-ROW($C$5),1)+COLUMN(startXY)+1,"null")</f>
        <v>null</v>
      </c>
      <c r="H155" s="114" t="str">
        <f>IF(LEN(INDEX(Dashboard!F$12:F$211,ROW(H155)-ROW($C$5),1))&gt;0,INDEX(Dashboard!F$12:F$211,ROW(H155)-ROW($C$5),1)+ROW(startXY)+1,"null")</f>
        <v>null</v>
      </c>
      <c r="I155" s="114">
        <f t="shared" si="14"/>
        <v>5</v>
      </c>
      <c r="J155" s="114" t="str">
        <f t="shared" si="62"/>
        <v/>
      </c>
      <c r="K155" s="114" t="str">
        <f t="shared" si="63"/>
        <v/>
      </c>
      <c r="L155" s="114" t="str">
        <f t="shared" si="64"/>
        <v/>
      </c>
      <c r="M155" s="114" t="str">
        <f>IF($B155&gt;0,INDEX(Dashboard!G$12:G$211,ROW($B155)-ROW($C$5),1),"")</f>
        <v/>
      </c>
      <c r="N155" s="114" t="str">
        <f>IF($B155&gt;0,INDEX(Dashboard!H$12:H$211,ROW($B155)-ROW($C$5),1),"")</f>
        <v/>
      </c>
      <c r="O155" s="23" t="str">
        <f t="array" ref="O155">IFERROR(IF(AND(MATCH(G155&amp;H155,$G$5:G154&amp;$H$5:H154,0), ISNUMBER(G155),ISNUMBER(H155)),"yes",""),"")</f>
        <v/>
      </c>
      <c r="P155" s="23" t="str">
        <f t="shared" si="58"/>
        <v>null</v>
      </c>
      <c r="Q155" s="24" t="str">
        <f t="shared" si="59"/>
        <v>null</v>
      </c>
      <c r="R155" s="23" t="str">
        <f t="array" ref="R155">IFERROR(IF(AND(MATCH(P155&amp;Q155,$P$5:P154&amp;$Q$5:Q154,0), ISNUMBER(P155),ISNUMBER(Q155)),"yes",""),"")</f>
        <v/>
      </c>
      <c r="S155" s="23" t="str">
        <f t="shared" si="60"/>
        <v>null</v>
      </c>
      <c r="T155" s="23" t="str">
        <f t="shared" si="61"/>
        <v>null</v>
      </c>
      <c r="U155" s="23" t="str">
        <f t="array" ref="U155">IFERROR(IF(AND(MATCH(S155&amp;T155,$S$5:S154&amp;$T$5:T154,0), ISNUMBER(S155),ISNUMBER(T155)),"yes",""),"")</f>
        <v/>
      </c>
    </row>
    <row r="156" spans="2:21" x14ac:dyDescent="0.25">
      <c r="B156" s="114" t="str">
        <f t="shared" si="57"/>
        <v/>
      </c>
      <c r="C156" s="114" t="str">
        <f>IF(LEN(INDEX(Dashboard!B$12:B$211,ROW(C156)-ROW($C$5),1))&gt;0,INDEX(Dashboard!B$12:B$211,ROW(C156)-ROW($C$5),1),"null")</f>
        <v>null</v>
      </c>
      <c r="D156" s="114" t="str">
        <f>IF(LEN(INDEX(Dashboard!C$12:C$211,ROW(D156)-ROW($C$5),1))&gt;0,INDEX(Dashboard!C$12:C$211,ROW(D156)-ROW($C$5),1),"")</f>
        <v/>
      </c>
      <c r="E156" s="114" t="str">
        <f>IF(LEN(INDEX(Dashboard!D$12:D$211,ROW(E156)-ROW($C$5),1))&gt;0,INDEX(Dashboard!D$12:D$211,ROW(E156)-ROW($C$5),1),"")</f>
        <v/>
      </c>
      <c r="F156" s="114" t="str">
        <f t="shared" si="3"/>
        <v>m</v>
      </c>
      <c r="G156" s="114" t="str">
        <f>IF(LEN(INDEX(Dashboard!E$12:E$211,ROW(G156)-ROW($C$5),1))&gt;0,INDEX(Dashboard!E$12:E$211,ROW(G156)-ROW($C$5),1)+COLUMN(startXY)+1,"null")</f>
        <v>null</v>
      </c>
      <c r="H156" s="114" t="str">
        <f>IF(LEN(INDEX(Dashboard!F$12:F$211,ROW(H156)-ROW($C$5),1))&gt;0,INDEX(Dashboard!F$12:F$211,ROW(H156)-ROW($C$5),1)+ROW(startXY)+1,"null")</f>
        <v>null</v>
      </c>
      <c r="I156" s="114">
        <f t="shared" si="14"/>
        <v>5</v>
      </c>
      <c r="J156" s="114" t="str">
        <f t="shared" si="62"/>
        <v/>
      </c>
      <c r="K156" s="114" t="str">
        <f t="shared" si="63"/>
        <v/>
      </c>
      <c r="L156" s="114" t="str">
        <f t="shared" si="64"/>
        <v/>
      </c>
      <c r="M156" s="114" t="str">
        <f>IF($B156&gt;0,INDEX(Dashboard!G$12:G$211,ROW($B156)-ROW($C$5),1),"")</f>
        <v/>
      </c>
      <c r="N156" s="114" t="str">
        <f>IF($B156&gt;0,INDEX(Dashboard!H$12:H$211,ROW($B156)-ROW($C$5),1),"")</f>
        <v/>
      </c>
      <c r="O156" s="23" t="str">
        <f t="array" ref="O156">IFERROR(IF(AND(MATCH(G156&amp;H156,$G$5:G155&amp;$H$5:H155,0), ISNUMBER(G156),ISNUMBER(H156)),"yes",""),"")</f>
        <v/>
      </c>
      <c r="P156" s="23" t="str">
        <f t="shared" si="58"/>
        <v>null</v>
      </c>
      <c r="Q156" s="24" t="str">
        <f t="shared" si="59"/>
        <v>null</v>
      </c>
      <c r="R156" s="23" t="str">
        <f t="array" ref="R156">IFERROR(IF(AND(MATCH(P156&amp;Q156,$P$5:P155&amp;$Q$5:Q155,0), ISNUMBER(P156),ISNUMBER(Q156)),"yes",""),"")</f>
        <v/>
      </c>
      <c r="S156" s="23" t="str">
        <f t="shared" si="60"/>
        <v>null</v>
      </c>
      <c r="T156" s="23" t="str">
        <f t="shared" si="61"/>
        <v>null</v>
      </c>
      <c r="U156" s="23" t="str">
        <f t="array" ref="U156">IFERROR(IF(AND(MATCH(S156&amp;T156,$S$5:S155&amp;$T$5:T155,0), ISNUMBER(S156),ISNUMBER(T156)),"yes",""),"")</f>
        <v/>
      </c>
    </row>
    <row r="157" spans="2:21" x14ac:dyDescent="0.25">
      <c r="B157" s="114" t="str">
        <f t="shared" si="57"/>
        <v/>
      </c>
      <c r="C157" s="114" t="str">
        <f>IF(LEN(INDEX(Dashboard!B$12:B$211,ROW(C157)-ROW($C$5),1))&gt;0,INDEX(Dashboard!B$12:B$211,ROW(C157)-ROW($C$5),1),"null")</f>
        <v>null</v>
      </c>
      <c r="D157" s="114" t="str">
        <f>IF(LEN(INDEX(Dashboard!C$12:C$211,ROW(D157)-ROW($C$5),1))&gt;0,INDEX(Dashboard!C$12:C$211,ROW(D157)-ROW($C$5),1),"")</f>
        <v/>
      </c>
      <c r="E157" s="114" t="str">
        <f>IF(LEN(INDEX(Dashboard!D$12:D$211,ROW(E157)-ROW($C$5),1))&gt;0,INDEX(Dashboard!D$12:D$211,ROW(E157)-ROW($C$5),1),"")</f>
        <v/>
      </c>
      <c r="F157" s="114" t="str">
        <f t="shared" si="3"/>
        <v>m</v>
      </c>
      <c r="G157" s="114" t="str">
        <f>IF(LEN(INDEX(Dashboard!E$12:E$211,ROW(G157)-ROW($C$5),1))&gt;0,INDEX(Dashboard!E$12:E$211,ROW(G157)-ROW($C$5),1)+COLUMN(startXY)+1,"null")</f>
        <v>null</v>
      </c>
      <c r="H157" s="114" t="str">
        <f>IF(LEN(INDEX(Dashboard!F$12:F$211,ROW(H157)-ROW($C$5),1))&gt;0,INDEX(Dashboard!F$12:F$211,ROW(H157)-ROW($C$5),1)+ROW(startXY)+1,"null")</f>
        <v>null</v>
      </c>
      <c r="I157" s="114">
        <f t="shared" si="14"/>
        <v>5</v>
      </c>
      <c r="J157" s="114" t="str">
        <f t="shared" si="62"/>
        <v/>
      </c>
      <c r="K157" s="114" t="str">
        <f t="shared" si="63"/>
        <v/>
      </c>
      <c r="L157" s="114" t="str">
        <f t="shared" si="64"/>
        <v/>
      </c>
      <c r="M157" s="114" t="str">
        <f>IF($B157&gt;0,INDEX(Dashboard!G$12:G$211,ROW($B157)-ROW($C$5),1),"")</f>
        <v/>
      </c>
      <c r="N157" s="114" t="str">
        <f>IF($B157&gt;0,INDEX(Dashboard!H$12:H$211,ROW($B157)-ROW($C$5),1),"")</f>
        <v/>
      </c>
      <c r="O157" s="23" t="str">
        <f t="array" ref="O157">IFERROR(IF(AND(MATCH(G157&amp;H157,$G$5:G156&amp;$H$5:H156,0), ISNUMBER(G157),ISNUMBER(H157)),"yes",""),"")</f>
        <v/>
      </c>
      <c r="P157" s="23" t="str">
        <f t="shared" si="58"/>
        <v>null</v>
      </c>
      <c r="Q157" s="24" t="str">
        <f t="shared" si="59"/>
        <v>null</v>
      </c>
      <c r="R157" s="23" t="str">
        <f t="array" ref="R157">IFERROR(IF(AND(MATCH(P157&amp;Q157,$P$5:P156&amp;$Q$5:Q156,0), ISNUMBER(P157),ISNUMBER(Q157)),"yes",""),"")</f>
        <v/>
      </c>
      <c r="S157" s="23" t="str">
        <f t="shared" si="60"/>
        <v>null</v>
      </c>
      <c r="T157" s="23" t="str">
        <f t="shared" si="61"/>
        <v>null</v>
      </c>
      <c r="U157" s="23" t="str">
        <f t="array" ref="U157">IFERROR(IF(AND(MATCH(S157&amp;T157,$S$5:S156&amp;$T$5:T156,0), ISNUMBER(S157),ISNUMBER(T157)),"yes",""),"")</f>
        <v/>
      </c>
    </row>
    <row r="158" spans="2:21" x14ac:dyDescent="0.25">
      <c r="B158" s="114" t="str">
        <f t="shared" si="57"/>
        <v/>
      </c>
      <c r="C158" s="114" t="str">
        <f>IF(LEN(INDEX(Dashboard!B$12:B$211,ROW(C158)-ROW($C$5),1))&gt;0,INDEX(Dashboard!B$12:B$211,ROW(C158)-ROW($C$5),1),"null")</f>
        <v>null</v>
      </c>
      <c r="D158" s="114" t="str">
        <f>IF(LEN(INDEX(Dashboard!C$12:C$211,ROW(D158)-ROW($C$5),1))&gt;0,INDEX(Dashboard!C$12:C$211,ROW(D158)-ROW($C$5),1),"")</f>
        <v/>
      </c>
      <c r="E158" s="114" t="str">
        <f>IF(LEN(INDEX(Dashboard!D$12:D$211,ROW(E158)-ROW($C$5),1))&gt;0,INDEX(Dashboard!D$12:D$211,ROW(E158)-ROW($C$5),1),"")</f>
        <v/>
      </c>
      <c r="F158" s="114" t="str">
        <f t="shared" si="3"/>
        <v>m</v>
      </c>
      <c r="G158" s="114" t="str">
        <f>IF(LEN(INDEX(Dashboard!E$12:E$211,ROW(G158)-ROW($C$5),1))&gt;0,INDEX(Dashboard!E$12:E$211,ROW(G158)-ROW($C$5),1)+COLUMN(startXY)+1,"null")</f>
        <v>null</v>
      </c>
      <c r="H158" s="114" t="str">
        <f>IF(LEN(INDEX(Dashboard!F$12:F$211,ROW(H158)-ROW($C$5),1))&gt;0,INDEX(Dashboard!F$12:F$211,ROW(H158)-ROW($C$5),1)+ROW(startXY)+1,"null")</f>
        <v>null</v>
      </c>
      <c r="I158" s="114">
        <f t="shared" si="14"/>
        <v>5</v>
      </c>
      <c r="J158" s="114" t="str">
        <f t="shared" si="62"/>
        <v/>
      </c>
      <c r="K158" s="114" t="str">
        <f t="shared" si="63"/>
        <v/>
      </c>
      <c r="L158" s="114" t="str">
        <f t="shared" si="64"/>
        <v/>
      </c>
      <c r="M158" s="114" t="str">
        <f>IF($B158&gt;0,INDEX(Dashboard!G$12:G$211,ROW($B158)-ROW($C$5),1),"")</f>
        <v/>
      </c>
      <c r="N158" s="114" t="str">
        <f>IF($B158&gt;0,INDEX(Dashboard!H$12:H$211,ROW($B158)-ROW($C$5),1),"")</f>
        <v/>
      </c>
      <c r="O158" s="23" t="str">
        <f t="array" ref="O158">IFERROR(IF(AND(MATCH(G158&amp;H158,$G$5:G157&amp;$H$5:H157,0), ISNUMBER(G158),ISNUMBER(H158)),"yes",""),"")</f>
        <v/>
      </c>
      <c r="P158" s="23" t="str">
        <f t="shared" si="58"/>
        <v>null</v>
      </c>
      <c r="Q158" s="24" t="str">
        <f t="shared" si="59"/>
        <v>null</v>
      </c>
      <c r="R158" s="23" t="str">
        <f t="array" ref="R158">IFERROR(IF(AND(MATCH(P158&amp;Q158,$P$5:P157&amp;$Q$5:Q157,0), ISNUMBER(P158),ISNUMBER(Q158)),"yes",""),"")</f>
        <v/>
      </c>
      <c r="S158" s="23" t="str">
        <f t="shared" si="60"/>
        <v>null</v>
      </c>
      <c r="T158" s="23" t="str">
        <f t="shared" si="61"/>
        <v>null</v>
      </c>
      <c r="U158" s="23" t="str">
        <f t="array" ref="U158">IFERROR(IF(AND(MATCH(S158&amp;T158,$S$5:S157&amp;$T$5:T157,0), ISNUMBER(S158),ISNUMBER(T158)),"yes",""),"")</f>
        <v/>
      </c>
    </row>
    <row r="159" spans="2:21" x14ac:dyDescent="0.25">
      <c r="B159" s="114" t="str">
        <f t="shared" si="57"/>
        <v/>
      </c>
      <c r="C159" s="114" t="str">
        <f>IF(LEN(INDEX(Dashboard!B$12:B$211,ROW(C159)-ROW($C$5),1))&gt;0,INDEX(Dashboard!B$12:B$211,ROW(C159)-ROW($C$5),1),"null")</f>
        <v>null</v>
      </c>
      <c r="D159" s="114" t="str">
        <f>IF(LEN(INDEX(Dashboard!C$12:C$211,ROW(D159)-ROW($C$5),1))&gt;0,INDEX(Dashboard!C$12:C$211,ROW(D159)-ROW($C$5),1),"")</f>
        <v/>
      </c>
      <c r="E159" s="114" t="str">
        <f>IF(LEN(INDEX(Dashboard!D$12:D$211,ROW(E159)-ROW($C$5),1))&gt;0,INDEX(Dashboard!D$12:D$211,ROW(E159)-ROW($C$5),1),"")</f>
        <v/>
      </c>
      <c r="F159" s="114" t="str">
        <f t="shared" si="3"/>
        <v>m</v>
      </c>
      <c r="G159" s="114" t="str">
        <f>IF(LEN(INDEX(Dashboard!E$12:E$211,ROW(G159)-ROW($C$5),1))&gt;0,INDEX(Dashboard!E$12:E$211,ROW(G159)-ROW($C$5),1)+COLUMN(startXY)+1,"null")</f>
        <v>null</v>
      </c>
      <c r="H159" s="114" t="str">
        <f>IF(LEN(INDEX(Dashboard!F$12:F$211,ROW(H159)-ROW($C$5),1))&gt;0,INDEX(Dashboard!F$12:F$211,ROW(H159)-ROW($C$5),1)+ROW(startXY)+1,"null")</f>
        <v>null</v>
      </c>
      <c r="I159" s="114">
        <f t="shared" si="14"/>
        <v>5</v>
      </c>
      <c r="J159" s="114" t="str">
        <f t="shared" si="62"/>
        <v/>
      </c>
      <c r="K159" s="114" t="str">
        <f t="shared" si="63"/>
        <v/>
      </c>
      <c r="L159" s="114" t="str">
        <f t="shared" si="64"/>
        <v/>
      </c>
      <c r="M159" s="114" t="str">
        <f>IF($B159&gt;0,INDEX(Dashboard!G$12:G$211,ROW($B159)-ROW($C$5),1),"")</f>
        <v/>
      </c>
      <c r="N159" s="114" t="str">
        <f>IF($B159&gt;0,INDEX(Dashboard!H$12:H$211,ROW($B159)-ROW($C$5),1),"")</f>
        <v/>
      </c>
      <c r="O159" s="23" t="str">
        <f t="array" ref="O159">IFERROR(IF(AND(MATCH(G159&amp;H159,$G$5:G158&amp;$H$5:H158,0), ISNUMBER(G159),ISNUMBER(H159)),"yes",""),"")</f>
        <v/>
      </c>
      <c r="P159" s="23" t="str">
        <f t="shared" si="58"/>
        <v>null</v>
      </c>
      <c r="Q159" s="24" t="str">
        <f t="shared" si="59"/>
        <v>null</v>
      </c>
      <c r="R159" s="23" t="str">
        <f t="array" ref="R159">IFERROR(IF(AND(MATCH(P159&amp;Q159,$P$5:P158&amp;$Q$5:Q158,0), ISNUMBER(P159),ISNUMBER(Q159)),"yes",""),"")</f>
        <v/>
      </c>
      <c r="S159" s="23" t="str">
        <f t="shared" si="60"/>
        <v>null</v>
      </c>
      <c r="T159" s="23" t="str">
        <f t="shared" si="61"/>
        <v>null</v>
      </c>
      <c r="U159" s="23" t="str">
        <f t="array" ref="U159">IFERROR(IF(AND(MATCH(S159&amp;T159,$S$5:S158&amp;$T$5:T158,0), ISNUMBER(S159),ISNUMBER(T159)),"yes",""),"")</f>
        <v/>
      </c>
    </row>
    <row r="160" spans="2:21" x14ac:dyDescent="0.25">
      <c r="B160" s="114" t="str">
        <f t="shared" si="57"/>
        <v/>
      </c>
      <c r="C160" s="114" t="str">
        <f>IF(LEN(INDEX(Dashboard!B$12:B$211,ROW(C160)-ROW($C$5),1))&gt;0,INDEX(Dashboard!B$12:B$211,ROW(C160)-ROW($C$5),1),"null")</f>
        <v>null</v>
      </c>
      <c r="D160" s="114" t="str">
        <f>IF(LEN(INDEX(Dashboard!C$12:C$211,ROW(D160)-ROW($C$5),1))&gt;0,INDEX(Dashboard!C$12:C$211,ROW(D160)-ROW($C$5),1),"")</f>
        <v/>
      </c>
      <c r="E160" s="114" t="str">
        <f>IF(LEN(INDEX(Dashboard!D$12:D$211,ROW(E160)-ROW($C$5),1))&gt;0,INDEX(Dashboard!D$12:D$211,ROW(E160)-ROW($C$5),1),"")</f>
        <v/>
      </c>
      <c r="F160" s="114" t="str">
        <f t="shared" si="3"/>
        <v>m</v>
      </c>
      <c r="G160" s="114" t="str">
        <f>IF(LEN(INDEX(Dashboard!E$12:E$211,ROW(G160)-ROW($C$5),1))&gt;0,INDEX(Dashboard!E$12:E$211,ROW(G160)-ROW($C$5),1)+COLUMN(startXY)+1,"null")</f>
        <v>null</v>
      </c>
      <c r="H160" s="114" t="str">
        <f>IF(LEN(INDEX(Dashboard!F$12:F$211,ROW(H160)-ROW($C$5),1))&gt;0,INDEX(Dashboard!F$12:F$211,ROW(H160)-ROW($C$5),1)+ROW(startXY)+1,"null")</f>
        <v>null</v>
      </c>
      <c r="I160" s="114">
        <f t="shared" si="14"/>
        <v>5</v>
      </c>
      <c r="J160" s="114" t="str">
        <f t="shared" si="62"/>
        <v/>
      </c>
      <c r="K160" s="114" t="str">
        <f t="shared" si="63"/>
        <v/>
      </c>
      <c r="L160" s="114" t="str">
        <f t="shared" si="64"/>
        <v/>
      </c>
      <c r="M160" s="114" t="str">
        <f>IF($B160&gt;0,INDEX(Dashboard!G$12:G$211,ROW($B160)-ROW($C$5),1),"")</f>
        <v/>
      </c>
      <c r="N160" s="114" t="str">
        <f>IF($B160&gt;0,INDEX(Dashboard!H$12:H$211,ROW($B160)-ROW($C$5),1),"")</f>
        <v/>
      </c>
      <c r="O160" s="23" t="str">
        <f t="array" ref="O160">IFERROR(IF(AND(MATCH(G160&amp;H160,$G$5:G159&amp;$H$5:H159,0), ISNUMBER(G160),ISNUMBER(H160)),"yes",""),"")</f>
        <v/>
      </c>
      <c r="P160" s="23" t="str">
        <f t="shared" si="58"/>
        <v>null</v>
      </c>
      <c r="Q160" s="24" t="str">
        <f t="shared" si="59"/>
        <v>null</v>
      </c>
      <c r="R160" s="23" t="str">
        <f t="array" ref="R160">IFERROR(IF(AND(MATCH(P160&amp;Q160,$P$5:P159&amp;$Q$5:Q159,0), ISNUMBER(P160),ISNUMBER(Q160)),"yes",""),"")</f>
        <v/>
      </c>
      <c r="S160" s="23" t="str">
        <f t="shared" si="60"/>
        <v>null</v>
      </c>
      <c r="T160" s="23" t="str">
        <f t="shared" si="61"/>
        <v>null</v>
      </c>
      <c r="U160" s="23" t="str">
        <f t="array" ref="U160">IFERROR(IF(AND(MATCH(S160&amp;T160,$S$5:S159&amp;$T$5:T159,0), ISNUMBER(S160),ISNUMBER(T160)),"yes",""),"")</f>
        <v/>
      </c>
    </row>
    <row r="161" spans="2:21" x14ac:dyDescent="0.25">
      <c r="B161" s="114" t="str">
        <f t="shared" si="57"/>
        <v/>
      </c>
      <c r="C161" s="114" t="str">
        <f>IF(LEN(INDEX(Dashboard!B$12:B$211,ROW(C161)-ROW($C$5),1))&gt;0,INDEX(Dashboard!B$12:B$211,ROW(C161)-ROW($C$5),1),"null")</f>
        <v>null</v>
      </c>
      <c r="D161" s="114" t="str">
        <f>IF(LEN(INDEX(Dashboard!C$12:C$211,ROW(D161)-ROW($C$5),1))&gt;0,INDEX(Dashboard!C$12:C$211,ROW(D161)-ROW($C$5),1),"")</f>
        <v/>
      </c>
      <c r="E161" s="114" t="str">
        <f>IF(LEN(INDEX(Dashboard!D$12:D$211,ROW(E161)-ROW($C$5),1))&gt;0,INDEX(Dashboard!D$12:D$211,ROW(E161)-ROW($C$5),1),"")</f>
        <v/>
      </c>
      <c r="F161" s="114" t="str">
        <f t="shared" si="3"/>
        <v>m</v>
      </c>
      <c r="G161" s="114" t="str">
        <f>IF(LEN(INDEX(Dashboard!E$12:E$211,ROW(G161)-ROW($C$5),1))&gt;0,INDEX(Dashboard!E$12:E$211,ROW(G161)-ROW($C$5),1)+COLUMN(startXY)+1,"null")</f>
        <v>null</v>
      </c>
      <c r="H161" s="114" t="str">
        <f>IF(LEN(INDEX(Dashboard!F$12:F$211,ROW(H161)-ROW($C$5),1))&gt;0,INDEX(Dashboard!F$12:F$211,ROW(H161)-ROW($C$5),1)+ROW(startXY)+1,"null")</f>
        <v>null</v>
      </c>
      <c r="I161" s="114">
        <f t="shared" si="14"/>
        <v>5</v>
      </c>
      <c r="J161" s="114" t="str">
        <f t="shared" si="62"/>
        <v/>
      </c>
      <c r="K161" s="114" t="str">
        <f t="shared" si="63"/>
        <v/>
      </c>
      <c r="L161" s="114" t="str">
        <f t="shared" si="64"/>
        <v/>
      </c>
      <c r="M161" s="114" t="str">
        <f>IF($B161&gt;0,INDEX(Dashboard!G$12:G$211,ROW($B161)-ROW($C$5),1),"")</f>
        <v/>
      </c>
      <c r="N161" s="114" t="str">
        <f>IF($B161&gt;0,INDEX(Dashboard!H$12:H$211,ROW($B161)-ROW($C$5),1),"")</f>
        <v/>
      </c>
      <c r="O161" s="23" t="str">
        <f t="array" ref="O161">IFERROR(IF(AND(MATCH(G161&amp;H161,$G$5:G160&amp;$H$5:H160,0), ISNUMBER(G161),ISNUMBER(H161)),"yes",""),"")</f>
        <v/>
      </c>
      <c r="P161" s="23" t="str">
        <f t="shared" si="58"/>
        <v>null</v>
      </c>
      <c r="Q161" s="24" t="str">
        <f t="shared" si="59"/>
        <v>null</v>
      </c>
      <c r="R161" s="23" t="str">
        <f t="array" ref="R161">IFERROR(IF(AND(MATCH(P161&amp;Q161,$P$5:P160&amp;$Q$5:Q160,0), ISNUMBER(P161),ISNUMBER(Q161)),"yes",""),"")</f>
        <v/>
      </c>
      <c r="S161" s="23" t="str">
        <f t="shared" si="60"/>
        <v>null</v>
      </c>
      <c r="T161" s="23" t="str">
        <f t="shared" si="61"/>
        <v>null</v>
      </c>
      <c r="U161" s="23" t="str">
        <f t="array" ref="U161">IFERROR(IF(AND(MATCH(S161&amp;T161,$S$5:S160&amp;$T$5:T160,0), ISNUMBER(S161),ISNUMBER(T161)),"yes",""),"")</f>
        <v/>
      </c>
    </row>
    <row r="162" spans="2:21" x14ac:dyDescent="0.25">
      <c r="B162" s="114" t="str">
        <f t="shared" ref="B162:B201" si="65">IF(C162="null","",ROW(C162))</f>
        <v/>
      </c>
      <c r="C162" s="114" t="str">
        <f>IF(LEN(INDEX(Dashboard!B$12:B$211,ROW(C162)-ROW($C$5),1))&gt;0,INDEX(Dashboard!B$12:B$211,ROW(C162)-ROW($C$5),1),"null")</f>
        <v>null</v>
      </c>
      <c r="D162" s="114" t="str">
        <f>IF(LEN(INDEX(Dashboard!C$12:C$211,ROW(D162)-ROW($C$5),1))&gt;0,INDEX(Dashboard!C$12:C$211,ROW(D162)-ROW($C$5),1),"")</f>
        <v/>
      </c>
      <c r="E162" s="114" t="str">
        <f>IF(LEN(INDEX(Dashboard!D$12:D$211,ROW(E162)-ROW($C$5),1))&gt;0,INDEX(Dashboard!D$12:D$211,ROW(E162)-ROW($C$5),1),"")</f>
        <v/>
      </c>
      <c r="F162" s="114" t="str">
        <f t="shared" si="3"/>
        <v>m</v>
      </c>
      <c r="G162" s="114" t="str">
        <f>IF(LEN(INDEX(Dashboard!E$12:E$211,ROW(G162)-ROW($C$5),1))&gt;0,INDEX(Dashboard!E$12:E$211,ROW(G162)-ROW($C$5),1)+COLUMN(startXY)+1,"null")</f>
        <v>null</v>
      </c>
      <c r="H162" s="114" t="str">
        <f>IF(LEN(INDEX(Dashboard!F$12:F$211,ROW(H162)-ROW($C$5),1))&gt;0,INDEX(Dashboard!F$12:F$211,ROW(H162)-ROW($C$5),1)+ROW(startXY)+1,"null")</f>
        <v>null</v>
      </c>
      <c r="I162" s="114">
        <f t="shared" si="14"/>
        <v>5</v>
      </c>
      <c r="J162" s="114" t="str">
        <f t="shared" si="62"/>
        <v/>
      </c>
      <c r="K162" s="114" t="str">
        <f t="shared" si="63"/>
        <v/>
      </c>
      <c r="L162" s="114" t="str">
        <f t="shared" si="64"/>
        <v/>
      </c>
      <c r="M162" s="114" t="str">
        <f>IF($B162&gt;0,INDEX(Dashboard!G$12:G$211,ROW($B162)-ROW($C$5),1),"")</f>
        <v/>
      </c>
      <c r="N162" s="114" t="str">
        <f>IF($B162&gt;0,INDEX(Dashboard!H$12:H$211,ROW($B162)-ROW($C$5),1),"")</f>
        <v/>
      </c>
      <c r="O162" s="23" t="str">
        <f t="array" ref="O162">IFERROR(IF(AND(MATCH(G162&amp;H162,$G$5:G161&amp;$H$5:H161,0), ISNUMBER(G162),ISNUMBER(H162)),"yes",""),"")</f>
        <v/>
      </c>
      <c r="P162" s="23" t="str">
        <f t="shared" ref="P162:P201" si="66">G162</f>
        <v>null</v>
      </c>
      <c r="Q162" s="24" t="str">
        <f t="shared" ref="Q162:Q201" si="67">IF(O162="yes",H162+1,H162)</f>
        <v>null</v>
      </c>
      <c r="R162" s="23" t="str">
        <f t="array" ref="R162">IFERROR(IF(AND(MATCH(P162&amp;Q162,$P$5:P161&amp;$Q$5:Q161,0), ISNUMBER(P162),ISNUMBER(Q162)),"yes",""),"")</f>
        <v/>
      </c>
      <c r="S162" s="23" t="str">
        <f t="shared" ref="S162:S201" si="68">IF(R162="yes",ROUNDUP((G162+J162)/2,0),G162)</f>
        <v>null</v>
      </c>
      <c r="T162" s="23" t="str">
        <f t="shared" ref="T162:T201" si="69">IF(S162="yes",ROUNDUP((H162+K162)/2,0),Q162)</f>
        <v>null</v>
      </c>
      <c r="U162" s="23" t="str">
        <f t="array" ref="U162">IFERROR(IF(AND(MATCH(S162&amp;T162,$S$5:S161&amp;$T$5:T161,0), ISNUMBER(S162),ISNUMBER(T162)),"yes",""),"")</f>
        <v/>
      </c>
    </row>
    <row r="163" spans="2:21" x14ac:dyDescent="0.25">
      <c r="B163" s="114" t="str">
        <f t="shared" si="65"/>
        <v/>
      </c>
      <c r="C163" s="114" t="str">
        <f>IF(LEN(INDEX(Dashboard!B$12:B$211,ROW(C163)-ROW($C$5),1))&gt;0,INDEX(Dashboard!B$12:B$211,ROW(C163)-ROW($C$5),1),"null")</f>
        <v>null</v>
      </c>
      <c r="D163" s="114" t="str">
        <f>IF(LEN(INDEX(Dashboard!C$12:C$211,ROW(D163)-ROW($C$5),1))&gt;0,INDEX(Dashboard!C$12:C$211,ROW(D163)-ROW($C$5),1),"")</f>
        <v/>
      </c>
      <c r="E163" s="114" t="str">
        <f>IF(LEN(INDEX(Dashboard!D$12:D$211,ROW(E163)-ROW($C$5),1))&gt;0,INDEX(Dashboard!D$12:D$211,ROW(E163)-ROW($C$5),1),"")</f>
        <v/>
      </c>
      <c r="F163" s="114" t="str">
        <f t="shared" si="3"/>
        <v>m</v>
      </c>
      <c r="G163" s="114" t="str">
        <f>IF(LEN(INDEX(Dashboard!E$12:E$211,ROW(G163)-ROW($C$5),1))&gt;0,INDEX(Dashboard!E$12:E$211,ROW(G163)-ROW($C$5),1)+COLUMN(startXY)+1,"null")</f>
        <v>null</v>
      </c>
      <c r="H163" s="114" t="str">
        <f>IF(LEN(INDEX(Dashboard!F$12:F$211,ROW(H163)-ROW($C$5),1))&gt;0,INDEX(Dashboard!F$12:F$211,ROW(H163)-ROW($C$5),1)+ROW(startXY)+1,"null")</f>
        <v>null</v>
      </c>
      <c r="I163" s="114">
        <f t="shared" si="14"/>
        <v>5</v>
      </c>
      <c r="J163" s="114" t="str">
        <f t="shared" si="62"/>
        <v/>
      </c>
      <c r="K163" s="114" t="str">
        <f t="shared" si="63"/>
        <v/>
      </c>
      <c r="L163" s="114" t="str">
        <f t="shared" si="64"/>
        <v/>
      </c>
      <c r="M163" s="114" t="str">
        <f>IF($B163&gt;0,INDEX(Dashboard!G$12:G$211,ROW($B163)-ROW($C$5),1),"")</f>
        <v/>
      </c>
      <c r="N163" s="114" t="str">
        <f>IF($B163&gt;0,INDEX(Dashboard!H$12:H$211,ROW($B163)-ROW($C$5),1),"")</f>
        <v/>
      </c>
      <c r="O163" s="23" t="str">
        <f t="array" ref="O163">IFERROR(IF(AND(MATCH(G163&amp;H163,$G$5:G162&amp;$H$5:H162,0), ISNUMBER(G163),ISNUMBER(H163)),"yes",""),"")</f>
        <v/>
      </c>
      <c r="P163" s="23" t="str">
        <f t="shared" si="66"/>
        <v>null</v>
      </c>
      <c r="Q163" s="24" t="str">
        <f t="shared" si="67"/>
        <v>null</v>
      </c>
      <c r="R163" s="23" t="str">
        <f t="array" ref="R163">IFERROR(IF(AND(MATCH(P163&amp;Q163,$P$5:P162&amp;$Q$5:Q162,0), ISNUMBER(P163),ISNUMBER(Q163)),"yes",""),"")</f>
        <v/>
      </c>
      <c r="S163" s="23" t="str">
        <f t="shared" si="68"/>
        <v>null</v>
      </c>
      <c r="T163" s="23" t="str">
        <f t="shared" si="69"/>
        <v>null</v>
      </c>
      <c r="U163" s="23" t="str">
        <f t="array" ref="U163">IFERROR(IF(AND(MATCH(S163&amp;T163,$S$5:S162&amp;$T$5:T162,0), ISNUMBER(S163),ISNUMBER(T163)),"yes",""),"")</f>
        <v/>
      </c>
    </row>
    <row r="164" spans="2:21" x14ac:dyDescent="0.25">
      <c r="B164" s="114" t="str">
        <f t="shared" si="65"/>
        <v/>
      </c>
      <c r="C164" s="114" t="str">
        <f>IF(LEN(INDEX(Dashboard!B$12:B$211,ROW(C164)-ROW($C$5),1))&gt;0,INDEX(Dashboard!B$12:B$211,ROW(C164)-ROW($C$5),1),"null")</f>
        <v>null</v>
      </c>
      <c r="D164" s="114" t="str">
        <f>IF(LEN(INDEX(Dashboard!C$12:C$211,ROW(D164)-ROW($C$5),1))&gt;0,INDEX(Dashboard!C$12:C$211,ROW(D164)-ROW($C$5),1),"")</f>
        <v/>
      </c>
      <c r="E164" s="114" t="str">
        <f>IF(LEN(INDEX(Dashboard!D$12:D$211,ROW(E164)-ROW($C$5),1))&gt;0,INDEX(Dashboard!D$12:D$211,ROW(E164)-ROW($C$5),1),"")</f>
        <v/>
      </c>
      <c r="F164" s="114" t="str">
        <f t="shared" si="3"/>
        <v>m</v>
      </c>
      <c r="G164" s="114" t="str">
        <f>IF(LEN(INDEX(Dashboard!E$12:E$211,ROW(G164)-ROW($C$5),1))&gt;0,INDEX(Dashboard!E$12:E$211,ROW(G164)-ROW($C$5),1)+COLUMN(startXY)+1,"null")</f>
        <v>null</v>
      </c>
      <c r="H164" s="114" t="str">
        <f>IF(LEN(INDEX(Dashboard!F$12:F$211,ROW(H164)-ROW($C$5),1))&gt;0,INDEX(Dashboard!F$12:F$211,ROW(H164)-ROW($C$5),1)+ROW(startXY)+1,"null")</f>
        <v>null</v>
      </c>
      <c r="I164" s="114">
        <f t="shared" si="14"/>
        <v>5</v>
      </c>
      <c r="J164" s="114" t="str">
        <f t="shared" si="62"/>
        <v/>
      </c>
      <c r="K164" s="114" t="str">
        <f t="shared" si="63"/>
        <v/>
      </c>
      <c r="L164" s="114" t="str">
        <f t="shared" si="64"/>
        <v/>
      </c>
      <c r="M164" s="114" t="str">
        <f>IF($B164&gt;0,INDEX(Dashboard!G$12:G$211,ROW($B164)-ROW($C$5),1),"")</f>
        <v/>
      </c>
      <c r="N164" s="114" t="str">
        <f>IF($B164&gt;0,INDEX(Dashboard!H$12:H$211,ROW($B164)-ROW($C$5),1),"")</f>
        <v/>
      </c>
      <c r="O164" s="23" t="str">
        <f t="array" ref="O164">IFERROR(IF(AND(MATCH(G164&amp;H164,$G$5:G163&amp;$H$5:H163,0), ISNUMBER(G164),ISNUMBER(H164)),"yes",""),"")</f>
        <v/>
      </c>
      <c r="P164" s="23" t="str">
        <f t="shared" si="66"/>
        <v>null</v>
      </c>
      <c r="Q164" s="24" t="str">
        <f t="shared" si="67"/>
        <v>null</v>
      </c>
      <c r="R164" s="23" t="str">
        <f t="array" ref="R164">IFERROR(IF(AND(MATCH(P164&amp;Q164,$P$5:P163&amp;$Q$5:Q163,0), ISNUMBER(P164),ISNUMBER(Q164)),"yes",""),"")</f>
        <v/>
      </c>
      <c r="S164" s="23" t="str">
        <f t="shared" si="68"/>
        <v>null</v>
      </c>
      <c r="T164" s="23" t="str">
        <f t="shared" si="69"/>
        <v>null</v>
      </c>
      <c r="U164" s="23" t="str">
        <f t="array" ref="U164">IFERROR(IF(AND(MATCH(S164&amp;T164,$S$5:S163&amp;$T$5:T163,0), ISNUMBER(S164),ISNUMBER(T164)),"yes",""),"")</f>
        <v/>
      </c>
    </row>
    <row r="165" spans="2:21" x14ac:dyDescent="0.25">
      <c r="B165" s="114" t="str">
        <f t="shared" si="65"/>
        <v/>
      </c>
      <c r="C165" s="114" t="str">
        <f>IF(LEN(INDEX(Dashboard!B$12:B$211,ROW(C165)-ROW($C$5),1))&gt;0,INDEX(Dashboard!B$12:B$211,ROW(C165)-ROW($C$5),1),"null")</f>
        <v>null</v>
      </c>
      <c r="D165" s="114" t="str">
        <f>IF(LEN(INDEX(Dashboard!C$12:C$211,ROW(D165)-ROW($C$5),1))&gt;0,INDEX(Dashboard!C$12:C$211,ROW(D165)-ROW($C$5),1),"")</f>
        <v/>
      </c>
      <c r="E165" s="114" t="str">
        <f>IF(LEN(INDEX(Dashboard!D$12:D$211,ROW(E165)-ROW($C$5),1))&gt;0,INDEX(Dashboard!D$12:D$211,ROW(E165)-ROW($C$5),1),"")</f>
        <v/>
      </c>
      <c r="F165" s="114" t="str">
        <f t="shared" si="3"/>
        <v>m</v>
      </c>
      <c r="G165" s="114" t="str">
        <f>IF(LEN(INDEX(Dashboard!E$12:E$211,ROW(G165)-ROW($C$5),1))&gt;0,INDEX(Dashboard!E$12:E$211,ROW(G165)-ROW($C$5),1)+COLUMN(startXY)+1,"null")</f>
        <v>null</v>
      </c>
      <c r="H165" s="114" t="str">
        <f>IF(LEN(INDEX(Dashboard!F$12:F$211,ROW(H165)-ROW($C$5),1))&gt;0,INDEX(Dashboard!F$12:F$211,ROW(H165)-ROW($C$5),1)+ROW(startXY)+1,"null")</f>
        <v>null</v>
      </c>
      <c r="I165" s="114">
        <f t="shared" si="14"/>
        <v>5</v>
      </c>
      <c r="J165" s="114" t="str">
        <f t="shared" si="62"/>
        <v/>
      </c>
      <c r="K165" s="114" t="str">
        <f t="shared" si="63"/>
        <v/>
      </c>
      <c r="L165" s="114" t="str">
        <f t="shared" si="64"/>
        <v/>
      </c>
      <c r="M165" s="114" t="str">
        <f>IF($B165&gt;0,INDEX(Dashboard!G$12:G$211,ROW($B165)-ROW($C$5),1),"")</f>
        <v/>
      </c>
      <c r="N165" s="114" t="str">
        <f>IF($B165&gt;0,INDEX(Dashboard!H$12:H$211,ROW($B165)-ROW($C$5),1),"")</f>
        <v/>
      </c>
      <c r="O165" s="23" t="str">
        <f t="array" ref="O165">IFERROR(IF(AND(MATCH(G165&amp;H165,$G$5:G164&amp;$H$5:H164,0), ISNUMBER(G165),ISNUMBER(H165)),"yes",""),"")</f>
        <v/>
      </c>
      <c r="P165" s="23" t="str">
        <f t="shared" si="66"/>
        <v>null</v>
      </c>
      <c r="Q165" s="24" t="str">
        <f t="shared" si="67"/>
        <v>null</v>
      </c>
      <c r="R165" s="23" t="str">
        <f t="array" ref="R165">IFERROR(IF(AND(MATCH(P165&amp;Q165,$P$5:P164&amp;$Q$5:Q164,0), ISNUMBER(P165),ISNUMBER(Q165)),"yes",""),"")</f>
        <v/>
      </c>
      <c r="S165" s="23" t="str">
        <f t="shared" si="68"/>
        <v>null</v>
      </c>
      <c r="T165" s="23" t="str">
        <f t="shared" si="69"/>
        <v>null</v>
      </c>
      <c r="U165" s="23" t="str">
        <f t="array" ref="U165">IFERROR(IF(AND(MATCH(S165&amp;T165,$S$5:S164&amp;$T$5:T164,0), ISNUMBER(S165),ISNUMBER(T165)),"yes",""),"")</f>
        <v/>
      </c>
    </row>
    <row r="166" spans="2:21" x14ac:dyDescent="0.25">
      <c r="B166" s="114" t="str">
        <f t="shared" si="65"/>
        <v/>
      </c>
      <c r="C166" s="114" t="str">
        <f>IF(LEN(INDEX(Dashboard!B$12:B$211,ROW(C166)-ROW($C$5),1))&gt;0,INDEX(Dashboard!B$12:B$211,ROW(C166)-ROW($C$5),1),"null")</f>
        <v>null</v>
      </c>
      <c r="D166" s="114" t="str">
        <f>IF(LEN(INDEX(Dashboard!C$12:C$211,ROW(D166)-ROW($C$5),1))&gt;0,INDEX(Dashboard!C$12:C$211,ROW(D166)-ROW($C$5),1),"")</f>
        <v/>
      </c>
      <c r="E166" s="114" t="str">
        <f>IF(LEN(INDEX(Dashboard!D$12:D$211,ROW(E166)-ROW($C$5),1))&gt;0,INDEX(Dashboard!D$12:D$211,ROW(E166)-ROW($C$5),1),"")</f>
        <v/>
      </c>
      <c r="F166" s="114" t="str">
        <f t="shared" si="3"/>
        <v>m</v>
      </c>
      <c r="G166" s="114" t="str">
        <f>IF(LEN(INDEX(Dashboard!E$12:E$211,ROW(G166)-ROW($C$5),1))&gt;0,INDEX(Dashboard!E$12:E$211,ROW(G166)-ROW($C$5),1)+COLUMN(startXY)+1,"null")</f>
        <v>null</v>
      </c>
      <c r="H166" s="114" t="str">
        <f>IF(LEN(INDEX(Dashboard!F$12:F$211,ROW(H166)-ROW($C$5),1))&gt;0,INDEX(Dashboard!F$12:F$211,ROW(H166)-ROW($C$5),1)+ROW(startXY)+1,"null")</f>
        <v>null</v>
      </c>
      <c r="I166" s="114">
        <f t="shared" si="14"/>
        <v>5</v>
      </c>
      <c r="J166" s="114" t="str">
        <f t="shared" si="62"/>
        <v/>
      </c>
      <c r="K166" s="114" t="str">
        <f t="shared" si="63"/>
        <v/>
      </c>
      <c r="L166" s="114" t="str">
        <f t="shared" si="64"/>
        <v/>
      </c>
      <c r="M166" s="114" t="str">
        <f>IF($B166&gt;0,INDEX(Dashboard!G$12:G$211,ROW($B166)-ROW($C$5),1),"")</f>
        <v/>
      </c>
      <c r="N166" s="114" t="str">
        <f>IF($B166&gt;0,INDEX(Dashboard!H$12:H$211,ROW($B166)-ROW($C$5),1),"")</f>
        <v/>
      </c>
      <c r="O166" s="23" t="str">
        <f t="array" ref="O166">IFERROR(IF(AND(MATCH(G166&amp;H166,$G$5:G165&amp;$H$5:H165,0), ISNUMBER(G166),ISNUMBER(H166)),"yes",""),"")</f>
        <v/>
      </c>
      <c r="P166" s="23" t="str">
        <f t="shared" si="66"/>
        <v>null</v>
      </c>
      <c r="Q166" s="24" t="str">
        <f t="shared" si="67"/>
        <v>null</v>
      </c>
      <c r="R166" s="23" t="str">
        <f t="array" ref="R166">IFERROR(IF(AND(MATCH(P166&amp;Q166,$P$5:P165&amp;$Q$5:Q165,0), ISNUMBER(P166),ISNUMBER(Q166)),"yes",""),"")</f>
        <v/>
      </c>
      <c r="S166" s="23" t="str">
        <f t="shared" si="68"/>
        <v>null</v>
      </c>
      <c r="T166" s="23" t="str">
        <f t="shared" si="69"/>
        <v>null</v>
      </c>
      <c r="U166" s="23" t="str">
        <f t="array" ref="U166">IFERROR(IF(AND(MATCH(S166&amp;T166,$S$5:S165&amp;$T$5:T165,0), ISNUMBER(S166),ISNUMBER(T166)),"yes",""),"")</f>
        <v/>
      </c>
    </row>
    <row r="167" spans="2:21" x14ac:dyDescent="0.25">
      <c r="B167" s="114" t="str">
        <f t="shared" si="65"/>
        <v/>
      </c>
      <c r="C167" s="114" t="str">
        <f>IF(LEN(INDEX(Dashboard!B$12:B$211,ROW(C167)-ROW($C$5),1))&gt;0,INDEX(Dashboard!B$12:B$211,ROW(C167)-ROW($C$5),1),"null")</f>
        <v>null</v>
      </c>
      <c r="D167" s="114" t="str">
        <f>IF(LEN(INDEX(Dashboard!C$12:C$211,ROW(D167)-ROW($C$5),1))&gt;0,INDEX(Dashboard!C$12:C$211,ROW(D167)-ROW($C$5),1),"")</f>
        <v/>
      </c>
      <c r="E167" s="114" t="str">
        <f>IF(LEN(INDEX(Dashboard!D$12:D$211,ROW(E167)-ROW($C$5),1))&gt;0,INDEX(Dashboard!D$12:D$211,ROW(E167)-ROW($C$5),1),"")</f>
        <v/>
      </c>
      <c r="F167" s="114" t="str">
        <f t="shared" si="3"/>
        <v>m</v>
      </c>
      <c r="G167" s="114" t="str">
        <f>IF(LEN(INDEX(Dashboard!E$12:E$211,ROW(G167)-ROW($C$5),1))&gt;0,INDEX(Dashboard!E$12:E$211,ROW(G167)-ROW($C$5),1)+COLUMN(startXY)+1,"null")</f>
        <v>null</v>
      </c>
      <c r="H167" s="114" t="str">
        <f>IF(LEN(INDEX(Dashboard!F$12:F$211,ROW(H167)-ROW($C$5),1))&gt;0,INDEX(Dashboard!F$12:F$211,ROW(H167)-ROW($C$5),1)+ROW(startXY)+1,"null")</f>
        <v>null</v>
      </c>
      <c r="I167" s="114">
        <f t="shared" si="14"/>
        <v>5</v>
      </c>
      <c r="J167" s="114" t="str">
        <f t="shared" si="62"/>
        <v/>
      </c>
      <c r="K167" s="114" t="str">
        <f t="shared" si="63"/>
        <v/>
      </c>
      <c r="L167" s="114" t="str">
        <f t="shared" si="64"/>
        <v/>
      </c>
      <c r="M167" s="114" t="str">
        <f>IF($B167&gt;0,INDEX(Dashboard!G$12:G$211,ROW($B167)-ROW($C$5),1),"")</f>
        <v/>
      </c>
      <c r="N167" s="114" t="str">
        <f>IF($B167&gt;0,INDEX(Dashboard!H$12:H$211,ROW($B167)-ROW($C$5),1),"")</f>
        <v/>
      </c>
      <c r="O167" s="23" t="str">
        <f t="array" ref="O167">IFERROR(IF(AND(MATCH(G167&amp;H167,$G$5:G166&amp;$H$5:H166,0), ISNUMBER(G167),ISNUMBER(H167)),"yes",""),"")</f>
        <v/>
      </c>
      <c r="P167" s="23" t="str">
        <f t="shared" si="66"/>
        <v>null</v>
      </c>
      <c r="Q167" s="24" t="str">
        <f t="shared" si="67"/>
        <v>null</v>
      </c>
      <c r="R167" s="23" t="str">
        <f t="array" ref="R167">IFERROR(IF(AND(MATCH(P167&amp;Q167,$P$5:P166&amp;$Q$5:Q166,0), ISNUMBER(P167),ISNUMBER(Q167)),"yes",""),"")</f>
        <v/>
      </c>
      <c r="S167" s="23" t="str">
        <f t="shared" si="68"/>
        <v>null</v>
      </c>
      <c r="T167" s="23" t="str">
        <f t="shared" si="69"/>
        <v>null</v>
      </c>
      <c r="U167" s="23" t="str">
        <f t="array" ref="U167">IFERROR(IF(AND(MATCH(S167&amp;T167,$S$5:S166&amp;$T$5:T166,0), ISNUMBER(S167),ISNUMBER(T167)),"yes",""),"")</f>
        <v/>
      </c>
    </row>
    <row r="168" spans="2:21" x14ac:dyDescent="0.25">
      <c r="B168" s="114" t="str">
        <f t="shared" si="65"/>
        <v/>
      </c>
      <c r="C168" s="114" t="str">
        <f>IF(LEN(INDEX(Dashboard!B$12:B$211,ROW(C168)-ROW($C$5),1))&gt;0,INDEX(Dashboard!B$12:B$211,ROW(C168)-ROW($C$5),1),"null")</f>
        <v>null</v>
      </c>
      <c r="D168" s="114" t="str">
        <f>IF(LEN(INDEX(Dashboard!C$12:C$211,ROW(D168)-ROW($C$5),1))&gt;0,INDEX(Dashboard!C$12:C$211,ROW(D168)-ROW($C$5),1),"")</f>
        <v/>
      </c>
      <c r="E168" s="114" t="str">
        <f>IF(LEN(INDEX(Dashboard!D$12:D$211,ROW(E168)-ROW($C$5),1))&gt;0,INDEX(Dashboard!D$12:D$211,ROW(E168)-ROW($C$5),1),"")</f>
        <v/>
      </c>
      <c r="F168" s="114" t="str">
        <f t="shared" si="3"/>
        <v>m</v>
      </c>
      <c r="G168" s="114" t="str">
        <f>IF(LEN(INDEX(Dashboard!E$12:E$211,ROW(G168)-ROW($C$5),1))&gt;0,INDEX(Dashboard!E$12:E$211,ROW(G168)-ROW($C$5),1)+COLUMN(startXY)+1,"null")</f>
        <v>null</v>
      </c>
      <c r="H168" s="114" t="str">
        <f>IF(LEN(INDEX(Dashboard!F$12:F$211,ROW(H168)-ROW($C$5),1))&gt;0,INDEX(Dashboard!F$12:F$211,ROW(H168)-ROW($C$5),1)+ROW(startXY)+1,"null")</f>
        <v>null</v>
      </c>
      <c r="I168" s="114">
        <f t="shared" si="14"/>
        <v>5</v>
      </c>
      <c r="J168" s="114" t="str">
        <f t="shared" si="62"/>
        <v/>
      </c>
      <c r="K168" s="114" t="str">
        <f t="shared" si="63"/>
        <v/>
      </c>
      <c r="L168" s="114" t="str">
        <f t="shared" si="64"/>
        <v/>
      </c>
      <c r="M168" s="114" t="str">
        <f>IF($B168&gt;0,INDEX(Dashboard!G$12:G$211,ROW($B168)-ROW($C$5),1),"")</f>
        <v/>
      </c>
      <c r="N168" s="114" t="str">
        <f>IF($B168&gt;0,INDEX(Dashboard!H$12:H$211,ROW($B168)-ROW($C$5),1),"")</f>
        <v/>
      </c>
      <c r="O168" s="23" t="str">
        <f t="array" ref="O168">IFERROR(IF(AND(MATCH(G168&amp;H168,$G$5:G167&amp;$H$5:H167,0), ISNUMBER(G168),ISNUMBER(H168)),"yes",""),"")</f>
        <v/>
      </c>
      <c r="P168" s="23" t="str">
        <f t="shared" si="66"/>
        <v>null</v>
      </c>
      <c r="Q168" s="24" t="str">
        <f t="shared" si="67"/>
        <v>null</v>
      </c>
      <c r="R168" s="23" t="str">
        <f t="array" ref="R168">IFERROR(IF(AND(MATCH(P168&amp;Q168,$P$5:P167&amp;$Q$5:Q167,0), ISNUMBER(P168),ISNUMBER(Q168)),"yes",""),"")</f>
        <v/>
      </c>
      <c r="S168" s="23" t="str">
        <f t="shared" si="68"/>
        <v>null</v>
      </c>
      <c r="T168" s="23" t="str">
        <f t="shared" si="69"/>
        <v>null</v>
      </c>
      <c r="U168" s="23" t="str">
        <f t="array" ref="U168">IFERROR(IF(AND(MATCH(S168&amp;T168,$S$5:S167&amp;$T$5:T167,0), ISNUMBER(S168),ISNUMBER(T168)),"yes",""),"")</f>
        <v/>
      </c>
    </row>
    <row r="169" spans="2:21" x14ac:dyDescent="0.25">
      <c r="B169" s="114" t="str">
        <f t="shared" si="65"/>
        <v/>
      </c>
      <c r="C169" s="114" t="str">
        <f>IF(LEN(INDEX(Dashboard!B$12:B$211,ROW(C169)-ROW($C$5),1))&gt;0,INDEX(Dashboard!B$12:B$211,ROW(C169)-ROW($C$5),1),"null")</f>
        <v>null</v>
      </c>
      <c r="D169" s="114" t="str">
        <f>IF(LEN(INDEX(Dashboard!C$12:C$211,ROW(D169)-ROW($C$5),1))&gt;0,INDEX(Dashboard!C$12:C$211,ROW(D169)-ROW($C$5),1),"")</f>
        <v/>
      </c>
      <c r="E169" s="114" t="str">
        <f>IF(LEN(INDEX(Dashboard!D$12:D$211,ROW(E169)-ROW($C$5),1))&gt;0,INDEX(Dashboard!D$12:D$211,ROW(E169)-ROW($C$5),1),"")</f>
        <v/>
      </c>
      <c r="F169" s="114" t="str">
        <f t="shared" si="3"/>
        <v>m</v>
      </c>
      <c r="G169" s="114" t="str">
        <f>IF(LEN(INDEX(Dashboard!E$12:E$211,ROW(G169)-ROW($C$5),1))&gt;0,INDEX(Dashboard!E$12:E$211,ROW(G169)-ROW($C$5),1)+COLUMN(startXY)+1,"null")</f>
        <v>null</v>
      </c>
      <c r="H169" s="114" t="str">
        <f>IF(LEN(INDEX(Dashboard!F$12:F$211,ROW(H169)-ROW($C$5),1))&gt;0,INDEX(Dashboard!F$12:F$211,ROW(H169)-ROW($C$5),1)+ROW(startXY)+1,"null")</f>
        <v>null</v>
      </c>
      <c r="I169" s="114">
        <f t="shared" si="14"/>
        <v>5</v>
      </c>
      <c r="J169" s="114" t="str">
        <f t="shared" si="62"/>
        <v/>
      </c>
      <c r="K169" s="114" t="str">
        <f t="shared" si="63"/>
        <v/>
      </c>
      <c r="L169" s="114" t="str">
        <f t="shared" si="64"/>
        <v/>
      </c>
      <c r="M169" s="114" t="str">
        <f>IF($B169&gt;0,INDEX(Dashboard!G$12:G$211,ROW($B169)-ROW($C$5),1),"")</f>
        <v/>
      </c>
      <c r="N169" s="114" t="str">
        <f>IF($B169&gt;0,INDEX(Dashboard!H$12:H$211,ROW($B169)-ROW($C$5),1),"")</f>
        <v/>
      </c>
      <c r="O169" s="23" t="str">
        <f t="array" ref="O169">IFERROR(IF(AND(MATCH(G169&amp;H169,$G$5:G168&amp;$H$5:H168,0), ISNUMBER(G169),ISNUMBER(H169)),"yes",""),"")</f>
        <v/>
      </c>
      <c r="P169" s="23" t="str">
        <f t="shared" si="66"/>
        <v>null</v>
      </c>
      <c r="Q169" s="24" t="str">
        <f t="shared" si="67"/>
        <v>null</v>
      </c>
      <c r="R169" s="23" t="str">
        <f t="array" ref="R169">IFERROR(IF(AND(MATCH(P169&amp;Q169,$P$5:P168&amp;$Q$5:Q168,0), ISNUMBER(P169),ISNUMBER(Q169)),"yes",""),"")</f>
        <v/>
      </c>
      <c r="S169" s="23" t="str">
        <f t="shared" si="68"/>
        <v>null</v>
      </c>
      <c r="T169" s="23" t="str">
        <f t="shared" si="69"/>
        <v>null</v>
      </c>
      <c r="U169" s="23" t="str">
        <f t="array" ref="U169">IFERROR(IF(AND(MATCH(S169&amp;T169,$S$5:S168&amp;$T$5:T168,0), ISNUMBER(S169),ISNUMBER(T169)),"yes",""),"")</f>
        <v/>
      </c>
    </row>
    <row r="170" spans="2:21" x14ac:dyDescent="0.25">
      <c r="B170" s="114" t="str">
        <f t="shared" si="65"/>
        <v/>
      </c>
      <c r="C170" s="114" t="str">
        <f>IF(LEN(INDEX(Dashboard!B$12:B$211,ROW(C170)-ROW($C$5),1))&gt;0,INDEX(Dashboard!B$12:B$211,ROW(C170)-ROW($C$5),1),"null")</f>
        <v>null</v>
      </c>
      <c r="D170" s="114" t="str">
        <f>IF(LEN(INDEX(Dashboard!C$12:C$211,ROW(D170)-ROW($C$5),1))&gt;0,INDEX(Dashboard!C$12:C$211,ROW(D170)-ROW($C$5),1),"")</f>
        <v/>
      </c>
      <c r="E170" s="114" t="str">
        <f>IF(LEN(INDEX(Dashboard!D$12:D$211,ROW(E170)-ROW($C$5),1))&gt;0,INDEX(Dashboard!D$12:D$211,ROW(E170)-ROW($C$5),1),"")</f>
        <v/>
      </c>
      <c r="F170" s="114" t="str">
        <f t="shared" si="3"/>
        <v>m</v>
      </c>
      <c r="G170" s="114" t="str">
        <f>IF(LEN(INDEX(Dashboard!E$12:E$211,ROW(G170)-ROW($C$5),1))&gt;0,INDEX(Dashboard!E$12:E$211,ROW(G170)-ROW($C$5),1)+COLUMN(startXY)+1,"null")</f>
        <v>null</v>
      </c>
      <c r="H170" s="114" t="str">
        <f>IF(LEN(INDEX(Dashboard!F$12:F$211,ROW(H170)-ROW($C$5),1))&gt;0,INDEX(Dashboard!F$12:F$211,ROW(H170)-ROW($C$5),1)+ROW(startXY)+1,"null")</f>
        <v>null</v>
      </c>
      <c r="I170" s="114">
        <f t="shared" si="14"/>
        <v>5</v>
      </c>
      <c r="J170" s="114" t="str">
        <f t="shared" si="62"/>
        <v/>
      </c>
      <c r="K170" s="114" t="str">
        <f t="shared" si="63"/>
        <v/>
      </c>
      <c r="L170" s="114" t="str">
        <f t="shared" si="64"/>
        <v/>
      </c>
      <c r="M170" s="114" t="str">
        <f>IF($B170&gt;0,INDEX(Dashboard!G$12:G$211,ROW($B170)-ROW($C$5),1),"")</f>
        <v/>
      </c>
      <c r="N170" s="114" t="str">
        <f>IF($B170&gt;0,INDEX(Dashboard!H$12:H$211,ROW($B170)-ROW($C$5),1),"")</f>
        <v/>
      </c>
      <c r="O170" s="23" t="str">
        <f t="array" ref="O170">IFERROR(IF(AND(MATCH(G170&amp;H170,$G$5:G169&amp;$H$5:H169,0), ISNUMBER(G170),ISNUMBER(H170)),"yes",""),"")</f>
        <v/>
      </c>
      <c r="P170" s="23" t="str">
        <f t="shared" si="66"/>
        <v>null</v>
      </c>
      <c r="Q170" s="24" t="str">
        <f t="shared" si="67"/>
        <v>null</v>
      </c>
      <c r="R170" s="23" t="str">
        <f t="array" ref="R170">IFERROR(IF(AND(MATCH(P170&amp;Q170,$P$5:P169&amp;$Q$5:Q169,0), ISNUMBER(P170),ISNUMBER(Q170)),"yes",""),"")</f>
        <v/>
      </c>
      <c r="S170" s="23" t="str">
        <f t="shared" si="68"/>
        <v>null</v>
      </c>
      <c r="T170" s="23" t="str">
        <f t="shared" si="69"/>
        <v>null</v>
      </c>
      <c r="U170" s="23" t="str">
        <f t="array" ref="U170">IFERROR(IF(AND(MATCH(S170&amp;T170,$S$5:S169&amp;$T$5:T169,0), ISNUMBER(S170),ISNUMBER(T170)),"yes",""),"")</f>
        <v/>
      </c>
    </row>
    <row r="171" spans="2:21" x14ac:dyDescent="0.25">
      <c r="B171" s="114" t="str">
        <f t="shared" si="65"/>
        <v/>
      </c>
      <c r="C171" s="114" t="str">
        <f>IF(LEN(INDEX(Dashboard!B$12:B$211,ROW(C171)-ROW($C$5),1))&gt;0,INDEX(Dashboard!B$12:B$211,ROW(C171)-ROW($C$5),1),"null")</f>
        <v>null</v>
      </c>
      <c r="D171" s="114" t="str">
        <f>IF(LEN(INDEX(Dashboard!C$12:C$211,ROW(D171)-ROW($C$5),1))&gt;0,INDEX(Dashboard!C$12:C$211,ROW(D171)-ROW($C$5),1),"")</f>
        <v/>
      </c>
      <c r="E171" s="114" t="str">
        <f>IF(LEN(INDEX(Dashboard!D$12:D$211,ROW(E171)-ROW($C$5),1))&gt;0,INDEX(Dashboard!D$12:D$211,ROW(E171)-ROW($C$5),1),"")</f>
        <v/>
      </c>
      <c r="F171" s="114" t="str">
        <f t="shared" si="3"/>
        <v>m</v>
      </c>
      <c r="G171" s="114" t="str">
        <f>IF(LEN(INDEX(Dashboard!E$12:E$211,ROW(G171)-ROW($C$5),1))&gt;0,INDEX(Dashboard!E$12:E$211,ROW(G171)-ROW($C$5),1)+COLUMN(startXY)+1,"null")</f>
        <v>null</v>
      </c>
      <c r="H171" s="114" t="str">
        <f>IF(LEN(INDEX(Dashboard!F$12:F$211,ROW(H171)-ROW($C$5),1))&gt;0,INDEX(Dashboard!F$12:F$211,ROW(H171)-ROW($C$5),1)+ROW(startXY)+1,"null")</f>
        <v>null</v>
      </c>
      <c r="I171" s="114">
        <f t="shared" si="14"/>
        <v>5</v>
      </c>
      <c r="J171" s="114" t="str">
        <f t="shared" si="62"/>
        <v/>
      </c>
      <c r="K171" s="114" t="str">
        <f t="shared" si="63"/>
        <v/>
      </c>
      <c r="L171" s="114" t="str">
        <f t="shared" si="64"/>
        <v/>
      </c>
      <c r="M171" s="114" t="str">
        <f>IF($B171&gt;0,INDEX(Dashboard!G$12:G$211,ROW($B171)-ROW($C$5),1),"")</f>
        <v/>
      </c>
      <c r="N171" s="114" t="str">
        <f>IF($B171&gt;0,INDEX(Dashboard!H$12:H$211,ROW($B171)-ROW($C$5),1),"")</f>
        <v/>
      </c>
      <c r="O171" s="23" t="str">
        <f t="array" ref="O171">IFERROR(IF(AND(MATCH(G171&amp;H171,$G$5:G170&amp;$H$5:H170,0), ISNUMBER(G171),ISNUMBER(H171)),"yes",""),"")</f>
        <v/>
      </c>
      <c r="P171" s="23" t="str">
        <f t="shared" si="66"/>
        <v>null</v>
      </c>
      <c r="Q171" s="24" t="str">
        <f t="shared" si="67"/>
        <v>null</v>
      </c>
      <c r="R171" s="23" t="str">
        <f t="array" ref="R171">IFERROR(IF(AND(MATCH(P171&amp;Q171,$P$5:P170&amp;$Q$5:Q170,0), ISNUMBER(P171),ISNUMBER(Q171)),"yes",""),"")</f>
        <v/>
      </c>
      <c r="S171" s="23" t="str">
        <f t="shared" si="68"/>
        <v>null</v>
      </c>
      <c r="T171" s="23" t="str">
        <f t="shared" si="69"/>
        <v>null</v>
      </c>
      <c r="U171" s="23" t="str">
        <f t="array" ref="U171">IFERROR(IF(AND(MATCH(S171&amp;T171,$S$5:S170&amp;$T$5:T170,0), ISNUMBER(S171),ISNUMBER(T171)),"yes",""),"")</f>
        <v/>
      </c>
    </row>
    <row r="172" spans="2:21" x14ac:dyDescent="0.25">
      <c r="B172" s="114" t="str">
        <f t="shared" si="65"/>
        <v/>
      </c>
      <c r="C172" s="114" t="str">
        <f>IF(LEN(INDEX(Dashboard!B$12:B$211,ROW(C172)-ROW($C$5),1))&gt;0,INDEX(Dashboard!B$12:B$211,ROW(C172)-ROW($C$5),1),"null")</f>
        <v>null</v>
      </c>
      <c r="D172" s="114" t="str">
        <f>IF(LEN(INDEX(Dashboard!C$12:C$211,ROW(D172)-ROW($C$5),1))&gt;0,INDEX(Dashboard!C$12:C$211,ROW(D172)-ROW($C$5),1),"")</f>
        <v/>
      </c>
      <c r="E172" s="114" t="str">
        <f>IF(LEN(INDEX(Dashboard!D$12:D$211,ROW(E172)-ROW($C$5),1))&gt;0,INDEX(Dashboard!D$12:D$211,ROW(E172)-ROW($C$5),1),"")</f>
        <v/>
      </c>
      <c r="F172" s="114" t="str">
        <f t="shared" si="3"/>
        <v>m</v>
      </c>
      <c r="G172" s="114" t="str">
        <f>IF(LEN(INDEX(Dashboard!E$12:E$211,ROW(G172)-ROW($C$5),1))&gt;0,INDEX(Dashboard!E$12:E$211,ROW(G172)-ROW($C$5),1)+COLUMN(startXY)+1,"null")</f>
        <v>null</v>
      </c>
      <c r="H172" s="114" t="str">
        <f>IF(LEN(INDEX(Dashboard!F$12:F$211,ROW(H172)-ROW($C$5),1))&gt;0,INDEX(Dashboard!F$12:F$211,ROW(H172)-ROW($C$5),1)+ROW(startXY)+1,"null")</f>
        <v>null</v>
      </c>
      <c r="I172" s="114">
        <f t="shared" si="14"/>
        <v>5</v>
      </c>
      <c r="J172" s="114" t="str">
        <f t="shared" si="62"/>
        <v/>
      </c>
      <c r="K172" s="114" t="str">
        <f t="shared" si="63"/>
        <v/>
      </c>
      <c r="L172" s="114" t="str">
        <f t="shared" si="64"/>
        <v/>
      </c>
      <c r="M172" s="114" t="str">
        <f>IF($B172&gt;0,INDEX(Dashboard!G$12:G$211,ROW($B172)-ROW($C$5),1),"")</f>
        <v/>
      </c>
      <c r="N172" s="114" t="str">
        <f>IF($B172&gt;0,INDEX(Dashboard!H$12:H$211,ROW($B172)-ROW($C$5),1),"")</f>
        <v/>
      </c>
      <c r="O172" s="23" t="str">
        <f t="array" ref="O172">IFERROR(IF(AND(MATCH(G172&amp;H172,$G$5:G171&amp;$H$5:H171,0), ISNUMBER(G172),ISNUMBER(H172)),"yes",""),"")</f>
        <v/>
      </c>
      <c r="P172" s="23" t="str">
        <f t="shared" si="66"/>
        <v>null</v>
      </c>
      <c r="Q172" s="24" t="str">
        <f t="shared" si="67"/>
        <v>null</v>
      </c>
      <c r="R172" s="23" t="str">
        <f t="array" ref="R172">IFERROR(IF(AND(MATCH(P172&amp;Q172,$P$5:P171&amp;$Q$5:Q171,0), ISNUMBER(P172),ISNUMBER(Q172)),"yes",""),"")</f>
        <v/>
      </c>
      <c r="S172" s="23" t="str">
        <f t="shared" si="68"/>
        <v>null</v>
      </c>
      <c r="T172" s="23" t="str">
        <f t="shared" si="69"/>
        <v>null</v>
      </c>
      <c r="U172" s="23" t="str">
        <f t="array" ref="U172">IFERROR(IF(AND(MATCH(S172&amp;T172,$S$5:S171&amp;$T$5:T171,0), ISNUMBER(S172),ISNUMBER(T172)),"yes",""),"")</f>
        <v/>
      </c>
    </row>
    <row r="173" spans="2:21" x14ac:dyDescent="0.25">
      <c r="B173" s="114" t="str">
        <f t="shared" si="65"/>
        <v/>
      </c>
      <c r="C173" s="114" t="str">
        <f>IF(LEN(INDEX(Dashboard!B$12:B$211,ROW(C173)-ROW($C$5),1))&gt;0,INDEX(Dashboard!B$12:B$211,ROW(C173)-ROW($C$5),1),"null")</f>
        <v>null</v>
      </c>
      <c r="D173" s="114" t="str">
        <f>IF(LEN(INDEX(Dashboard!C$12:C$211,ROW(D173)-ROW($C$5),1))&gt;0,INDEX(Dashboard!C$12:C$211,ROW(D173)-ROW($C$5),1),"")</f>
        <v/>
      </c>
      <c r="E173" s="114" t="str">
        <f>IF(LEN(INDEX(Dashboard!D$12:D$211,ROW(E173)-ROW($C$5),1))&gt;0,INDEX(Dashboard!D$12:D$211,ROW(E173)-ROW($C$5),1),"")</f>
        <v/>
      </c>
      <c r="F173" s="114" t="str">
        <f t="shared" si="3"/>
        <v>m</v>
      </c>
      <c r="G173" s="114" t="str">
        <f>IF(LEN(INDEX(Dashboard!E$12:E$211,ROW(G173)-ROW($C$5),1))&gt;0,INDEX(Dashboard!E$12:E$211,ROW(G173)-ROW($C$5),1)+COLUMN(startXY)+1,"null")</f>
        <v>null</v>
      </c>
      <c r="H173" s="114" t="str">
        <f>IF(LEN(INDEX(Dashboard!F$12:F$211,ROW(H173)-ROW($C$5),1))&gt;0,INDEX(Dashboard!F$12:F$211,ROW(H173)-ROW($C$5),1)+ROW(startXY)+1,"null")</f>
        <v>null</v>
      </c>
      <c r="I173" s="114">
        <f t="shared" si="14"/>
        <v>5</v>
      </c>
      <c r="J173" s="114" t="str">
        <f t="shared" si="62"/>
        <v/>
      </c>
      <c r="K173" s="114" t="str">
        <f t="shared" si="63"/>
        <v/>
      </c>
      <c r="L173" s="114" t="str">
        <f t="shared" si="64"/>
        <v/>
      </c>
      <c r="M173" s="114" t="str">
        <f>IF($B173&gt;0,INDEX(Dashboard!G$12:G$211,ROW($B173)-ROW($C$5),1),"")</f>
        <v/>
      </c>
      <c r="N173" s="114" t="str">
        <f>IF($B173&gt;0,INDEX(Dashboard!H$12:H$211,ROW($B173)-ROW($C$5),1),"")</f>
        <v/>
      </c>
      <c r="O173" s="23" t="str">
        <f t="array" ref="O173">IFERROR(IF(AND(MATCH(G173&amp;H173,$G$5:G172&amp;$H$5:H172,0), ISNUMBER(G173),ISNUMBER(H173)),"yes",""),"")</f>
        <v/>
      </c>
      <c r="P173" s="23" t="str">
        <f t="shared" si="66"/>
        <v>null</v>
      </c>
      <c r="Q173" s="24" t="str">
        <f t="shared" si="67"/>
        <v>null</v>
      </c>
      <c r="R173" s="23" t="str">
        <f t="array" ref="R173">IFERROR(IF(AND(MATCH(P173&amp;Q173,$P$5:P172&amp;$Q$5:Q172,0), ISNUMBER(P173),ISNUMBER(Q173)),"yes",""),"")</f>
        <v/>
      </c>
      <c r="S173" s="23" t="str">
        <f t="shared" si="68"/>
        <v>null</v>
      </c>
      <c r="T173" s="23" t="str">
        <f t="shared" si="69"/>
        <v>null</v>
      </c>
      <c r="U173" s="23" t="str">
        <f t="array" ref="U173">IFERROR(IF(AND(MATCH(S173&amp;T173,$S$5:S172&amp;$T$5:T172,0), ISNUMBER(S173),ISNUMBER(T173)),"yes",""),"")</f>
        <v/>
      </c>
    </row>
    <row r="174" spans="2:21" x14ac:dyDescent="0.25">
      <c r="B174" s="114" t="str">
        <f t="shared" si="65"/>
        <v/>
      </c>
      <c r="C174" s="114" t="str">
        <f>IF(LEN(INDEX(Dashboard!B$12:B$211,ROW(C174)-ROW($C$5),1))&gt;0,INDEX(Dashboard!B$12:B$211,ROW(C174)-ROW($C$5),1),"null")</f>
        <v>null</v>
      </c>
      <c r="D174" s="114" t="str">
        <f>IF(LEN(INDEX(Dashboard!C$12:C$211,ROW(D174)-ROW($C$5),1))&gt;0,INDEX(Dashboard!C$12:C$211,ROW(D174)-ROW($C$5),1),"")</f>
        <v/>
      </c>
      <c r="E174" s="114" t="str">
        <f>IF(LEN(INDEX(Dashboard!D$12:D$211,ROW(E174)-ROW($C$5),1))&gt;0,INDEX(Dashboard!D$12:D$211,ROW(E174)-ROW($C$5),1),"")</f>
        <v/>
      </c>
      <c r="F174" s="114" t="str">
        <f t="shared" si="3"/>
        <v>m</v>
      </c>
      <c r="G174" s="114" t="str">
        <f>IF(LEN(INDEX(Dashboard!E$12:E$211,ROW(G174)-ROW($C$5),1))&gt;0,INDEX(Dashboard!E$12:E$211,ROW(G174)-ROW($C$5),1)+COLUMN(startXY)+1,"null")</f>
        <v>null</v>
      </c>
      <c r="H174" s="114" t="str">
        <f>IF(LEN(INDEX(Dashboard!F$12:F$211,ROW(H174)-ROW($C$5),1))&gt;0,INDEX(Dashboard!F$12:F$211,ROW(H174)-ROW($C$5),1)+ROW(startXY)+1,"null")</f>
        <v>null</v>
      </c>
      <c r="I174" s="114">
        <f t="shared" si="14"/>
        <v>5</v>
      </c>
      <c r="J174" s="114" t="str">
        <f t="shared" si="62"/>
        <v/>
      </c>
      <c r="K174" s="114" t="str">
        <f t="shared" si="63"/>
        <v/>
      </c>
      <c r="L174" s="114" t="str">
        <f t="shared" si="64"/>
        <v/>
      </c>
      <c r="M174" s="114" t="str">
        <f>IF($B174&gt;0,INDEX(Dashboard!G$12:G$211,ROW($B174)-ROW($C$5),1),"")</f>
        <v/>
      </c>
      <c r="N174" s="114" t="str">
        <f>IF($B174&gt;0,INDEX(Dashboard!H$12:H$211,ROW($B174)-ROW($C$5),1),"")</f>
        <v/>
      </c>
      <c r="O174" s="23" t="str">
        <f t="array" ref="O174">IFERROR(IF(AND(MATCH(G174&amp;H174,$G$5:G173&amp;$H$5:H173,0), ISNUMBER(G174),ISNUMBER(H174)),"yes",""),"")</f>
        <v/>
      </c>
      <c r="P174" s="23" t="str">
        <f t="shared" si="66"/>
        <v>null</v>
      </c>
      <c r="Q174" s="24" t="str">
        <f t="shared" si="67"/>
        <v>null</v>
      </c>
      <c r="R174" s="23" t="str">
        <f t="array" ref="R174">IFERROR(IF(AND(MATCH(P174&amp;Q174,$P$5:P173&amp;$Q$5:Q173,0), ISNUMBER(P174),ISNUMBER(Q174)),"yes",""),"")</f>
        <v/>
      </c>
      <c r="S174" s="23" t="str">
        <f t="shared" si="68"/>
        <v>null</v>
      </c>
      <c r="T174" s="23" t="str">
        <f t="shared" si="69"/>
        <v>null</v>
      </c>
      <c r="U174" s="23" t="str">
        <f t="array" ref="U174">IFERROR(IF(AND(MATCH(S174&amp;T174,$S$5:S173&amp;$T$5:T173,0), ISNUMBER(S174),ISNUMBER(T174)),"yes",""),"")</f>
        <v/>
      </c>
    </row>
    <row r="175" spans="2:21" x14ac:dyDescent="0.25">
      <c r="B175" s="114" t="str">
        <f t="shared" si="65"/>
        <v/>
      </c>
      <c r="C175" s="114" t="str">
        <f>IF(LEN(INDEX(Dashboard!B$12:B$211,ROW(C175)-ROW($C$5),1))&gt;0,INDEX(Dashboard!B$12:B$211,ROW(C175)-ROW($C$5),1),"null")</f>
        <v>null</v>
      </c>
      <c r="D175" s="114" t="str">
        <f>IF(LEN(INDEX(Dashboard!C$12:C$211,ROW(D175)-ROW($C$5),1))&gt;0,INDEX(Dashboard!C$12:C$211,ROW(D175)-ROW($C$5),1),"")</f>
        <v/>
      </c>
      <c r="E175" s="114" t="str">
        <f>IF(LEN(INDEX(Dashboard!D$12:D$211,ROW(E175)-ROW($C$5),1))&gt;0,INDEX(Dashboard!D$12:D$211,ROW(E175)-ROW($C$5),1),"")</f>
        <v/>
      </c>
      <c r="F175" s="114" t="str">
        <f t="shared" si="3"/>
        <v>m</v>
      </c>
      <c r="G175" s="114" t="str">
        <f>IF(LEN(INDEX(Dashboard!E$12:E$211,ROW(G175)-ROW($C$5),1))&gt;0,INDEX(Dashboard!E$12:E$211,ROW(G175)-ROW($C$5),1)+COLUMN(startXY)+1,"null")</f>
        <v>null</v>
      </c>
      <c r="H175" s="114" t="str">
        <f>IF(LEN(INDEX(Dashboard!F$12:F$211,ROW(H175)-ROW($C$5),1))&gt;0,INDEX(Dashboard!F$12:F$211,ROW(H175)-ROW($C$5),1)+ROW(startXY)+1,"null")</f>
        <v>null</v>
      </c>
      <c r="I175" s="114">
        <f t="shared" si="14"/>
        <v>5</v>
      </c>
      <c r="J175" s="114" t="str">
        <f t="shared" si="62"/>
        <v/>
      </c>
      <c r="K175" s="114" t="str">
        <f t="shared" si="63"/>
        <v/>
      </c>
      <c r="L175" s="114" t="str">
        <f t="shared" si="64"/>
        <v/>
      </c>
      <c r="M175" s="114" t="str">
        <f>IF($B175&gt;0,INDEX(Dashboard!G$12:G$211,ROW($B175)-ROW($C$5),1),"")</f>
        <v/>
      </c>
      <c r="N175" s="114" t="str">
        <f>IF($B175&gt;0,INDEX(Dashboard!H$12:H$211,ROW($B175)-ROW($C$5),1),"")</f>
        <v/>
      </c>
      <c r="O175" s="23" t="str">
        <f t="array" ref="O175">IFERROR(IF(AND(MATCH(G175&amp;H175,$G$5:G174&amp;$H$5:H174,0), ISNUMBER(G175),ISNUMBER(H175)),"yes",""),"")</f>
        <v/>
      </c>
      <c r="P175" s="23" t="str">
        <f t="shared" si="66"/>
        <v>null</v>
      </c>
      <c r="Q175" s="24" t="str">
        <f t="shared" si="67"/>
        <v>null</v>
      </c>
      <c r="R175" s="23" t="str">
        <f t="array" ref="R175">IFERROR(IF(AND(MATCH(P175&amp;Q175,$P$5:P174&amp;$Q$5:Q174,0), ISNUMBER(P175),ISNUMBER(Q175)),"yes",""),"")</f>
        <v/>
      </c>
      <c r="S175" s="23" t="str">
        <f t="shared" si="68"/>
        <v>null</v>
      </c>
      <c r="T175" s="23" t="str">
        <f t="shared" si="69"/>
        <v>null</v>
      </c>
      <c r="U175" s="23" t="str">
        <f t="array" ref="U175">IFERROR(IF(AND(MATCH(S175&amp;T175,$S$5:S174&amp;$T$5:T174,0), ISNUMBER(S175),ISNUMBER(T175)),"yes",""),"")</f>
        <v/>
      </c>
    </row>
    <row r="176" spans="2:21" x14ac:dyDescent="0.25">
      <c r="B176" s="114" t="str">
        <f t="shared" si="65"/>
        <v/>
      </c>
      <c r="C176" s="114" t="str">
        <f>IF(LEN(INDEX(Dashboard!B$12:B$211,ROW(C176)-ROW($C$5),1))&gt;0,INDEX(Dashboard!B$12:B$211,ROW(C176)-ROW($C$5),1),"null")</f>
        <v>null</v>
      </c>
      <c r="D176" s="114" t="str">
        <f>IF(LEN(INDEX(Dashboard!C$12:C$211,ROW(D176)-ROW($C$5),1))&gt;0,INDEX(Dashboard!C$12:C$211,ROW(D176)-ROW($C$5),1),"")</f>
        <v/>
      </c>
      <c r="E176" s="114" t="str">
        <f>IF(LEN(INDEX(Dashboard!D$12:D$211,ROW(E176)-ROW($C$5),1))&gt;0,INDEX(Dashboard!D$12:D$211,ROW(E176)-ROW($C$5),1),"")</f>
        <v/>
      </c>
      <c r="F176" s="114" t="str">
        <f t="shared" si="3"/>
        <v>m</v>
      </c>
      <c r="G176" s="114" t="str">
        <f>IF(LEN(INDEX(Dashboard!E$12:E$211,ROW(G176)-ROW($C$5),1))&gt;0,INDEX(Dashboard!E$12:E$211,ROW(G176)-ROW($C$5),1)+COLUMN(startXY)+1,"null")</f>
        <v>null</v>
      </c>
      <c r="H176" s="114" t="str">
        <f>IF(LEN(INDEX(Dashboard!F$12:F$211,ROW(H176)-ROW($C$5),1))&gt;0,INDEX(Dashboard!F$12:F$211,ROW(H176)-ROW($C$5),1)+ROW(startXY)+1,"null")</f>
        <v>null</v>
      </c>
      <c r="I176" s="114">
        <f t="shared" si="14"/>
        <v>5</v>
      </c>
      <c r="J176" s="114" t="str">
        <f t="shared" si="62"/>
        <v/>
      </c>
      <c r="K176" s="114" t="str">
        <f t="shared" si="63"/>
        <v/>
      </c>
      <c r="L176" s="114" t="str">
        <f t="shared" si="64"/>
        <v/>
      </c>
      <c r="M176" s="114" t="str">
        <f>IF($B176&gt;0,INDEX(Dashboard!G$12:G$211,ROW($B176)-ROW($C$5),1),"")</f>
        <v/>
      </c>
      <c r="N176" s="114" t="str">
        <f>IF($B176&gt;0,INDEX(Dashboard!H$12:H$211,ROW($B176)-ROW($C$5),1),"")</f>
        <v/>
      </c>
      <c r="O176" s="23" t="str">
        <f t="array" ref="O176">IFERROR(IF(AND(MATCH(G176&amp;H176,$G$5:G175&amp;$H$5:H175,0), ISNUMBER(G176),ISNUMBER(H176)),"yes",""),"")</f>
        <v/>
      </c>
      <c r="P176" s="23" t="str">
        <f t="shared" si="66"/>
        <v>null</v>
      </c>
      <c r="Q176" s="24" t="str">
        <f t="shared" si="67"/>
        <v>null</v>
      </c>
      <c r="R176" s="23" t="str">
        <f t="array" ref="R176">IFERROR(IF(AND(MATCH(P176&amp;Q176,$P$5:P175&amp;$Q$5:Q175,0), ISNUMBER(P176),ISNUMBER(Q176)),"yes",""),"")</f>
        <v/>
      </c>
      <c r="S176" s="23" t="str">
        <f t="shared" si="68"/>
        <v>null</v>
      </c>
      <c r="T176" s="23" t="str">
        <f t="shared" si="69"/>
        <v>null</v>
      </c>
      <c r="U176" s="23" t="str">
        <f t="array" ref="U176">IFERROR(IF(AND(MATCH(S176&amp;T176,$S$5:S175&amp;$T$5:T175,0), ISNUMBER(S176),ISNUMBER(T176)),"yes",""),"")</f>
        <v/>
      </c>
    </row>
    <row r="177" spans="2:21" x14ac:dyDescent="0.25">
      <c r="B177" s="114" t="str">
        <f t="shared" si="65"/>
        <v/>
      </c>
      <c r="C177" s="114" t="str">
        <f>IF(LEN(INDEX(Dashboard!B$12:B$211,ROW(C177)-ROW($C$5),1))&gt;0,INDEX(Dashboard!B$12:B$211,ROW(C177)-ROW($C$5),1),"null")</f>
        <v>null</v>
      </c>
      <c r="D177" s="114" t="str">
        <f>IF(LEN(INDEX(Dashboard!C$12:C$211,ROW(D177)-ROW($C$5),1))&gt;0,INDEX(Dashboard!C$12:C$211,ROW(D177)-ROW($C$5),1),"")</f>
        <v/>
      </c>
      <c r="E177" s="114" t="str">
        <f>IF(LEN(INDEX(Dashboard!D$12:D$211,ROW(E177)-ROW($C$5),1))&gt;0,INDEX(Dashboard!D$12:D$211,ROW(E177)-ROW($C$5),1),"")</f>
        <v/>
      </c>
      <c r="F177" s="114" t="str">
        <f t="shared" si="3"/>
        <v>m</v>
      </c>
      <c r="G177" s="114" t="str">
        <f>IF(LEN(INDEX(Dashboard!E$12:E$211,ROW(G177)-ROW($C$5),1))&gt;0,INDEX(Dashboard!E$12:E$211,ROW(G177)-ROW($C$5),1)+COLUMN(startXY)+1,"null")</f>
        <v>null</v>
      </c>
      <c r="H177" s="114" t="str">
        <f>IF(LEN(INDEX(Dashboard!F$12:F$211,ROW(H177)-ROW($C$5),1))&gt;0,INDEX(Dashboard!F$12:F$211,ROW(H177)-ROW($C$5),1)+ROW(startXY)+1,"null")</f>
        <v>null</v>
      </c>
      <c r="I177" s="114">
        <f t="shared" si="14"/>
        <v>5</v>
      </c>
      <c r="J177" s="114" t="str">
        <f t="shared" si="62"/>
        <v/>
      </c>
      <c r="K177" s="114" t="str">
        <f t="shared" si="63"/>
        <v/>
      </c>
      <c r="L177" s="114" t="str">
        <f t="shared" si="64"/>
        <v/>
      </c>
      <c r="M177" s="114" t="str">
        <f>IF($B177&gt;0,INDEX(Dashboard!G$12:G$211,ROW($B177)-ROW($C$5),1),"")</f>
        <v/>
      </c>
      <c r="N177" s="114" t="str">
        <f>IF($B177&gt;0,INDEX(Dashboard!H$12:H$211,ROW($B177)-ROW($C$5),1),"")</f>
        <v/>
      </c>
      <c r="O177" s="23" t="str">
        <f t="array" ref="O177">IFERROR(IF(AND(MATCH(G177&amp;H177,$G$5:G176&amp;$H$5:H176,0), ISNUMBER(G177),ISNUMBER(H177)),"yes",""),"")</f>
        <v/>
      </c>
      <c r="P177" s="23" t="str">
        <f t="shared" si="66"/>
        <v>null</v>
      </c>
      <c r="Q177" s="24" t="str">
        <f t="shared" si="67"/>
        <v>null</v>
      </c>
      <c r="R177" s="23" t="str">
        <f t="array" ref="R177">IFERROR(IF(AND(MATCH(P177&amp;Q177,$P$5:P176&amp;$Q$5:Q176,0), ISNUMBER(P177),ISNUMBER(Q177)),"yes",""),"")</f>
        <v/>
      </c>
      <c r="S177" s="23" t="str">
        <f t="shared" si="68"/>
        <v>null</v>
      </c>
      <c r="T177" s="23" t="str">
        <f t="shared" si="69"/>
        <v>null</v>
      </c>
      <c r="U177" s="23" t="str">
        <f t="array" ref="U177">IFERROR(IF(AND(MATCH(S177&amp;T177,$S$5:S176&amp;$T$5:T176,0), ISNUMBER(S177),ISNUMBER(T177)),"yes",""),"")</f>
        <v/>
      </c>
    </row>
    <row r="178" spans="2:21" x14ac:dyDescent="0.25">
      <c r="B178" s="114" t="str">
        <f t="shared" si="65"/>
        <v/>
      </c>
      <c r="C178" s="114" t="str">
        <f>IF(LEN(INDEX(Dashboard!B$12:B$211,ROW(C178)-ROW($C$5),1))&gt;0,INDEX(Dashboard!B$12:B$211,ROW(C178)-ROW($C$5),1),"null")</f>
        <v>null</v>
      </c>
      <c r="D178" s="114" t="str">
        <f>IF(LEN(INDEX(Dashboard!C$12:C$211,ROW(D178)-ROW($C$5),1))&gt;0,INDEX(Dashboard!C$12:C$211,ROW(D178)-ROW($C$5),1),"")</f>
        <v/>
      </c>
      <c r="E178" s="114" t="str">
        <f>IF(LEN(INDEX(Dashboard!D$12:D$211,ROW(E178)-ROW($C$5),1))&gt;0,INDEX(Dashboard!D$12:D$211,ROW(E178)-ROW($C$5),1),"")</f>
        <v/>
      </c>
      <c r="F178" s="114" t="str">
        <f t="shared" si="3"/>
        <v>m</v>
      </c>
      <c r="G178" s="114" t="str">
        <f>IF(LEN(INDEX(Dashboard!E$12:E$211,ROW(G178)-ROW($C$5),1))&gt;0,INDEX(Dashboard!E$12:E$211,ROW(G178)-ROW($C$5),1)+COLUMN(startXY)+1,"null")</f>
        <v>null</v>
      </c>
      <c r="H178" s="114" t="str">
        <f>IF(LEN(INDEX(Dashboard!F$12:F$211,ROW(H178)-ROW($C$5),1))&gt;0,INDEX(Dashboard!F$12:F$211,ROW(H178)-ROW($C$5),1)+ROW(startXY)+1,"null")</f>
        <v>null</v>
      </c>
      <c r="I178" s="114">
        <f t="shared" si="14"/>
        <v>5</v>
      </c>
      <c r="J178" s="114" t="str">
        <f t="shared" si="62"/>
        <v/>
      </c>
      <c r="K178" s="114" t="str">
        <f t="shared" si="63"/>
        <v/>
      </c>
      <c r="L178" s="114" t="str">
        <f t="shared" si="64"/>
        <v/>
      </c>
      <c r="M178" s="114" t="str">
        <f>IF($B178&gt;0,INDEX(Dashboard!G$12:G$211,ROW($B178)-ROW($C$5),1),"")</f>
        <v/>
      </c>
      <c r="N178" s="114" t="str">
        <f>IF($B178&gt;0,INDEX(Dashboard!H$12:H$211,ROW($B178)-ROW($C$5),1),"")</f>
        <v/>
      </c>
      <c r="O178" s="23" t="str">
        <f t="array" ref="O178">IFERROR(IF(AND(MATCH(G178&amp;H178,$G$5:G177&amp;$H$5:H177,0), ISNUMBER(G178),ISNUMBER(H178)),"yes",""),"")</f>
        <v/>
      </c>
      <c r="P178" s="23" t="str">
        <f t="shared" si="66"/>
        <v>null</v>
      </c>
      <c r="Q178" s="24" t="str">
        <f t="shared" si="67"/>
        <v>null</v>
      </c>
      <c r="R178" s="23" t="str">
        <f t="array" ref="R178">IFERROR(IF(AND(MATCH(P178&amp;Q178,$P$5:P177&amp;$Q$5:Q177,0), ISNUMBER(P178),ISNUMBER(Q178)),"yes",""),"")</f>
        <v/>
      </c>
      <c r="S178" s="23" t="str">
        <f t="shared" si="68"/>
        <v>null</v>
      </c>
      <c r="T178" s="23" t="str">
        <f t="shared" si="69"/>
        <v>null</v>
      </c>
      <c r="U178" s="23" t="str">
        <f t="array" ref="U178">IFERROR(IF(AND(MATCH(S178&amp;T178,$S$5:S177&amp;$T$5:T177,0), ISNUMBER(S178),ISNUMBER(T178)),"yes",""),"")</f>
        <v/>
      </c>
    </row>
    <row r="179" spans="2:21" x14ac:dyDescent="0.25">
      <c r="B179" s="114" t="str">
        <f t="shared" si="65"/>
        <v/>
      </c>
      <c r="C179" s="114" t="str">
        <f>IF(LEN(INDEX(Dashboard!B$12:B$211,ROW(C179)-ROW($C$5),1))&gt;0,INDEX(Dashboard!B$12:B$211,ROW(C179)-ROW($C$5),1),"null")</f>
        <v>null</v>
      </c>
      <c r="D179" s="114" t="str">
        <f>IF(LEN(INDEX(Dashboard!C$12:C$211,ROW(D179)-ROW($C$5),1))&gt;0,INDEX(Dashboard!C$12:C$211,ROW(D179)-ROW($C$5),1),"")</f>
        <v/>
      </c>
      <c r="E179" s="114" t="str">
        <f>IF(LEN(INDEX(Dashboard!D$12:D$211,ROW(E179)-ROW($C$5),1))&gt;0,INDEX(Dashboard!D$12:D$211,ROW(E179)-ROW($C$5),1),"")</f>
        <v/>
      </c>
      <c r="F179" s="114" t="str">
        <f t="shared" si="3"/>
        <v>m</v>
      </c>
      <c r="G179" s="114" t="str">
        <f>IF(LEN(INDEX(Dashboard!E$12:E$211,ROW(G179)-ROW($C$5),1))&gt;0,INDEX(Dashboard!E$12:E$211,ROW(G179)-ROW($C$5),1)+COLUMN(startXY)+1,"null")</f>
        <v>null</v>
      </c>
      <c r="H179" s="114" t="str">
        <f>IF(LEN(INDEX(Dashboard!F$12:F$211,ROW(H179)-ROW($C$5),1))&gt;0,INDEX(Dashboard!F$12:F$211,ROW(H179)-ROW($C$5),1)+ROW(startXY)+1,"null")</f>
        <v>null</v>
      </c>
      <c r="I179" s="114">
        <f t="shared" si="14"/>
        <v>5</v>
      </c>
      <c r="J179" s="114" t="str">
        <f t="shared" si="62"/>
        <v/>
      </c>
      <c r="K179" s="114" t="str">
        <f t="shared" si="63"/>
        <v/>
      </c>
      <c r="L179" s="114" t="str">
        <f t="shared" si="64"/>
        <v/>
      </c>
      <c r="M179" s="114" t="str">
        <f>IF($B179&gt;0,INDEX(Dashboard!G$12:G$211,ROW($B179)-ROW($C$5),1),"")</f>
        <v/>
      </c>
      <c r="N179" s="114" t="str">
        <f>IF($B179&gt;0,INDEX(Dashboard!H$12:H$211,ROW($B179)-ROW($C$5),1),"")</f>
        <v/>
      </c>
      <c r="O179" s="23" t="str">
        <f t="array" ref="O179">IFERROR(IF(AND(MATCH(G179&amp;H179,$G$5:G178&amp;$H$5:H178,0), ISNUMBER(G179),ISNUMBER(H179)),"yes",""),"")</f>
        <v/>
      </c>
      <c r="P179" s="23" t="str">
        <f t="shared" si="66"/>
        <v>null</v>
      </c>
      <c r="Q179" s="24" t="str">
        <f t="shared" si="67"/>
        <v>null</v>
      </c>
      <c r="R179" s="23" t="str">
        <f t="array" ref="R179">IFERROR(IF(AND(MATCH(P179&amp;Q179,$P$5:P178&amp;$Q$5:Q178,0), ISNUMBER(P179),ISNUMBER(Q179)),"yes",""),"")</f>
        <v/>
      </c>
      <c r="S179" s="23" t="str">
        <f t="shared" si="68"/>
        <v>null</v>
      </c>
      <c r="T179" s="23" t="str">
        <f t="shared" si="69"/>
        <v>null</v>
      </c>
      <c r="U179" s="23" t="str">
        <f t="array" ref="U179">IFERROR(IF(AND(MATCH(S179&amp;T179,$S$5:S178&amp;$T$5:T178,0), ISNUMBER(S179),ISNUMBER(T179)),"yes",""),"")</f>
        <v/>
      </c>
    </row>
    <row r="180" spans="2:21" x14ac:dyDescent="0.25">
      <c r="B180" s="114" t="str">
        <f t="shared" si="65"/>
        <v/>
      </c>
      <c r="C180" s="114" t="str">
        <f>IF(LEN(INDEX(Dashboard!B$12:B$211,ROW(C180)-ROW($C$5),1))&gt;0,INDEX(Dashboard!B$12:B$211,ROW(C180)-ROW($C$5),1),"null")</f>
        <v>null</v>
      </c>
      <c r="D180" s="114" t="str">
        <f>IF(LEN(INDEX(Dashboard!C$12:C$211,ROW(D180)-ROW($C$5),1))&gt;0,INDEX(Dashboard!C$12:C$211,ROW(D180)-ROW($C$5),1),"")</f>
        <v/>
      </c>
      <c r="E180" s="114" t="str">
        <f>IF(LEN(INDEX(Dashboard!D$12:D$211,ROW(E180)-ROW($C$5),1))&gt;0,INDEX(Dashboard!D$12:D$211,ROW(E180)-ROW($C$5),1),"")</f>
        <v/>
      </c>
      <c r="F180" s="114" t="str">
        <f t="shared" si="3"/>
        <v>m</v>
      </c>
      <c r="G180" s="114" t="str">
        <f>IF(LEN(INDEX(Dashboard!E$12:E$211,ROW(G180)-ROW($C$5),1))&gt;0,INDEX(Dashboard!E$12:E$211,ROW(G180)-ROW($C$5),1)+COLUMN(startXY)+1,"null")</f>
        <v>null</v>
      </c>
      <c r="H180" s="114" t="str">
        <f>IF(LEN(INDEX(Dashboard!F$12:F$211,ROW(H180)-ROW($C$5),1))&gt;0,INDEX(Dashboard!F$12:F$211,ROW(H180)-ROW($C$5),1)+ROW(startXY)+1,"null")</f>
        <v>null</v>
      </c>
      <c r="I180" s="114">
        <f t="shared" si="14"/>
        <v>5</v>
      </c>
      <c r="J180" s="114" t="str">
        <f t="shared" si="62"/>
        <v/>
      </c>
      <c r="K180" s="114" t="str">
        <f t="shared" si="63"/>
        <v/>
      </c>
      <c r="L180" s="114" t="str">
        <f t="shared" si="64"/>
        <v/>
      </c>
      <c r="M180" s="114" t="str">
        <f>IF($B180&gt;0,INDEX(Dashboard!G$12:G$211,ROW($B180)-ROW($C$5),1),"")</f>
        <v/>
      </c>
      <c r="N180" s="114" t="str">
        <f>IF($B180&gt;0,INDEX(Dashboard!H$12:H$211,ROW($B180)-ROW($C$5),1),"")</f>
        <v/>
      </c>
      <c r="O180" s="23" t="str">
        <f t="array" ref="O180">IFERROR(IF(AND(MATCH(G180&amp;H180,$G$5:G179&amp;$H$5:H179,0), ISNUMBER(G180),ISNUMBER(H180)),"yes",""),"")</f>
        <v/>
      </c>
      <c r="P180" s="23" t="str">
        <f t="shared" si="66"/>
        <v>null</v>
      </c>
      <c r="Q180" s="24" t="str">
        <f t="shared" si="67"/>
        <v>null</v>
      </c>
      <c r="R180" s="23" t="str">
        <f t="array" ref="R180">IFERROR(IF(AND(MATCH(P180&amp;Q180,$P$5:P179&amp;$Q$5:Q179,0), ISNUMBER(P180),ISNUMBER(Q180)),"yes",""),"")</f>
        <v/>
      </c>
      <c r="S180" s="23" t="str">
        <f t="shared" si="68"/>
        <v>null</v>
      </c>
      <c r="T180" s="23" t="str">
        <f t="shared" si="69"/>
        <v>null</v>
      </c>
      <c r="U180" s="23" t="str">
        <f t="array" ref="U180">IFERROR(IF(AND(MATCH(S180&amp;T180,$S$5:S179&amp;$T$5:T179,0), ISNUMBER(S180),ISNUMBER(T180)),"yes",""),"")</f>
        <v/>
      </c>
    </row>
    <row r="181" spans="2:21" x14ac:dyDescent="0.25">
      <c r="B181" s="114" t="str">
        <f t="shared" si="65"/>
        <v/>
      </c>
      <c r="C181" s="114" t="str">
        <f>IF(LEN(INDEX(Dashboard!B$12:B$211,ROW(C181)-ROW($C$5),1))&gt;0,INDEX(Dashboard!B$12:B$211,ROW(C181)-ROW($C$5),1),"null")</f>
        <v>null</v>
      </c>
      <c r="D181" s="114" t="str">
        <f>IF(LEN(INDEX(Dashboard!C$12:C$211,ROW(D181)-ROW($C$5),1))&gt;0,INDEX(Dashboard!C$12:C$211,ROW(D181)-ROW($C$5),1),"")</f>
        <v/>
      </c>
      <c r="E181" s="114" t="str">
        <f>IF(LEN(INDEX(Dashboard!D$12:D$211,ROW(E181)-ROW($C$5),1))&gt;0,INDEX(Dashboard!D$12:D$211,ROW(E181)-ROW($C$5),1),"")</f>
        <v/>
      </c>
      <c r="F181" s="114" t="str">
        <f t="shared" si="3"/>
        <v>m</v>
      </c>
      <c r="G181" s="114" t="str">
        <f>IF(LEN(INDEX(Dashboard!E$12:E$211,ROW(G181)-ROW($C$5),1))&gt;0,INDEX(Dashboard!E$12:E$211,ROW(G181)-ROW($C$5),1)+COLUMN(startXY)+1,"null")</f>
        <v>null</v>
      </c>
      <c r="H181" s="114" t="str">
        <f>IF(LEN(INDEX(Dashboard!F$12:F$211,ROW(H181)-ROW($C$5),1))&gt;0,INDEX(Dashboard!F$12:F$211,ROW(H181)-ROW($C$5),1)+ROW(startXY)+1,"null")</f>
        <v>null</v>
      </c>
      <c r="I181" s="114">
        <f t="shared" si="14"/>
        <v>5</v>
      </c>
      <c r="J181" s="114" t="str">
        <f t="shared" si="62"/>
        <v/>
      </c>
      <c r="K181" s="114" t="str">
        <f t="shared" si="63"/>
        <v/>
      </c>
      <c r="L181" s="114" t="str">
        <f t="shared" si="64"/>
        <v/>
      </c>
      <c r="M181" s="114" t="str">
        <f>IF($B181&gt;0,INDEX(Dashboard!G$12:G$211,ROW($B181)-ROW($C$5),1),"")</f>
        <v/>
      </c>
      <c r="N181" s="114" t="str">
        <f>IF($B181&gt;0,INDEX(Dashboard!H$12:H$211,ROW($B181)-ROW($C$5),1),"")</f>
        <v/>
      </c>
      <c r="O181" s="23" t="str">
        <f t="array" ref="O181">IFERROR(IF(AND(MATCH(G181&amp;H181,$G$5:G180&amp;$H$5:H180,0), ISNUMBER(G181),ISNUMBER(H181)),"yes",""),"")</f>
        <v/>
      </c>
      <c r="P181" s="23" t="str">
        <f t="shared" si="66"/>
        <v>null</v>
      </c>
      <c r="Q181" s="24" t="str">
        <f t="shared" si="67"/>
        <v>null</v>
      </c>
      <c r="R181" s="23" t="str">
        <f t="array" ref="R181">IFERROR(IF(AND(MATCH(P181&amp;Q181,$P$5:P180&amp;$Q$5:Q180,0), ISNUMBER(P181),ISNUMBER(Q181)),"yes",""),"")</f>
        <v/>
      </c>
      <c r="S181" s="23" t="str">
        <f t="shared" si="68"/>
        <v>null</v>
      </c>
      <c r="T181" s="23" t="str">
        <f t="shared" si="69"/>
        <v>null</v>
      </c>
      <c r="U181" s="23" t="str">
        <f t="array" ref="U181">IFERROR(IF(AND(MATCH(S181&amp;T181,$S$5:S180&amp;$T$5:T180,0), ISNUMBER(S181),ISNUMBER(T181)),"yes",""),"")</f>
        <v/>
      </c>
    </row>
    <row r="182" spans="2:21" x14ac:dyDescent="0.25">
      <c r="B182" s="114" t="str">
        <f t="shared" si="65"/>
        <v/>
      </c>
      <c r="C182" s="114" t="str">
        <f>IF(LEN(INDEX(Dashboard!B$12:B$211,ROW(C182)-ROW($C$5),1))&gt;0,INDEX(Dashboard!B$12:B$211,ROW(C182)-ROW($C$5),1),"null")</f>
        <v>null</v>
      </c>
      <c r="D182" s="114" t="str">
        <f>IF(LEN(INDEX(Dashboard!C$12:C$211,ROW(D182)-ROW($C$5),1))&gt;0,INDEX(Dashboard!C$12:C$211,ROW(D182)-ROW($C$5),1),"")</f>
        <v/>
      </c>
      <c r="E182" s="114" t="str">
        <f>IF(LEN(INDEX(Dashboard!D$12:D$211,ROW(E182)-ROW($C$5),1))&gt;0,INDEX(Dashboard!D$12:D$211,ROW(E182)-ROW($C$5),1),"")</f>
        <v/>
      </c>
      <c r="F182" s="114" t="str">
        <f t="shared" si="3"/>
        <v>m</v>
      </c>
      <c r="G182" s="114" t="str">
        <f>IF(LEN(INDEX(Dashboard!E$12:E$211,ROW(G182)-ROW($C$5),1))&gt;0,INDEX(Dashboard!E$12:E$211,ROW(G182)-ROW($C$5),1)+COLUMN(startXY)+1,"null")</f>
        <v>null</v>
      </c>
      <c r="H182" s="114" t="str">
        <f>IF(LEN(INDEX(Dashboard!F$12:F$211,ROW(H182)-ROW($C$5),1))&gt;0,INDEX(Dashboard!F$12:F$211,ROW(H182)-ROW($C$5),1)+ROW(startXY)+1,"null")</f>
        <v>null</v>
      </c>
      <c r="I182" s="114">
        <f t="shared" si="14"/>
        <v>5</v>
      </c>
      <c r="J182" s="114" t="str">
        <f t="shared" si="62"/>
        <v/>
      </c>
      <c r="K182" s="114" t="str">
        <f t="shared" si="63"/>
        <v/>
      </c>
      <c r="L182" s="114" t="str">
        <f t="shared" si="64"/>
        <v/>
      </c>
      <c r="M182" s="114" t="str">
        <f>IF($B182&gt;0,INDEX(Dashboard!G$12:G$211,ROW($B182)-ROW($C$5),1),"")</f>
        <v/>
      </c>
      <c r="N182" s="114" t="str">
        <f>IF($B182&gt;0,INDEX(Dashboard!H$12:H$211,ROW($B182)-ROW($C$5),1),"")</f>
        <v/>
      </c>
      <c r="O182" s="23" t="str">
        <f t="array" ref="O182">IFERROR(IF(AND(MATCH(G182&amp;H182,$G$5:G181&amp;$H$5:H181,0), ISNUMBER(G182),ISNUMBER(H182)),"yes",""),"")</f>
        <v/>
      </c>
      <c r="P182" s="23" t="str">
        <f t="shared" si="66"/>
        <v>null</v>
      </c>
      <c r="Q182" s="24" t="str">
        <f t="shared" si="67"/>
        <v>null</v>
      </c>
      <c r="R182" s="23" t="str">
        <f t="array" ref="R182">IFERROR(IF(AND(MATCH(P182&amp;Q182,$P$5:P181&amp;$Q$5:Q181,0), ISNUMBER(P182),ISNUMBER(Q182)),"yes",""),"")</f>
        <v/>
      </c>
      <c r="S182" s="23" t="str">
        <f t="shared" si="68"/>
        <v>null</v>
      </c>
      <c r="T182" s="23" t="str">
        <f t="shared" si="69"/>
        <v>null</v>
      </c>
      <c r="U182" s="23" t="str">
        <f t="array" ref="U182">IFERROR(IF(AND(MATCH(S182&amp;T182,$S$5:S181&amp;$T$5:T181,0), ISNUMBER(S182),ISNUMBER(T182)),"yes",""),"")</f>
        <v/>
      </c>
    </row>
    <row r="183" spans="2:21" x14ac:dyDescent="0.25">
      <c r="B183" s="114" t="str">
        <f t="shared" si="65"/>
        <v/>
      </c>
      <c r="C183" s="114" t="str">
        <f>IF(LEN(INDEX(Dashboard!B$12:B$211,ROW(C183)-ROW($C$5),1))&gt;0,INDEX(Dashboard!B$12:B$211,ROW(C183)-ROW($C$5),1),"null")</f>
        <v>null</v>
      </c>
      <c r="D183" s="114" t="str">
        <f>IF(LEN(INDEX(Dashboard!C$12:C$211,ROW(D183)-ROW($C$5),1))&gt;0,INDEX(Dashboard!C$12:C$211,ROW(D183)-ROW($C$5),1),"")</f>
        <v/>
      </c>
      <c r="E183" s="114" t="str">
        <f>IF(LEN(INDEX(Dashboard!D$12:D$211,ROW(E183)-ROW($C$5),1))&gt;0,INDEX(Dashboard!D$12:D$211,ROW(E183)-ROW($C$5),1),"")</f>
        <v/>
      </c>
      <c r="F183" s="114" t="str">
        <f t="shared" si="3"/>
        <v>m</v>
      </c>
      <c r="G183" s="114" t="str">
        <f>IF(LEN(INDEX(Dashboard!E$12:E$211,ROW(G183)-ROW($C$5),1))&gt;0,INDEX(Dashboard!E$12:E$211,ROW(G183)-ROW($C$5),1)+COLUMN(startXY)+1,"null")</f>
        <v>null</v>
      </c>
      <c r="H183" s="114" t="str">
        <f>IF(LEN(INDEX(Dashboard!F$12:F$211,ROW(H183)-ROW($C$5),1))&gt;0,INDEX(Dashboard!F$12:F$211,ROW(H183)-ROW($C$5),1)+ROW(startXY)+1,"null")</f>
        <v>null</v>
      </c>
      <c r="I183" s="114">
        <f t="shared" si="14"/>
        <v>5</v>
      </c>
      <c r="J183" s="114" t="str">
        <f t="shared" si="62"/>
        <v/>
      </c>
      <c r="K183" s="114" t="str">
        <f t="shared" si="63"/>
        <v/>
      </c>
      <c r="L183" s="114" t="str">
        <f t="shared" si="64"/>
        <v/>
      </c>
      <c r="M183" s="114" t="str">
        <f>IF($B183&gt;0,INDEX(Dashboard!G$12:G$211,ROW($B183)-ROW($C$5),1),"")</f>
        <v/>
      </c>
      <c r="N183" s="114" t="str">
        <f>IF($B183&gt;0,INDEX(Dashboard!H$12:H$211,ROW($B183)-ROW($C$5),1),"")</f>
        <v/>
      </c>
      <c r="O183" s="23" t="str">
        <f t="array" ref="O183">IFERROR(IF(AND(MATCH(G183&amp;H183,$G$5:G182&amp;$H$5:H182,0), ISNUMBER(G183),ISNUMBER(H183)),"yes",""),"")</f>
        <v/>
      </c>
      <c r="P183" s="23" t="str">
        <f t="shared" si="66"/>
        <v>null</v>
      </c>
      <c r="Q183" s="24" t="str">
        <f t="shared" si="67"/>
        <v>null</v>
      </c>
      <c r="R183" s="23" t="str">
        <f t="array" ref="R183">IFERROR(IF(AND(MATCH(P183&amp;Q183,$P$5:P182&amp;$Q$5:Q182,0), ISNUMBER(P183),ISNUMBER(Q183)),"yes",""),"")</f>
        <v/>
      </c>
      <c r="S183" s="23" t="str">
        <f t="shared" si="68"/>
        <v>null</v>
      </c>
      <c r="T183" s="23" t="str">
        <f t="shared" si="69"/>
        <v>null</v>
      </c>
      <c r="U183" s="23" t="str">
        <f t="array" ref="U183">IFERROR(IF(AND(MATCH(S183&amp;T183,$S$5:S182&amp;$T$5:T182,0), ISNUMBER(S183),ISNUMBER(T183)),"yes",""),"")</f>
        <v/>
      </c>
    </row>
    <row r="184" spans="2:21" x14ac:dyDescent="0.25">
      <c r="B184" s="114" t="str">
        <f t="shared" si="65"/>
        <v/>
      </c>
      <c r="C184" s="114" t="str">
        <f>IF(LEN(INDEX(Dashboard!B$12:B$211,ROW(C184)-ROW($C$5),1))&gt;0,INDEX(Dashboard!B$12:B$211,ROW(C184)-ROW($C$5),1),"null")</f>
        <v>null</v>
      </c>
      <c r="D184" s="114" t="str">
        <f>IF(LEN(INDEX(Dashboard!C$12:C$211,ROW(D184)-ROW($C$5),1))&gt;0,INDEX(Dashboard!C$12:C$211,ROW(D184)-ROW($C$5),1),"")</f>
        <v/>
      </c>
      <c r="E184" s="114" t="str">
        <f>IF(LEN(INDEX(Dashboard!D$12:D$211,ROW(E184)-ROW($C$5),1))&gt;0,INDEX(Dashboard!D$12:D$211,ROW(E184)-ROW($C$5),1),"")</f>
        <v/>
      </c>
      <c r="F184" s="114" t="str">
        <f t="shared" si="3"/>
        <v>m</v>
      </c>
      <c r="G184" s="114" t="str">
        <f>IF(LEN(INDEX(Dashboard!E$12:E$211,ROW(G184)-ROW($C$5),1))&gt;0,INDEX(Dashboard!E$12:E$211,ROW(G184)-ROW($C$5),1)+COLUMN(startXY)+1,"null")</f>
        <v>null</v>
      </c>
      <c r="H184" s="114" t="str">
        <f>IF(LEN(INDEX(Dashboard!F$12:F$211,ROW(H184)-ROW($C$5),1))&gt;0,INDEX(Dashboard!F$12:F$211,ROW(H184)-ROW($C$5),1)+ROW(startXY)+1,"null")</f>
        <v>null</v>
      </c>
      <c r="I184" s="114">
        <f t="shared" si="14"/>
        <v>5</v>
      </c>
      <c r="J184" s="114" t="str">
        <f t="shared" si="62"/>
        <v/>
      </c>
      <c r="K184" s="114" t="str">
        <f t="shared" si="63"/>
        <v/>
      </c>
      <c r="L184" s="114" t="str">
        <f t="shared" si="64"/>
        <v/>
      </c>
      <c r="M184" s="114" t="str">
        <f>IF($B184&gt;0,INDEX(Dashboard!G$12:G$211,ROW($B184)-ROW($C$5),1),"")</f>
        <v/>
      </c>
      <c r="N184" s="114" t="str">
        <f>IF($B184&gt;0,INDEX(Dashboard!H$12:H$211,ROW($B184)-ROW($C$5),1),"")</f>
        <v/>
      </c>
      <c r="O184" s="23" t="str">
        <f t="array" ref="O184">IFERROR(IF(AND(MATCH(G184&amp;H184,$G$5:G183&amp;$H$5:H183,0), ISNUMBER(G184),ISNUMBER(H184)),"yes",""),"")</f>
        <v/>
      </c>
      <c r="P184" s="23" t="str">
        <f t="shared" si="66"/>
        <v>null</v>
      </c>
      <c r="Q184" s="24" t="str">
        <f t="shared" si="67"/>
        <v>null</v>
      </c>
      <c r="R184" s="23" t="str">
        <f t="array" ref="R184">IFERROR(IF(AND(MATCH(P184&amp;Q184,$P$5:P183&amp;$Q$5:Q183,0), ISNUMBER(P184),ISNUMBER(Q184)),"yes",""),"")</f>
        <v/>
      </c>
      <c r="S184" s="23" t="str">
        <f t="shared" si="68"/>
        <v>null</v>
      </c>
      <c r="T184" s="23" t="str">
        <f t="shared" si="69"/>
        <v>null</v>
      </c>
      <c r="U184" s="23" t="str">
        <f t="array" ref="U184">IFERROR(IF(AND(MATCH(S184&amp;T184,$S$5:S183&amp;$T$5:T183,0), ISNUMBER(S184),ISNUMBER(T184)),"yes",""),"")</f>
        <v/>
      </c>
    </row>
    <row r="185" spans="2:21" x14ac:dyDescent="0.25">
      <c r="B185" s="114" t="str">
        <f t="shared" si="65"/>
        <v/>
      </c>
      <c r="C185" s="114" t="str">
        <f>IF(LEN(INDEX(Dashboard!B$12:B$211,ROW(C185)-ROW($C$5),1))&gt;0,INDEX(Dashboard!B$12:B$211,ROW(C185)-ROW($C$5),1),"null")</f>
        <v>null</v>
      </c>
      <c r="D185" s="114" t="str">
        <f>IF(LEN(INDEX(Dashboard!C$12:C$211,ROW(D185)-ROW($C$5),1))&gt;0,INDEX(Dashboard!C$12:C$211,ROW(D185)-ROW($C$5),1),"")</f>
        <v/>
      </c>
      <c r="E185" s="114" t="str">
        <f>IF(LEN(INDEX(Dashboard!D$12:D$211,ROW(E185)-ROW($C$5),1))&gt;0,INDEX(Dashboard!D$12:D$211,ROW(E185)-ROW($C$5),1),"")</f>
        <v/>
      </c>
      <c r="F185" s="114" t="str">
        <f t="shared" si="3"/>
        <v>m</v>
      </c>
      <c r="G185" s="114" t="str">
        <f>IF(LEN(INDEX(Dashboard!E$12:E$211,ROW(G185)-ROW($C$5),1))&gt;0,INDEX(Dashboard!E$12:E$211,ROW(G185)-ROW($C$5),1)+COLUMN(startXY)+1,"null")</f>
        <v>null</v>
      </c>
      <c r="H185" s="114" t="str">
        <f>IF(LEN(INDEX(Dashboard!F$12:F$211,ROW(H185)-ROW($C$5),1))&gt;0,INDEX(Dashboard!F$12:F$211,ROW(H185)-ROW($C$5),1)+ROW(startXY)+1,"null")</f>
        <v>null</v>
      </c>
      <c r="I185" s="114">
        <f t="shared" si="14"/>
        <v>5</v>
      </c>
      <c r="J185" s="114" t="str">
        <f t="shared" si="62"/>
        <v/>
      </c>
      <c r="K185" s="114" t="str">
        <f t="shared" si="63"/>
        <v/>
      </c>
      <c r="L185" s="114" t="str">
        <f t="shared" si="64"/>
        <v/>
      </c>
      <c r="M185" s="114" t="str">
        <f>IF($B185&gt;0,INDEX(Dashboard!G$12:G$211,ROW($B185)-ROW($C$5),1),"")</f>
        <v/>
      </c>
      <c r="N185" s="114" t="str">
        <f>IF($B185&gt;0,INDEX(Dashboard!H$12:H$211,ROW($B185)-ROW($C$5),1),"")</f>
        <v/>
      </c>
      <c r="O185" s="23" t="str">
        <f t="array" ref="O185">IFERROR(IF(AND(MATCH(G185&amp;H185,$G$5:G184&amp;$H$5:H184,0), ISNUMBER(G185),ISNUMBER(H185)),"yes",""),"")</f>
        <v/>
      </c>
      <c r="P185" s="23" t="str">
        <f t="shared" si="66"/>
        <v>null</v>
      </c>
      <c r="Q185" s="24" t="str">
        <f t="shared" si="67"/>
        <v>null</v>
      </c>
      <c r="R185" s="23" t="str">
        <f t="array" ref="R185">IFERROR(IF(AND(MATCH(P185&amp;Q185,$P$5:P184&amp;$Q$5:Q184,0), ISNUMBER(P185),ISNUMBER(Q185)),"yes",""),"")</f>
        <v/>
      </c>
      <c r="S185" s="23" t="str">
        <f t="shared" si="68"/>
        <v>null</v>
      </c>
      <c r="T185" s="23" t="str">
        <f t="shared" si="69"/>
        <v>null</v>
      </c>
      <c r="U185" s="23" t="str">
        <f t="array" ref="U185">IFERROR(IF(AND(MATCH(S185&amp;T185,$S$5:S184&amp;$T$5:T184,0), ISNUMBER(S185),ISNUMBER(T185)),"yes",""),"")</f>
        <v/>
      </c>
    </row>
    <row r="186" spans="2:21" x14ac:dyDescent="0.25">
      <c r="B186" s="114" t="str">
        <f t="shared" si="65"/>
        <v/>
      </c>
      <c r="C186" s="114" t="str">
        <f>IF(LEN(INDEX(Dashboard!B$12:B$211,ROW(C186)-ROW($C$5),1))&gt;0,INDEX(Dashboard!B$12:B$211,ROW(C186)-ROW($C$5),1),"null")</f>
        <v>null</v>
      </c>
      <c r="D186" s="114" t="str">
        <f>IF(LEN(INDEX(Dashboard!C$12:C$211,ROW(D186)-ROW($C$5),1))&gt;0,INDEX(Dashboard!C$12:C$211,ROW(D186)-ROW($C$5),1),"")</f>
        <v/>
      </c>
      <c r="E186" s="114" t="str">
        <f>IF(LEN(INDEX(Dashboard!D$12:D$211,ROW(E186)-ROW($C$5),1))&gt;0,INDEX(Dashboard!D$12:D$211,ROW(E186)-ROW($C$5),1),"")</f>
        <v/>
      </c>
      <c r="F186" s="114" t="str">
        <f t="shared" si="3"/>
        <v>m</v>
      </c>
      <c r="G186" s="114" t="str">
        <f>IF(LEN(INDEX(Dashboard!E$12:E$211,ROW(G186)-ROW($C$5),1))&gt;0,INDEX(Dashboard!E$12:E$211,ROW(G186)-ROW($C$5),1)+COLUMN(startXY)+1,"null")</f>
        <v>null</v>
      </c>
      <c r="H186" s="114" t="str">
        <f>IF(LEN(INDEX(Dashboard!F$12:F$211,ROW(H186)-ROW($C$5),1))&gt;0,INDEX(Dashboard!F$12:F$211,ROW(H186)-ROW($C$5),1)+ROW(startXY)+1,"null")</f>
        <v>null</v>
      </c>
      <c r="I186" s="114">
        <f t="shared" si="14"/>
        <v>5</v>
      </c>
      <c r="J186" s="114" t="str">
        <f t="shared" si="62"/>
        <v/>
      </c>
      <c r="K186" s="114" t="str">
        <f t="shared" si="63"/>
        <v/>
      </c>
      <c r="L186" s="114" t="str">
        <f t="shared" si="64"/>
        <v/>
      </c>
      <c r="M186" s="114" t="str">
        <f>IF($B186&gt;0,INDEX(Dashboard!G$12:G$211,ROW($B186)-ROW($C$5),1),"")</f>
        <v/>
      </c>
      <c r="N186" s="114" t="str">
        <f>IF($B186&gt;0,INDEX(Dashboard!H$12:H$211,ROW($B186)-ROW($C$5),1),"")</f>
        <v/>
      </c>
      <c r="O186" s="23" t="str">
        <f t="array" ref="O186">IFERROR(IF(AND(MATCH(G186&amp;H186,$G$5:G185&amp;$H$5:H185,0), ISNUMBER(G186),ISNUMBER(H186)),"yes",""),"")</f>
        <v/>
      </c>
      <c r="P186" s="23" t="str">
        <f t="shared" si="66"/>
        <v>null</v>
      </c>
      <c r="Q186" s="24" t="str">
        <f t="shared" si="67"/>
        <v>null</v>
      </c>
      <c r="R186" s="23" t="str">
        <f t="array" ref="R186">IFERROR(IF(AND(MATCH(P186&amp;Q186,$P$5:P185&amp;$Q$5:Q185,0), ISNUMBER(P186),ISNUMBER(Q186)),"yes",""),"")</f>
        <v/>
      </c>
      <c r="S186" s="23" t="str">
        <f t="shared" si="68"/>
        <v>null</v>
      </c>
      <c r="T186" s="23" t="str">
        <f t="shared" si="69"/>
        <v>null</v>
      </c>
      <c r="U186" s="23" t="str">
        <f t="array" ref="U186">IFERROR(IF(AND(MATCH(S186&amp;T186,$S$5:S185&amp;$T$5:T185,0), ISNUMBER(S186),ISNUMBER(T186)),"yes",""),"")</f>
        <v/>
      </c>
    </row>
    <row r="187" spans="2:21" x14ac:dyDescent="0.25">
      <c r="B187" s="114" t="str">
        <f t="shared" si="65"/>
        <v/>
      </c>
      <c r="C187" s="114" t="str">
        <f>IF(LEN(INDEX(Dashboard!B$12:B$211,ROW(C187)-ROW($C$5),1))&gt;0,INDEX(Dashboard!B$12:B$211,ROW(C187)-ROW($C$5),1),"null")</f>
        <v>null</v>
      </c>
      <c r="D187" s="114" t="str">
        <f>IF(LEN(INDEX(Dashboard!C$12:C$211,ROW(D187)-ROW($C$5),1))&gt;0,INDEX(Dashboard!C$12:C$211,ROW(D187)-ROW($C$5),1),"")</f>
        <v/>
      </c>
      <c r="E187" s="114" t="str">
        <f>IF(LEN(INDEX(Dashboard!D$12:D$211,ROW(E187)-ROW($C$5),1))&gt;0,INDEX(Dashboard!D$12:D$211,ROW(E187)-ROW($C$5),1),"")</f>
        <v/>
      </c>
      <c r="F187" s="114" t="str">
        <f t="shared" si="3"/>
        <v>m</v>
      </c>
      <c r="G187" s="114" t="str">
        <f>IF(LEN(INDEX(Dashboard!E$12:E$211,ROW(G187)-ROW($C$5),1))&gt;0,INDEX(Dashboard!E$12:E$211,ROW(G187)-ROW($C$5),1)+COLUMN(startXY)+1,"null")</f>
        <v>null</v>
      </c>
      <c r="H187" s="114" t="str">
        <f>IF(LEN(INDEX(Dashboard!F$12:F$211,ROW(H187)-ROW($C$5),1))&gt;0,INDEX(Dashboard!F$12:F$211,ROW(H187)-ROW($C$5),1)+ROW(startXY)+1,"null")</f>
        <v>null</v>
      </c>
      <c r="I187" s="114">
        <f t="shared" si="14"/>
        <v>5</v>
      </c>
      <c r="J187" s="114" t="str">
        <f t="shared" si="62"/>
        <v/>
      </c>
      <c r="K187" s="114" t="str">
        <f t="shared" si="63"/>
        <v/>
      </c>
      <c r="L187" s="114" t="str">
        <f t="shared" si="64"/>
        <v/>
      </c>
      <c r="M187" s="114" t="str">
        <f>IF($B187&gt;0,INDEX(Dashboard!G$12:G$211,ROW($B187)-ROW($C$5),1),"")</f>
        <v/>
      </c>
      <c r="N187" s="114" t="str">
        <f>IF($B187&gt;0,INDEX(Dashboard!H$12:H$211,ROW($B187)-ROW($C$5),1),"")</f>
        <v/>
      </c>
      <c r="O187" s="23" t="str">
        <f t="array" ref="O187">IFERROR(IF(AND(MATCH(G187&amp;H187,$G$5:G186&amp;$H$5:H186,0), ISNUMBER(G187),ISNUMBER(H187)),"yes",""),"")</f>
        <v/>
      </c>
      <c r="P187" s="23" t="str">
        <f t="shared" si="66"/>
        <v>null</v>
      </c>
      <c r="Q187" s="24" t="str">
        <f t="shared" si="67"/>
        <v>null</v>
      </c>
      <c r="R187" s="23" t="str">
        <f t="array" ref="R187">IFERROR(IF(AND(MATCH(P187&amp;Q187,$P$5:P186&amp;$Q$5:Q186,0), ISNUMBER(P187),ISNUMBER(Q187)),"yes",""),"")</f>
        <v/>
      </c>
      <c r="S187" s="23" t="str">
        <f t="shared" si="68"/>
        <v>null</v>
      </c>
      <c r="T187" s="23" t="str">
        <f t="shared" si="69"/>
        <v>null</v>
      </c>
      <c r="U187" s="23" t="str">
        <f t="array" ref="U187">IFERROR(IF(AND(MATCH(S187&amp;T187,$S$5:S186&amp;$T$5:T186,0), ISNUMBER(S187),ISNUMBER(T187)),"yes",""),"")</f>
        <v/>
      </c>
    </row>
    <row r="188" spans="2:21" x14ac:dyDescent="0.25">
      <c r="B188" s="114" t="str">
        <f t="shared" si="65"/>
        <v/>
      </c>
      <c r="C188" s="114" t="str">
        <f>IF(LEN(INDEX(Dashboard!B$12:B$211,ROW(C188)-ROW($C$5),1))&gt;0,INDEX(Dashboard!B$12:B$211,ROW(C188)-ROW($C$5),1),"null")</f>
        <v>null</v>
      </c>
      <c r="D188" s="114" t="str">
        <f>IF(LEN(INDEX(Dashboard!C$12:C$211,ROW(D188)-ROW($C$5),1))&gt;0,INDEX(Dashboard!C$12:C$211,ROW(D188)-ROW($C$5),1),"")</f>
        <v/>
      </c>
      <c r="E188" s="114" t="str">
        <f>IF(LEN(INDEX(Dashboard!D$12:D$211,ROW(E188)-ROW($C$5),1))&gt;0,INDEX(Dashboard!D$12:D$211,ROW(E188)-ROW($C$5),1),"")</f>
        <v/>
      </c>
      <c r="F188" s="114" t="str">
        <f t="shared" si="3"/>
        <v>m</v>
      </c>
      <c r="G188" s="114" t="str">
        <f>IF(LEN(INDEX(Dashboard!E$12:E$211,ROW(G188)-ROW($C$5),1))&gt;0,INDEX(Dashboard!E$12:E$211,ROW(G188)-ROW($C$5),1)+COLUMN(startXY)+1,"null")</f>
        <v>null</v>
      </c>
      <c r="H188" s="114" t="str">
        <f>IF(LEN(INDEX(Dashboard!F$12:F$211,ROW(H188)-ROW($C$5),1))&gt;0,INDEX(Dashboard!F$12:F$211,ROW(H188)-ROW($C$5),1)+ROW(startXY)+1,"null")</f>
        <v>null</v>
      </c>
      <c r="I188" s="114">
        <f t="shared" si="14"/>
        <v>5</v>
      </c>
      <c r="J188" s="114" t="str">
        <f t="shared" si="62"/>
        <v/>
      </c>
      <c r="K188" s="114" t="str">
        <f t="shared" si="63"/>
        <v/>
      </c>
      <c r="L188" s="114" t="str">
        <f t="shared" si="64"/>
        <v/>
      </c>
      <c r="M188" s="114" t="str">
        <f>IF($B188&gt;0,INDEX(Dashboard!G$12:G$211,ROW($B188)-ROW($C$5),1),"")</f>
        <v/>
      </c>
      <c r="N188" s="114" t="str">
        <f>IF($B188&gt;0,INDEX(Dashboard!H$12:H$211,ROW($B188)-ROW($C$5),1),"")</f>
        <v/>
      </c>
      <c r="O188" s="23" t="str">
        <f t="array" ref="O188">IFERROR(IF(AND(MATCH(G188&amp;H188,$G$5:G187&amp;$H$5:H187,0), ISNUMBER(G188),ISNUMBER(H188)),"yes",""),"")</f>
        <v/>
      </c>
      <c r="P188" s="23" t="str">
        <f t="shared" si="66"/>
        <v>null</v>
      </c>
      <c r="Q188" s="24" t="str">
        <f t="shared" si="67"/>
        <v>null</v>
      </c>
      <c r="R188" s="23" t="str">
        <f t="array" ref="R188">IFERROR(IF(AND(MATCH(P188&amp;Q188,$P$5:P187&amp;$Q$5:Q187,0), ISNUMBER(P188),ISNUMBER(Q188)),"yes",""),"")</f>
        <v/>
      </c>
      <c r="S188" s="23" t="str">
        <f t="shared" si="68"/>
        <v>null</v>
      </c>
      <c r="T188" s="23" t="str">
        <f t="shared" si="69"/>
        <v>null</v>
      </c>
      <c r="U188" s="23" t="str">
        <f t="array" ref="U188">IFERROR(IF(AND(MATCH(S188&amp;T188,$S$5:S187&amp;$T$5:T187,0), ISNUMBER(S188),ISNUMBER(T188)),"yes",""),"")</f>
        <v/>
      </c>
    </row>
    <row r="189" spans="2:21" x14ac:dyDescent="0.25">
      <c r="B189" s="114" t="str">
        <f t="shared" si="65"/>
        <v/>
      </c>
      <c r="C189" s="114" t="str">
        <f>IF(LEN(INDEX(Dashboard!B$12:B$211,ROW(C189)-ROW($C$5),1))&gt;0,INDEX(Dashboard!B$12:B$211,ROW(C189)-ROW($C$5),1),"null")</f>
        <v>null</v>
      </c>
      <c r="D189" s="114" t="str">
        <f>IF(LEN(INDEX(Dashboard!C$12:C$211,ROW(D189)-ROW($C$5),1))&gt;0,INDEX(Dashboard!C$12:C$211,ROW(D189)-ROW($C$5),1),"")</f>
        <v/>
      </c>
      <c r="E189" s="114" t="str">
        <f>IF(LEN(INDEX(Dashboard!D$12:D$211,ROW(E189)-ROW($C$5),1))&gt;0,INDEX(Dashboard!D$12:D$211,ROW(E189)-ROW($C$5),1),"")</f>
        <v/>
      </c>
      <c r="F189" s="114" t="str">
        <f t="shared" si="3"/>
        <v>m</v>
      </c>
      <c r="G189" s="114" t="str">
        <f>IF(LEN(INDEX(Dashboard!E$12:E$211,ROW(G189)-ROW($C$5),1))&gt;0,INDEX(Dashboard!E$12:E$211,ROW(G189)-ROW($C$5),1)+COLUMN(startXY)+1,"null")</f>
        <v>null</v>
      </c>
      <c r="H189" s="114" t="str">
        <f>IF(LEN(INDEX(Dashboard!F$12:F$211,ROW(H189)-ROW($C$5),1))&gt;0,INDEX(Dashboard!F$12:F$211,ROW(H189)-ROW($C$5),1)+ROW(startXY)+1,"null")</f>
        <v>null</v>
      </c>
      <c r="I189" s="114">
        <f t="shared" si="14"/>
        <v>5</v>
      </c>
      <c r="J189" s="114" t="str">
        <f t="shared" si="62"/>
        <v/>
      </c>
      <c r="K189" s="114" t="str">
        <f t="shared" si="63"/>
        <v/>
      </c>
      <c r="L189" s="114" t="str">
        <f t="shared" si="64"/>
        <v/>
      </c>
      <c r="M189" s="114" t="str">
        <f>IF($B189&gt;0,INDEX(Dashboard!G$12:G$211,ROW($B189)-ROW($C$5),1),"")</f>
        <v/>
      </c>
      <c r="N189" s="114" t="str">
        <f>IF($B189&gt;0,INDEX(Dashboard!H$12:H$211,ROW($B189)-ROW($C$5),1),"")</f>
        <v/>
      </c>
      <c r="O189" s="23" t="str">
        <f t="array" ref="O189">IFERROR(IF(AND(MATCH(G189&amp;H189,$G$5:G188&amp;$H$5:H188,0), ISNUMBER(G189),ISNUMBER(H189)),"yes",""),"")</f>
        <v/>
      </c>
      <c r="P189" s="23" t="str">
        <f t="shared" si="66"/>
        <v>null</v>
      </c>
      <c r="Q189" s="24" t="str">
        <f t="shared" si="67"/>
        <v>null</v>
      </c>
      <c r="R189" s="23" t="str">
        <f t="array" ref="R189">IFERROR(IF(AND(MATCH(P189&amp;Q189,$P$5:P188&amp;$Q$5:Q188,0), ISNUMBER(P189),ISNUMBER(Q189)),"yes",""),"")</f>
        <v/>
      </c>
      <c r="S189" s="23" t="str">
        <f t="shared" si="68"/>
        <v>null</v>
      </c>
      <c r="T189" s="23" t="str">
        <f t="shared" si="69"/>
        <v>null</v>
      </c>
      <c r="U189" s="23" t="str">
        <f t="array" ref="U189">IFERROR(IF(AND(MATCH(S189&amp;T189,$S$5:S188&amp;$T$5:T188,0), ISNUMBER(S189),ISNUMBER(T189)),"yes",""),"")</f>
        <v/>
      </c>
    </row>
    <row r="190" spans="2:21" x14ac:dyDescent="0.25">
      <c r="B190" s="114" t="str">
        <f t="shared" si="65"/>
        <v/>
      </c>
      <c r="C190" s="114" t="str">
        <f>IF(LEN(INDEX(Dashboard!B$12:B$211,ROW(C190)-ROW($C$5),1))&gt;0,INDEX(Dashboard!B$12:B$211,ROW(C190)-ROW($C$5),1),"null")</f>
        <v>null</v>
      </c>
      <c r="D190" s="114" t="str">
        <f>IF(LEN(INDEX(Dashboard!C$12:C$211,ROW(D190)-ROW($C$5),1))&gt;0,INDEX(Dashboard!C$12:C$211,ROW(D190)-ROW($C$5),1),"")</f>
        <v/>
      </c>
      <c r="E190" s="114" t="str">
        <f>IF(LEN(INDEX(Dashboard!D$12:D$211,ROW(E190)-ROW($C$5),1))&gt;0,INDEX(Dashboard!D$12:D$211,ROW(E190)-ROW($C$5),1),"")</f>
        <v/>
      </c>
      <c r="F190" s="114" t="str">
        <f t="shared" si="3"/>
        <v>m</v>
      </c>
      <c r="G190" s="114" t="str">
        <f>IF(LEN(INDEX(Dashboard!E$12:E$211,ROW(G190)-ROW($C$5),1))&gt;0,INDEX(Dashboard!E$12:E$211,ROW(G190)-ROW($C$5),1)+COLUMN(startXY)+1,"null")</f>
        <v>null</v>
      </c>
      <c r="H190" s="114" t="str">
        <f>IF(LEN(INDEX(Dashboard!F$12:F$211,ROW(H190)-ROW($C$5),1))&gt;0,INDEX(Dashboard!F$12:F$211,ROW(H190)-ROW($C$5),1)+ROW(startXY)+1,"null")</f>
        <v>null</v>
      </c>
      <c r="I190" s="114">
        <f t="shared" si="14"/>
        <v>5</v>
      </c>
      <c r="J190" s="114" t="str">
        <f t="shared" si="62"/>
        <v/>
      </c>
      <c r="K190" s="114" t="str">
        <f t="shared" si="63"/>
        <v/>
      </c>
      <c r="L190" s="114" t="str">
        <f t="shared" si="64"/>
        <v/>
      </c>
      <c r="M190" s="114" t="str">
        <f>IF($B190&gt;0,INDEX(Dashboard!G$12:G$211,ROW($B190)-ROW($C$5),1),"")</f>
        <v/>
      </c>
      <c r="N190" s="114" t="str">
        <f>IF($B190&gt;0,INDEX(Dashboard!H$12:H$211,ROW($B190)-ROW($C$5),1),"")</f>
        <v/>
      </c>
      <c r="O190" s="23" t="str">
        <f t="array" ref="O190">IFERROR(IF(AND(MATCH(G190&amp;H190,$G$5:G189&amp;$H$5:H189,0), ISNUMBER(G190),ISNUMBER(H190)),"yes",""),"")</f>
        <v/>
      </c>
      <c r="P190" s="23" t="str">
        <f t="shared" si="66"/>
        <v>null</v>
      </c>
      <c r="Q190" s="24" t="str">
        <f t="shared" si="67"/>
        <v>null</v>
      </c>
      <c r="R190" s="23" t="str">
        <f t="array" ref="R190">IFERROR(IF(AND(MATCH(P190&amp;Q190,$P$5:P189&amp;$Q$5:Q189,0), ISNUMBER(P190),ISNUMBER(Q190)),"yes",""),"")</f>
        <v/>
      </c>
      <c r="S190" s="23" t="str">
        <f t="shared" si="68"/>
        <v>null</v>
      </c>
      <c r="T190" s="23" t="str">
        <f t="shared" si="69"/>
        <v>null</v>
      </c>
      <c r="U190" s="23" t="str">
        <f t="array" ref="U190">IFERROR(IF(AND(MATCH(S190&amp;T190,$S$5:S189&amp;$T$5:T189,0), ISNUMBER(S190),ISNUMBER(T190)),"yes",""),"")</f>
        <v/>
      </c>
    </row>
    <row r="191" spans="2:21" x14ac:dyDescent="0.25">
      <c r="B191" s="114" t="str">
        <f t="shared" si="65"/>
        <v/>
      </c>
      <c r="C191" s="114" t="str">
        <f>IF(LEN(INDEX(Dashboard!B$12:B$211,ROW(C191)-ROW($C$5),1))&gt;0,INDEX(Dashboard!B$12:B$211,ROW(C191)-ROW($C$5),1),"null")</f>
        <v>null</v>
      </c>
      <c r="D191" s="114" t="str">
        <f>IF(LEN(INDEX(Dashboard!C$12:C$211,ROW(D191)-ROW($C$5),1))&gt;0,INDEX(Dashboard!C$12:C$211,ROW(D191)-ROW($C$5),1),"")</f>
        <v/>
      </c>
      <c r="E191" s="114" t="str">
        <f>IF(LEN(INDEX(Dashboard!D$12:D$211,ROW(E191)-ROW($C$5),1))&gt;0,INDEX(Dashboard!D$12:D$211,ROW(E191)-ROW($C$5),1),"")</f>
        <v/>
      </c>
      <c r="F191" s="114" t="str">
        <f t="shared" si="3"/>
        <v>m</v>
      </c>
      <c r="G191" s="114" t="str">
        <f>IF(LEN(INDEX(Dashboard!E$12:E$211,ROW(G191)-ROW($C$5),1))&gt;0,INDEX(Dashboard!E$12:E$211,ROW(G191)-ROW($C$5),1)+COLUMN(startXY)+1,"null")</f>
        <v>null</v>
      </c>
      <c r="H191" s="114" t="str">
        <f>IF(LEN(INDEX(Dashboard!F$12:F$211,ROW(H191)-ROW($C$5),1))&gt;0,INDEX(Dashboard!F$12:F$211,ROW(H191)-ROW($C$5),1)+ROW(startXY)+1,"null")</f>
        <v>null</v>
      </c>
      <c r="I191" s="114">
        <f t="shared" si="14"/>
        <v>5</v>
      </c>
      <c r="J191" s="114" t="str">
        <f t="shared" si="62"/>
        <v/>
      </c>
      <c r="K191" s="114" t="str">
        <f t="shared" si="63"/>
        <v/>
      </c>
      <c r="L191" s="114" t="str">
        <f t="shared" si="64"/>
        <v/>
      </c>
      <c r="M191" s="114" t="str">
        <f>IF($B191&gt;0,INDEX(Dashboard!G$12:G$211,ROW($B191)-ROW($C$5),1),"")</f>
        <v/>
      </c>
      <c r="N191" s="114" t="str">
        <f>IF($B191&gt;0,INDEX(Dashboard!H$12:H$211,ROW($B191)-ROW($C$5),1),"")</f>
        <v/>
      </c>
      <c r="O191" s="23" t="str">
        <f t="array" ref="O191">IFERROR(IF(AND(MATCH(G191&amp;H191,$G$5:G190&amp;$H$5:H190,0), ISNUMBER(G191),ISNUMBER(H191)),"yes",""),"")</f>
        <v/>
      </c>
      <c r="P191" s="23" t="str">
        <f t="shared" si="66"/>
        <v>null</v>
      </c>
      <c r="Q191" s="24" t="str">
        <f t="shared" si="67"/>
        <v>null</v>
      </c>
      <c r="R191" s="23" t="str">
        <f t="array" ref="R191">IFERROR(IF(AND(MATCH(P191&amp;Q191,$P$5:P190&amp;$Q$5:Q190,0), ISNUMBER(P191),ISNUMBER(Q191)),"yes",""),"")</f>
        <v/>
      </c>
      <c r="S191" s="23" t="str">
        <f t="shared" si="68"/>
        <v>null</v>
      </c>
      <c r="T191" s="23" t="str">
        <f t="shared" si="69"/>
        <v>null</v>
      </c>
      <c r="U191" s="23" t="str">
        <f t="array" ref="U191">IFERROR(IF(AND(MATCH(S191&amp;T191,$S$5:S190&amp;$T$5:T190,0), ISNUMBER(S191),ISNUMBER(T191)),"yes",""),"")</f>
        <v/>
      </c>
    </row>
    <row r="192" spans="2:21" x14ac:dyDescent="0.25">
      <c r="B192" s="114" t="str">
        <f t="shared" si="65"/>
        <v/>
      </c>
      <c r="C192" s="114" t="str">
        <f>IF(LEN(INDEX(Dashboard!B$12:B$211,ROW(C192)-ROW($C$5),1))&gt;0,INDEX(Dashboard!B$12:B$211,ROW(C192)-ROW($C$5),1),"null")</f>
        <v>null</v>
      </c>
      <c r="D192" s="114" t="str">
        <f>IF(LEN(INDEX(Dashboard!C$12:C$211,ROW(D192)-ROW($C$5),1))&gt;0,INDEX(Dashboard!C$12:C$211,ROW(D192)-ROW($C$5),1),"")</f>
        <v/>
      </c>
      <c r="E192" s="114" t="str">
        <f>IF(LEN(INDEX(Dashboard!D$12:D$211,ROW(E192)-ROW($C$5),1))&gt;0,INDEX(Dashboard!D$12:D$211,ROW(E192)-ROW($C$5),1),"")</f>
        <v/>
      </c>
      <c r="F192" s="114" t="str">
        <f t="shared" si="3"/>
        <v>m</v>
      </c>
      <c r="G192" s="114" t="str">
        <f>IF(LEN(INDEX(Dashboard!E$12:E$211,ROW(G192)-ROW($C$5),1))&gt;0,INDEX(Dashboard!E$12:E$211,ROW(G192)-ROW($C$5),1)+COLUMN(startXY)+1,"null")</f>
        <v>null</v>
      </c>
      <c r="H192" s="114" t="str">
        <f>IF(LEN(INDEX(Dashboard!F$12:F$211,ROW(H192)-ROW($C$5),1))&gt;0,INDEX(Dashboard!F$12:F$211,ROW(H192)-ROW($C$5),1)+ROW(startXY)+1,"null")</f>
        <v>null</v>
      </c>
      <c r="I192" s="114">
        <f t="shared" si="14"/>
        <v>5</v>
      </c>
      <c r="J192" s="114" t="str">
        <f t="shared" si="62"/>
        <v/>
      </c>
      <c r="K192" s="114" t="str">
        <f t="shared" si="63"/>
        <v/>
      </c>
      <c r="L192" s="114" t="str">
        <f t="shared" si="64"/>
        <v/>
      </c>
      <c r="M192" s="114" t="str">
        <f>IF($B192&gt;0,INDEX(Dashboard!G$12:G$211,ROW($B192)-ROW($C$5),1),"")</f>
        <v/>
      </c>
      <c r="N192" s="114" t="str">
        <f>IF($B192&gt;0,INDEX(Dashboard!H$12:H$211,ROW($B192)-ROW($C$5),1),"")</f>
        <v/>
      </c>
      <c r="O192" s="23" t="str">
        <f t="array" ref="O192">IFERROR(IF(AND(MATCH(G192&amp;H192,$G$5:G191&amp;$H$5:H191,0), ISNUMBER(G192),ISNUMBER(H192)),"yes",""),"")</f>
        <v/>
      </c>
      <c r="P192" s="23" t="str">
        <f t="shared" si="66"/>
        <v>null</v>
      </c>
      <c r="Q192" s="24" t="str">
        <f t="shared" si="67"/>
        <v>null</v>
      </c>
      <c r="R192" s="23" t="str">
        <f t="array" ref="R192">IFERROR(IF(AND(MATCH(P192&amp;Q192,$P$5:P191&amp;$Q$5:Q191,0), ISNUMBER(P192),ISNUMBER(Q192)),"yes",""),"")</f>
        <v/>
      </c>
      <c r="S192" s="23" t="str">
        <f t="shared" si="68"/>
        <v>null</v>
      </c>
      <c r="T192" s="23" t="str">
        <f t="shared" si="69"/>
        <v>null</v>
      </c>
      <c r="U192" s="23" t="str">
        <f t="array" ref="U192">IFERROR(IF(AND(MATCH(S192&amp;T192,$S$5:S191&amp;$T$5:T191,0), ISNUMBER(S192),ISNUMBER(T192)),"yes",""),"")</f>
        <v/>
      </c>
    </row>
    <row r="193" spans="2:21" x14ac:dyDescent="0.25">
      <c r="B193" s="114" t="str">
        <f t="shared" si="65"/>
        <v/>
      </c>
      <c r="C193" s="114" t="str">
        <f>IF(LEN(INDEX(Dashboard!B$12:B$211,ROW(C193)-ROW($C$5),1))&gt;0,INDEX(Dashboard!B$12:B$211,ROW(C193)-ROW($C$5),1),"null")</f>
        <v>null</v>
      </c>
      <c r="D193" s="114" t="str">
        <f>IF(LEN(INDEX(Dashboard!C$12:C$211,ROW(D193)-ROW($C$5),1))&gt;0,INDEX(Dashboard!C$12:C$211,ROW(D193)-ROW($C$5),1),"")</f>
        <v/>
      </c>
      <c r="E193" s="114" t="str">
        <f>IF(LEN(INDEX(Dashboard!D$12:D$211,ROW(E193)-ROW($C$5),1))&gt;0,INDEX(Dashboard!D$12:D$211,ROW(E193)-ROW($C$5),1),"")</f>
        <v/>
      </c>
      <c r="F193" s="114" t="str">
        <f t="shared" si="3"/>
        <v>m</v>
      </c>
      <c r="G193" s="114" t="str">
        <f>IF(LEN(INDEX(Dashboard!E$12:E$211,ROW(G193)-ROW($C$5),1))&gt;0,INDEX(Dashboard!E$12:E$211,ROW(G193)-ROW($C$5),1)+COLUMN(startXY)+1,"null")</f>
        <v>null</v>
      </c>
      <c r="H193" s="114" t="str">
        <f>IF(LEN(INDEX(Dashboard!F$12:F$211,ROW(H193)-ROW($C$5),1))&gt;0,INDEX(Dashboard!F$12:F$211,ROW(H193)-ROW($C$5),1)+ROW(startXY)+1,"null")</f>
        <v>null</v>
      </c>
      <c r="I193" s="114">
        <f t="shared" si="14"/>
        <v>5</v>
      </c>
      <c r="J193" s="114" t="str">
        <f t="shared" si="62"/>
        <v/>
      </c>
      <c r="K193" s="114" t="str">
        <f t="shared" si="63"/>
        <v/>
      </c>
      <c r="L193" s="114" t="str">
        <f t="shared" si="64"/>
        <v/>
      </c>
      <c r="M193" s="114" t="str">
        <f>IF($B193&gt;0,INDEX(Dashboard!G$12:G$211,ROW($B193)-ROW($C$5),1),"")</f>
        <v/>
      </c>
      <c r="N193" s="114" t="str">
        <f>IF($B193&gt;0,INDEX(Dashboard!H$12:H$211,ROW($B193)-ROW($C$5),1),"")</f>
        <v/>
      </c>
      <c r="O193" s="23" t="str">
        <f t="array" ref="O193">IFERROR(IF(AND(MATCH(G193&amp;H193,$G$5:G192&amp;$H$5:H192,0), ISNUMBER(G193),ISNUMBER(H193)),"yes",""),"")</f>
        <v/>
      </c>
      <c r="P193" s="23" t="str">
        <f t="shared" si="66"/>
        <v>null</v>
      </c>
      <c r="Q193" s="24" t="str">
        <f t="shared" si="67"/>
        <v>null</v>
      </c>
      <c r="R193" s="23" t="str">
        <f t="array" ref="R193">IFERROR(IF(AND(MATCH(P193&amp;Q193,$P$5:P192&amp;$Q$5:Q192,0), ISNUMBER(P193),ISNUMBER(Q193)),"yes",""),"")</f>
        <v/>
      </c>
      <c r="S193" s="23" t="str">
        <f t="shared" si="68"/>
        <v>null</v>
      </c>
      <c r="T193" s="23" t="str">
        <f t="shared" si="69"/>
        <v>null</v>
      </c>
      <c r="U193" s="23" t="str">
        <f t="array" ref="U193">IFERROR(IF(AND(MATCH(S193&amp;T193,$S$5:S192&amp;$T$5:T192,0), ISNUMBER(S193),ISNUMBER(T193)),"yes",""),"")</f>
        <v/>
      </c>
    </row>
    <row r="194" spans="2:21" x14ac:dyDescent="0.25">
      <c r="B194" s="114" t="str">
        <f t="shared" si="65"/>
        <v/>
      </c>
      <c r="C194" s="114" t="str">
        <f>IF(LEN(INDEX(Dashboard!B$12:B$211,ROW(C194)-ROW($C$5),1))&gt;0,INDEX(Dashboard!B$12:B$211,ROW(C194)-ROW($C$5),1),"null")</f>
        <v>null</v>
      </c>
      <c r="D194" s="114" t="str">
        <f>IF(LEN(INDEX(Dashboard!C$12:C$211,ROW(D194)-ROW($C$5),1))&gt;0,INDEX(Dashboard!C$12:C$211,ROW(D194)-ROW($C$5),1),"")</f>
        <v/>
      </c>
      <c r="E194" s="114" t="str">
        <f>IF(LEN(INDEX(Dashboard!D$12:D$211,ROW(E194)-ROW($C$5),1))&gt;0,INDEX(Dashboard!D$12:D$211,ROW(E194)-ROW($C$5),1),"")</f>
        <v/>
      </c>
      <c r="F194" s="114" t="str">
        <f t="shared" si="3"/>
        <v>m</v>
      </c>
      <c r="G194" s="114" t="str">
        <f>IF(LEN(INDEX(Dashboard!E$12:E$211,ROW(G194)-ROW($C$5),1))&gt;0,INDEX(Dashboard!E$12:E$211,ROW(G194)-ROW($C$5),1)+COLUMN(startXY)+1,"null")</f>
        <v>null</v>
      </c>
      <c r="H194" s="114" t="str">
        <f>IF(LEN(INDEX(Dashboard!F$12:F$211,ROW(H194)-ROW($C$5),1))&gt;0,INDEX(Dashboard!F$12:F$211,ROW(H194)-ROW($C$5),1)+ROW(startXY)+1,"null")</f>
        <v>null</v>
      </c>
      <c r="I194" s="114">
        <f t="shared" si="14"/>
        <v>5</v>
      </c>
      <c r="J194" s="114" t="str">
        <f t="shared" si="62"/>
        <v/>
      </c>
      <c r="K194" s="114" t="str">
        <f t="shared" si="63"/>
        <v/>
      </c>
      <c r="L194" s="114" t="str">
        <f t="shared" si="64"/>
        <v/>
      </c>
      <c r="M194" s="114" t="str">
        <f>IF($B194&gt;0,INDEX(Dashboard!G$12:G$211,ROW($B194)-ROW($C$5),1),"")</f>
        <v/>
      </c>
      <c r="N194" s="114" t="str">
        <f>IF($B194&gt;0,INDEX(Dashboard!H$12:H$211,ROW($B194)-ROW($C$5),1),"")</f>
        <v/>
      </c>
      <c r="O194" s="23" t="str">
        <f t="array" ref="O194">IFERROR(IF(AND(MATCH(G194&amp;H194,$G$5:G193&amp;$H$5:H193,0), ISNUMBER(G194),ISNUMBER(H194)),"yes",""),"")</f>
        <v/>
      </c>
      <c r="P194" s="23" t="str">
        <f t="shared" si="66"/>
        <v>null</v>
      </c>
      <c r="Q194" s="24" t="str">
        <f t="shared" si="67"/>
        <v>null</v>
      </c>
      <c r="R194" s="23" t="str">
        <f t="array" ref="R194">IFERROR(IF(AND(MATCH(P194&amp;Q194,$P$5:P193&amp;$Q$5:Q193,0), ISNUMBER(P194),ISNUMBER(Q194)),"yes",""),"")</f>
        <v/>
      </c>
      <c r="S194" s="23" t="str">
        <f t="shared" si="68"/>
        <v>null</v>
      </c>
      <c r="T194" s="23" t="str">
        <f t="shared" si="69"/>
        <v>null</v>
      </c>
      <c r="U194" s="23" t="str">
        <f t="array" ref="U194">IFERROR(IF(AND(MATCH(S194&amp;T194,$S$5:S193&amp;$T$5:T193,0), ISNUMBER(S194),ISNUMBER(T194)),"yes",""),"")</f>
        <v/>
      </c>
    </row>
    <row r="195" spans="2:21" x14ac:dyDescent="0.25">
      <c r="B195" s="114" t="str">
        <f t="shared" si="65"/>
        <v/>
      </c>
      <c r="C195" s="114" t="str">
        <f>IF(LEN(INDEX(Dashboard!B$12:B$211,ROW(C195)-ROW($C$5),1))&gt;0,INDEX(Dashboard!B$12:B$211,ROW(C195)-ROW($C$5),1),"null")</f>
        <v>null</v>
      </c>
      <c r="D195" s="114" t="str">
        <f>IF(LEN(INDEX(Dashboard!C$12:C$211,ROW(D195)-ROW($C$5),1))&gt;0,INDEX(Dashboard!C$12:C$211,ROW(D195)-ROW($C$5),1),"")</f>
        <v/>
      </c>
      <c r="E195" s="114" t="str">
        <f>IF(LEN(INDEX(Dashboard!D$12:D$211,ROW(E195)-ROW($C$5),1))&gt;0,INDEX(Dashboard!D$12:D$211,ROW(E195)-ROW($C$5),1),"")</f>
        <v/>
      </c>
      <c r="F195" s="114" t="str">
        <f t="shared" si="3"/>
        <v>m</v>
      </c>
      <c r="G195" s="114" t="str">
        <f>IF(LEN(INDEX(Dashboard!E$12:E$211,ROW(G195)-ROW($C$5),1))&gt;0,INDEX(Dashboard!E$12:E$211,ROW(G195)-ROW($C$5),1)+COLUMN(startXY)+1,"null")</f>
        <v>null</v>
      </c>
      <c r="H195" s="114" t="str">
        <f>IF(LEN(INDEX(Dashboard!F$12:F$211,ROW(H195)-ROW($C$5),1))&gt;0,INDEX(Dashboard!F$12:F$211,ROW(H195)-ROW($C$5),1)+ROW(startXY)+1,"null")</f>
        <v>null</v>
      </c>
      <c r="I195" s="114">
        <f t="shared" si="14"/>
        <v>5</v>
      </c>
      <c r="J195" s="114" t="str">
        <f t="shared" si="62"/>
        <v/>
      </c>
      <c r="K195" s="114" t="str">
        <f t="shared" si="63"/>
        <v/>
      </c>
      <c r="L195" s="114" t="str">
        <f t="shared" si="64"/>
        <v/>
      </c>
      <c r="M195" s="114" t="str">
        <f>IF($B195&gt;0,INDEX(Dashboard!G$12:G$211,ROW($B195)-ROW($C$5),1),"")</f>
        <v/>
      </c>
      <c r="N195" s="114" t="str">
        <f>IF($B195&gt;0,INDEX(Dashboard!H$12:H$211,ROW($B195)-ROW($C$5),1),"")</f>
        <v/>
      </c>
      <c r="O195" s="23" t="str">
        <f t="array" ref="O195">IFERROR(IF(AND(MATCH(G195&amp;H195,$G$5:G194&amp;$H$5:H194,0), ISNUMBER(G195),ISNUMBER(H195)),"yes",""),"")</f>
        <v/>
      </c>
      <c r="P195" s="23" t="str">
        <f t="shared" si="66"/>
        <v>null</v>
      </c>
      <c r="Q195" s="24" t="str">
        <f t="shared" si="67"/>
        <v>null</v>
      </c>
      <c r="R195" s="23" t="str">
        <f t="array" ref="R195">IFERROR(IF(AND(MATCH(P195&amp;Q195,$P$5:P194&amp;$Q$5:Q194,0), ISNUMBER(P195),ISNUMBER(Q195)),"yes",""),"")</f>
        <v/>
      </c>
      <c r="S195" s="23" t="str">
        <f t="shared" si="68"/>
        <v>null</v>
      </c>
      <c r="T195" s="23" t="str">
        <f t="shared" si="69"/>
        <v>null</v>
      </c>
      <c r="U195" s="23" t="str">
        <f t="array" ref="U195">IFERROR(IF(AND(MATCH(S195&amp;T195,$S$5:S194&amp;$T$5:T194,0), ISNUMBER(S195),ISNUMBER(T195)),"yes",""),"")</f>
        <v/>
      </c>
    </row>
    <row r="196" spans="2:21" x14ac:dyDescent="0.25">
      <c r="B196" s="114" t="str">
        <f t="shared" si="65"/>
        <v/>
      </c>
      <c r="C196" s="114" t="str">
        <f>IF(LEN(INDEX(Dashboard!B$12:B$211,ROW(C196)-ROW($C$5),1))&gt;0,INDEX(Dashboard!B$12:B$211,ROW(C196)-ROW($C$5),1),"null")</f>
        <v>null</v>
      </c>
      <c r="D196" s="114" t="str">
        <f>IF(LEN(INDEX(Dashboard!C$12:C$211,ROW(D196)-ROW($C$5),1))&gt;0,INDEX(Dashboard!C$12:C$211,ROW(D196)-ROW($C$5),1),"")</f>
        <v/>
      </c>
      <c r="E196" s="114" t="str">
        <f>IF(LEN(INDEX(Dashboard!D$12:D$211,ROW(E196)-ROW($C$5),1))&gt;0,INDEX(Dashboard!D$12:D$211,ROW(E196)-ROW($C$5),1),"")</f>
        <v/>
      </c>
      <c r="F196" s="114" t="str">
        <f t="shared" si="3"/>
        <v>m</v>
      </c>
      <c r="G196" s="114" t="str">
        <f>IF(LEN(INDEX(Dashboard!E$12:E$211,ROW(G196)-ROW($C$5),1))&gt;0,INDEX(Dashboard!E$12:E$211,ROW(G196)-ROW($C$5),1)+COLUMN(startXY)+1,"null")</f>
        <v>null</v>
      </c>
      <c r="H196" s="114" t="str">
        <f>IF(LEN(INDEX(Dashboard!F$12:F$211,ROW(H196)-ROW($C$5),1))&gt;0,INDEX(Dashboard!F$12:F$211,ROW(H196)-ROW($C$5),1)+ROW(startXY)+1,"null")</f>
        <v>null</v>
      </c>
      <c r="I196" s="114">
        <f t="shared" si="14"/>
        <v>5</v>
      </c>
      <c r="J196" s="114" t="str">
        <f t="shared" si="62"/>
        <v/>
      </c>
      <c r="K196" s="114" t="str">
        <f t="shared" si="63"/>
        <v/>
      </c>
      <c r="L196" s="114" t="str">
        <f t="shared" si="64"/>
        <v/>
      </c>
      <c r="M196" s="114" t="str">
        <f>IF($B196&gt;0,INDEX(Dashboard!G$12:G$211,ROW($B196)-ROW($C$5),1),"")</f>
        <v/>
      </c>
      <c r="N196" s="114" t="str">
        <f>IF($B196&gt;0,INDEX(Dashboard!H$12:H$211,ROW($B196)-ROW($C$5),1),"")</f>
        <v/>
      </c>
      <c r="O196" s="23" t="str">
        <f t="array" ref="O196">IFERROR(IF(AND(MATCH(G196&amp;H196,$G$5:G195&amp;$H$5:H195,0), ISNUMBER(G196),ISNUMBER(H196)),"yes",""),"")</f>
        <v/>
      </c>
      <c r="P196" s="23" t="str">
        <f t="shared" si="66"/>
        <v>null</v>
      </c>
      <c r="Q196" s="24" t="str">
        <f t="shared" si="67"/>
        <v>null</v>
      </c>
      <c r="R196" s="23" t="str">
        <f t="array" ref="R196">IFERROR(IF(AND(MATCH(P196&amp;Q196,$P$5:P195&amp;$Q$5:Q195,0), ISNUMBER(P196),ISNUMBER(Q196)),"yes",""),"")</f>
        <v/>
      </c>
      <c r="S196" s="23" t="str">
        <f t="shared" si="68"/>
        <v>null</v>
      </c>
      <c r="T196" s="23" t="str">
        <f t="shared" si="69"/>
        <v>null</v>
      </c>
      <c r="U196" s="23" t="str">
        <f t="array" ref="U196">IFERROR(IF(AND(MATCH(S196&amp;T196,$S$5:S195&amp;$T$5:T195,0), ISNUMBER(S196),ISNUMBER(T196)),"yes",""),"")</f>
        <v/>
      </c>
    </row>
    <row r="197" spans="2:21" x14ac:dyDescent="0.25">
      <c r="B197" s="114" t="str">
        <f t="shared" si="65"/>
        <v/>
      </c>
      <c r="C197" s="114" t="str">
        <f>IF(LEN(INDEX(Dashboard!B$12:B$211,ROW(C197)-ROW($C$5),1))&gt;0,INDEX(Dashboard!B$12:B$211,ROW(C197)-ROW($C$5),1),"null")</f>
        <v>null</v>
      </c>
      <c r="D197" s="114" t="str">
        <f>IF(LEN(INDEX(Dashboard!C$12:C$211,ROW(D197)-ROW($C$5),1))&gt;0,INDEX(Dashboard!C$12:C$211,ROW(D197)-ROW($C$5),1),"")</f>
        <v/>
      </c>
      <c r="E197" s="114" t="str">
        <f>IF(LEN(INDEX(Dashboard!D$12:D$211,ROW(E197)-ROW($C$5),1))&gt;0,INDEX(Dashboard!D$12:D$211,ROW(E197)-ROW($C$5),1),"")</f>
        <v/>
      </c>
      <c r="F197" s="114" t="str">
        <f t="shared" si="3"/>
        <v>m</v>
      </c>
      <c r="G197" s="114" t="str">
        <f>IF(LEN(INDEX(Dashboard!E$12:E$211,ROW(G197)-ROW($C$5),1))&gt;0,INDEX(Dashboard!E$12:E$211,ROW(G197)-ROW($C$5),1)+COLUMN(startXY)+1,"null")</f>
        <v>null</v>
      </c>
      <c r="H197" s="114" t="str">
        <f>IF(LEN(INDEX(Dashboard!F$12:F$211,ROW(H197)-ROW($C$5),1))&gt;0,INDEX(Dashboard!F$12:F$211,ROW(H197)-ROW($C$5),1)+ROW(startXY)+1,"null")</f>
        <v>null</v>
      </c>
      <c r="I197" s="114">
        <f t="shared" si="14"/>
        <v>5</v>
      </c>
      <c r="J197" s="114" t="str">
        <f t="shared" si="62"/>
        <v/>
      </c>
      <c r="K197" s="114" t="str">
        <f t="shared" si="63"/>
        <v/>
      </c>
      <c r="L197" s="114" t="str">
        <f t="shared" si="64"/>
        <v/>
      </c>
      <c r="M197" s="114" t="str">
        <f>IF($B197&gt;0,INDEX(Dashboard!G$12:G$211,ROW($B197)-ROW($C$5),1),"")</f>
        <v/>
      </c>
      <c r="N197" s="114" t="str">
        <f>IF($B197&gt;0,INDEX(Dashboard!H$12:H$211,ROW($B197)-ROW($C$5),1),"")</f>
        <v/>
      </c>
      <c r="O197" s="23" t="str">
        <f t="array" ref="O197">IFERROR(IF(AND(MATCH(G197&amp;H197,$G$5:G196&amp;$H$5:H196,0), ISNUMBER(G197),ISNUMBER(H197)),"yes",""),"")</f>
        <v/>
      </c>
      <c r="P197" s="23" t="str">
        <f t="shared" si="66"/>
        <v>null</v>
      </c>
      <c r="Q197" s="24" t="str">
        <f t="shared" si="67"/>
        <v>null</v>
      </c>
      <c r="R197" s="23" t="str">
        <f t="array" ref="R197">IFERROR(IF(AND(MATCH(P197&amp;Q197,$P$5:P196&amp;$Q$5:Q196,0), ISNUMBER(P197),ISNUMBER(Q197)),"yes",""),"")</f>
        <v/>
      </c>
      <c r="S197" s="23" t="str">
        <f t="shared" si="68"/>
        <v>null</v>
      </c>
      <c r="T197" s="23" t="str">
        <f t="shared" si="69"/>
        <v>null</v>
      </c>
      <c r="U197" s="23" t="str">
        <f t="array" ref="U197">IFERROR(IF(AND(MATCH(S197&amp;T197,$S$5:S196&amp;$T$5:T196,0), ISNUMBER(S197),ISNUMBER(T197)),"yes",""),"")</f>
        <v/>
      </c>
    </row>
    <row r="198" spans="2:21" x14ac:dyDescent="0.25">
      <c r="B198" s="114" t="str">
        <f t="shared" si="65"/>
        <v/>
      </c>
      <c r="C198" s="114" t="str">
        <f>IF(LEN(INDEX(Dashboard!B$12:B$211,ROW(C198)-ROW($C$5),1))&gt;0,INDEX(Dashboard!B$12:B$211,ROW(C198)-ROW($C$5),1),"null")</f>
        <v>null</v>
      </c>
      <c r="D198" s="114" t="str">
        <f>IF(LEN(INDEX(Dashboard!C$12:C$211,ROW(D198)-ROW($C$5),1))&gt;0,INDEX(Dashboard!C$12:C$211,ROW(D198)-ROW($C$5),1),"")</f>
        <v/>
      </c>
      <c r="E198" s="114" t="str">
        <f>IF(LEN(INDEX(Dashboard!D$12:D$211,ROW(E198)-ROW($C$5),1))&gt;0,INDEX(Dashboard!D$12:D$211,ROW(E198)-ROW($C$5),1),"")</f>
        <v/>
      </c>
      <c r="F198" s="114" t="str">
        <f t="shared" si="3"/>
        <v>m</v>
      </c>
      <c r="G198" s="114" t="str">
        <f>IF(LEN(INDEX(Dashboard!E$12:E$211,ROW(G198)-ROW($C$5),1))&gt;0,INDEX(Dashboard!E$12:E$211,ROW(G198)-ROW($C$5),1)+COLUMN(startXY)+1,"null")</f>
        <v>null</v>
      </c>
      <c r="H198" s="114" t="str">
        <f>IF(LEN(INDEX(Dashboard!F$12:F$211,ROW(H198)-ROW($C$5),1))&gt;0,INDEX(Dashboard!F$12:F$211,ROW(H198)-ROW($C$5),1)+ROW(startXY)+1,"null")</f>
        <v>null</v>
      </c>
      <c r="I198" s="114">
        <f t="shared" si="14"/>
        <v>5</v>
      </c>
      <c r="J198" s="114" t="str">
        <f t="shared" si="62"/>
        <v/>
      </c>
      <c r="K198" s="114" t="str">
        <f t="shared" si="63"/>
        <v/>
      </c>
      <c r="L198" s="114" t="str">
        <f t="shared" si="64"/>
        <v/>
      </c>
      <c r="M198" s="114" t="str">
        <f>IF($B198&gt;0,INDEX(Dashboard!G$12:G$211,ROW($B198)-ROW($C$5),1),"")</f>
        <v/>
      </c>
      <c r="N198" s="114" t="str">
        <f>IF($B198&gt;0,INDEX(Dashboard!H$12:H$211,ROW($B198)-ROW($C$5),1),"")</f>
        <v/>
      </c>
      <c r="O198" s="23" t="str">
        <f t="array" ref="O198">IFERROR(IF(AND(MATCH(G198&amp;H198,$G$5:G197&amp;$H$5:H197,0), ISNUMBER(G198),ISNUMBER(H198)),"yes",""),"")</f>
        <v/>
      </c>
      <c r="P198" s="23" t="str">
        <f t="shared" si="66"/>
        <v>null</v>
      </c>
      <c r="Q198" s="24" t="str">
        <f t="shared" si="67"/>
        <v>null</v>
      </c>
      <c r="R198" s="23" t="str">
        <f t="array" ref="R198">IFERROR(IF(AND(MATCH(P198&amp;Q198,$P$5:P197&amp;$Q$5:Q197,0), ISNUMBER(P198),ISNUMBER(Q198)),"yes",""),"")</f>
        <v/>
      </c>
      <c r="S198" s="23" t="str">
        <f t="shared" si="68"/>
        <v>null</v>
      </c>
      <c r="T198" s="23" t="str">
        <f t="shared" si="69"/>
        <v>null</v>
      </c>
      <c r="U198" s="23" t="str">
        <f t="array" ref="U198">IFERROR(IF(AND(MATCH(S198&amp;T198,$S$5:S197&amp;$T$5:T197,0), ISNUMBER(S198),ISNUMBER(T198)),"yes",""),"")</f>
        <v/>
      </c>
    </row>
    <row r="199" spans="2:21" x14ac:dyDescent="0.25">
      <c r="B199" s="114" t="str">
        <f t="shared" si="65"/>
        <v/>
      </c>
      <c r="C199" s="114" t="str">
        <f>IF(LEN(INDEX(Dashboard!B$12:B$211,ROW(C199)-ROW($C$5),1))&gt;0,INDEX(Dashboard!B$12:B$211,ROW(C199)-ROW($C$5),1),"null")</f>
        <v>null</v>
      </c>
      <c r="D199" s="114" t="str">
        <f>IF(LEN(INDEX(Dashboard!C$12:C$211,ROW(D199)-ROW($C$5),1))&gt;0,INDEX(Dashboard!C$12:C$211,ROW(D199)-ROW($C$5),1),"")</f>
        <v/>
      </c>
      <c r="E199" s="114" t="str">
        <f>IF(LEN(INDEX(Dashboard!D$12:D$211,ROW(E199)-ROW($C$5),1))&gt;0,INDEX(Dashboard!D$12:D$211,ROW(E199)-ROW($C$5),1),"")</f>
        <v/>
      </c>
      <c r="F199" s="114" t="str">
        <f t="shared" si="3"/>
        <v>m</v>
      </c>
      <c r="G199" s="114" t="str">
        <f>IF(LEN(INDEX(Dashboard!E$12:E$211,ROW(G199)-ROW($C$5),1))&gt;0,INDEX(Dashboard!E$12:E$211,ROW(G199)-ROW($C$5),1)+COLUMN(startXY)+1,"null")</f>
        <v>null</v>
      </c>
      <c r="H199" s="114" t="str">
        <f>IF(LEN(INDEX(Dashboard!F$12:F$211,ROW(H199)-ROW($C$5),1))&gt;0,INDEX(Dashboard!F$12:F$211,ROW(H199)-ROW($C$5),1)+ROW(startXY)+1,"null")</f>
        <v>null</v>
      </c>
      <c r="I199" s="114">
        <f t="shared" si="14"/>
        <v>5</v>
      </c>
      <c r="J199" s="114" t="str">
        <f t="shared" si="62"/>
        <v/>
      </c>
      <c r="K199" s="114" t="str">
        <f t="shared" si="63"/>
        <v/>
      </c>
      <c r="L199" s="114" t="str">
        <f t="shared" si="64"/>
        <v/>
      </c>
      <c r="M199" s="114" t="str">
        <f>IF($B199&gt;0,INDEX(Dashboard!G$12:G$211,ROW($B199)-ROW($C$5),1),"")</f>
        <v/>
      </c>
      <c r="N199" s="114" t="str">
        <f>IF($B199&gt;0,INDEX(Dashboard!H$12:H$211,ROW($B199)-ROW($C$5),1),"")</f>
        <v/>
      </c>
      <c r="O199" s="23" t="str">
        <f t="array" ref="O199">IFERROR(IF(AND(MATCH(G199&amp;H199,$G$5:G198&amp;$H$5:H198,0), ISNUMBER(G199),ISNUMBER(H199)),"yes",""),"")</f>
        <v/>
      </c>
      <c r="P199" s="23" t="str">
        <f t="shared" si="66"/>
        <v>null</v>
      </c>
      <c r="Q199" s="24" t="str">
        <f t="shared" si="67"/>
        <v>null</v>
      </c>
      <c r="R199" s="23" t="str">
        <f t="array" ref="R199">IFERROR(IF(AND(MATCH(P199&amp;Q199,$P$5:P198&amp;$Q$5:Q198,0), ISNUMBER(P199),ISNUMBER(Q199)),"yes",""),"")</f>
        <v/>
      </c>
      <c r="S199" s="23" t="str">
        <f t="shared" si="68"/>
        <v>null</v>
      </c>
      <c r="T199" s="23" t="str">
        <f t="shared" si="69"/>
        <v>null</v>
      </c>
      <c r="U199" s="23" t="str">
        <f t="array" ref="U199">IFERROR(IF(AND(MATCH(S199&amp;T199,$S$5:S198&amp;$T$5:T198,0), ISNUMBER(S199),ISNUMBER(T199)),"yes",""),"")</f>
        <v/>
      </c>
    </row>
    <row r="200" spans="2:21" x14ac:dyDescent="0.25">
      <c r="B200" s="114" t="str">
        <f t="shared" si="65"/>
        <v/>
      </c>
      <c r="C200" s="114" t="str">
        <f>IF(LEN(INDEX(Dashboard!B$12:B$211,ROW(C200)-ROW($C$5),1))&gt;0,INDEX(Dashboard!B$12:B$211,ROW(C200)-ROW($C$5),1),"null")</f>
        <v>null</v>
      </c>
      <c r="D200" s="114" t="str">
        <f>IF(LEN(INDEX(Dashboard!C$12:C$211,ROW(D200)-ROW($C$5),1))&gt;0,INDEX(Dashboard!C$12:C$211,ROW(D200)-ROW($C$5),1),"")</f>
        <v/>
      </c>
      <c r="E200" s="114" t="str">
        <f>IF(LEN(INDEX(Dashboard!D$12:D$211,ROW(E200)-ROW($C$5),1))&gt;0,INDEX(Dashboard!D$12:D$211,ROW(E200)-ROW($C$5),1),"")</f>
        <v/>
      </c>
      <c r="F200" s="114" t="str">
        <f t="shared" si="3"/>
        <v>m</v>
      </c>
      <c r="G200" s="114" t="str">
        <f>IF(LEN(INDEX(Dashboard!E$12:E$211,ROW(G200)-ROW($C$5),1))&gt;0,INDEX(Dashboard!E$12:E$211,ROW(G200)-ROW($C$5),1)+COLUMN(startXY)+1,"null")</f>
        <v>null</v>
      </c>
      <c r="H200" s="114" t="str">
        <f>IF(LEN(INDEX(Dashboard!F$12:F$211,ROW(H200)-ROW($C$5),1))&gt;0,INDEX(Dashboard!F$12:F$211,ROW(H200)-ROW($C$5),1)+ROW(startXY)+1,"null")</f>
        <v>null</v>
      </c>
      <c r="I200" s="114">
        <f t="shared" si="14"/>
        <v>5</v>
      </c>
      <c r="J200" s="114" t="str">
        <f t="shared" si="62"/>
        <v/>
      </c>
      <c r="K200" s="114" t="str">
        <f t="shared" si="63"/>
        <v/>
      </c>
      <c r="L200" s="114" t="str">
        <f t="shared" si="64"/>
        <v/>
      </c>
      <c r="M200" s="114" t="str">
        <f>IF($B200&gt;0,INDEX(Dashboard!G$12:G$211,ROW($B200)-ROW($C$5),1),"")</f>
        <v/>
      </c>
      <c r="N200" s="114" t="str">
        <f>IF($B200&gt;0,INDEX(Dashboard!H$12:H$211,ROW($B200)-ROW($C$5),1),"")</f>
        <v/>
      </c>
      <c r="O200" s="23" t="str">
        <f t="array" ref="O200">IFERROR(IF(AND(MATCH(G200&amp;H200,$G$5:G199&amp;$H$5:H199,0), ISNUMBER(G200),ISNUMBER(H200)),"yes",""),"")</f>
        <v/>
      </c>
      <c r="P200" s="23" t="str">
        <f t="shared" si="66"/>
        <v>null</v>
      </c>
      <c r="Q200" s="24" t="str">
        <f t="shared" si="67"/>
        <v>null</v>
      </c>
      <c r="R200" s="23" t="str">
        <f t="array" ref="R200">IFERROR(IF(AND(MATCH(P200&amp;Q200,$P$5:P199&amp;$Q$5:Q199,0), ISNUMBER(P200),ISNUMBER(Q200)),"yes",""),"")</f>
        <v/>
      </c>
      <c r="S200" s="23" t="str">
        <f t="shared" si="68"/>
        <v>null</v>
      </c>
      <c r="T200" s="23" t="str">
        <f t="shared" si="69"/>
        <v>null</v>
      </c>
      <c r="U200" s="23" t="str">
        <f t="array" ref="U200">IFERROR(IF(AND(MATCH(S200&amp;T200,$S$5:S199&amp;$T$5:T199,0), ISNUMBER(S200),ISNUMBER(T200)),"yes",""),"")</f>
        <v/>
      </c>
    </row>
    <row r="201" spans="2:21" x14ac:dyDescent="0.25">
      <c r="B201" s="114" t="str">
        <f t="shared" si="65"/>
        <v/>
      </c>
      <c r="C201" s="114" t="str">
        <f>IF(LEN(INDEX(Dashboard!B$12:B$211,ROW(C201)-ROW($C$5),1))&gt;0,INDEX(Dashboard!B$12:B$211,ROW(C201)-ROW($C$5),1),"null")</f>
        <v>null</v>
      </c>
      <c r="D201" s="114" t="str">
        <f>IF(LEN(INDEX(Dashboard!C$12:C$211,ROW(D201)-ROW($C$5),1))&gt;0,INDEX(Dashboard!C$12:C$211,ROW(D201)-ROW($C$5),1),"")</f>
        <v/>
      </c>
      <c r="E201" s="114" t="str">
        <f>IF(LEN(INDEX(Dashboard!D$12:D$211,ROW(E201)-ROW($C$5),1))&gt;0,INDEX(Dashboard!D$12:D$211,ROW(E201)-ROW($C$5),1),"")</f>
        <v/>
      </c>
      <c r="F201" s="114" t="str">
        <f t="shared" si="3"/>
        <v>m</v>
      </c>
      <c r="G201" s="114" t="str">
        <f>IF(LEN(INDEX(Dashboard!E$12:E$211,ROW(G201)-ROW($C$5),1))&gt;0,INDEX(Dashboard!E$12:E$211,ROW(G201)-ROW($C$5),1)+COLUMN(startXY)+1,"null")</f>
        <v>null</v>
      </c>
      <c r="H201" s="114" t="str">
        <f>IF(LEN(INDEX(Dashboard!F$12:F$211,ROW(H201)-ROW($C$5),1))&gt;0,INDEX(Dashboard!F$12:F$211,ROW(H201)-ROW($C$5),1)+ROW(startXY)+1,"null")</f>
        <v>null</v>
      </c>
      <c r="I201" s="114">
        <f t="shared" si="14"/>
        <v>5</v>
      </c>
      <c r="J201" s="114" t="str">
        <f t="shared" si="62"/>
        <v/>
      </c>
      <c r="K201" s="114" t="str">
        <f t="shared" si="63"/>
        <v/>
      </c>
      <c r="L201" s="114" t="str">
        <f t="shared" si="64"/>
        <v/>
      </c>
      <c r="M201" s="114" t="str">
        <f>IF($B201&gt;0,INDEX(Dashboard!G$12:G$211,ROW($B201)-ROW($C$5),1),"")</f>
        <v/>
      </c>
      <c r="N201" s="114" t="str">
        <f>IF($B201&gt;0,INDEX(Dashboard!H$12:H$211,ROW($B201)-ROW($C$5),1),"")</f>
        <v/>
      </c>
      <c r="O201" s="23" t="str">
        <f t="array" ref="O201">IFERROR(IF(AND(MATCH(G201&amp;H201,$G$5:G200&amp;$H$5:H200,0), ISNUMBER(G201),ISNUMBER(H201)),"yes",""),"")</f>
        <v/>
      </c>
      <c r="P201" s="23" t="str">
        <f t="shared" si="66"/>
        <v>null</v>
      </c>
      <c r="Q201" s="24" t="str">
        <f t="shared" si="67"/>
        <v>null</v>
      </c>
      <c r="R201" s="23" t="str">
        <f t="array" ref="R201">IFERROR(IF(AND(MATCH(P201&amp;Q201,$P$5:P200&amp;$Q$5:Q200,0), ISNUMBER(P201),ISNUMBER(Q201)),"yes",""),"")</f>
        <v/>
      </c>
      <c r="S201" s="23" t="str">
        <f t="shared" si="68"/>
        <v>null</v>
      </c>
      <c r="T201" s="23" t="str">
        <f t="shared" si="69"/>
        <v>null</v>
      </c>
      <c r="U201" s="23" t="str">
        <f t="array" ref="U201">IFERROR(IF(AND(MATCH(S201&amp;T201,$S$5:S200&amp;$T$5:T200,0), ISNUMBER(S201),ISNUMBER(T201)),"yes",""),"")</f>
        <v/>
      </c>
    </row>
    <row r="202" spans="2:21" x14ac:dyDescent="0.25">
      <c r="B202" s="114" t="str">
        <f t="shared" ref="B202:B205" si="70">IF(C202="null","",ROW(C202))</f>
        <v/>
      </c>
      <c r="C202" s="114" t="str">
        <f>IF(LEN(INDEX(Dashboard!B$12:B$211,ROW(C202)-ROW($C$5),1))&gt;0,INDEX(Dashboard!B$12:B$211,ROW(C202)-ROW($C$5),1),"null")</f>
        <v>null</v>
      </c>
      <c r="D202" s="114" t="str">
        <f>IF(LEN(INDEX(Dashboard!C$12:C$211,ROW(D202)-ROW($C$5),1))&gt;0,INDEX(Dashboard!C$12:C$211,ROW(D202)-ROW($C$5),1),"")</f>
        <v/>
      </c>
      <c r="E202" s="114" t="str">
        <f>IF(LEN(INDEX(Dashboard!D$12:D$211,ROW(E202)-ROW($C$5),1))&gt;0,INDEX(Dashboard!D$12:D$211,ROW(E202)-ROW($C$5),1),"")</f>
        <v/>
      </c>
      <c r="F202" s="114" t="str">
        <f t="shared" si="3"/>
        <v>m</v>
      </c>
      <c r="G202" s="114" t="str">
        <f>IF(LEN(INDEX(Dashboard!E$12:E$211,ROW(G202)-ROW($C$5),1))&gt;0,INDEX(Dashboard!E$12:E$211,ROW(G202)-ROW($C$5),1)+COLUMN(startXY)+1,"null")</f>
        <v>null</v>
      </c>
      <c r="H202" s="114" t="str">
        <f>IF(LEN(INDEX(Dashboard!F$12:F$211,ROW(H202)-ROW($C$5),1))&gt;0,INDEX(Dashboard!F$12:F$211,ROW(H202)-ROW($C$5),1)+ROW(startXY)+1,"null")</f>
        <v>null</v>
      </c>
      <c r="I202" s="114">
        <f t="shared" si="14"/>
        <v>5</v>
      </c>
      <c r="J202" s="114" t="str">
        <f t="shared" si="62"/>
        <v/>
      </c>
      <c r="K202" s="114" t="str">
        <f t="shared" si="63"/>
        <v/>
      </c>
      <c r="L202" s="114" t="str">
        <f t="shared" si="64"/>
        <v/>
      </c>
      <c r="M202" s="114" t="str">
        <f>IF($B202&gt;0,INDEX(Dashboard!G$12:G$211,ROW($B202)-ROW($C$5),1),"")</f>
        <v/>
      </c>
      <c r="N202" s="114" t="str">
        <f>IF($B202&gt;0,INDEX(Dashboard!H$12:H$211,ROW($B202)-ROW($C$5),1),"")</f>
        <v/>
      </c>
      <c r="O202" s="23" t="str">
        <f t="array" ref="O202">IFERROR(IF(AND(MATCH(G202&amp;H202,$G$5:G201&amp;$H$5:H201,0), ISNUMBER(G202),ISNUMBER(H202)),"yes",""),"")</f>
        <v/>
      </c>
      <c r="P202" s="23" t="str">
        <f t="shared" ref="P202:P205" si="71">G202</f>
        <v>null</v>
      </c>
      <c r="Q202" s="24" t="str">
        <f t="shared" ref="Q202:Q205" si="72">IF(O202="yes",H202+1,H202)</f>
        <v>null</v>
      </c>
      <c r="R202" s="23" t="str">
        <f t="array" ref="R202">IFERROR(IF(AND(MATCH(P202&amp;Q202,$P$5:P201&amp;$Q$5:Q201,0), ISNUMBER(P202),ISNUMBER(Q202)),"yes",""),"")</f>
        <v/>
      </c>
      <c r="S202" s="23" t="str">
        <f t="shared" ref="S202:S205" si="73">IF(R202="yes",ROUNDUP((G202+J202)/2,0),G202)</f>
        <v>null</v>
      </c>
      <c r="T202" s="23" t="str">
        <f t="shared" ref="T202:T205" si="74">IF(S202="yes",ROUNDUP((H202+K202)/2,0),Q202)</f>
        <v>null</v>
      </c>
      <c r="U202" s="23" t="str">
        <f t="array" ref="U202">IFERROR(IF(AND(MATCH(S202&amp;T202,$S$5:S201&amp;$T$5:T201,0), ISNUMBER(S202),ISNUMBER(T202)),"yes",""),"")</f>
        <v/>
      </c>
    </row>
    <row r="203" spans="2:21" x14ac:dyDescent="0.25">
      <c r="B203" s="114" t="str">
        <f t="shared" si="70"/>
        <v/>
      </c>
      <c r="C203" s="114" t="str">
        <f>IF(LEN(INDEX(Dashboard!B$12:B$211,ROW(C203)-ROW($C$5),1))&gt;0,INDEX(Dashboard!B$12:B$211,ROW(C203)-ROW($C$5),1),"null")</f>
        <v>null</v>
      </c>
      <c r="D203" s="114" t="str">
        <f>IF(LEN(INDEX(Dashboard!C$12:C$211,ROW(D203)-ROW($C$5),1))&gt;0,INDEX(Dashboard!C$12:C$211,ROW(D203)-ROW($C$5),1),"")</f>
        <v/>
      </c>
      <c r="E203" s="114" t="str">
        <f>IF(LEN(INDEX(Dashboard!D$12:D$211,ROW(E203)-ROW($C$5),1))&gt;0,INDEX(Dashboard!D$12:D$211,ROW(E203)-ROW($C$5),1),"")</f>
        <v/>
      </c>
      <c r="F203" s="114" t="str">
        <f t="shared" si="3"/>
        <v>m</v>
      </c>
      <c r="G203" s="114" t="str">
        <f>IF(LEN(INDEX(Dashboard!E$12:E$211,ROW(G203)-ROW($C$5),1))&gt;0,INDEX(Dashboard!E$12:E$211,ROW(G203)-ROW($C$5),1)+COLUMN(startXY)+1,"null")</f>
        <v>null</v>
      </c>
      <c r="H203" s="114" t="str">
        <f>IF(LEN(INDEX(Dashboard!F$12:F$211,ROW(H203)-ROW($C$5),1))&gt;0,INDEX(Dashboard!F$12:F$211,ROW(H203)-ROW($C$5),1)+ROW(startXY)+1,"null")</f>
        <v>null</v>
      </c>
      <c r="I203" s="114">
        <f t="shared" si="14"/>
        <v>5</v>
      </c>
      <c r="J203" s="114" t="str">
        <f t="shared" si="62"/>
        <v/>
      </c>
      <c r="K203" s="114" t="str">
        <f t="shared" si="63"/>
        <v/>
      </c>
      <c r="L203" s="114" t="str">
        <f t="shared" si="64"/>
        <v/>
      </c>
      <c r="M203" s="114" t="str">
        <f>IF($B203&gt;0,INDEX(Dashboard!G$12:G$211,ROW($B203)-ROW($C$5),1),"")</f>
        <v/>
      </c>
      <c r="N203" s="114" t="str">
        <f>IF($B203&gt;0,INDEX(Dashboard!H$12:H$211,ROW($B203)-ROW($C$5),1),"")</f>
        <v/>
      </c>
      <c r="O203" s="23" t="str">
        <f t="array" ref="O203">IFERROR(IF(AND(MATCH(G203&amp;H203,$G$5:G202&amp;$H$5:H202,0), ISNUMBER(G203),ISNUMBER(H203)),"yes",""),"")</f>
        <v/>
      </c>
      <c r="P203" s="23" t="str">
        <f t="shared" si="71"/>
        <v>null</v>
      </c>
      <c r="Q203" s="24" t="str">
        <f t="shared" si="72"/>
        <v>null</v>
      </c>
      <c r="R203" s="23" t="str">
        <f t="array" ref="R203">IFERROR(IF(AND(MATCH(P203&amp;Q203,$P$5:P202&amp;$Q$5:Q202,0), ISNUMBER(P203),ISNUMBER(Q203)),"yes",""),"")</f>
        <v/>
      </c>
      <c r="S203" s="23" t="str">
        <f t="shared" si="73"/>
        <v>null</v>
      </c>
      <c r="T203" s="23" t="str">
        <f t="shared" si="74"/>
        <v>null</v>
      </c>
      <c r="U203" s="23" t="str">
        <f t="array" ref="U203">IFERROR(IF(AND(MATCH(S203&amp;T203,$S$5:S202&amp;$T$5:T202,0), ISNUMBER(S203),ISNUMBER(T203)),"yes",""),"")</f>
        <v/>
      </c>
    </row>
    <row r="204" spans="2:21" x14ac:dyDescent="0.25">
      <c r="B204" s="114" t="str">
        <f t="shared" si="70"/>
        <v/>
      </c>
      <c r="C204" s="114" t="str">
        <f>IF(LEN(INDEX(Dashboard!B$12:B$211,ROW(C204)-ROW($C$5),1))&gt;0,INDEX(Dashboard!B$12:B$211,ROW(C204)-ROW($C$5),1),"null")</f>
        <v>null</v>
      </c>
      <c r="D204" s="114" t="str">
        <f>IF(LEN(INDEX(Dashboard!C$12:C$211,ROW(D204)-ROW($C$5),1))&gt;0,INDEX(Dashboard!C$12:C$211,ROW(D204)-ROW($C$5),1),"")</f>
        <v/>
      </c>
      <c r="E204" s="114" t="str">
        <f>IF(LEN(INDEX(Dashboard!D$12:D$211,ROW(E204)-ROW($C$5),1))&gt;0,INDEX(Dashboard!D$12:D$211,ROW(E204)-ROW($C$5),1),"")</f>
        <v/>
      </c>
      <c r="F204" s="114" t="str">
        <f t="shared" si="3"/>
        <v>m</v>
      </c>
      <c r="G204" s="114" t="str">
        <f>IF(LEN(INDEX(Dashboard!E$12:E$211,ROW(G204)-ROW($C$5),1))&gt;0,INDEX(Dashboard!E$12:E$211,ROW(G204)-ROW($C$5),1)+COLUMN(startXY)+1,"null")</f>
        <v>null</v>
      </c>
      <c r="H204" s="114" t="str">
        <f>IF(LEN(INDEX(Dashboard!F$12:F$211,ROW(H204)-ROW($C$5),1))&gt;0,INDEX(Dashboard!F$12:F$211,ROW(H204)-ROW($C$5),1)+ROW(startXY)+1,"null")</f>
        <v>null</v>
      </c>
      <c r="I204" s="114">
        <f t="shared" si="14"/>
        <v>5</v>
      </c>
      <c r="J204" s="114" t="str">
        <f t="shared" si="62"/>
        <v/>
      </c>
      <c r="K204" s="114" t="str">
        <f t="shared" si="63"/>
        <v/>
      </c>
      <c r="L204" s="114" t="str">
        <f t="shared" si="64"/>
        <v/>
      </c>
      <c r="M204" s="114" t="str">
        <f>IF($B204&gt;0,INDEX(Dashboard!G$12:G$211,ROW($B204)-ROW($C$5),1),"")</f>
        <v/>
      </c>
      <c r="N204" s="114" t="str">
        <f>IF($B204&gt;0,INDEX(Dashboard!H$12:H$211,ROW($B204)-ROW($C$5),1),"")</f>
        <v/>
      </c>
      <c r="O204" s="23" t="str">
        <f t="array" ref="O204">IFERROR(IF(AND(MATCH(G204&amp;H204,$G$5:G203&amp;$H$5:H203,0), ISNUMBER(G204),ISNUMBER(H204)),"yes",""),"")</f>
        <v/>
      </c>
      <c r="P204" s="23" t="str">
        <f t="shared" si="71"/>
        <v>null</v>
      </c>
      <c r="Q204" s="24" t="str">
        <f t="shared" si="72"/>
        <v>null</v>
      </c>
      <c r="R204" s="23" t="str">
        <f t="array" ref="R204">IFERROR(IF(AND(MATCH(P204&amp;Q204,$P$5:P203&amp;$Q$5:Q203,0), ISNUMBER(P204),ISNUMBER(Q204)),"yes",""),"")</f>
        <v/>
      </c>
      <c r="S204" s="23" t="str">
        <f t="shared" si="73"/>
        <v>null</v>
      </c>
      <c r="T204" s="23" t="str">
        <f t="shared" si="74"/>
        <v>null</v>
      </c>
      <c r="U204" s="23" t="str">
        <f t="array" ref="U204">IFERROR(IF(AND(MATCH(S204&amp;T204,$S$5:S203&amp;$T$5:T203,0), ISNUMBER(S204),ISNUMBER(T204)),"yes",""),"")</f>
        <v/>
      </c>
    </row>
    <row r="205" spans="2:21" x14ac:dyDescent="0.25">
      <c r="B205" s="114" t="str">
        <f t="shared" si="70"/>
        <v/>
      </c>
      <c r="C205" s="114" t="str">
        <f>IF(LEN(INDEX(Dashboard!B$12:B$211,ROW(C205)-ROW($C$5),1))&gt;0,INDEX(Dashboard!B$12:B$211,ROW(C205)-ROW($C$5),1),"null")</f>
        <v>null</v>
      </c>
      <c r="D205" s="114" t="str">
        <f>IF(LEN(INDEX(Dashboard!C$12:C$211,ROW(D205)-ROW($C$5),1))&gt;0,INDEX(Dashboard!C$12:C$211,ROW(D205)-ROW($C$5),1),"")</f>
        <v/>
      </c>
      <c r="E205" s="114" t="str">
        <f>IF(LEN(INDEX(Dashboard!D$12:D$211,ROW(E205)-ROW($C$5),1))&gt;0,INDEX(Dashboard!D$12:D$211,ROW(E205)-ROW($C$5),1),"")</f>
        <v/>
      </c>
      <c r="F205" s="114" t="str">
        <f t="shared" si="3"/>
        <v>m</v>
      </c>
      <c r="G205" s="114" t="str">
        <f>IF(LEN(INDEX(Dashboard!E$12:E$211,ROW(G205)-ROW($C$5),1))&gt;0,INDEX(Dashboard!E$12:E$211,ROW(G205)-ROW($C$5),1)+COLUMN(startXY)+1,"null")</f>
        <v>null</v>
      </c>
      <c r="H205" s="114" t="str">
        <f>IF(LEN(INDEX(Dashboard!F$12:F$211,ROW(H205)-ROW($C$5),1))&gt;0,INDEX(Dashboard!F$12:F$211,ROW(H205)-ROW($C$5),1)+ROW(startXY)+1,"null")</f>
        <v>null</v>
      </c>
      <c r="I205" s="114">
        <f t="shared" si="14"/>
        <v>5</v>
      </c>
      <c r="J205" s="114" t="str">
        <f t="shared" si="62"/>
        <v/>
      </c>
      <c r="K205" s="114" t="str">
        <f t="shared" si="63"/>
        <v/>
      </c>
      <c r="L205" s="114" t="str">
        <f t="shared" si="64"/>
        <v/>
      </c>
      <c r="M205" s="114" t="str">
        <f>IF($B205&gt;0,INDEX(Dashboard!G$12:G$211,ROW($B205)-ROW($C$5),1),"")</f>
        <v/>
      </c>
      <c r="N205" s="114" t="str">
        <f>IF($B205&gt;0,INDEX(Dashboard!H$12:H$211,ROW($B205)-ROW($C$5),1),"")</f>
        <v/>
      </c>
      <c r="O205" s="23" t="str">
        <f t="array" ref="O205">IFERROR(IF(AND(MATCH(G205&amp;H205,$G$5:G204&amp;$H$5:H204,0), ISNUMBER(G205),ISNUMBER(H205)),"yes",""),"")</f>
        <v/>
      </c>
      <c r="P205" s="23" t="str">
        <f t="shared" si="71"/>
        <v>null</v>
      </c>
      <c r="Q205" s="24" t="str">
        <f t="shared" si="72"/>
        <v>null</v>
      </c>
      <c r="R205" s="23" t="str">
        <f t="array" ref="R205">IFERROR(IF(AND(MATCH(P205&amp;Q205,$P$5:P204&amp;$Q$5:Q204,0), ISNUMBER(P205),ISNUMBER(Q205)),"yes",""),"")</f>
        <v/>
      </c>
      <c r="S205" s="23" t="str">
        <f t="shared" si="73"/>
        <v>null</v>
      </c>
      <c r="T205" s="23" t="str">
        <f t="shared" si="74"/>
        <v>null</v>
      </c>
      <c r="U205" s="23" t="str">
        <f t="array" ref="U205">IFERROR(IF(AND(MATCH(S205&amp;T205,$S$5:S204&amp;$T$5:T204,0), ISNUMBER(S205),ISNUMBER(T205)),"yes",""),"")</f>
        <v/>
      </c>
    </row>
    <row r="206" spans="2:21" x14ac:dyDescent="0.25">
      <c r="B206" s="114"/>
      <c r="C206" s="114"/>
      <c r="D206" s="114"/>
      <c r="E206" s="114"/>
      <c r="F206" s="114"/>
      <c r="G206" s="114"/>
      <c r="H206" s="114"/>
      <c r="I206" s="114"/>
      <c r="J206" s="114"/>
      <c r="K206" s="114"/>
      <c r="L206" s="114"/>
      <c r="M206" s="114"/>
      <c r="N206" s="114"/>
      <c r="O206" s="23"/>
      <c r="P206" s="23"/>
      <c r="Q206" s="24"/>
      <c r="R206" s="23"/>
      <c r="S206" s="23"/>
      <c r="T206" s="23"/>
      <c r="U206" s="23"/>
    </row>
  </sheetData>
  <sheetProtection formatCells="0" formatColumns="0" formatRows="0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8A6B0A53-7AA3-4964-83A2-5E7199F6855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2"/>
              <x14:cfIcon iconSet="3Symbols2" iconId="1"/>
            </x14:iconSet>
          </x14:cfRule>
          <xm:sqref>U3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FAAB9-C9CA-4FE6-82CB-D52687790D57}">
  <sheetPr codeName="Sheet1"/>
  <dimension ref="B2:UM106"/>
  <sheetViews>
    <sheetView showGridLines="0" zoomScale="70" zoomScaleNormal="70" workbookViewId="0">
      <pane ySplit="6" topLeftCell="A7" activePane="bottomLeft" state="frozen"/>
      <selection pane="bottomLeft" activeCell="Q7" sqref="Q7:W106"/>
    </sheetView>
  </sheetViews>
  <sheetFormatPr defaultRowHeight="15" x14ac:dyDescent="0.25"/>
  <cols>
    <col min="2" max="2" width="15.7109375" customWidth="1"/>
    <col min="3" max="4" width="10.7109375" customWidth="1"/>
    <col min="5" max="5" width="6.7109375" customWidth="1"/>
    <col min="6" max="7" width="10.7109375" customWidth="1"/>
    <col min="8" max="15" width="12.7109375" customWidth="1"/>
    <col min="557" max="557" width="15.5703125" style="17" bestFit="1" customWidth="1"/>
    <col min="558" max="559" width="9.140625" style="17"/>
    <col min="560" max="560" width="10.42578125" bestFit="1" customWidth="1"/>
  </cols>
  <sheetData>
    <row r="2" spans="2:555" x14ac:dyDescent="0.25">
      <c r="J2" s="17"/>
      <c r="K2" s="17"/>
      <c r="L2" s="17"/>
    </row>
    <row r="3" spans="2:555" x14ac:dyDescent="0.25">
      <c r="J3" s="16" t="s">
        <v>62</v>
      </c>
      <c r="K3" s="18" t="s">
        <v>48</v>
      </c>
      <c r="L3" s="16" t="s">
        <v>115</v>
      </c>
      <c r="M3" s="126" t="s">
        <v>114</v>
      </c>
      <c r="N3" s="127"/>
    </row>
    <row r="4" spans="2:555" x14ac:dyDescent="0.25">
      <c r="J4" s="21">
        <f>IF(C5&lt;&gt;"",MATCH(C5,Q5:HP5,0),"")</f>
        <v>46</v>
      </c>
      <c r="K4" s="20">
        <f ca="1">COUNTIF(J7:J66,"&lt;&gt;null")+1</f>
        <v>7</v>
      </c>
      <c r="L4" s="16" t="s">
        <v>49</v>
      </c>
      <c r="M4" s="125" t="s">
        <v>113</v>
      </c>
      <c r="N4" s="16" t="s">
        <v>112</v>
      </c>
    </row>
    <row r="5" spans="2:555" s="17" customFormat="1" x14ac:dyDescent="0.25">
      <c r="B5" s="31" t="s">
        <v>45</v>
      </c>
      <c r="C5" s="30" t="str">
        <f>IF(LEN(preset)=0,"",preset)</f>
        <v>Walls</v>
      </c>
      <c r="D5" s="31" t="s">
        <v>65</v>
      </c>
      <c r="E5" s="25">
        <f>IFERROR(IF(LEN(INDEX(S5:UJ5,1,$J$4))=0,"",INDEX(S5:UJ5,1,$J$4)),"")</f>
        <v>0.2</v>
      </c>
      <c r="F5" s="25" t="str">
        <f>IFERROR(IF(LEN(INDEX(T5:UK5,1,$J$4))=0,"",INDEX(T5:UK5,1,$J$4)),"")</f>
        <v>m</v>
      </c>
      <c r="H5"/>
      <c r="I5"/>
      <c r="L5" s="21" t="str">
        <f ca="1">SUBSTITUTE(ADDRESS(1, INDEX(K7:K66,MATCH(setupCount,L7:L66,0),1),4),"1","")</f>
        <v>BS</v>
      </c>
      <c r="M5" s="22">
        <f ca="1">IFERROR(MATCH(saveName,J7:J66,0),0)</f>
        <v>6</v>
      </c>
      <c r="N5" s="21" t="str">
        <f ca="1">IFERROR(SUBSTITUTE(ADDRESS(1,INDEX(K7:K66,MATCH(overwrite,L7:L66,0),1),4),"1",""),"")</f>
        <v>BJ</v>
      </c>
      <c r="O5"/>
      <c r="Q5" s="28" t="s">
        <v>46</v>
      </c>
      <c r="R5" s="28"/>
      <c r="S5" s="28">
        <v>0.5</v>
      </c>
      <c r="T5" s="28" t="s">
        <v>2</v>
      </c>
      <c r="U5" s="28"/>
      <c r="V5" s="28"/>
      <c r="W5" s="28"/>
      <c r="X5" s="28"/>
      <c r="Y5" s="28"/>
      <c r="Z5" s="28" t="s">
        <v>118</v>
      </c>
      <c r="AA5" s="28"/>
      <c r="AB5" s="28">
        <v>20</v>
      </c>
      <c r="AC5" s="28" t="s">
        <v>5</v>
      </c>
      <c r="AD5" s="28"/>
      <c r="AE5" s="28"/>
      <c r="AF5" s="28"/>
      <c r="AG5" s="28"/>
      <c r="AH5" s="28"/>
      <c r="AI5" s="28" t="s">
        <v>47</v>
      </c>
      <c r="AJ5" s="28"/>
      <c r="AK5" s="28">
        <v>1</v>
      </c>
      <c r="AL5" s="28" t="s">
        <v>2</v>
      </c>
      <c r="AM5" s="28"/>
      <c r="AN5" s="28"/>
      <c r="AO5" s="28"/>
      <c r="AP5" s="28"/>
      <c r="AQ5" s="28"/>
      <c r="AR5" s="28" t="s">
        <v>119</v>
      </c>
      <c r="AS5" s="28"/>
      <c r="AT5" s="28">
        <v>20</v>
      </c>
      <c r="AU5" s="28" t="s">
        <v>5</v>
      </c>
      <c r="AV5" s="28"/>
      <c r="AW5" s="28"/>
      <c r="AX5" s="28"/>
      <c r="AY5" s="28"/>
      <c r="AZ5" s="28"/>
      <c r="BA5" s="28" t="s">
        <v>79</v>
      </c>
      <c r="BB5" s="28"/>
      <c r="BC5" s="28">
        <v>0.5</v>
      </c>
      <c r="BD5" s="28" t="s">
        <v>2</v>
      </c>
      <c r="BE5" s="28"/>
      <c r="BF5" s="28"/>
      <c r="BG5" s="28"/>
      <c r="BH5" s="28"/>
      <c r="BI5" s="28"/>
      <c r="BJ5" s="28" t="s">
        <v>131</v>
      </c>
      <c r="BK5" s="28"/>
      <c r="BL5" s="28">
        <v>0.2</v>
      </c>
      <c r="BM5" s="28" t="s">
        <v>2</v>
      </c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</row>
    <row r="6" spans="2:555" x14ac:dyDescent="0.25">
      <c r="B6" s="15"/>
      <c r="C6" s="10" t="s">
        <v>11</v>
      </c>
      <c r="D6" s="10" t="s">
        <v>12</v>
      </c>
      <c r="E6" s="10" t="s">
        <v>7</v>
      </c>
      <c r="F6" s="10" t="s">
        <v>8</v>
      </c>
      <c r="G6" s="117" t="s">
        <v>20</v>
      </c>
      <c r="H6" s="10" t="s">
        <v>33</v>
      </c>
      <c r="J6" s="17"/>
      <c r="K6" s="17"/>
      <c r="L6" s="17"/>
      <c r="M6" s="17"/>
      <c r="N6" s="17"/>
      <c r="Q6" s="26"/>
      <c r="R6" s="27"/>
      <c r="S6" s="27"/>
      <c r="T6" s="27"/>
      <c r="U6" s="27"/>
      <c r="V6" s="27"/>
      <c r="W6" s="27"/>
      <c r="Y6" s="14"/>
      <c r="Z6" s="26"/>
      <c r="AA6" s="27"/>
      <c r="AB6" s="27"/>
      <c r="AC6" s="27"/>
      <c r="AD6" s="27"/>
      <c r="AE6" s="27"/>
      <c r="AF6" s="27"/>
      <c r="AH6" s="14"/>
      <c r="AI6" s="26"/>
      <c r="AJ6" s="27"/>
      <c r="AK6" s="27"/>
      <c r="AL6" s="27"/>
      <c r="AM6" s="27"/>
      <c r="AN6" s="27"/>
      <c r="AO6" s="27"/>
      <c r="AQ6" s="14"/>
      <c r="AR6" s="26"/>
      <c r="AS6" s="27"/>
      <c r="AT6" s="27"/>
      <c r="AU6" s="27"/>
      <c r="AV6" s="27"/>
      <c r="AW6" s="27"/>
      <c r="AX6" s="27"/>
      <c r="AZ6" s="14"/>
      <c r="BA6" s="26"/>
      <c r="BB6" s="27"/>
      <c r="BC6" s="27"/>
      <c r="BD6" s="27"/>
      <c r="BE6" s="27"/>
      <c r="BF6" s="27"/>
      <c r="BG6" s="27"/>
      <c r="BI6" s="14"/>
      <c r="BJ6" s="26"/>
      <c r="BK6" s="27"/>
      <c r="BL6" s="27"/>
      <c r="BM6" s="27"/>
      <c r="BN6" s="27"/>
      <c r="BO6" s="27"/>
      <c r="BP6" s="27"/>
      <c r="BR6" s="14"/>
      <c r="BS6" s="26"/>
      <c r="BT6" s="27"/>
      <c r="BU6" s="27"/>
      <c r="BV6" s="27"/>
      <c r="BW6" s="27"/>
      <c r="BX6" s="27"/>
      <c r="BY6" s="27"/>
      <c r="CA6" s="14"/>
      <c r="CB6" s="26"/>
      <c r="CC6" s="27"/>
      <c r="CD6" s="27"/>
      <c r="CE6" s="27"/>
      <c r="CF6" s="27"/>
      <c r="CG6" s="27"/>
      <c r="CH6" s="27"/>
      <c r="CJ6" s="14"/>
      <c r="CK6" s="26"/>
      <c r="CL6" s="27"/>
      <c r="CM6" s="27"/>
      <c r="CN6" s="27"/>
      <c r="CO6" s="27"/>
      <c r="CP6" s="27"/>
      <c r="CQ6" s="27"/>
      <c r="CS6" s="14"/>
      <c r="CT6" s="26"/>
      <c r="CU6" s="27"/>
      <c r="CV6" s="27"/>
      <c r="CW6" s="27"/>
      <c r="CX6" s="27"/>
      <c r="CY6" s="27"/>
      <c r="CZ6" s="27"/>
      <c r="DB6" s="14"/>
      <c r="DC6" s="26"/>
      <c r="DD6" s="27"/>
      <c r="DE6" s="27"/>
      <c r="DF6" s="27"/>
      <c r="DG6" s="27"/>
      <c r="DH6" s="27"/>
      <c r="DI6" s="27"/>
      <c r="DK6" s="14"/>
      <c r="DL6" s="26"/>
      <c r="DM6" s="27"/>
      <c r="DN6" s="27"/>
      <c r="DO6" s="27"/>
      <c r="DP6" s="27"/>
      <c r="DQ6" s="27"/>
      <c r="DR6" s="27"/>
      <c r="DT6" s="14"/>
      <c r="DU6" s="26"/>
      <c r="DV6" s="27"/>
      <c r="DW6" s="27"/>
      <c r="DX6" s="27"/>
      <c r="DY6" s="27"/>
      <c r="DZ6" s="27"/>
      <c r="EA6" s="27"/>
      <c r="EC6" s="14"/>
      <c r="ED6" s="26"/>
      <c r="EE6" s="27"/>
      <c r="EF6" s="27"/>
      <c r="EG6" s="27"/>
      <c r="EH6" s="27"/>
      <c r="EI6" s="27"/>
      <c r="EJ6" s="27"/>
      <c r="EL6" s="14"/>
      <c r="EM6" s="26"/>
      <c r="EN6" s="27"/>
      <c r="EO6" s="27"/>
      <c r="EP6" s="27"/>
      <c r="EQ6" s="27"/>
      <c r="ER6" s="27"/>
      <c r="ES6" s="27"/>
      <c r="EU6" s="14"/>
      <c r="EV6" s="26"/>
      <c r="EW6" s="27"/>
      <c r="EX6" s="27"/>
      <c r="EY6" s="27"/>
      <c r="EZ6" s="27"/>
      <c r="FA6" s="27"/>
      <c r="FB6" s="27"/>
      <c r="FD6" s="14"/>
      <c r="FE6" s="26"/>
      <c r="FF6" s="27"/>
      <c r="FG6" s="27"/>
      <c r="FH6" s="27"/>
      <c r="FI6" s="27"/>
      <c r="FJ6" s="27"/>
      <c r="FK6" s="27"/>
      <c r="FM6" s="14"/>
      <c r="FN6" s="26"/>
      <c r="FO6" s="27"/>
      <c r="FP6" s="27"/>
      <c r="FQ6" s="27"/>
      <c r="FR6" s="27"/>
      <c r="FS6" s="27"/>
      <c r="FT6" s="27"/>
      <c r="FV6" s="14"/>
      <c r="FW6" s="26"/>
      <c r="FX6" s="27"/>
      <c r="FY6" s="27"/>
      <c r="FZ6" s="27"/>
      <c r="GA6" s="27"/>
      <c r="GB6" s="27"/>
      <c r="GC6" s="27"/>
      <c r="GE6" s="14"/>
      <c r="GF6" s="26"/>
      <c r="GG6" s="27"/>
      <c r="GH6" s="27"/>
      <c r="GI6" s="27"/>
      <c r="GJ6" s="27"/>
      <c r="GK6" s="27"/>
      <c r="GL6" s="27"/>
      <c r="GN6" s="14"/>
      <c r="GO6" s="26"/>
      <c r="GP6" s="27"/>
      <c r="GQ6" s="27"/>
      <c r="GR6" s="27"/>
      <c r="GS6" s="27"/>
      <c r="GT6" s="27"/>
      <c r="GU6" s="27"/>
      <c r="GW6" s="14"/>
      <c r="GX6" s="26"/>
      <c r="GY6" s="27"/>
      <c r="GZ6" s="27"/>
      <c r="HA6" s="27"/>
      <c r="HB6" s="27"/>
      <c r="HC6" s="27"/>
      <c r="HD6" s="27"/>
      <c r="HF6" s="14"/>
      <c r="HG6" s="26"/>
      <c r="HH6" s="27"/>
      <c r="HI6" s="27"/>
      <c r="HJ6" s="27"/>
      <c r="HK6" s="27"/>
      <c r="HL6" s="27"/>
      <c r="HM6" s="27"/>
      <c r="HO6" s="14"/>
      <c r="HP6" s="26"/>
      <c r="HQ6" s="27"/>
      <c r="HR6" s="27"/>
      <c r="HS6" s="27"/>
      <c r="HT6" s="27"/>
      <c r="HU6" s="27"/>
      <c r="HV6" s="27"/>
      <c r="HX6" s="14"/>
      <c r="HY6" s="26"/>
      <c r="HZ6" s="27"/>
      <c r="IA6" s="27"/>
      <c r="IB6" s="27"/>
      <c r="IC6" s="27"/>
      <c r="ID6" s="27"/>
      <c r="IE6" s="27"/>
      <c r="IG6" s="14"/>
      <c r="IH6" s="26"/>
      <c r="II6" s="27"/>
      <c r="IJ6" s="27"/>
      <c r="IK6" s="27"/>
      <c r="IL6" s="27"/>
      <c r="IM6" s="27"/>
      <c r="IN6" s="27"/>
      <c r="IP6" s="14"/>
      <c r="IQ6" s="26"/>
      <c r="IR6" s="27"/>
      <c r="IS6" s="27"/>
      <c r="IT6" s="27"/>
      <c r="IU6" s="27"/>
      <c r="IV6" s="27"/>
      <c r="IW6" s="27"/>
      <c r="IY6" s="14"/>
      <c r="IZ6" s="26"/>
      <c r="JA6" s="27"/>
      <c r="JB6" s="27"/>
      <c r="JC6" s="27"/>
      <c r="JD6" s="27"/>
      <c r="JE6" s="27"/>
      <c r="JF6" s="27"/>
      <c r="JH6" s="14"/>
      <c r="JI6" s="26"/>
      <c r="JJ6" s="27"/>
      <c r="JK6" s="27"/>
      <c r="JL6" s="27"/>
      <c r="JM6" s="27"/>
      <c r="JN6" s="27"/>
      <c r="JO6" s="27"/>
      <c r="JQ6" s="14"/>
      <c r="JR6" s="26"/>
      <c r="JS6" s="27"/>
      <c r="JT6" s="27"/>
      <c r="JU6" s="27"/>
      <c r="JV6" s="27"/>
      <c r="JW6" s="27"/>
      <c r="JX6" s="27"/>
      <c r="JZ6" s="14"/>
      <c r="KA6" s="26"/>
      <c r="KB6" s="27"/>
      <c r="KC6" s="27"/>
      <c r="KD6" s="27"/>
      <c r="KE6" s="27"/>
      <c r="KF6" s="27"/>
      <c r="KG6" s="27"/>
      <c r="KI6" s="14"/>
      <c r="KJ6" s="26"/>
      <c r="KK6" s="27"/>
      <c r="KL6" s="27"/>
      <c r="KM6" s="27"/>
      <c r="KN6" s="27"/>
      <c r="KO6" s="27"/>
      <c r="KP6" s="27"/>
      <c r="KR6" s="14"/>
      <c r="KS6" s="26"/>
      <c r="KT6" s="27"/>
      <c r="KU6" s="27"/>
      <c r="KV6" s="27"/>
      <c r="KW6" s="27"/>
      <c r="KX6" s="27"/>
      <c r="KY6" s="27"/>
      <c r="LA6" s="14"/>
      <c r="LB6" s="26"/>
      <c r="LC6" s="27"/>
      <c r="LD6" s="27"/>
      <c r="LE6" s="27"/>
      <c r="LF6" s="27"/>
      <c r="LG6" s="27"/>
      <c r="LH6" s="27"/>
      <c r="LJ6" s="14"/>
      <c r="LK6" s="26"/>
      <c r="LL6" s="27"/>
      <c r="LM6" s="27"/>
      <c r="LN6" s="27"/>
      <c r="LO6" s="27"/>
      <c r="LP6" s="27"/>
      <c r="LQ6" s="27"/>
      <c r="LS6" s="14"/>
      <c r="LT6" s="26"/>
      <c r="LU6" s="27"/>
      <c r="LV6" s="27"/>
      <c r="LW6" s="27"/>
      <c r="LX6" s="27"/>
      <c r="LY6" s="27"/>
      <c r="LZ6" s="27"/>
      <c r="MB6" s="14"/>
      <c r="MC6" s="26"/>
      <c r="MD6" s="27"/>
      <c r="ME6" s="27"/>
      <c r="MF6" s="27"/>
      <c r="MG6" s="27"/>
      <c r="MH6" s="27"/>
      <c r="MI6" s="27"/>
      <c r="MK6" s="14"/>
      <c r="ML6" s="26"/>
      <c r="MM6" s="27"/>
      <c r="MN6" s="27"/>
      <c r="MO6" s="27"/>
      <c r="MP6" s="27"/>
      <c r="MQ6" s="27"/>
      <c r="MR6" s="27"/>
      <c r="MT6" s="14"/>
      <c r="MU6" s="26"/>
      <c r="MV6" s="27"/>
      <c r="MW6" s="27"/>
      <c r="MX6" s="27"/>
      <c r="MY6" s="27"/>
      <c r="MZ6" s="27"/>
      <c r="NA6" s="27"/>
      <c r="NC6" s="14"/>
      <c r="ND6" s="26"/>
      <c r="NE6" s="27"/>
      <c r="NF6" s="27"/>
      <c r="NG6" s="27"/>
      <c r="NH6" s="27"/>
      <c r="NI6" s="27"/>
      <c r="NJ6" s="27"/>
      <c r="NL6" s="14"/>
      <c r="NM6" s="26"/>
      <c r="NN6" s="27"/>
      <c r="NO6" s="27"/>
      <c r="NP6" s="27"/>
      <c r="NQ6" s="27"/>
      <c r="NR6" s="27"/>
      <c r="NS6" s="27"/>
      <c r="NU6" s="14"/>
      <c r="NV6" s="26"/>
      <c r="NW6" s="27"/>
      <c r="NX6" s="27"/>
      <c r="NY6" s="27"/>
      <c r="NZ6" s="27"/>
      <c r="OA6" s="27"/>
      <c r="OB6" s="27"/>
      <c r="OD6" s="14"/>
      <c r="OE6" s="26"/>
      <c r="OF6" s="27"/>
      <c r="OG6" s="27"/>
      <c r="OH6" s="27"/>
      <c r="OI6" s="27"/>
      <c r="OJ6" s="27"/>
      <c r="OK6" s="27"/>
      <c r="OM6" s="14"/>
      <c r="ON6" s="26"/>
      <c r="OO6" s="27"/>
      <c r="OP6" s="27"/>
      <c r="OQ6" s="27"/>
      <c r="OR6" s="27"/>
      <c r="OS6" s="27"/>
      <c r="OT6" s="27"/>
      <c r="OV6" s="14"/>
      <c r="OW6" s="26"/>
      <c r="OX6" s="27"/>
      <c r="OY6" s="27"/>
      <c r="OZ6" s="27"/>
      <c r="PA6" s="27"/>
      <c r="PB6" s="27"/>
      <c r="PC6" s="27"/>
      <c r="PE6" s="14"/>
      <c r="PF6" s="26"/>
      <c r="PG6" s="27"/>
      <c r="PH6" s="27"/>
      <c r="PI6" s="27"/>
      <c r="PJ6" s="27"/>
      <c r="PK6" s="27"/>
      <c r="PL6" s="27"/>
      <c r="PN6" s="14"/>
      <c r="PO6" s="26"/>
      <c r="PP6" s="27"/>
      <c r="PQ6" s="27"/>
      <c r="PR6" s="27"/>
      <c r="PS6" s="27"/>
      <c r="PT6" s="27"/>
      <c r="PU6" s="27"/>
      <c r="PW6" s="14"/>
      <c r="PX6" s="26"/>
      <c r="PY6" s="27"/>
      <c r="PZ6" s="27"/>
      <c r="QA6" s="27"/>
      <c r="QB6" s="27"/>
      <c r="QC6" s="27"/>
      <c r="QD6" s="27"/>
      <c r="QF6" s="14"/>
      <c r="QG6" s="26"/>
      <c r="QH6" s="27"/>
      <c r="QI6" s="27"/>
      <c r="QJ6" s="27"/>
      <c r="QK6" s="27"/>
      <c r="QL6" s="27"/>
      <c r="QM6" s="27"/>
      <c r="QO6" s="14"/>
      <c r="QP6" s="26"/>
      <c r="QQ6" s="27"/>
      <c r="QR6" s="27"/>
      <c r="QS6" s="27"/>
      <c r="QT6" s="27"/>
      <c r="QU6" s="27"/>
      <c r="QV6" s="27"/>
      <c r="QX6" s="14"/>
      <c r="QY6" s="26"/>
      <c r="QZ6" s="27"/>
      <c r="RA6" s="27"/>
      <c r="RB6" s="27"/>
      <c r="RC6" s="27"/>
      <c r="RD6" s="27"/>
      <c r="RE6" s="27"/>
      <c r="RG6" s="14"/>
      <c r="RH6" s="26"/>
      <c r="RI6" s="27"/>
      <c r="RJ6" s="27"/>
      <c r="RK6" s="27"/>
      <c r="RL6" s="27"/>
      <c r="RM6" s="27"/>
      <c r="RN6" s="27"/>
      <c r="RP6" s="14"/>
      <c r="RQ6" s="26"/>
      <c r="RR6" s="27"/>
      <c r="RS6" s="27"/>
      <c r="RT6" s="27"/>
      <c r="RU6" s="27"/>
      <c r="RV6" s="27"/>
      <c r="RW6" s="27"/>
      <c r="RY6" s="14"/>
      <c r="RZ6" s="26"/>
      <c r="SA6" s="27"/>
      <c r="SB6" s="27"/>
      <c r="SC6" s="27"/>
      <c r="SD6" s="27"/>
      <c r="SE6" s="27"/>
      <c r="SF6" s="27"/>
      <c r="SH6" s="14"/>
      <c r="SI6" s="26"/>
      <c r="SJ6" s="27"/>
      <c r="SK6" s="27"/>
      <c r="SL6" s="27"/>
      <c r="SM6" s="27"/>
      <c r="SN6" s="27"/>
      <c r="SO6" s="27"/>
      <c r="SQ6" s="14"/>
      <c r="SR6" s="26"/>
      <c r="SS6" s="27"/>
      <c r="ST6" s="27"/>
      <c r="SU6" s="27"/>
      <c r="SV6" s="27"/>
      <c r="SW6" s="27"/>
      <c r="SX6" s="27"/>
      <c r="SZ6" s="14"/>
      <c r="TA6" s="26"/>
      <c r="TB6" s="27"/>
      <c r="TC6" s="27"/>
      <c r="TD6" s="27"/>
      <c r="TE6" s="27"/>
      <c r="TF6" s="27"/>
      <c r="TG6" s="27"/>
      <c r="TI6" s="14"/>
      <c r="TJ6" s="26"/>
      <c r="TK6" s="27"/>
      <c r="TL6" s="27"/>
      <c r="TM6" s="27"/>
      <c r="TN6" s="27"/>
      <c r="TO6" s="27"/>
      <c r="TP6" s="27"/>
      <c r="TR6" s="14"/>
      <c r="TS6" s="26"/>
      <c r="TT6" s="27"/>
      <c r="TU6" s="27"/>
      <c r="TV6" s="27"/>
      <c r="TW6" s="27"/>
      <c r="TX6" s="27"/>
      <c r="TY6" s="27"/>
      <c r="UA6" s="14"/>
      <c r="UB6" s="26"/>
      <c r="UC6" s="27"/>
      <c r="UD6" s="27"/>
      <c r="UE6" s="27"/>
      <c r="UF6" s="27"/>
      <c r="UG6" s="27"/>
      <c r="UH6" s="27"/>
    </row>
    <row r="7" spans="2:555" x14ac:dyDescent="0.25">
      <c r="B7" s="29" t="str">
        <f>IFERROR(IF(LEN(INDEX(Q7:UI7,1,$J$4))=0,"",INDEX(Q7:UI7,1,$J$4)),"")</f>
        <v>Wall1</v>
      </c>
      <c r="C7" s="29">
        <f>IFERROR(IF(LEN(INDEX(R7:UJ7,1,$J$4))=0,"",INDEX(R7:UJ7,1,$J$4)),"")</f>
        <v>0</v>
      </c>
      <c r="D7" s="29">
        <f>IFERROR(IF(LEN(INDEX(S7:UK7,1,$J$4))=0,"",INDEX(S7:UK7,1,$J$4)),"")</f>
        <v>7</v>
      </c>
      <c r="E7" s="29">
        <f>IFERROR(IF(LEN(INDEX(T7:UM7,1,$J$4))=0,"",INDEX(T7:UM7,1,$J$4)),"")</f>
        <v>5</v>
      </c>
      <c r="F7" s="29">
        <f>IFERROR(IF(LEN(INDEX(U7:UN7,1,$J$4))=0,"",INDEX(U7:UN7,1,$J$4)),"")</f>
        <v>2</v>
      </c>
      <c r="G7" s="29" t="str">
        <f>IFERROR(IF(LEN(INDEX(V7:UO7,1,$J$4))=0,"",INDEX(V7:UO7,1,$J$4)),"")</f>
        <v/>
      </c>
      <c r="H7" s="29" t="str">
        <f>IFERROR(IF(LEN(INDEX(W7:UP7,1,$J$4))=0,"",INDEX(W7:UP7,1,$J$4)),"")</f>
        <v/>
      </c>
      <c r="J7" s="23" t="str">
        <f ca="1">IF(LEN(INDIRECT( SUBSTITUTE(ADDRESS(1,K7,4),"1","") &amp; 5))=0,"null",INDIRECT( SUBSTITUTE(ADDRESS(1,K7,4),"1","") &amp; 5))</f>
        <v>Ballroom</v>
      </c>
      <c r="K7" s="24">
        <f>COLUMN(Q5)</f>
        <v>17</v>
      </c>
      <c r="L7" s="16">
        <v>1</v>
      </c>
      <c r="Q7" s="13" t="s">
        <v>15</v>
      </c>
      <c r="R7" s="13">
        <v>15</v>
      </c>
      <c r="S7" s="13">
        <v>20</v>
      </c>
      <c r="T7" s="13">
        <v>1</v>
      </c>
      <c r="U7" s="13">
        <v>1</v>
      </c>
      <c r="V7" s="12" t="s">
        <v>50</v>
      </c>
      <c r="W7" s="12" t="s">
        <v>27</v>
      </c>
      <c r="Y7" s="14"/>
      <c r="Z7" s="13" t="s">
        <v>15</v>
      </c>
      <c r="AA7" s="13">
        <v>800</v>
      </c>
      <c r="AB7" s="13">
        <v>900</v>
      </c>
      <c r="AC7" s="13">
        <v>5</v>
      </c>
      <c r="AD7" s="13">
        <v>5</v>
      </c>
      <c r="AE7" s="12" t="s">
        <v>23</v>
      </c>
      <c r="AF7" s="12" t="s">
        <v>27</v>
      </c>
      <c r="AH7" s="14"/>
      <c r="AI7" s="13" t="s">
        <v>15</v>
      </c>
      <c r="AJ7" s="13">
        <v>35</v>
      </c>
      <c r="AK7" s="13">
        <v>40</v>
      </c>
      <c r="AL7" s="13">
        <v>1</v>
      </c>
      <c r="AM7" s="13">
        <v>1</v>
      </c>
      <c r="AN7" s="12" t="s">
        <v>50</v>
      </c>
      <c r="AO7" s="12" t="s">
        <v>27</v>
      </c>
      <c r="AQ7" s="14"/>
      <c r="AR7" s="13" t="s">
        <v>15</v>
      </c>
      <c r="AS7" s="13">
        <v>800</v>
      </c>
      <c r="AT7" s="13">
        <v>900</v>
      </c>
      <c r="AU7" s="13">
        <v>5</v>
      </c>
      <c r="AV7" s="13">
        <v>5</v>
      </c>
      <c r="AW7" s="12" t="s">
        <v>23</v>
      </c>
      <c r="AX7" s="12" t="s">
        <v>27</v>
      </c>
      <c r="AZ7" s="14"/>
      <c r="BA7" s="13" t="s">
        <v>15</v>
      </c>
      <c r="BB7" s="13">
        <v>14</v>
      </c>
      <c r="BC7" s="13">
        <v>20</v>
      </c>
      <c r="BD7" s="13">
        <v>3</v>
      </c>
      <c r="BE7" s="13">
        <v>1</v>
      </c>
      <c r="BF7" s="12" t="s">
        <v>50</v>
      </c>
      <c r="BG7" s="12" t="s">
        <v>27</v>
      </c>
      <c r="BI7" s="14"/>
      <c r="BJ7" s="13" t="s">
        <v>103</v>
      </c>
      <c r="BK7" s="13">
        <v>0</v>
      </c>
      <c r="BL7" s="13">
        <v>7</v>
      </c>
      <c r="BM7" s="13">
        <v>5</v>
      </c>
      <c r="BN7" s="13">
        <v>2</v>
      </c>
      <c r="BO7" s="12" t="s">
        <v>50</v>
      </c>
      <c r="BP7" s="12" t="s">
        <v>50</v>
      </c>
      <c r="BR7" s="14"/>
      <c r="BS7" s="13"/>
      <c r="BT7" s="13"/>
      <c r="BU7" s="13"/>
      <c r="BV7" s="13"/>
      <c r="BW7" s="13"/>
      <c r="BX7" s="12"/>
      <c r="BY7" s="12"/>
      <c r="CA7" s="14"/>
      <c r="CB7" s="13"/>
      <c r="CC7" s="13"/>
      <c r="CD7" s="13"/>
      <c r="CE7" s="13"/>
      <c r="CF7" s="13"/>
      <c r="CG7" s="12"/>
      <c r="CH7" s="12"/>
      <c r="CJ7" s="14"/>
      <c r="CK7" s="13"/>
      <c r="CL7" s="13"/>
      <c r="CM7" s="13"/>
      <c r="CN7" s="13"/>
      <c r="CO7" s="13"/>
      <c r="CP7" s="12"/>
      <c r="CQ7" s="12"/>
      <c r="CS7" s="14"/>
      <c r="CT7" s="13"/>
      <c r="CU7" s="13"/>
      <c r="CV7" s="13"/>
      <c r="CW7" s="13"/>
      <c r="CX7" s="13"/>
      <c r="CY7" s="12"/>
      <c r="CZ7" s="12"/>
      <c r="DB7" s="14"/>
      <c r="DC7" s="13"/>
      <c r="DD7" s="13"/>
      <c r="DE7" s="13"/>
      <c r="DF7" s="13"/>
      <c r="DG7" s="13"/>
      <c r="DH7" s="12"/>
      <c r="DI7" s="12"/>
      <c r="DK7" s="14"/>
      <c r="DL7" s="13"/>
      <c r="DM7" s="13"/>
      <c r="DN7" s="13"/>
      <c r="DO7" s="13"/>
      <c r="DP7" s="13"/>
      <c r="DQ7" s="12"/>
      <c r="DR7" s="12"/>
      <c r="DT7" s="14"/>
      <c r="DU7" s="13"/>
      <c r="DV7" s="13"/>
      <c r="DW7" s="13"/>
      <c r="DX7" s="13"/>
      <c r="DY7" s="13"/>
      <c r="DZ7" s="12"/>
      <c r="EA7" s="12"/>
      <c r="EC7" s="14"/>
      <c r="ED7" s="13"/>
      <c r="EE7" s="13"/>
      <c r="EF7" s="13"/>
      <c r="EG7" s="13"/>
      <c r="EH7" s="13"/>
      <c r="EI7" s="12"/>
      <c r="EJ7" s="12"/>
      <c r="EL7" s="14"/>
      <c r="EM7" s="13"/>
      <c r="EN7" s="13"/>
      <c r="EO7" s="13"/>
      <c r="EP7" s="13"/>
      <c r="EQ7" s="13"/>
      <c r="ER7" s="12"/>
      <c r="ES7" s="12"/>
      <c r="EU7" s="14"/>
      <c r="EV7" s="13"/>
      <c r="EW7" s="13"/>
      <c r="EX7" s="13"/>
      <c r="EY7" s="13"/>
      <c r="EZ7" s="13"/>
      <c r="FA7" s="12"/>
      <c r="FB7" s="12"/>
      <c r="FD7" s="14"/>
      <c r="FE7" s="13"/>
      <c r="FF7" s="13"/>
      <c r="FG7" s="13"/>
      <c r="FH7" s="13"/>
      <c r="FI7" s="13"/>
      <c r="FJ7" s="12"/>
      <c r="FK7" s="12"/>
      <c r="FM7" s="14"/>
      <c r="FN7" s="13"/>
      <c r="FO7" s="13"/>
      <c r="FP7" s="13"/>
      <c r="FQ7" s="13"/>
      <c r="FR7" s="13"/>
      <c r="FS7" s="12"/>
      <c r="FT7" s="12"/>
      <c r="FV7" s="14"/>
      <c r="FW7" s="13"/>
      <c r="FX7" s="13"/>
      <c r="FY7" s="13"/>
      <c r="FZ7" s="13"/>
      <c r="GA7" s="13"/>
      <c r="GB7" s="12"/>
      <c r="GC7" s="12"/>
      <c r="GE7" s="14"/>
      <c r="GF7" s="13"/>
      <c r="GG7" s="13"/>
      <c r="GH7" s="13"/>
      <c r="GI7" s="13"/>
      <c r="GJ7" s="13"/>
      <c r="GK7" s="12"/>
      <c r="GL7" s="12"/>
      <c r="GN7" s="14"/>
      <c r="GO7" s="13"/>
      <c r="GP7" s="13"/>
      <c r="GQ7" s="13"/>
      <c r="GR7" s="13"/>
      <c r="GS7" s="13"/>
      <c r="GT7" s="12"/>
      <c r="GU7" s="12"/>
      <c r="GW7" s="14"/>
      <c r="GX7" s="13"/>
      <c r="GY7" s="13"/>
      <c r="GZ7" s="13"/>
      <c r="HA7" s="13"/>
      <c r="HB7" s="13"/>
      <c r="HC7" s="12"/>
      <c r="HD7" s="12"/>
      <c r="HF7" s="14"/>
      <c r="HG7" s="13"/>
      <c r="HH7" s="13"/>
      <c r="HI7" s="13"/>
      <c r="HJ7" s="13"/>
      <c r="HK7" s="13"/>
      <c r="HL7" s="12"/>
      <c r="HM7" s="12"/>
      <c r="HO7" s="14"/>
      <c r="HP7" s="13"/>
      <c r="HQ7" s="13"/>
      <c r="HR7" s="13"/>
      <c r="HS7" s="13"/>
      <c r="HT7" s="13"/>
      <c r="HU7" s="12"/>
      <c r="HV7" s="12"/>
      <c r="HX7" s="14"/>
      <c r="HY7" s="13"/>
      <c r="HZ7" s="13"/>
      <c r="IA7" s="13"/>
      <c r="IB7" s="13"/>
      <c r="IC7" s="13"/>
      <c r="ID7" s="12"/>
      <c r="IE7" s="12"/>
      <c r="IG7" s="14"/>
      <c r="IH7" s="13"/>
      <c r="II7" s="13"/>
      <c r="IJ7" s="13"/>
      <c r="IK7" s="13"/>
      <c r="IL7" s="13"/>
      <c r="IM7" s="12"/>
      <c r="IN7" s="12"/>
      <c r="IP7" s="14"/>
      <c r="IQ7" s="13"/>
      <c r="IR7" s="13"/>
      <c r="IS7" s="13"/>
      <c r="IT7" s="13"/>
      <c r="IU7" s="13"/>
      <c r="IV7" s="12"/>
      <c r="IW7" s="12"/>
      <c r="IY7" s="14"/>
      <c r="IZ7" s="13"/>
      <c r="JA7" s="13"/>
      <c r="JB7" s="13"/>
      <c r="JC7" s="13"/>
      <c r="JD7" s="13"/>
      <c r="JE7" s="12"/>
      <c r="JF7" s="12"/>
      <c r="JH7" s="14"/>
      <c r="JI7" s="13"/>
      <c r="JJ7" s="13"/>
      <c r="JK7" s="13"/>
      <c r="JL7" s="13"/>
      <c r="JM7" s="13"/>
      <c r="JN7" s="12"/>
      <c r="JO7" s="12"/>
      <c r="JQ7" s="14"/>
      <c r="JR7" s="13"/>
      <c r="JS7" s="13"/>
      <c r="JT7" s="13"/>
      <c r="JU7" s="13"/>
      <c r="JV7" s="13"/>
      <c r="JW7" s="12"/>
      <c r="JX7" s="12"/>
      <c r="JZ7" s="14"/>
      <c r="KA7" s="13"/>
      <c r="KB7" s="13"/>
      <c r="KC7" s="13"/>
      <c r="KD7" s="13"/>
      <c r="KE7" s="13"/>
      <c r="KF7" s="12"/>
      <c r="KG7" s="12"/>
      <c r="KI7" s="14"/>
      <c r="KJ7" s="13"/>
      <c r="KK7" s="13"/>
      <c r="KL7" s="13"/>
      <c r="KM7" s="13"/>
      <c r="KN7" s="13"/>
      <c r="KO7" s="12"/>
      <c r="KP7" s="12"/>
      <c r="KR7" s="14"/>
      <c r="KS7" s="13"/>
      <c r="KT7" s="13"/>
      <c r="KU7" s="13"/>
      <c r="KV7" s="13"/>
      <c r="KW7" s="13"/>
      <c r="KX7" s="12"/>
      <c r="KY7" s="12"/>
      <c r="LA7" s="14"/>
      <c r="LB7" s="13"/>
      <c r="LC7" s="13"/>
      <c r="LD7" s="13"/>
      <c r="LE7" s="13"/>
      <c r="LF7" s="13"/>
      <c r="LG7" s="12"/>
      <c r="LH7" s="12"/>
      <c r="LJ7" s="14"/>
      <c r="LK7" s="13"/>
      <c r="LL7" s="13"/>
      <c r="LM7" s="13"/>
      <c r="LN7" s="13"/>
      <c r="LO7" s="13"/>
      <c r="LP7" s="12"/>
      <c r="LQ7" s="12"/>
      <c r="LS7" s="14"/>
      <c r="LT7" s="13"/>
      <c r="LU7" s="13"/>
      <c r="LV7" s="13"/>
      <c r="LW7" s="13"/>
      <c r="LX7" s="13"/>
      <c r="LY7" s="12"/>
      <c r="LZ7" s="12"/>
      <c r="MB7" s="14"/>
      <c r="MC7" s="13"/>
      <c r="MD7" s="13"/>
      <c r="ME7" s="13"/>
      <c r="MF7" s="13"/>
      <c r="MG7" s="13"/>
      <c r="MH7" s="12"/>
      <c r="MI7" s="12"/>
      <c r="MK7" s="14"/>
      <c r="ML7" s="13"/>
      <c r="MM7" s="13"/>
      <c r="MN7" s="13"/>
      <c r="MO7" s="13"/>
      <c r="MP7" s="13"/>
      <c r="MQ7" s="12"/>
      <c r="MR7" s="12"/>
      <c r="MT7" s="14"/>
      <c r="MU7" s="13"/>
      <c r="MV7" s="13"/>
      <c r="MW7" s="13"/>
      <c r="MX7" s="13"/>
      <c r="MY7" s="13"/>
      <c r="MZ7" s="12"/>
      <c r="NA7" s="12"/>
      <c r="NC7" s="14"/>
      <c r="ND7" s="13"/>
      <c r="NE7" s="13"/>
      <c r="NF7" s="13"/>
      <c r="NG7" s="13"/>
      <c r="NH7" s="13"/>
      <c r="NI7" s="12"/>
      <c r="NJ7" s="12"/>
      <c r="NL7" s="14"/>
      <c r="NM7" s="13"/>
      <c r="NN7" s="13"/>
      <c r="NO7" s="13"/>
      <c r="NP7" s="13"/>
      <c r="NQ7" s="13"/>
      <c r="NR7" s="12"/>
      <c r="NS7" s="12"/>
      <c r="NU7" s="14"/>
      <c r="NV7" s="13"/>
      <c r="NW7" s="13"/>
      <c r="NX7" s="13"/>
      <c r="NY7" s="13"/>
      <c r="NZ7" s="13"/>
      <c r="OA7" s="12"/>
      <c r="OB7" s="12"/>
      <c r="OD7" s="14"/>
      <c r="OE7" s="13"/>
      <c r="OF7" s="13"/>
      <c r="OG7" s="13"/>
      <c r="OH7" s="13"/>
      <c r="OI7" s="13"/>
      <c r="OJ7" s="12"/>
      <c r="OK7" s="12"/>
      <c r="OM7" s="14"/>
      <c r="ON7" s="13"/>
      <c r="OO7" s="13"/>
      <c r="OP7" s="13"/>
      <c r="OQ7" s="13"/>
      <c r="OR7" s="13"/>
      <c r="OS7" s="12"/>
      <c r="OT7" s="12"/>
      <c r="OV7" s="14"/>
      <c r="OW7" s="13"/>
      <c r="OX7" s="13"/>
      <c r="OY7" s="13"/>
      <c r="OZ7" s="13"/>
      <c r="PA7" s="13"/>
      <c r="PB7" s="12"/>
      <c r="PC7" s="12"/>
      <c r="PE7" s="14"/>
      <c r="PF7" s="13"/>
      <c r="PG7" s="13"/>
      <c r="PH7" s="13"/>
      <c r="PI7" s="13"/>
      <c r="PJ7" s="13"/>
      <c r="PK7" s="12"/>
      <c r="PL7" s="12"/>
      <c r="PN7" s="14"/>
      <c r="PO7" s="13"/>
      <c r="PP7" s="13"/>
      <c r="PQ7" s="13"/>
      <c r="PR7" s="13"/>
      <c r="PS7" s="13"/>
      <c r="PT7" s="12"/>
      <c r="PU7" s="12"/>
      <c r="PW7" s="14"/>
      <c r="PX7" s="13"/>
      <c r="PY7" s="13"/>
      <c r="PZ7" s="13"/>
      <c r="QA7" s="13"/>
      <c r="QB7" s="13"/>
      <c r="QC7" s="12"/>
      <c r="QD7" s="12"/>
      <c r="QF7" s="14"/>
      <c r="QG7" s="13"/>
      <c r="QH7" s="13"/>
      <c r="QI7" s="13"/>
      <c r="QJ7" s="13"/>
      <c r="QK7" s="13"/>
      <c r="QL7" s="12"/>
      <c r="QM7" s="12"/>
      <c r="QO7" s="14"/>
      <c r="QP7" s="13"/>
      <c r="QQ7" s="13"/>
      <c r="QR7" s="13"/>
      <c r="QS7" s="13"/>
      <c r="QT7" s="13"/>
      <c r="QU7" s="12"/>
      <c r="QV7" s="12"/>
      <c r="QX7" s="14"/>
      <c r="QY7" s="13"/>
      <c r="QZ7" s="13"/>
      <c r="RA7" s="13"/>
      <c r="RB7" s="13"/>
      <c r="RC7" s="13"/>
      <c r="RD7" s="12"/>
      <c r="RE7" s="12"/>
      <c r="RG7" s="14"/>
      <c r="RH7" s="13"/>
      <c r="RI7" s="13"/>
      <c r="RJ7" s="13"/>
      <c r="RK7" s="13"/>
      <c r="RL7" s="13"/>
      <c r="RM7" s="12"/>
      <c r="RN7" s="12"/>
      <c r="RP7" s="14"/>
      <c r="RQ7" s="13"/>
      <c r="RR7" s="13"/>
      <c r="RS7" s="13"/>
      <c r="RT7" s="13"/>
      <c r="RU7" s="13"/>
      <c r="RV7" s="12"/>
      <c r="RW7" s="12"/>
      <c r="RY7" s="14"/>
      <c r="RZ7" s="13"/>
      <c r="SA7" s="13"/>
      <c r="SB7" s="13"/>
      <c r="SC7" s="13"/>
      <c r="SD7" s="13"/>
      <c r="SE7" s="12"/>
      <c r="SF7" s="12"/>
      <c r="SH7" s="14"/>
      <c r="SI7" s="13"/>
      <c r="SJ7" s="13"/>
      <c r="SK7" s="13"/>
      <c r="SL7" s="13"/>
      <c r="SM7" s="13"/>
      <c r="SN7" s="12"/>
      <c r="SO7" s="12"/>
      <c r="SQ7" s="14"/>
      <c r="SR7" s="13"/>
      <c r="SS7" s="13"/>
      <c r="ST7" s="13"/>
      <c r="SU7" s="13"/>
      <c r="SV7" s="13"/>
      <c r="SW7" s="12"/>
      <c r="SX7" s="12"/>
      <c r="SZ7" s="14"/>
      <c r="TA7" s="13"/>
      <c r="TB7" s="13"/>
      <c r="TC7" s="13"/>
      <c r="TD7" s="13"/>
      <c r="TE7" s="13"/>
      <c r="TF7" s="12"/>
      <c r="TG7" s="12"/>
      <c r="TI7" s="14"/>
      <c r="TJ7" s="13"/>
      <c r="TK7" s="13"/>
      <c r="TL7" s="13"/>
      <c r="TM7" s="13"/>
      <c r="TN7" s="13"/>
      <c r="TO7" s="12"/>
      <c r="TP7" s="12"/>
      <c r="TR7" s="14"/>
      <c r="TS7" s="13"/>
      <c r="TT7" s="13"/>
      <c r="TU7" s="13"/>
      <c r="TV7" s="13"/>
      <c r="TW7" s="13"/>
      <c r="TX7" s="12"/>
      <c r="TY7" s="12"/>
      <c r="UA7" s="14"/>
      <c r="UB7" s="13"/>
      <c r="UC7" s="13"/>
      <c r="UD7" s="13"/>
      <c r="UE7" s="13"/>
      <c r="UF7" s="13"/>
      <c r="UG7" s="12"/>
      <c r="UH7" s="12"/>
    </row>
    <row r="8" spans="2:555" x14ac:dyDescent="0.25">
      <c r="B8" s="29" t="str">
        <f t="shared" ref="B8:B71" si="0">IFERROR(IF(LEN(INDEX(Q8:UI8,1,$J$4))=0,"",INDEX(Q8:UI8,1,$J$4)),"")</f>
        <v>Wall2</v>
      </c>
      <c r="C8" s="29">
        <f t="shared" ref="C8:C71" si="1">IFERROR(IF(LEN(INDEX(R8:UJ8,1,$J$4))=0,"",INDEX(R8:UJ8,1,$J$4)),"")</f>
        <v>0</v>
      </c>
      <c r="D8" s="29">
        <f t="shared" ref="D8:D71" si="2">IFERROR(IF(LEN(INDEX(S8:UK8,1,$J$4))=0,"",INDEX(S8:UK8,1,$J$4)),"")</f>
        <v>2</v>
      </c>
      <c r="E8" s="29">
        <f t="shared" ref="E8:E71" si="3">IFERROR(IF(LEN(INDEX(T8:UM8,1,$J$4))=0,"",INDEX(T8:UM8,1,$J$4)),"")</f>
        <v>5</v>
      </c>
      <c r="F8" s="29">
        <f t="shared" ref="F8:F71" si="4">IFERROR(IF(LEN(INDEX(U8:UN8,1,$J$4))=0,"",INDEX(U8:UN8,1,$J$4)),"")</f>
        <v>27</v>
      </c>
      <c r="G8" s="29" t="str">
        <f t="shared" ref="G8:G71" si="5">IFERROR(IF(LEN(INDEX(V8:UO8,1,$J$4))=0,"",INDEX(V8:UO8,1,$J$4)),"")</f>
        <v/>
      </c>
      <c r="H8" s="29" t="str">
        <f t="shared" ref="H8:H71" si="6">IFERROR(IF(LEN(INDEX(W8:UP8,1,$J$4))=0,"",INDEX(W8:UP8,1,$J$4)),"")</f>
        <v/>
      </c>
      <c r="J8" s="23" t="str">
        <f ca="1">IF(LEN(INDIRECT( SUBSTITUTE(ADDRESS(1,K8,4),"1","") &amp; 5))=0,"null",INDIRECT( SUBSTITUTE(ADDRESS(1,K8,4),"1","") &amp; 5))</f>
        <v>1st Floor</v>
      </c>
      <c r="K8" s="24">
        <f>K7+9</f>
        <v>26</v>
      </c>
      <c r="L8" s="16">
        <v>2</v>
      </c>
      <c r="Q8" s="13" t="s">
        <v>72</v>
      </c>
      <c r="R8" s="13">
        <v>2.5</v>
      </c>
      <c r="S8" s="13">
        <v>12</v>
      </c>
      <c r="T8" s="13">
        <v>9</v>
      </c>
      <c r="U8" s="13">
        <v>1</v>
      </c>
      <c r="V8" s="12" t="s">
        <v>24</v>
      </c>
      <c r="W8" s="12" t="s">
        <v>29</v>
      </c>
      <c r="Y8" s="14"/>
      <c r="Z8" s="13" t="s">
        <v>14</v>
      </c>
      <c r="AA8" s="13">
        <v>340</v>
      </c>
      <c r="AB8" s="13">
        <v>350</v>
      </c>
      <c r="AC8" s="13">
        <v>5</v>
      </c>
      <c r="AD8" s="13">
        <v>28</v>
      </c>
      <c r="AE8" s="12" t="s">
        <v>26</v>
      </c>
      <c r="AF8" s="12" t="s">
        <v>29</v>
      </c>
      <c r="AH8" s="14"/>
      <c r="AI8" s="13" t="s">
        <v>71</v>
      </c>
      <c r="AJ8" s="13">
        <v>3</v>
      </c>
      <c r="AK8" s="13">
        <v>32</v>
      </c>
      <c r="AL8" s="13">
        <v>5</v>
      </c>
      <c r="AM8" s="13">
        <v>1</v>
      </c>
      <c r="AN8" s="12" t="s">
        <v>25</v>
      </c>
      <c r="AO8" s="12" t="s">
        <v>28</v>
      </c>
      <c r="AQ8" s="14"/>
      <c r="AR8" s="13" t="s">
        <v>14</v>
      </c>
      <c r="AS8" s="13">
        <v>340</v>
      </c>
      <c r="AT8" s="13">
        <v>350</v>
      </c>
      <c r="AU8" s="13">
        <v>5</v>
      </c>
      <c r="AV8" s="13">
        <v>28</v>
      </c>
      <c r="AW8" s="12" t="s">
        <v>26</v>
      </c>
      <c r="AX8" s="12" t="s">
        <v>28</v>
      </c>
      <c r="AZ8" s="14"/>
      <c r="BA8" s="13" t="s">
        <v>72</v>
      </c>
      <c r="BB8" s="13">
        <v>2.5</v>
      </c>
      <c r="BC8" s="13">
        <v>12</v>
      </c>
      <c r="BD8" s="13">
        <v>11</v>
      </c>
      <c r="BE8" s="13">
        <v>1</v>
      </c>
      <c r="BF8" s="12" t="s">
        <v>24</v>
      </c>
      <c r="BG8" s="12" t="s">
        <v>29</v>
      </c>
      <c r="BI8" s="14"/>
      <c r="BJ8" s="13" t="s">
        <v>104</v>
      </c>
      <c r="BK8" s="13">
        <v>0</v>
      </c>
      <c r="BL8" s="13">
        <v>2</v>
      </c>
      <c r="BM8" s="13">
        <v>5</v>
      </c>
      <c r="BN8" s="13">
        <v>27</v>
      </c>
      <c r="BO8" s="12" t="s">
        <v>50</v>
      </c>
      <c r="BP8" s="12" t="s">
        <v>50</v>
      </c>
      <c r="BR8" s="14"/>
      <c r="BS8" s="13"/>
      <c r="BT8" s="13"/>
      <c r="BU8" s="13"/>
      <c r="BV8" s="13"/>
      <c r="BW8" s="13"/>
      <c r="BX8" s="12"/>
      <c r="BY8" s="12"/>
      <c r="CA8" s="14"/>
      <c r="CB8" s="13"/>
      <c r="CC8" s="13"/>
      <c r="CD8" s="13"/>
      <c r="CE8" s="13"/>
      <c r="CF8" s="13"/>
      <c r="CG8" s="12"/>
      <c r="CH8" s="12"/>
      <c r="CJ8" s="14"/>
      <c r="CK8" s="13"/>
      <c r="CL8" s="13"/>
      <c r="CM8" s="13"/>
      <c r="CN8" s="13"/>
      <c r="CO8" s="13"/>
      <c r="CP8" s="12"/>
      <c r="CQ8" s="12"/>
      <c r="CS8" s="14"/>
      <c r="CT8" s="13"/>
      <c r="CU8" s="13"/>
      <c r="CV8" s="13"/>
      <c r="CW8" s="13"/>
      <c r="CX8" s="13"/>
      <c r="CY8" s="12"/>
      <c r="CZ8" s="12"/>
      <c r="DB8" s="14"/>
      <c r="DC8" s="13"/>
      <c r="DD8" s="13"/>
      <c r="DE8" s="13"/>
      <c r="DF8" s="13"/>
      <c r="DG8" s="13"/>
      <c r="DH8" s="12"/>
      <c r="DI8" s="12"/>
      <c r="DK8" s="14"/>
      <c r="DL8" s="13"/>
      <c r="DM8" s="13"/>
      <c r="DN8" s="13"/>
      <c r="DO8" s="13"/>
      <c r="DP8" s="13"/>
      <c r="DQ8" s="12"/>
      <c r="DR8" s="12"/>
      <c r="DT8" s="14"/>
      <c r="DU8" s="13"/>
      <c r="DV8" s="13"/>
      <c r="DW8" s="13"/>
      <c r="DX8" s="13"/>
      <c r="DY8" s="13"/>
      <c r="DZ8" s="12"/>
      <c r="EA8" s="12"/>
      <c r="EC8" s="14"/>
      <c r="ED8" s="13"/>
      <c r="EE8" s="13"/>
      <c r="EF8" s="13"/>
      <c r="EG8" s="13"/>
      <c r="EH8" s="13"/>
      <c r="EI8" s="12"/>
      <c r="EJ8" s="12"/>
      <c r="EL8" s="14"/>
      <c r="EM8" s="13"/>
      <c r="EN8" s="13"/>
      <c r="EO8" s="13"/>
      <c r="EP8" s="13"/>
      <c r="EQ8" s="13"/>
      <c r="ER8" s="12"/>
      <c r="ES8" s="12"/>
      <c r="EU8" s="14"/>
      <c r="EV8" s="13"/>
      <c r="EW8" s="13"/>
      <c r="EX8" s="13"/>
      <c r="EY8" s="13"/>
      <c r="EZ8" s="13"/>
      <c r="FA8" s="12"/>
      <c r="FB8" s="12"/>
      <c r="FD8" s="14"/>
      <c r="FE8" s="13"/>
      <c r="FF8" s="13"/>
      <c r="FG8" s="13"/>
      <c r="FH8" s="13"/>
      <c r="FI8" s="13"/>
      <c r="FJ8" s="12"/>
      <c r="FK8" s="12"/>
      <c r="FM8" s="14"/>
      <c r="FN8" s="13"/>
      <c r="FO8" s="13"/>
      <c r="FP8" s="13"/>
      <c r="FQ8" s="13"/>
      <c r="FR8" s="13"/>
      <c r="FS8" s="12"/>
      <c r="FT8" s="12"/>
      <c r="FV8" s="14"/>
      <c r="FW8" s="13"/>
      <c r="FX8" s="13"/>
      <c r="FY8" s="13"/>
      <c r="FZ8" s="13"/>
      <c r="GA8" s="13"/>
      <c r="GB8" s="12"/>
      <c r="GC8" s="12"/>
      <c r="GE8" s="14"/>
      <c r="GF8" s="13"/>
      <c r="GG8" s="13"/>
      <c r="GH8" s="13"/>
      <c r="GI8" s="13"/>
      <c r="GJ8" s="13"/>
      <c r="GK8" s="12"/>
      <c r="GL8" s="12"/>
      <c r="GN8" s="14"/>
      <c r="GO8" s="13"/>
      <c r="GP8" s="13"/>
      <c r="GQ8" s="13"/>
      <c r="GR8" s="13"/>
      <c r="GS8" s="13"/>
      <c r="GT8" s="12"/>
      <c r="GU8" s="12"/>
      <c r="GW8" s="14"/>
      <c r="GX8" s="13"/>
      <c r="GY8" s="13"/>
      <c r="GZ8" s="13"/>
      <c r="HA8" s="13"/>
      <c r="HB8" s="13"/>
      <c r="HC8" s="12"/>
      <c r="HD8" s="12"/>
      <c r="HF8" s="14"/>
      <c r="HG8" s="13"/>
      <c r="HH8" s="13"/>
      <c r="HI8" s="13"/>
      <c r="HJ8" s="13"/>
      <c r="HK8" s="13"/>
      <c r="HL8" s="12"/>
      <c r="HM8" s="12"/>
      <c r="HO8" s="14"/>
      <c r="HP8" s="13"/>
      <c r="HQ8" s="13"/>
      <c r="HR8" s="13"/>
      <c r="HS8" s="13"/>
      <c r="HT8" s="13"/>
      <c r="HU8" s="12"/>
      <c r="HV8" s="12"/>
      <c r="HX8" s="14"/>
      <c r="HY8" s="13"/>
      <c r="HZ8" s="13"/>
      <c r="IA8" s="13"/>
      <c r="IB8" s="13"/>
      <c r="IC8" s="13"/>
      <c r="ID8" s="12"/>
      <c r="IE8" s="12"/>
      <c r="IG8" s="14"/>
      <c r="IH8" s="13"/>
      <c r="II8" s="13"/>
      <c r="IJ8" s="13"/>
      <c r="IK8" s="13"/>
      <c r="IL8" s="13"/>
      <c r="IM8" s="12"/>
      <c r="IN8" s="12"/>
      <c r="IP8" s="14"/>
      <c r="IQ8" s="13"/>
      <c r="IR8" s="13"/>
      <c r="IS8" s="13"/>
      <c r="IT8" s="13"/>
      <c r="IU8" s="13"/>
      <c r="IV8" s="12"/>
      <c r="IW8" s="12"/>
      <c r="IY8" s="14"/>
      <c r="IZ8" s="13"/>
      <c r="JA8" s="13"/>
      <c r="JB8" s="13"/>
      <c r="JC8" s="13"/>
      <c r="JD8" s="13"/>
      <c r="JE8" s="12"/>
      <c r="JF8" s="12"/>
      <c r="JH8" s="14"/>
      <c r="JI8" s="13"/>
      <c r="JJ8" s="13"/>
      <c r="JK8" s="13"/>
      <c r="JL8" s="13"/>
      <c r="JM8" s="13"/>
      <c r="JN8" s="12"/>
      <c r="JO8" s="12"/>
      <c r="JQ8" s="14"/>
      <c r="JR8" s="13"/>
      <c r="JS8" s="13"/>
      <c r="JT8" s="13"/>
      <c r="JU8" s="13"/>
      <c r="JV8" s="13"/>
      <c r="JW8" s="12"/>
      <c r="JX8" s="12"/>
      <c r="JZ8" s="14"/>
      <c r="KA8" s="13"/>
      <c r="KB8" s="13"/>
      <c r="KC8" s="13"/>
      <c r="KD8" s="13"/>
      <c r="KE8" s="13"/>
      <c r="KF8" s="12"/>
      <c r="KG8" s="12"/>
      <c r="KI8" s="14"/>
      <c r="KJ8" s="13"/>
      <c r="KK8" s="13"/>
      <c r="KL8" s="13"/>
      <c r="KM8" s="13"/>
      <c r="KN8" s="13"/>
      <c r="KO8" s="12"/>
      <c r="KP8" s="12"/>
      <c r="KR8" s="14"/>
      <c r="KS8" s="13"/>
      <c r="KT8" s="13"/>
      <c r="KU8" s="13"/>
      <c r="KV8" s="13"/>
      <c r="KW8" s="13"/>
      <c r="KX8" s="12"/>
      <c r="KY8" s="12"/>
      <c r="LA8" s="14"/>
      <c r="LB8" s="13"/>
      <c r="LC8" s="13"/>
      <c r="LD8" s="13"/>
      <c r="LE8" s="13"/>
      <c r="LF8" s="13"/>
      <c r="LG8" s="12"/>
      <c r="LH8" s="12"/>
      <c r="LJ8" s="14"/>
      <c r="LK8" s="13"/>
      <c r="LL8" s="13"/>
      <c r="LM8" s="13"/>
      <c r="LN8" s="13"/>
      <c r="LO8" s="13"/>
      <c r="LP8" s="12"/>
      <c r="LQ8" s="12"/>
      <c r="LS8" s="14"/>
      <c r="LT8" s="13"/>
      <c r="LU8" s="13"/>
      <c r="LV8" s="13"/>
      <c r="LW8" s="13"/>
      <c r="LX8" s="13"/>
      <c r="LY8" s="12"/>
      <c r="LZ8" s="12"/>
      <c r="MB8" s="14"/>
      <c r="MC8" s="13"/>
      <c r="MD8" s="13"/>
      <c r="ME8" s="13"/>
      <c r="MF8" s="13"/>
      <c r="MG8" s="13"/>
      <c r="MH8" s="12"/>
      <c r="MI8" s="12"/>
      <c r="MK8" s="14"/>
      <c r="ML8" s="13"/>
      <c r="MM8" s="13"/>
      <c r="MN8" s="13"/>
      <c r="MO8" s="13"/>
      <c r="MP8" s="13"/>
      <c r="MQ8" s="12"/>
      <c r="MR8" s="12"/>
      <c r="MT8" s="14"/>
      <c r="MU8" s="13"/>
      <c r="MV8" s="13"/>
      <c r="MW8" s="13"/>
      <c r="MX8" s="13"/>
      <c r="MY8" s="13"/>
      <c r="MZ8" s="12"/>
      <c r="NA8" s="12"/>
      <c r="NC8" s="14"/>
      <c r="ND8" s="13"/>
      <c r="NE8" s="13"/>
      <c r="NF8" s="13"/>
      <c r="NG8" s="13"/>
      <c r="NH8" s="13"/>
      <c r="NI8" s="12"/>
      <c r="NJ8" s="12"/>
      <c r="NL8" s="14"/>
      <c r="NM8" s="13"/>
      <c r="NN8" s="13"/>
      <c r="NO8" s="13"/>
      <c r="NP8" s="13"/>
      <c r="NQ8" s="13"/>
      <c r="NR8" s="12"/>
      <c r="NS8" s="12"/>
      <c r="NU8" s="14"/>
      <c r="NV8" s="13"/>
      <c r="NW8" s="13"/>
      <c r="NX8" s="13"/>
      <c r="NY8" s="13"/>
      <c r="NZ8" s="13"/>
      <c r="OA8" s="12"/>
      <c r="OB8" s="12"/>
      <c r="OD8" s="14"/>
      <c r="OE8" s="13"/>
      <c r="OF8" s="13"/>
      <c r="OG8" s="13"/>
      <c r="OH8" s="13"/>
      <c r="OI8" s="13"/>
      <c r="OJ8" s="12"/>
      <c r="OK8" s="12"/>
      <c r="OM8" s="14"/>
      <c r="ON8" s="13"/>
      <c r="OO8" s="13"/>
      <c r="OP8" s="13"/>
      <c r="OQ8" s="13"/>
      <c r="OR8" s="13"/>
      <c r="OS8" s="12"/>
      <c r="OT8" s="12"/>
      <c r="OV8" s="14"/>
      <c r="OW8" s="13"/>
      <c r="OX8" s="13"/>
      <c r="OY8" s="13"/>
      <c r="OZ8" s="13"/>
      <c r="PA8" s="13"/>
      <c r="PB8" s="12"/>
      <c r="PC8" s="12"/>
      <c r="PE8" s="14"/>
      <c r="PF8" s="13"/>
      <c r="PG8" s="13"/>
      <c r="PH8" s="13"/>
      <c r="PI8" s="13"/>
      <c r="PJ8" s="13"/>
      <c r="PK8" s="12"/>
      <c r="PL8" s="12"/>
      <c r="PN8" s="14"/>
      <c r="PO8" s="13"/>
      <c r="PP8" s="13"/>
      <c r="PQ8" s="13"/>
      <c r="PR8" s="13"/>
      <c r="PS8" s="13"/>
      <c r="PT8" s="12"/>
      <c r="PU8" s="12"/>
      <c r="PW8" s="14"/>
      <c r="PX8" s="13"/>
      <c r="PY8" s="13"/>
      <c r="PZ8" s="13"/>
      <c r="QA8" s="13"/>
      <c r="QB8" s="13"/>
      <c r="QC8" s="12"/>
      <c r="QD8" s="12"/>
      <c r="QF8" s="14"/>
      <c r="QG8" s="13"/>
      <c r="QH8" s="13"/>
      <c r="QI8" s="13"/>
      <c r="QJ8" s="13"/>
      <c r="QK8" s="13"/>
      <c r="QL8" s="12"/>
      <c r="QM8" s="12"/>
      <c r="QO8" s="14"/>
      <c r="QP8" s="13"/>
      <c r="QQ8" s="13"/>
      <c r="QR8" s="13"/>
      <c r="QS8" s="13"/>
      <c r="QT8" s="13"/>
      <c r="QU8" s="12"/>
      <c r="QV8" s="12"/>
      <c r="QX8" s="14"/>
      <c r="QY8" s="13"/>
      <c r="QZ8" s="13"/>
      <c r="RA8" s="13"/>
      <c r="RB8" s="13"/>
      <c r="RC8" s="13"/>
      <c r="RD8" s="12"/>
      <c r="RE8" s="12"/>
      <c r="RG8" s="14"/>
      <c r="RH8" s="13"/>
      <c r="RI8" s="13"/>
      <c r="RJ8" s="13"/>
      <c r="RK8" s="13"/>
      <c r="RL8" s="13"/>
      <c r="RM8" s="12"/>
      <c r="RN8" s="12"/>
      <c r="RP8" s="14"/>
      <c r="RQ8" s="13"/>
      <c r="RR8" s="13"/>
      <c r="RS8" s="13"/>
      <c r="RT8" s="13"/>
      <c r="RU8" s="13"/>
      <c r="RV8" s="12"/>
      <c r="RW8" s="12"/>
      <c r="RY8" s="14"/>
      <c r="RZ8" s="13"/>
      <c r="SA8" s="13"/>
      <c r="SB8" s="13"/>
      <c r="SC8" s="13"/>
      <c r="SD8" s="13"/>
      <c r="SE8" s="12"/>
      <c r="SF8" s="12"/>
      <c r="SH8" s="14"/>
      <c r="SI8" s="13"/>
      <c r="SJ8" s="13"/>
      <c r="SK8" s="13"/>
      <c r="SL8" s="13"/>
      <c r="SM8" s="13"/>
      <c r="SN8" s="12"/>
      <c r="SO8" s="12"/>
      <c r="SQ8" s="14"/>
      <c r="SR8" s="13"/>
      <c r="SS8" s="13"/>
      <c r="ST8" s="13"/>
      <c r="SU8" s="13"/>
      <c r="SV8" s="13"/>
      <c r="SW8" s="12"/>
      <c r="SX8" s="12"/>
      <c r="SZ8" s="14"/>
      <c r="TA8" s="13"/>
      <c r="TB8" s="13"/>
      <c r="TC8" s="13"/>
      <c r="TD8" s="13"/>
      <c r="TE8" s="13"/>
      <c r="TF8" s="12"/>
      <c r="TG8" s="12"/>
      <c r="TI8" s="14"/>
      <c r="TJ8" s="13"/>
      <c r="TK8" s="13"/>
      <c r="TL8" s="13"/>
      <c r="TM8" s="13"/>
      <c r="TN8" s="13"/>
      <c r="TO8" s="12"/>
      <c r="TP8" s="12"/>
      <c r="TR8" s="14"/>
      <c r="TS8" s="13"/>
      <c r="TT8" s="13"/>
      <c r="TU8" s="13"/>
      <c r="TV8" s="13"/>
      <c r="TW8" s="13"/>
      <c r="TX8" s="12"/>
      <c r="TY8" s="12"/>
      <c r="UA8" s="14"/>
      <c r="UB8" s="13"/>
      <c r="UC8" s="13"/>
      <c r="UD8" s="13"/>
      <c r="UE8" s="13"/>
      <c r="UF8" s="13"/>
      <c r="UG8" s="12"/>
      <c r="UH8" s="12"/>
    </row>
    <row r="9" spans="2:555" x14ac:dyDescent="0.25">
      <c r="B9" s="29" t="str">
        <f t="shared" si="0"/>
        <v>Wall3</v>
      </c>
      <c r="C9" s="29">
        <f t="shared" si="1"/>
        <v>2</v>
      </c>
      <c r="D9" s="29">
        <f t="shared" si="2"/>
        <v>0</v>
      </c>
      <c r="E9" s="29">
        <f t="shared" si="3"/>
        <v>15</v>
      </c>
      <c r="F9" s="29">
        <f t="shared" si="4"/>
        <v>27</v>
      </c>
      <c r="G9" s="29" t="str">
        <f t="shared" si="5"/>
        <v/>
      </c>
      <c r="H9" s="29" t="str">
        <f t="shared" si="6"/>
        <v/>
      </c>
      <c r="J9" s="23" t="str">
        <f t="shared" ref="J9:J66" ca="1" si="7">IF(LEN(INDIRECT( SUBSTITUTE(ADDRESS(1,K9,4),"1","") &amp; 5))=0,"null",INDIRECT( SUBSTITUTE(ADDRESS(1,K9,4),"1","") &amp; 5))</f>
        <v>Concert Hall</v>
      </c>
      <c r="K9" s="24">
        <f t="shared" ref="K9:K25" si="8">K8+9</f>
        <v>35</v>
      </c>
      <c r="L9" s="16">
        <v>3</v>
      </c>
      <c r="Q9" s="13" t="s">
        <v>51</v>
      </c>
      <c r="R9" s="13">
        <v>1.5</v>
      </c>
      <c r="S9" s="13">
        <v>1.5</v>
      </c>
      <c r="T9" s="13">
        <v>4</v>
      </c>
      <c r="U9" s="13">
        <v>9</v>
      </c>
      <c r="V9" s="12" t="s">
        <v>22</v>
      </c>
      <c r="W9" s="12" t="s">
        <v>117</v>
      </c>
      <c r="Y9" s="14"/>
      <c r="Z9" s="13" t="s">
        <v>16</v>
      </c>
      <c r="AA9" s="13">
        <v>100</v>
      </c>
      <c r="AB9" s="13">
        <v>300</v>
      </c>
      <c r="AC9" s="13">
        <v>5</v>
      </c>
      <c r="AD9" s="13">
        <v>5</v>
      </c>
      <c r="AE9" s="12" t="s">
        <v>25</v>
      </c>
      <c r="AF9" s="12" t="s">
        <v>50</v>
      </c>
      <c r="AH9" s="14"/>
      <c r="AI9" s="13" t="s">
        <v>72</v>
      </c>
      <c r="AJ9" s="13">
        <v>8</v>
      </c>
      <c r="AK9" s="13">
        <v>30</v>
      </c>
      <c r="AL9" s="13">
        <v>6</v>
      </c>
      <c r="AM9" s="13">
        <v>4</v>
      </c>
      <c r="AN9" s="12" t="s">
        <v>50</v>
      </c>
      <c r="AO9" s="12" t="s">
        <v>34</v>
      </c>
      <c r="AQ9" s="14"/>
      <c r="AR9" s="13" t="s">
        <v>16</v>
      </c>
      <c r="AS9" s="13">
        <v>100</v>
      </c>
      <c r="AT9" s="13">
        <v>300</v>
      </c>
      <c r="AU9" s="13">
        <v>5</v>
      </c>
      <c r="AV9" s="13">
        <v>5</v>
      </c>
      <c r="AW9" s="12" t="s">
        <v>25</v>
      </c>
      <c r="AX9" s="12" t="s">
        <v>27</v>
      </c>
      <c r="AZ9" s="14"/>
      <c r="BA9" s="13" t="s">
        <v>51</v>
      </c>
      <c r="BB9" s="13">
        <v>1.5</v>
      </c>
      <c r="BC9" s="13">
        <v>1.5</v>
      </c>
      <c r="BD9" s="13">
        <v>6</v>
      </c>
      <c r="BE9" s="13">
        <v>13</v>
      </c>
      <c r="BF9" s="12" t="s">
        <v>22</v>
      </c>
      <c r="BG9" s="12" t="s">
        <v>117</v>
      </c>
      <c r="BI9" s="14"/>
      <c r="BJ9" s="13" t="s">
        <v>105</v>
      </c>
      <c r="BK9" s="13">
        <v>2</v>
      </c>
      <c r="BL9" s="13">
        <v>0</v>
      </c>
      <c r="BM9" s="13">
        <v>15</v>
      </c>
      <c r="BN9" s="13">
        <v>27</v>
      </c>
      <c r="BO9" s="12" t="s">
        <v>50</v>
      </c>
      <c r="BP9" s="12" t="s">
        <v>50</v>
      </c>
      <c r="BR9" s="14"/>
      <c r="BS9" s="13"/>
      <c r="BT9" s="13"/>
      <c r="BU9" s="13"/>
      <c r="BV9" s="13"/>
      <c r="BW9" s="13"/>
      <c r="BX9" s="12"/>
      <c r="BY9" s="12"/>
      <c r="CA9" s="14"/>
      <c r="CB9" s="13"/>
      <c r="CC9" s="13"/>
      <c r="CD9" s="13"/>
      <c r="CE9" s="13"/>
      <c r="CF9" s="13"/>
      <c r="CG9" s="12"/>
      <c r="CH9" s="12"/>
      <c r="CJ9" s="14"/>
      <c r="CK9" s="13"/>
      <c r="CL9" s="13"/>
      <c r="CM9" s="13"/>
      <c r="CN9" s="13"/>
      <c r="CO9" s="13"/>
      <c r="CP9" s="12"/>
      <c r="CQ9" s="12"/>
      <c r="CS9" s="14"/>
      <c r="CT9" s="13"/>
      <c r="CU9" s="13"/>
      <c r="CV9" s="13"/>
      <c r="CW9" s="13"/>
      <c r="CX9" s="13"/>
      <c r="CY9" s="12"/>
      <c r="CZ9" s="12"/>
      <c r="DB9" s="14"/>
      <c r="DC9" s="13"/>
      <c r="DD9" s="13"/>
      <c r="DE9" s="13"/>
      <c r="DF9" s="13"/>
      <c r="DG9" s="13"/>
      <c r="DH9" s="12"/>
      <c r="DI9" s="12"/>
      <c r="DK9" s="14"/>
      <c r="DL9" s="13"/>
      <c r="DM9" s="13"/>
      <c r="DN9" s="13"/>
      <c r="DO9" s="13"/>
      <c r="DP9" s="13"/>
      <c r="DQ9" s="12"/>
      <c r="DR9" s="12"/>
      <c r="DT9" s="14"/>
      <c r="DU9" s="13"/>
      <c r="DV9" s="13"/>
      <c r="DW9" s="13"/>
      <c r="DX9" s="13"/>
      <c r="DY9" s="13"/>
      <c r="DZ9" s="12"/>
      <c r="EA9" s="12"/>
      <c r="EC9" s="14"/>
      <c r="ED9" s="13"/>
      <c r="EE9" s="13"/>
      <c r="EF9" s="13"/>
      <c r="EG9" s="13"/>
      <c r="EH9" s="13"/>
      <c r="EI9" s="12"/>
      <c r="EJ9" s="12"/>
      <c r="EL9" s="14"/>
      <c r="EM9" s="13"/>
      <c r="EN9" s="13"/>
      <c r="EO9" s="13"/>
      <c r="EP9" s="13"/>
      <c r="EQ9" s="13"/>
      <c r="ER9" s="12"/>
      <c r="ES9" s="12"/>
      <c r="EU9" s="14"/>
      <c r="EV9" s="13"/>
      <c r="EW9" s="13"/>
      <c r="EX9" s="13"/>
      <c r="EY9" s="13"/>
      <c r="EZ9" s="13"/>
      <c r="FA9" s="12"/>
      <c r="FB9" s="12"/>
      <c r="FD9" s="14"/>
      <c r="FE9" s="13"/>
      <c r="FF9" s="13"/>
      <c r="FG9" s="13"/>
      <c r="FH9" s="13"/>
      <c r="FI9" s="13"/>
      <c r="FJ9" s="12"/>
      <c r="FK9" s="12"/>
      <c r="FM9" s="14"/>
      <c r="FN9" s="13"/>
      <c r="FO9" s="13"/>
      <c r="FP9" s="13"/>
      <c r="FQ9" s="13"/>
      <c r="FR9" s="13"/>
      <c r="FS9" s="12"/>
      <c r="FT9" s="12"/>
      <c r="FV9" s="14"/>
      <c r="FW9" s="13"/>
      <c r="FX9" s="13"/>
      <c r="FY9" s="13"/>
      <c r="FZ9" s="13"/>
      <c r="GA9" s="13"/>
      <c r="GB9" s="12"/>
      <c r="GC9" s="12"/>
      <c r="GE9" s="14"/>
      <c r="GF9" s="13"/>
      <c r="GG9" s="13"/>
      <c r="GH9" s="13"/>
      <c r="GI9" s="13"/>
      <c r="GJ9" s="13"/>
      <c r="GK9" s="12"/>
      <c r="GL9" s="12"/>
      <c r="GN9" s="14"/>
      <c r="GO9" s="13"/>
      <c r="GP9" s="13"/>
      <c r="GQ9" s="13"/>
      <c r="GR9" s="13"/>
      <c r="GS9" s="13"/>
      <c r="GT9" s="12"/>
      <c r="GU9" s="12"/>
      <c r="GW9" s="14"/>
      <c r="GX9" s="13"/>
      <c r="GY9" s="13"/>
      <c r="GZ9" s="13"/>
      <c r="HA9" s="13"/>
      <c r="HB9" s="13"/>
      <c r="HC9" s="12"/>
      <c r="HD9" s="12"/>
      <c r="HF9" s="14"/>
      <c r="HG9" s="13"/>
      <c r="HH9" s="13"/>
      <c r="HI9" s="13"/>
      <c r="HJ9" s="13"/>
      <c r="HK9" s="13"/>
      <c r="HL9" s="12"/>
      <c r="HM9" s="12"/>
      <c r="HO9" s="14"/>
      <c r="HP9" s="13"/>
      <c r="HQ9" s="13"/>
      <c r="HR9" s="13"/>
      <c r="HS9" s="13"/>
      <c r="HT9" s="13"/>
      <c r="HU9" s="12"/>
      <c r="HV9" s="12"/>
      <c r="HX9" s="14"/>
      <c r="HY9" s="13"/>
      <c r="HZ9" s="13"/>
      <c r="IA9" s="13"/>
      <c r="IB9" s="13"/>
      <c r="IC9" s="13"/>
      <c r="ID9" s="12"/>
      <c r="IE9" s="12"/>
      <c r="IG9" s="14"/>
      <c r="IH9" s="13"/>
      <c r="II9" s="13"/>
      <c r="IJ9" s="13"/>
      <c r="IK9" s="13"/>
      <c r="IL9" s="13"/>
      <c r="IM9" s="12"/>
      <c r="IN9" s="12"/>
      <c r="IP9" s="14"/>
      <c r="IQ9" s="13"/>
      <c r="IR9" s="13"/>
      <c r="IS9" s="13"/>
      <c r="IT9" s="13"/>
      <c r="IU9" s="13"/>
      <c r="IV9" s="12"/>
      <c r="IW9" s="12"/>
      <c r="IY9" s="14"/>
      <c r="IZ9" s="13"/>
      <c r="JA9" s="13"/>
      <c r="JB9" s="13"/>
      <c r="JC9" s="13"/>
      <c r="JD9" s="13"/>
      <c r="JE9" s="12"/>
      <c r="JF9" s="12"/>
      <c r="JH9" s="14"/>
      <c r="JI9" s="13"/>
      <c r="JJ9" s="13"/>
      <c r="JK9" s="13"/>
      <c r="JL9" s="13"/>
      <c r="JM9" s="13"/>
      <c r="JN9" s="12"/>
      <c r="JO9" s="12"/>
      <c r="JQ9" s="14"/>
      <c r="JR9" s="13"/>
      <c r="JS9" s="13"/>
      <c r="JT9" s="13"/>
      <c r="JU9" s="13"/>
      <c r="JV9" s="13"/>
      <c r="JW9" s="12"/>
      <c r="JX9" s="12"/>
      <c r="JZ9" s="14"/>
      <c r="KA9" s="13"/>
      <c r="KB9" s="13"/>
      <c r="KC9" s="13"/>
      <c r="KD9" s="13"/>
      <c r="KE9" s="13"/>
      <c r="KF9" s="12"/>
      <c r="KG9" s="12"/>
      <c r="KI9" s="14"/>
      <c r="KJ9" s="13"/>
      <c r="KK9" s="13"/>
      <c r="KL9" s="13"/>
      <c r="KM9" s="13"/>
      <c r="KN9" s="13"/>
      <c r="KO9" s="12"/>
      <c r="KP9" s="12"/>
      <c r="KR9" s="14"/>
      <c r="KS9" s="13"/>
      <c r="KT9" s="13"/>
      <c r="KU9" s="13"/>
      <c r="KV9" s="13"/>
      <c r="KW9" s="13"/>
      <c r="KX9" s="12"/>
      <c r="KY9" s="12"/>
      <c r="LA9" s="14"/>
      <c r="LB9" s="13"/>
      <c r="LC9" s="13"/>
      <c r="LD9" s="13"/>
      <c r="LE9" s="13"/>
      <c r="LF9" s="13"/>
      <c r="LG9" s="12"/>
      <c r="LH9" s="12"/>
      <c r="LJ9" s="14"/>
      <c r="LK9" s="13"/>
      <c r="LL9" s="13"/>
      <c r="LM9" s="13"/>
      <c r="LN9" s="13"/>
      <c r="LO9" s="13"/>
      <c r="LP9" s="12"/>
      <c r="LQ9" s="12"/>
      <c r="LS9" s="14"/>
      <c r="LT9" s="13"/>
      <c r="LU9" s="13"/>
      <c r="LV9" s="13"/>
      <c r="LW9" s="13"/>
      <c r="LX9" s="13"/>
      <c r="LY9" s="12"/>
      <c r="LZ9" s="12"/>
      <c r="MB9" s="14"/>
      <c r="MC9" s="13"/>
      <c r="MD9" s="13"/>
      <c r="ME9" s="13"/>
      <c r="MF9" s="13"/>
      <c r="MG9" s="13"/>
      <c r="MH9" s="12"/>
      <c r="MI9" s="12"/>
      <c r="MK9" s="14"/>
      <c r="ML9" s="13"/>
      <c r="MM9" s="13"/>
      <c r="MN9" s="13"/>
      <c r="MO9" s="13"/>
      <c r="MP9" s="13"/>
      <c r="MQ9" s="12"/>
      <c r="MR9" s="12"/>
      <c r="MT9" s="14"/>
      <c r="MU9" s="13"/>
      <c r="MV9" s="13"/>
      <c r="MW9" s="13"/>
      <c r="MX9" s="13"/>
      <c r="MY9" s="13"/>
      <c r="MZ9" s="12"/>
      <c r="NA9" s="12"/>
      <c r="NC9" s="14"/>
      <c r="ND9" s="13"/>
      <c r="NE9" s="13"/>
      <c r="NF9" s="13"/>
      <c r="NG9" s="13"/>
      <c r="NH9" s="13"/>
      <c r="NI9" s="12"/>
      <c r="NJ9" s="12"/>
      <c r="NL9" s="14"/>
      <c r="NM9" s="13"/>
      <c r="NN9" s="13"/>
      <c r="NO9" s="13"/>
      <c r="NP9" s="13"/>
      <c r="NQ9" s="13"/>
      <c r="NR9" s="12"/>
      <c r="NS9" s="12"/>
      <c r="NU9" s="14"/>
      <c r="NV9" s="13"/>
      <c r="NW9" s="13"/>
      <c r="NX9" s="13"/>
      <c r="NY9" s="13"/>
      <c r="NZ9" s="13"/>
      <c r="OA9" s="12"/>
      <c r="OB9" s="12"/>
      <c r="OD9" s="14"/>
      <c r="OE9" s="13"/>
      <c r="OF9" s="13"/>
      <c r="OG9" s="13"/>
      <c r="OH9" s="13"/>
      <c r="OI9" s="13"/>
      <c r="OJ9" s="12"/>
      <c r="OK9" s="12"/>
      <c r="OM9" s="14"/>
      <c r="ON9" s="13"/>
      <c r="OO9" s="13"/>
      <c r="OP9" s="13"/>
      <c r="OQ9" s="13"/>
      <c r="OR9" s="13"/>
      <c r="OS9" s="12"/>
      <c r="OT9" s="12"/>
      <c r="OV9" s="14"/>
      <c r="OW9" s="13"/>
      <c r="OX9" s="13"/>
      <c r="OY9" s="13"/>
      <c r="OZ9" s="13"/>
      <c r="PA9" s="13"/>
      <c r="PB9" s="12"/>
      <c r="PC9" s="12"/>
      <c r="PE9" s="14"/>
      <c r="PF9" s="13"/>
      <c r="PG9" s="13"/>
      <c r="PH9" s="13"/>
      <c r="PI9" s="13"/>
      <c r="PJ9" s="13"/>
      <c r="PK9" s="12"/>
      <c r="PL9" s="12"/>
      <c r="PN9" s="14"/>
      <c r="PO9" s="13"/>
      <c r="PP9" s="13"/>
      <c r="PQ9" s="13"/>
      <c r="PR9" s="13"/>
      <c r="PS9" s="13"/>
      <c r="PT9" s="12"/>
      <c r="PU9" s="12"/>
      <c r="PW9" s="14"/>
      <c r="PX9" s="13"/>
      <c r="PY9" s="13"/>
      <c r="PZ9" s="13"/>
      <c r="QA9" s="13"/>
      <c r="QB9" s="13"/>
      <c r="QC9" s="12"/>
      <c r="QD9" s="12"/>
      <c r="QF9" s="14"/>
      <c r="QG9" s="13"/>
      <c r="QH9" s="13"/>
      <c r="QI9" s="13"/>
      <c r="QJ9" s="13"/>
      <c r="QK9" s="13"/>
      <c r="QL9" s="12"/>
      <c r="QM9" s="12"/>
      <c r="QO9" s="14"/>
      <c r="QP9" s="13"/>
      <c r="QQ9" s="13"/>
      <c r="QR9" s="13"/>
      <c r="QS9" s="13"/>
      <c r="QT9" s="13"/>
      <c r="QU9" s="12"/>
      <c r="QV9" s="12"/>
      <c r="QX9" s="14"/>
      <c r="QY9" s="13"/>
      <c r="QZ9" s="13"/>
      <c r="RA9" s="13"/>
      <c r="RB9" s="13"/>
      <c r="RC9" s="13"/>
      <c r="RD9" s="12"/>
      <c r="RE9" s="12"/>
      <c r="RG9" s="14"/>
      <c r="RH9" s="13"/>
      <c r="RI9" s="13"/>
      <c r="RJ9" s="13"/>
      <c r="RK9" s="13"/>
      <c r="RL9" s="13"/>
      <c r="RM9" s="12"/>
      <c r="RN9" s="12"/>
      <c r="RP9" s="14"/>
      <c r="RQ9" s="13"/>
      <c r="RR9" s="13"/>
      <c r="RS9" s="13"/>
      <c r="RT9" s="13"/>
      <c r="RU9" s="13"/>
      <c r="RV9" s="12"/>
      <c r="RW9" s="12"/>
      <c r="RY9" s="14"/>
      <c r="RZ9" s="13"/>
      <c r="SA9" s="13"/>
      <c r="SB9" s="13"/>
      <c r="SC9" s="13"/>
      <c r="SD9" s="13"/>
      <c r="SE9" s="12"/>
      <c r="SF9" s="12"/>
      <c r="SH9" s="14"/>
      <c r="SI9" s="13"/>
      <c r="SJ9" s="13"/>
      <c r="SK9" s="13"/>
      <c r="SL9" s="13"/>
      <c r="SM9" s="13"/>
      <c r="SN9" s="12"/>
      <c r="SO9" s="12"/>
      <c r="SQ9" s="14"/>
      <c r="SR9" s="13"/>
      <c r="SS9" s="13"/>
      <c r="ST9" s="13"/>
      <c r="SU9" s="13"/>
      <c r="SV9" s="13"/>
      <c r="SW9" s="12"/>
      <c r="SX9" s="12"/>
      <c r="SZ9" s="14"/>
      <c r="TA9" s="13"/>
      <c r="TB9" s="13"/>
      <c r="TC9" s="13"/>
      <c r="TD9" s="13"/>
      <c r="TE9" s="13"/>
      <c r="TF9" s="12"/>
      <c r="TG9" s="12"/>
      <c r="TI9" s="14"/>
      <c r="TJ9" s="13"/>
      <c r="TK9" s="13"/>
      <c r="TL9" s="13"/>
      <c r="TM9" s="13"/>
      <c r="TN9" s="13"/>
      <c r="TO9" s="12"/>
      <c r="TP9" s="12"/>
      <c r="TR9" s="14"/>
      <c r="TS9" s="13"/>
      <c r="TT9" s="13"/>
      <c r="TU9" s="13"/>
      <c r="TV9" s="13"/>
      <c r="TW9" s="13"/>
      <c r="TX9" s="12"/>
      <c r="TY9" s="12"/>
      <c r="UA9" s="14"/>
      <c r="UB9" s="13"/>
      <c r="UC9" s="13"/>
      <c r="UD9" s="13"/>
      <c r="UE9" s="13"/>
      <c r="UF9" s="13"/>
      <c r="UG9" s="12"/>
      <c r="UH9" s="12"/>
    </row>
    <row r="10" spans="2:555" x14ac:dyDescent="0.25">
      <c r="B10" s="29" t="str">
        <f t="shared" si="0"/>
        <v>Wall4</v>
      </c>
      <c r="C10" s="29">
        <f t="shared" si="1"/>
        <v>0</v>
      </c>
      <c r="D10" s="29">
        <f t="shared" si="2"/>
        <v>5</v>
      </c>
      <c r="E10" s="29">
        <f t="shared" si="3"/>
        <v>15</v>
      </c>
      <c r="F10" s="29">
        <f t="shared" si="4"/>
        <v>37</v>
      </c>
      <c r="G10" s="29" t="str">
        <f t="shared" si="5"/>
        <v/>
      </c>
      <c r="H10" s="29" t="str">
        <f t="shared" si="6"/>
        <v/>
      </c>
      <c r="J10" s="23" t="str">
        <f t="shared" ca="1" si="7"/>
        <v>Small flat</v>
      </c>
      <c r="K10" s="24">
        <f t="shared" si="8"/>
        <v>44</v>
      </c>
      <c r="L10" s="16">
        <v>4</v>
      </c>
      <c r="Q10" s="13" t="s">
        <v>52</v>
      </c>
      <c r="R10" s="13">
        <v>1.5</v>
      </c>
      <c r="S10" s="13">
        <v>1.5</v>
      </c>
      <c r="T10" s="13">
        <v>4</v>
      </c>
      <c r="U10" s="13">
        <v>13</v>
      </c>
      <c r="V10" s="12" t="s">
        <v>22</v>
      </c>
      <c r="W10" s="12" t="s">
        <v>117</v>
      </c>
      <c r="Y10" s="14"/>
      <c r="Z10" s="13" t="s">
        <v>9</v>
      </c>
      <c r="AA10" s="13">
        <v>0</v>
      </c>
      <c r="AB10" s="13">
        <v>100</v>
      </c>
      <c r="AC10" s="13">
        <v>8</v>
      </c>
      <c r="AD10" s="13">
        <v>10</v>
      </c>
      <c r="AE10" s="12" t="s">
        <v>24</v>
      </c>
      <c r="AF10" s="12" t="s">
        <v>29</v>
      </c>
      <c r="AH10" s="14"/>
      <c r="AI10" s="13" t="s">
        <v>73</v>
      </c>
      <c r="AJ10" s="13">
        <v>4</v>
      </c>
      <c r="AK10" s="13">
        <v>20</v>
      </c>
      <c r="AL10" s="13">
        <v>11</v>
      </c>
      <c r="AM10" s="13">
        <v>13</v>
      </c>
      <c r="AN10" s="12" t="s">
        <v>24</v>
      </c>
      <c r="AO10" s="12" t="s">
        <v>50</v>
      </c>
      <c r="AQ10" s="14"/>
      <c r="AR10" s="13" t="s">
        <v>9</v>
      </c>
      <c r="AS10" s="13">
        <v>0</v>
      </c>
      <c r="AT10" s="13">
        <v>100</v>
      </c>
      <c r="AU10" s="13">
        <v>8</v>
      </c>
      <c r="AV10" s="13">
        <v>10</v>
      </c>
      <c r="AW10" s="12" t="s">
        <v>22</v>
      </c>
      <c r="AX10" s="12" t="s">
        <v>29</v>
      </c>
      <c r="AZ10" s="14"/>
      <c r="BA10" s="13" t="s">
        <v>52</v>
      </c>
      <c r="BB10" s="13">
        <v>1.5</v>
      </c>
      <c r="BC10" s="13">
        <v>1.5</v>
      </c>
      <c r="BD10" s="13">
        <v>10</v>
      </c>
      <c r="BE10" s="13">
        <v>16</v>
      </c>
      <c r="BF10" s="12" t="s">
        <v>22</v>
      </c>
      <c r="BG10" s="12" t="s">
        <v>117</v>
      </c>
      <c r="BI10" s="14"/>
      <c r="BJ10" s="13" t="s">
        <v>106</v>
      </c>
      <c r="BK10" s="13">
        <v>0</v>
      </c>
      <c r="BL10" s="13">
        <v>5</v>
      </c>
      <c r="BM10" s="13">
        <v>15</v>
      </c>
      <c r="BN10" s="13">
        <v>37</v>
      </c>
      <c r="BO10" s="12" t="s">
        <v>50</v>
      </c>
      <c r="BP10" s="12" t="s">
        <v>50</v>
      </c>
      <c r="BR10" s="14"/>
      <c r="BS10" s="13"/>
      <c r="BT10" s="13"/>
      <c r="BU10" s="13"/>
      <c r="BV10" s="13"/>
      <c r="BW10" s="13"/>
      <c r="BX10" s="12"/>
      <c r="BY10" s="12"/>
      <c r="CA10" s="14"/>
      <c r="CB10" s="13"/>
      <c r="CC10" s="13"/>
      <c r="CD10" s="13"/>
      <c r="CE10" s="13"/>
      <c r="CF10" s="13"/>
      <c r="CG10" s="12"/>
      <c r="CH10" s="12"/>
      <c r="CJ10" s="14"/>
      <c r="CK10" s="13"/>
      <c r="CL10" s="13"/>
      <c r="CM10" s="13"/>
      <c r="CN10" s="13"/>
      <c r="CO10" s="13"/>
      <c r="CP10" s="12"/>
      <c r="CQ10" s="12"/>
      <c r="CS10" s="14"/>
      <c r="CT10" s="13"/>
      <c r="CU10" s="13"/>
      <c r="CV10" s="13"/>
      <c r="CW10" s="13"/>
      <c r="CX10" s="13"/>
      <c r="CY10" s="12"/>
      <c r="CZ10" s="12"/>
      <c r="DB10" s="14"/>
      <c r="DC10" s="13"/>
      <c r="DD10" s="13"/>
      <c r="DE10" s="13"/>
      <c r="DF10" s="13"/>
      <c r="DG10" s="13"/>
      <c r="DH10" s="12"/>
      <c r="DI10" s="12"/>
      <c r="DK10" s="14"/>
      <c r="DL10" s="13"/>
      <c r="DM10" s="13"/>
      <c r="DN10" s="13"/>
      <c r="DO10" s="13"/>
      <c r="DP10" s="13"/>
      <c r="DQ10" s="12"/>
      <c r="DR10" s="12"/>
      <c r="DT10" s="14"/>
      <c r="DU10" s="13"/>
      <c r="DV10" s="13"/>
      <c r="DW10" s="13"/>
      <c r="DX10" s="13"/>
      <c r="DY10" s="13"/>
      <c r="DZ10" s="12"/>
      <c r="EA10" s="12"/>
      <c r="EC10" s="14"/>
      <c r="ED10" s="13"/>
      <c r="EE10" s="13"/>
      <c r="EF10" s="13"/>
      <c r="EG10" s="13"/>
      <c r="EH10" s="13"/>
      <c r="EI10" s="12"/>
      <c r="EJ10" s="12"/>
      <c r="EL10" s="14"/>
      <c r="EM10" s="13"/>
      <c r="EN10" s="13"/>
      <c r="EO10" s="13"/>
      <c r="EP10" s="13"/>
      <c r="EQ10" s="13"/>
      <c r="ER10" s="12"/>
      <c r="ES10" s="12"/>
      <c r="EU10" s="14"/>
      <c r="EV10" s="13"/>
      <c r="EW10" s="13"/>
      <c r="EX10" s="13"/>
      <c r="EY10" s="13"/>
      <c r="EZ10" s="13"/>
      <c r="FA10" s="12"/>
      <c r="FB10" s="12"/>
      <c r="FD10" s="14"/>
      <c r="FE10" s="13"/>
      <c r="FF10" s="13"/>
      <c r="FG10" s="13"/>
      <c r="FH10" s="13"/>
      <c r="FI10" s="13"/>
      <c r="FJ10" s="12"/>
      <c r="FK10" s="12"/>
      <c r="FM10" s="14"/>
      <c r="FN10" s="13"/>
      <c r="FO10" s="13"/>
      <c r="FP10" s="13"/>
      <c r="FQ10" s="13"/>
      <c r="FR10" s="13"/>
      <c r="FS10" s="12"/>
      <c r="FT10" s="12"/>
      <c r="FV10" s="14"/>
      <c r="FW10" s="13"/>
      <c r="FX10" s="13"/>
      <c r="FY10" s="13"/>
      <c r="FZ10" s="13"/>
      <c r="GA10" s="13"/>
      <c r="GB10" s="12"/>
      <c r="GC10" s="12"/>
      <c r="GE10" s="14"/>
      <c r="GF10" s="13"/>
      <c r="GG10" s="13"/>
      <c r="GH10" s="13"/>
      <c r="GI10" s="13"/>
      <c r="GJ10" s="13"/>
      <c r="GK10" s="12"/>
      <c r="GL10" s="12"/>
      <c r="GN10" s="14"/>
      <c r="GO10" s="13"/>
      <c r="GP10" s="13"/>
      <c r="GQ10" s="13"/>
      <c r="GR10" s="13"/>
      <c r="GS10" s="13"/>
      <c r="GT10" s="12"/>
      <c r="GU10" s="12"/>
      <c r="GW10" s="14"/>
      <c r="GX10" s="13"/>
      <c r="GY10" s="13"/>
      <c r="GZ10" s="13"/>
      <c r="HA10" s="13"/>
      <c r="HB10" s="13"/>
      <c r="HC10" s="12"/>
      <c r="HD10" s="12"/>
      <c r="HF10" s="14"/>
      <c r="HG10" s="13"/>
      <c r="HH10" s="13"/>
      <c r="HI10" s="13"/>
      <c r="HJ10" s="13"/>
      <c r="HK10" s="13"/>
      <c r="HL10" s="12"/>
      <c r="HM10" s="12"/>
      <c r="HO10" s="14"/>
      <c r="HP10" s="13"/>
      <c r="HQ10" s="13"/>
      <c r="HR10" s="13"/>
      <c r="HS10" s="13"/>
      <c r="HT10" s="13"/>
      <c r="HU10" s="12"/>
      <c r="HV10" s="12"/>
      <c r="HX10" s="14"/>
      <c r="HY10" s="13"/>
      <c r="HZ10" s="13"/>
      <c r="IA10" s="13"/>
      <c r="IB10" s="13"/>
      <c r="IC10" s="13"/>
      <c r="ID10" s="12"/>
      <c r="IE10" s="12"/>
      <c r="IG10" s="14"/>
      <c r="IH10" s="13"/>
      <c r="II10" s="13"/>
      <c r="IJ10" s="13"/>
      <c r="IK10" s="13"/>
      <c r="IL10" s="13"/>
      <c r="IM10" s="12"/>
      <c r="IN10" s="12"/>
      <c r="IP10" s="14"/>
      <c r="IQ10" s="13"/>
      <c r="IR10" s="13"/>
      <c r="IS10" s="13"/>
      <c r="IT10" s="13"/>
      <c r="IU10" s="13"/>
      <c r="IV10" s="12"/>
      <c r="IW10" s="12"/>
      <c r="IY10" s="14"/>
      <c r="IZ10" s="13"/>
      <c r="JA10" s="13"/>
      <c r="JB10" s="13"/>
      <c r="JC10" s="13"/>
      <c r="JD10" s="13"/>
      <c r="JE10" s="12"/>
      <c r="JF10" s="12"/>
      <c r="JH10" s="14"/>
      <c r="JI10" s="13"/>
      <c r="JJ10" s="13"/>
      <c r="JK10" s="13"/>
      <c r="JL10" s="13"/>
      <c r="JM10" s="13"/>
      <c r="JN10" s="12"/>
      <c r="JO10" s="12"/>
      <c r="JQ10" s="14"/>
      <c r="JR10" s="13"/>
      <c r="JS10" s="13"/>
      <c r="JT10" s="13"/>
      <c r="JU10" s="13"/>
      <c r="JV10" s="13"/>
      <c r="JW10" s="12"/>
      <c r="JX10" s="12"/>
      <c r="JZ10" s="14"/>
      <c r="KA10" s="13"/>
      <c r="KB10" s="13"/>
      <c r="KC10" s="13"/>
      <c r="KD10" s="13"/>
      <c r="KE10" s="13"/>
      <c r="KF10" s="12"/>
      <c r="KG10" s="12"/>
      <c r="KI10" s="14"/>
      <c r="KJ10" s="13"/>
      <c r="KK10" s="13"/>
      <c r="KL10" s="13"/>
      <c r="KM10" s="13"/>
      <c r="KN10" s="13"/>
      <c r="KO10" s="12"/>
      <c r="KP10" s="12"/>
      <c r="KR10" s="14"/>
      <c r="KS10" s="13"/>
      <c r="KT10" s="13"/>
      <c r="KU10" s="13"/>
      <c r="KV10" s="13"/>
      <c r="KW10" s="13"/>
      <c r="KX10" s="12"/>
      <c r="KY10" s="12"/>
      <c r="LA10" s="14"/>
      <c r="LB10" s="13"/>
      <c r="LC10" s="13"/>
      <c r="LD10" s="13"/>
      <c r="LE10" s="13"/>
      <c r="LF10" s="13"/>
      <c r="LG10" s="12"/>
      <c r="LH10" s="12"/>
      <c r="LJ10" s="14"/>
      <c r="LK10" s="13"/>
      <c r="LL10" s="13"/>
      <c r="LM10" s="13"/>
      <c r="LN10" s="13"/>
      <c r="LO10" s="13"/>
      <c r="LP10" s="12"/>
      <c r="LQ10" s="12"/>
      <c r="LS10" s="14"/>
      <c r="LT10" s="13"/>
      <c r="LU10" s="13"/>
      <c r="LV10" s="13"/>
      <c r="LW10" s="13"/>
      <c r="LX10" s="13"/>
      <c r="LY10" s="12"/>
      <c r="LZ10" s="12"/>
      <c r="MB10" s="14"/>
      <c r="MC10" s="13"/>
      <c r="MD10" s="13"/>
      <c r="ME10" s="13"/>
      <c r="MF10" s="13"/>
      <c r="MG10" s="13"/>
      <c r="MH10" s="12"/>
      <c r="MI10" s="12"/>
      <c r="MK10" s="14"/>
      <c r="ML10" s="13"/>
      <c r="MM10" s="13"/>
      <c r="MN10" s="13"/>
      <c r="MO10" s="13"/>
      <c r="MP10" s="13"/>
      <c r="MQ10" s="12"/>
      <c r="MR10" s="12"/>
      <c r="MT10" s="14"/>
      <c r="MU10" s="13"/>
      <c r="MV10" s="13"/>
      <c r="MW10" s="13"/>
      <c r="MX10" s="13"/>
      <c r="MY10" s="13"/>
      <c r="MZ10" s="12"/>
      <c r="NA10" s="12"/>
      <c r="NC10" s="14"/>
      <c r="ND10" s="13"/>
      <c r="NE10" s="13"/>
      <c r="NF10" s="13"/>
      <c r="NG10" s="13"/>
      <c r="NH10" s="13"/>
      <c r="NI10" s="12"/>
      <c r="NJ10" s="12"/>
      <c r="NL10" s="14"/>
      <c r="NM10" s="13"/>
      <c r="NN10" s="13"/>
      <c r="NO10" s="13"/>
      <c r="NP10" s="13"/>
      <c r="NQ10" s="13"/>
      <c r="NR10" s="12"/>
      <c r="NS10" s="12"/>
      <c r="NU10" s="14"/>
      <c r="NV10" s="13"/>
      <c r="NW10" s="13"/>
      <c r="NX10" s="13"/>
      <c r="NY10" s="13"/>
      <c r="NZ10" s="13"/>
      <c r="OA10" s="12"/>
      <c r="OB10" s="12"/>
      <c r="OD10" s="14"/>
      <c r="OE10" s="13"/>
      <c r="OF10" s="13"/>
      <c r="OG10" s="13"/>
      <c r="OH10" s="13"/>
      <c r="OI10" s="13"/>
      <c r="OJ10" s="12"/>
      <c r="OK10" s="12"/>
      <c r="OM10" s="14"/>
      <c r="ON10" s="13"/>
      <c r="OO10" s="13"/>
      <c r="OP10" s="13"/>
      <c r="OQ10" s="13"/>
      <c r="OR10" s="13"/>
      <c r="OS10" s="12"/>
      <c r="OT10" s="12"/>
      <c r="OV10" s="14"/>
      <c r="OW10" s="13"/>
      <c r="OX10" s="13"/>
      <c r="OY10" s="13"/>
      <c r="OZ10" s="13"/>
      <c r="PA10" s="13"/>
      <c r="PB10" s="12"/>
      <c r="PC10" s="12"/>
      <c r="PE10" s="14"/>
      <c r="PF10" s="13"/>
      <c r="PG10" s="13"/>
      <c r="PH10" s="13"/>
      <c r="PI10" s="13"/>
      <c r="PJ10" s="13"/>
      <c r="PK10" s="12"/>
      <c r="PL10" s="12"/>
      <c r="PN10" s="14"/>
      <c r="PO10" s="13"/>
      <c r="PP10" s="13"/>
      <c r="PQ10" s="13"/>
      <c r="PR10" s="13"/>
      <c r="PS10" s="13"/>
      <c r="PT10" s="12"/>
      <c r="PU10" s="12"/>
      <c r="PW10" s="14"/>
      <c r="PX10" s="13"/>
      <c r="PY10" s="13"/>
      <c r="PZ10" s="13"/>
      <c r="QA10" s="13"/>
      <c r="QB10" s="13"/>
      <c r="QC10" s="12"/>
      <c r="QD10" s="12"/>
      <c r="QF10" s="14"/>
      <c r="QG10" s="13"/>
      <c r="QH10" s="13"/>
      <c r="QI10" s="13"/>
      <c r="QJ10" s="13"/>
      <c r="QK10" s="13"/>
      <c r="QL10" s="12"/>
      <c r="QM10" s="12"/>
      <c r="QO10" s="14"/>
      <c r="QP10" s="13"/>
      <c r="QQ10" s="13"/>
      <c r="QR10" s="13"/>
      <c r="QS10" s="13"/>
      <c r="QT10" s="13"/>
      <c r="QU10" s="12"/>
      <c r="QV10" s="12"/>
      <c r="QX10" s="14"/>
      <c r="QY10" s="13"/>
      <c r="QZ10" s="13"/>
      <c r="RA10" s="13"/>
      <c r="RB10" s="13"/>
      <c r="RC10" s="13"/>
      <c r="RD10" s="12"/>
      <c r="RE10" s="12"/>
      <c r="RG10" s="14"/>
      <c r="RH10" s="13"/>
      <c r="RI10" s="13"/>
      <c r="RJ10" s="13"/>
      <c r="RK10" s="13"/>
      <c r="RL10" s="13"/>
      <c r="RM10" s="12"/>
      <c r="RN10" s="12"/>
      <c r="RP10" s="14"/>
      <c r="RQ10" s="13"/>
      <c r="RR10" s="13"/>
      <c r="RS10" s="13"/>
      <c r="RT10" s="13"/>
      <c r="RU10" s="13"/>
      <c r="RV10" s="12"/>
      <c r="RW10" s="12"/>
      <c r="RY10" s="14"/>
      <c r="RZ10" s="13"/>
      <c r="SA10" s="13"/>
      <c r="SB10" s="13"/>
      <c r="SC10" s="13"/>
      <c r="SD10" s="13"/>
      <c r="SE10" s="12"/>
      <c r="SF10" s="12"/>
      <c r="SH10" s="14"/>
      <c r="SI10" s="13"/>
      <c r="SJ10" s="13"/>
      <c r="SK10" s="13"/>
      <c r="SL10" s="13"/>
      <c r="SM10" s="13"/>
      <c r="SN10" s="12"/>
      <c r="SO10" s="12"/>
      <c r="SQ10" s="14"/>
      <c r="SR10" s="13"/>
      <c r="SS10" s="13"/>
      <c r="ST10" s="13"/>
      <c r="SU10" s="13"/>
      <c r="SV10" s="13"/>
      <c r="SW10" s="12"/>
      <c r="SX10" s="12"/>
      <c r="SZ10" s="14"/>
      <c r="TA10" s="13"/>
      <c r="TB10" s="13"/>
      <c r="TC10" s="13"/>
      <c r="TD10" s="13"/>
      <c r="TE10" s="13"/>
      <c r="TF10" s="12"/>
      <c r="TG10" s="12"/>
      <c r="TI10" s="14"/>
      <c r="TJ10" s="13"/>
      <c r="TK10" s="13"/>
      <c r="TL10" s="13"/>
      <c r="TM10" s="13"/>
      <c r="TN10" s="13"/>
      <c r="TO10" s="12"/>
      <c r="TP10" s="12"/>
      <c r="TR10" s="14"/>
      <c r="TS10" s="13"/>
      <c r="TT10" s="13"/>
      <c r="TU10" s="13"/>
      <c r="TV10" s="13"/>
      <c r="TW10" s="13"/>
      <c r="TX10" s="12"/>
      <c r="TY10" s="12"/>
      <c r="UA10" s="14"/>
      <c r="UB10" s="13"/>
      <c r="UC10" s="13"/>
      <c r="UD10" s="13"/>
      <c r="UE10" s="13"/>
      <c r="UF10" s="13"/>
      <c r="UG10" s="12"/>
      <c r="UH10" s="12"/>
    </row>
    <row r="11" spans="2:555" x14ac:dyDescent="0.25">
      <c r="B11" s="29" t="str">
        <f t="shared" si="0"/>
        <v>wall5</v>
      </c>
      <c r="C11" s="29">
        <f t="shared" si="1"/>
        <v>7</v>
      </c>
      <c r="D11" s="29">
        <f t="shared" si="2"/>
        <v>0</v>
      </c>
      <c r="E11" s="29">
        <f t="shared" si="3"/>
        <v>40</v>
      </c>
      <c r="F11" s="29">
        <f t="shared" si="4"/>
        <v>2</v>
      </c>
      <c r="G11" s="29" t="str">
        <f t="shared" si="5"/>
        <v/>
      </c>
      <c r="H11" s="29" t="str">
        <f t="shared" si="6"/>
        <v/>
      </c>
      <c r="J11" s="23" t="str">
        <f t="shared" ca="1" si="7"/>
        <v>Ballroom2</v>
      </c>
      <c r="K11" s="24">
        <f t="shared" si="8"/>
        <v>53</v>
      </c>
      <c r="L11" s="16">
        <v>5</v>
      </c>
      <c r="Q11" s="13" t="s">
        <v>53</v>
      </c>
      <c r="R11" s="13">
        <v>1.5</v>
      </c>
      <c r="S11" s="13">
        <v>1.5</v>
      </c>
      <c r="T11" s="13">
        <v>4</v>
      </c>
      <c r="U11" s="13">
        <v>17</v>
      </c>
      <c r="V11" s="12" t="s">
        <v>22</v>
      </c>
      <c r="W11" s="12" t="s">
        <v>117</v>
      </c>
      <c r="Y11" s="14"/>
      <c r="Z11" s="13" t="s">
        <v>10</v>
      </c>
      <c r="AA11" s="13">
        <v>200</v>
      </c>
      <c r="AB11" s="13">
        <v>0</v>
      </c>
      <c r="AC11" s="13">
        <v>5</v>
      </c>
      <c r="AD11" s="13">
        <v>14</v>
      </c>
      <c r="AE11" s="12" t="s">
        <v>22</v>
      </c>
      <c r="AF11" s="12" t="s">
        <v>30</v>
      </c>
      <c r="AH11" s="14"/>
      <c r="AI11" s="13" t="s">
        <v>74</v>
      </c>
      <c r="AJ11" s="13">
        <v>8</v>
      </c>
      <c r="AK11" s="13">
        <v>15</v>
      </c>
      <c r="AL11" s="13">
        <v>5</v>
      </c>
      <c r="AM11" s="13">
        <v>18</v>
      </c>
      <c r="AN11" s="12" t="s">
        <v>50</v>
      </c>
      <c r="AO11" s="12" t="s">
        <v>50</v>
      </c>
      <c r="AQ11" s="14"/>
      <c r="AR11" s="13" t="s">
        <v>121</v>
      </c>
      <c r="AS11" s="13">
        <v>100</v>
      </c>
      <c r="AT11" s="13">
        <v>0</v>
      </c>
      <c r="AU11" s="13">
        <v>5</v>
      </c>
      <c r="AV11" s="13">
        <v>13</v>
      </c>
      <c r="AW11" s="12" t="s">
        <v>22</v>
      </c>
      <c r="AX11" s="12" t="s">
        <v>29</v>
      </c>
      <c r="AZ11" s="14"/>
      <c r="BA11" s="13" t="s">
        <v>53</v>
      </c>
      <c r="BB11" s="13">
        <v>1.5</v>
      </c>
      <c r="BC11" s="13">
        <v>1.5</v>
      </c>
      <c r="BD11" s="13">
        <v>6</v>
      </c>
      <c r="BE11" s="13">
        <v>20</v>
      </c>
      <c r="BF11" s="12" t="s">
        <v>22</v>
      </c>
      <c r="BG11" s="12" t="s">
        <v>117</v>
      </c>
      <c r="BI11" s="14"/>
      <c r="BJ11" s="13" t="s">
        <v>102</v>
      </c>
      <c r="BK11" s="13">
        <v>7</v>
      </c>
      <c r="BL11" s="13">
        <v>0</v>
      </c>
      <c r="BM11" s="13">
        <v>40</v>
      </c>
      <c r="BN11" s="13">
        <v>2</v>
      </c>
      <c r="BO11" s="12" t="s">
        <v>50</v>
      </c>
      <c r="BP11" s="12" t="s">
        <v>50</v>
      </c>
      <c r="BR11" s="14"/>
      <c r="BS11" s="13"/>
      <c r="BT11" s="13"/>
      <c r="BU11" s="13"/>
      <c r="BV11" s="13"/>
      <c r="BW11" s="13"/>
      <c r="BX11" s="12"/>
      <c r="BY11" s="12"/>
      <c r="CA11" s="14"/>
      <c r="CB11" s="13"/>
      <c r="CC11" s="13"/>
      <c r="CD11" s="13"/>
      <c r="CE11" s="13"/>
      <c r="CF11" s="13"/>
      <c r="CG11" s="12"/>
      <c r="CH11" s="12"/>
      <c r="CJ11" s="14"/>
      <c r="CK11" s="13"/>
      <c r="CL11" s="13"/>
      <c r="CM11" s="13"/>
      <c r="CN11" s="13"/>
      <c r="CO11" s="13"/>
      <c r="CP11" s="12"/>
      <c r="CQ11" s="12"/>
      <c r="CS11" s="14"/>
      <c r="CT11" s="13"/>
      <c r="CU11" s="13"/>
      <c r="CV11" s="13"/>
      <c r="CW11" s="13"/>
      <c r="CX11" s="13"/>
      <c r="CY11" s="12"/>
      <c r="CZ11" s="12"/>
      <c r="DB11" s="14"/>
      <c r="DC11" s="13"/>
      <c r="DD11" s="13"/>
      <c r="DE11" s="13"/>
      <c r="DF11" s="13"/>
      <c r="DG11" s="13"/>
      <c r="DH11" s="12"/>
      <c r="DI11" s="12"/>
      <c r="DK11" s="14"/>
      <c r="DL11" s="13"/>
      <c r="DM11" s="13"/>
      <c r="DN11" s="13"/>
      <c r="DO11" s="13"/>
      <c r="DP11" s="13"/>
      <c r="DQ11" s="12"/>
      <c r="DR11" s="12"/>
      <c r="DT11" s="14"/>
      <c r="DU11" s="13"/>
      <c r="DV11" s="13"/>
      <c r="DW11" s="13"/>
      <c r="DX11" s="13"/>
      <c r="DY11" s="13"/>
      <c r="DZ11" s="12"/>
      <c r="EA11" s="12"/>
      <c r="EC11" s="14"/>
      <c r="ED11" s="13"/>
      <c r="EE11" s="13"/>
      <c r="EF11" s="13"/>
      <c r="EG11" s="13"/>
      <c r="EH11" s="13"/>
      <c r="EI11" s="12"/>
      <c r="EJ11" s="12"/>
      <c r="EL11" s="14"/>
      <c r="EM11" s="13"/>
      <c r="EN11" s="13"/>
      <c r="EO11" s="13"/>
      <c r="EP11" s="13"/>
      <c r="EQ11" s="13"/>
      <c r="ER11" s="12"/>
      <c r="ES11" s="12"/>
      <c r="EU11" s="14"/>
      <c r="EV11" s="13"/>
      <c r="EW11" s="13"/>
      <c r="EX11" s="13"/>
      <c r="EY11" s="13"/>
      <c r="EZ11" s="13"/>
      <c r="FA11" s="12"/>
      <c r="FB11" s="12"/>
      <c r="FD11" s="14"/>
      <c r="FE11" s="13"/>
      <c r="FF11" s="13"/>
      <c r="FG11" s="13"/>
      <c r="FH11" s="13"/>
      <c r="FI11" s="13"/>
      <c r="FJ11" s="12"/>
      <c r="FK11" s="12"/>
      <c r="FM11" s="14"/>
      <c r="FN11" s="13"/>
      <c r="FO11" s="13"/>
      <c r="FP11" s="13"/>
      <c r="FQ11" s="13"/>
      <c r="FR11" s="13"/>
      <c r="FS11" s="12"/>
      <c r="FT11" s="12"/>
      <c r="FV11" s="14"/>
      <c r="FW11" s="13"/>
      <c r="FX11" s="13"/>
      <c r="FY11" s="13"/>
      <c r="FZ11" s="13"/>
      <c r="GA11" s="13"/>
      <c r="GB11" s="12"/>
      <c r="GC11" s="12"/>
      <c r="GE11" s="14"/>
      <c r="GF11" s="13"/>
      <c r="GG11" s="13"/>
      <c r="GH11" s="13"/>
      <c r="GI11" s="13"/>
      <c r="GJ11" s="13"/>
      <c r="GK11" s="12"/>
      <c r="GL11" s="12"/>
      <c r="GN11" s="14"/>
      <c r="GO11" s="13"/>
      <c r="GP11" s="13"/>
      <c r="GQ11" s="13"/>
      <c r="GR11" s="13"/>
      <c r="GS11" s="13"/>
      <c r="GT11" s="12"/>
      <c r="GU11" s="12"/>
      <c r="GW11" s="14"/>
      <c r="GX11" s="13"/>
      <c r="GY11" s="13"/>
      <c r="GZ11" s="13"/>
      <c r="HA11" s="13"/>
      <c r="HB11" s="13"/>
      <c r="HC11" s="12"/>
      <c r="HD11" s="12"/>
      <c r="HF11" s="14"/>
      <c r="HG11" s="13"/>
      <c r="HH11" s="13"/>
      <c r="HI11" s="13"/>
      <c r="HJ11" s="13"/>
      <c r="HK11" s="13"/>
      <c r="HL11" s="12"/>
      <c r="HM11" s="12"/>
      <c r="HO11" s="14"/>
      <c r="HP11" s="13"/>
      <c r="HQ11" s="13"/>
      <c r="HR11" s="13"/>
      <c r="HS11" s="13"/>
      <c r="HT11" s="13"/>
      <c r="HU11" s="12"/>
      <c r="HV11" s="12"/>
      <c r="HX11" s="14"/>
      <c r="HY11" s="13"/>
      <c r="HZ11" s="13"/>
      <c r="IA11" s="13"/>
      <c r="IB11" s="13"/>
      <c r="IC11" s="13"/>
      <c r="ID11" s="12"/>
      <c r="IE11" s="12"/>
      <c r="IG11" s="14"/>
      <c r="IH11" s="13"/>
      <c r="II11" s="13"/>
      <c r="IJ11" s="13"/>
      <c r="IK11" s="13"/>
      <c r="IL11" s="13"/>
      <c r="IM11" s="12"/>
      <c r="IN11" s="12"/>
      <c r="IP11" s="14"/>
      <c r="IQ11" s="13"/>
      <c r="IR11" s="13"/>
      <c r="IS11" s="13"/>
      <c r="IT11" s="13"/>
      <c r="IU11" s="13"/>
      <c r="IV11" s="12"/>
      <c r="IW11" s="12"/>
      <c r="IY11" s="14"/>
      <c r="IZ11" s="13"/>
      <c r="JA11" s="13"/>
      <c r="JB11" s="13"/>
      <c r="JC11" s="13"/>
      <c r="JD11" s="13"/>
      <c r="JE11" s="12"/>
      <c r="JF11" s="12"/>
      <c r="JH11" s="14"/>
      <c r="JI11" s="13"/>
      <c r="JJ11" s="13"/>
      <c r="JK11" s="13"/>
      <c r="JL11" s="13"/>
      <c r="JM11" s="13"/>
      <c r="JN11" s="12"/>
      <c r="JO11" s="12"/>
      <c r="JQ11" s="14"/>
      <c r="JR11" s="13"/>
      <c r="JS11" s="13"/>
      <c r="JT11" s="13"/>
      <c r="JU11" s="13"/>
      <c r="JV11" s="13"/>
      <c r="JW11" s="12"/>
      <c r="JX11" s="12"/>
      <c r="JZ11" s="14"/>
      <c r="KA11" s="13"/>
      <c r="KB11" s="13"/>
      <c r="KC11" s="13"/>
      <c r="KD11" s="13"/>
      <c r="KE11" s="13"/>
      <c r="KF11" s="12"/>
      <c r="KG11" s="12"/>
      <c r="KI11" s="14"/>
      <c r="KJ11" s="13"/>
      <c r="KK11" s="13"/>
      <c r="KL11" s="13"/>
      <c r="KM11" s="13"/>
      <c r="KN11" s="13"/>
      <c r="KO11" s="12"/>
      <c r="KP11" s="12"/>
      <c r="KR11" s="14"/>
      <c r="KS11" s="13"/>
      <c r="KT11" s="13"/>
      <c r="KU11" s="13"/>
      <c r="KV11" s="13"/>
      <c r="KW11" s="13"/>
      <c r="KX11" s="12"/>
      <c r="KY11" s="12"/>
      <c r="LA11" s="14"/>
      <c r="LB11" s="13"/>
      <c r="LC11" s="13"/>
      <c r="LD11" s="13"/>
      <c r="LE11" s="13"/>
      <c r="LF11" s="13"/>
      <c r="LG11" s="12"/>
      <c r="LH11" s="12"/>
      <c r="LJ11" s="14"/>
      <c r="LK11" s="13"/>
      <c r="LL11" s="13"/>
      <c r="LM11" s="13"/>
      <c r="LN11" s="13"/>
      <c r="LO11" s="13"/>
      <c r="LP11" s="12"/>
      <c r="LQ11" s="12"/>
      <c r="LS11" s="14"/>
      <c r="LT11" s="13"/>
      <c r="LU11" s="13"/>
      <c r="LV11" s="13"/>
      <c r="LW11" s="13"/>
      <c r="LX11" s="13"/>
      <c r="LY11" s="12"/>
      <c r="LZ11" s="12"/>
      <c r="MB11" s="14"/>
      <c r="MC11" s="13"/>
      <c r="MD11" s="13"/>
      <c r="ME11" s="13"/>
      <c r="MF11" s="13"/>
      <c r="MG11" s="13"/>
      <c r="MH11" s="12"/>
      <c r="MI11" s="12"/>
      <c r="MK11" s="14"/>
      <c r="ML11" s="13"/>
      <c r="MM11" s="13"/>
      <c r="MN11" s="13"/>
      <c r="MO11" s="13"/>
      <c r="MP11" s="13"/>
      <c r="MQ11" s="12"/>
      <c r="MR11" s="12"/>
      <c r="MT11" s="14"/>
      <c r="MU11" s="13"/>
      <c r="MV11" s="13"/>
      <c r="MW11" s="13"/>
      <c r="MX11" s="13"/>
      <c r="MY11" s="13"/>
      <c r="MZ11" s="12"/>
      <c r="NA11" s="12"/>
      <c r="NC11" s="14"/>
      <c r="ND11" s="13"/>
      <c r="NE11" s="13"/>
      <c r="NF11" s="13"/>
      <c r="NG11" s="13"/>
      <c r="NH11" s="13"/>
      <c r="NI11" s="12"/>
      <c r="NJ11" s="12"/>
      <c r="NL11" s="14"/>
      <c r="NM11" s="13"/>
      <c r="NN11" s="13"/>
      <c r="NO11" s="13"/>
      <c r="NP11" s="13"/>
      <c r="NQ11" s="13"/>
      <c r="NR11" s="12"/>
      <c r="NS11" s="12"/>
      <c r="NU11" s="14"/>
      <c r="NV11" s="13"/>
      <c r="NW11" s="13"/>
      <c r="NX11" s="13"/>
      <c r="NY11" s="13"/>
      <c r="NZ11" s="13"/>
      <c r="OA11" s="12"/>
      <c r="OB11" s="12"/>
      <c r="OD11" s="14"/>
      <c r="OE11" s="13"/>
      <c r="OF11" s="13"/>
      <c r="OG11" s="13"/>
      <c r="OH11" s="13"/>
      <c r="OI11" s="13"/>
      <c r="OJ11" s="12"/>
      <c r="OK11" s="12"/>
      <c r="OM11" s="14"/>
      <c r="ON11" s="13"/>
      <c r="OO11" s="13"/>
      <c r="OP11" s="13"/>
      <c r="OQ11" s="13"/>
      <c r="OR11" s="13"/>
      <c r="OS11" s="12"/>
      <c r="OT11" s="12"/>
      <c r="OV11" s="14"/>
      <c r="OW11" s="13"/>
      <c r="OX11" s="13"/>
      <c r="OY11" s="13"/>
      <c r="OZ11" s="13"/>
      <c r="PA11" s="13"/>
      <c r="PB11" s="12"/>
      <c r="PC11" s="12"/>
      <c r="PE11" s="14"/>
      <c r="PF11" s="13"/>
      <c r="PG11" s="13"/>
      <c r="PH11" s="13"/>
      <c r="PI11" s="13"/>
      <c r="PJ11" s="13"/>
      <c r="PK11" s="12"/>
      <c r="PL11" s="12"/>
      <c r="PN11" s="14"/>
      <c r="PO11" s="13"/>
      <c r="PP11" s="13"/>
      <c r="PQ11" s="13"/>
      <c r="PR11" s="13"/>
      <c r="PS11" s="13"/>
      <c r="PT11" s="12"/>
      <c r="PU11" s="12"/>
      <c r="PW11" s="14"/>
      <c r="PX11" s="13"/>
      <c r="PY11" s="13"/>
      <c r="PZ11" s="13"/>
      <c r="QA11" s="13"/>
      <c r="QB11" s="13"/>
      <c r="QC11" s="12"/>
      <c r="QD11" s="12"/>
      <c r="QF11" s="14"/>
      <c r="QG11" s="13"/>
      <c r="QH11" s="13"/>
      <c r="QI11" s="13"/>
      <c r="QJ11" s="13"/>
      <c r="QK11" s="13"/>
      <c r="QL11" s="12"/>
      <c r="QM11" s="12"/>
      <c r="QO11" s="14"/>
      <c r="QP11" s="13"/>
      <c r="QQ11" s="13"/>
      <c r="QR11" s="13"/>
      <c r="QS11" s="13"/>
      <c r="QT11" s="13"/>
      <c r="QU11" s="12"/>
      <c r="QV11" s="12"/>
      <c r="QX11" s="14"/>
      <c r="QY11" s="13"/>
      <c r="QZ11" s="13"/>
      <c r="RA11" s="13"/>
      <c r="RB11" s="13"/>
      <c r="RC11" s="13"/>
      <c r="RD11" s="12"/>
      <c r="RE11" s="12"/>
      <c r="RG11" s="14"/>
      <c r="RH11" s="13"/>
      <c r="RI11" s="13"/>
      <c r="RJ11" s="13"/>
      <c r="RK11" s="13"/>
      <c r="RL11" s="13"/>
      <c r="RM11" s="12"/>
      <c r="RN11" s="12"/>
      <c r="RP11" s="14"/>
      <c r="RQ11" s="13"/>
      <c r="RR11" s="13"/>
      <c r="RS11" s="13"/>
      <c r="RT11" s="13"/>
      <c r="RU11" s="13"/>
      <c r="RV11" s="12"/>
      <c r="RW11" s="12"/>
      <c r="RY11" s="14"/>
      <c r="RZ11" s="13"/>
      <c r="SA11" s="13"/>
      <c r="SB11" s="13"/>
      <c r="SC11" s="13"/>
      <c r="SD11" s="13"/>
      <c r="SE11" s="12"/>
      <c r="SF11" s="12"/>
      <c r="SH11" s="14"/>
      <c r="SI11" s="13"/>
      <c r="SJ11" s="13"/>
      <c r="SK11" s="13"/>
      <c r="SL11" s="13"/>
      <c r="SM11" s="13"/>
      <c r="SN11" s="12"/>
      <c r="SO11" s="12"/>
      <c r="SQ11" s="14"/>
      <c r="SR11" s="13"/>
      <c r="SS11" s="13"/>
      <c r="ST11" s="13"/>
      <c r="SU11" s="13"/>
      <c r="SV11" s="13"/>
      <c r="SW11" s="12"/>
      <c r="SX11" s="12"/>
      <c r="SZ11" s="14"/>
      <c r="TA11" s="13"/>
      <c r="TB11" s="13"/>
      <c r="TC11" s="13"/>
      <c r="TD11" s="13"/>
      <c r="TE11" s="13"/>
      <c r="TF11" s="12"/>
      <c r="TG11" s="12"/>
      <c r="TI11" s="14"/>
      <c r="TJ11" s="13"/>
      <c r="TK11" s="13"/>
      <c r="TL11" s="13"/>
      <c r="TM11" s="13"/>
      <c r="TN11" s="13"/>
      <c r="TO11" s="12"/>
      <c r="TP11" s="12"/>
      <c r="TR11" s="14"/>
      <c r="TS11" s="13"/>
      <c r="TT11" s="13"/>
      <c r="TU11" s="13"/>
      <c r="TV11" s="13"/>
      <c r="TW11" s="13"/>
      <c r="TX11" s="12"/>
      <c r="TY11" s="12"/>
      <c r="UA11" s="14"/>
      <c r="UB11" s="13"/>
      <c r="UC11" s="13"/>
      <c r="UD11" s="13"/>
      <c r="UE11" s="13"/>
      <c r="UF11" s="13"/>
      <c r="UG11" s="12"/>
      <c r="UH11" s="12"/>
    </row>
    <row r="12" spans="2:555" x14ac:dyDescent="0.25">
      <c r="B12" s="29" t="str">
        <f t="shared" si="0"/>
        <v>Wall6</v>
      </c>
      <c r="C12" s="29">
        <f t="shared" si="1"/>
        <v>5</v>
      </c>
      <c r="D12" s="29">
        <f t="shared" si="2"/>
        <v>0</v>
      </c>
      <c r="E12" s="29">
        <f t="shared" si="3"/>
        <v>5</v>
      </c>
      <c r="F12" s="29">
        <f t="shared" si="4"/>
        <v>2</v>
      </c>
      <c r="G12" s="29" t="str">
        <f t="shared" si="5"/>
        <v/>
      </c>
      <c r="H12" s="29" t="str">
        <f t="shared" si="6"/>
        <v/>
      </c>
      <c r="J12" s="23" t="str">
        <f t="shared" ca="1" si="7"/>
        <v>Walls</v>
      </c>
      <c r="K12" s="24">
        <f t="shared" si="8"/>
        <v>62</v>
      </c>
      <c r="L12" s="16">
        <v>6</v>
      </c>
      <c r="Q12" s="13" t="s">
        <v>54</v>
      </c>
      <c r="R12" s="13">
        <v>1.5</v>
      </c>
      <c r="S12" s="13">
        <v>1.5</v>
      </c>
      <c r="T12" s="13">
        <v>8</v>
      </c>
      <c r="U12" s="13">
        <v>21</v>
      </c>
      <c r="V12" s="12" t="s">
        <v>22</v>
      </c>
      <c r="W12" s="12" t="s">
        <v>117</v>
      </c>
      <c r="Y12" s="14"/>
      <c r="Z12" s="13" t="s">
        <v>31</v>
      </c>
      <c r="AA12" s="13">
        <v>800</v>
      </c>
      <c r="AB12" s="13">
        <v>150</v>
      </c>
      <c r="AC12" s="13">
        <v>23</v>
      </c>
      <c r="AD12" s="13">
        <v>5</v>
      </c>
      <c r="AE12" s="12" t="s">
        <v>50</v>
      </c>
      <c r="AF12" s="12" t="s">
        <v>50</v>
      </c>
      <c r="AH12" s="14"/>
      <c r="AI12" s="13" t="s">
        <v>75</v>
      </c>
      <c r="AJ12" s="13">
        <v>8</v>
      </c>
      <c r="AK12" s="13">
        <v>15</v>
      </c>
      <c r="AL12" s="13">
        <v>21</v>
      </c>
      <c r="AM12" s="13">
        <v>18</v>
      </c>
      <c r="AN12" s="12" t="s">
        <v>50</v>
      </c>
      <c r="AO12" s="12" t="s">
        <v>50</v>
      </c>
      <c r="AQ12" s="14"/>
      <c r="AR12" s="13" t="s">
        <v>122</v>
      </c>
      <c r="AS12" s="13">
        <v>100</v>
      </c>
      <c r="AT12" s="13">
        <v>0</v>
      </c>
      <c r="AU12" s="13">
        <v>5</v>
      </c>
      <c r="AV12" s="13">
        <v>20</v>
      </c>
      <c r="AW12" s="12" t="s">
        <v>22</v>
      </c>
      <c r="AX12" s="12" t="s">
        <v>29</v>
      </c>
      <c r="AZ12" s="14"/>
      <c r="BA12" s="13" t="s">
        <v>54</v>
      </c>
      <c r="BB12" s="13">
        <v>1.5</v>
      </c>
      <c r="BC12" s="13">
        <v>1.5</v>
      </c>
      <c r="BD12" s="13">
        <v>11</v>
      </c>
      <c r="BE12" s="13">
        <v>24</v>
      </c>
      <c r="BF12" s="12" t="s">
        <v>22</v>
      </c>
      <c r="BG12" s="12" t="s">
        <v>117</v>
      </c>
      <c r="BI12" s="14"/>
      <c r="BJ12" s="13" t="s">
        <v>107</v>
      </c>
      <c r="BK12" s="13">
        <v>5</v>
      </c>
      <c r="BL12" s="13">
        <v>0</v>
      </c>
      <c r="BM12" s="13">
        <v>5</v>
      </c>
      <c r="BN12" s="13">
        <v>2</v>
      </c>
      <c r="BO12" s="12" t="s">
        <v>50</v>
      </c>
      <c r="BP12" s="12" t="s">
        <v>50</v>
      </c>
      <c r="BR12" s="14"/>
      <c r="BS12" s="13"/>
      <c r="BT12" s="13"/>
      <c r="BU12" s="13"/>
      <c r="BV12" s="13"/>
      <c r="BW12" s="13"/>
      <c r="BX12" s="12"/>
      <c r="BY12" s="12"/>
      <c r="CA12" s="14"/>
      <c r="CB12" s="13"/>
      <c r="CC12" s="13"/>
      <c r="CD12" s="13"/>
      <c r="CE12" s="13"/>
      <c r="CF12" s="13"/>
      <c r="CG12" s="12"/>
      <c r="CH12" s="12"/>
      <c r="CJ12" s="14"/>
      <c r="CK12" s="13"/>
      <c r="CL12" s="13"/>
      <c r="CM12" s="13"/>
      <c r="CN12" s="13"/>
      <c r="CO12" s="13"/>
      <c r="CP12" s="12"/>
      <c r="CQ12" s="12"/>
      <c r="CS12" s="14"/>
      <c r="CT12" s="13"/>
      <c r="CU12" s="13"/>
      <c r="CV12" s="13"/>
      <c r="CW12" s="13"/>
      <c r="CX12" s="13"/>
      <c r="CY12" s="12"/>
      <c r="CZ12" s="12"/>
      <c r="DB12" s="14"/>
      <c r="DC12" s="13"/>
      <c r="DD12" s="13"/>
      <c r="DE12" s="13"/>
      <c r="DF12" s="13"/>
      <c r="DG12" s="13"/>
      <c r="DH12" s="12"/>
      <c r="DI12" s="12"/>
      <c r="DK12" s="14"/>
      <c r="DL12" s="13"/>
      <c r="DM12" s="13"/>
      <c r="DN12" s="13"/>
      <c r="DO12" s="13"/>
      <c r="DP12" s="13"/>
      <c r="DQ12" s="12"/>
      <c r="DR12" s="12"/>
      <c r="DT12" s="14"/>
      <c r="DU12" s="13"/>
      <c r="DV12" s="13"/>
      <c r="DW12" s="13"/>
      <c r="DX12" s="13"/>
      <c r="DY12" s="13"/>
      <c r="DZ12" s="12"/>
      <c r="EA12" s="12"/>
      <c r="EC12" s="14"/>
      <c r="ED12" s="13"/>
      <c r="EE12" s="13"/>
      <c r="EF12" s="13"/>
      <c r="EG12" s="13"/>
      <c r="EH12" s="13"/>
      <c r="EI12" s="12"/>
      <c r="EJ12" s="12"/>
      <c r="EL12" s="14"/>
      <c r="EM12" s="13"/>
      <c r="EN12" s="13"/>
      <c r="EO12" s="13"/>
      <c r="EP12" s="13"/>
      <c r="EQ12" s="13"/>
      <c r="ER12" s="12"/>
      <c r="ES12" s="12"/>
      <c r="EU12" s="14"/>
      <c r="EV12" s="13"/>
      <c r="EW12" s="13"/>
      <c r="EX12" s="13"/>
      <c r="EY12" s="13"/>
      <c r="EZ12" s="13"/>
      <c r="FA12" s="12"/>
      <c r="FB12" s="12"/>
      <c r="FD12" s="14"/>
      <c r="FE12" s="13"/>
      <c r="FF12" s="13"/>
      <c r="FG12" s="13"/>
      <c r="FH12" s="13"/>
      <c r="FI12" s="13"/>
      <c r="FJ12" s="12"/>
      <c r="FK12" s="12"/>
      <c r="FM12" s="14"/>
      <c r="FN12" s="13"/>
      <c r="FO12" s="13"/>
      <c r="FP12" s="13"/>
      <c r="FQ12" s="13"/>
      <c r="FR12" s="13"/>
      <c r="FS12" s="12"/>
      <c r="FT12" s="12"/>
      <c r="FV12" s="14"/>
      <c r="FW12" s="13"/>
      <c r="FX12" s="13"/>
      <c r="FY12" s="13"/>
      <c r="FZ12" s="13"/>
      <c r="GA12" s="13"/>
      <c r="GB12" s="12"/>
      <c r="GC12" s="12"/>
      <c r="GE12" s="14"/>
      <c r="GF12" s="13"/>
      <c r="GG12" s="13"/>
      <c r="GH12" s="13"/>
      <c r="GI12" s="13"/>
      <c r="GJ12" s="13"/>
      <c r="GK12" s="12"/>
      <c r="GL12" s="12"/>
      <c r="GN12" s="14"/>
      <c r="GO12" s="13"/>
      <c r="GP12" s="13"/>
      <c r="GQ12" s="13"/>
      <c r="GR12" s="13"/>
      <c r="GS12" s="13"/>
      <c r="GT12" s="12"/>
      <c r="GU12" s="12"/>
      <c r="GW12" s="14"/>
      <c r="GX12" s="13"/>
      <c r="GY12" s="13"/>
      <c r="GZ12" s="13"/>
      <c r="HA12" s="13"/>
      <c r="HB12" s="13"/>
      <c r="HC12" s="12"/>
      <c r="HD12" s="12"/>
      <c r="HF12" s="14"/>
      <c r="HG12" s="13"/>
      <c r="HH12" s="13"/>
      <c r="HI12" s="13"/>
      <c r="HJ12" s="13"/>
      <c r="HK12" s="13"/>
      <c r="HL12" s="12"/>
      <c r="HM12" s="12"/>
      <c r="HO12" s="14"/>
      <c r="HP12" s="13"/>
      <c r="HQ12" s="13"/>
      <c r="HR12" s="13"/>
      <c r="HS12" s="13"/>
      <c r="HT12" s="13"/>
      <c r="HU12" s="12"/>
      <c r="HV12" s="12"/>
      <c r="HX12" s="14"/>
      <c r="HY12" s="13"/>
      <c r="HZ12" s="13"/>
      <c r="IA12" s="13"/>
      <c r="IB12" s="13"/>
      <c r="IC12" s="13"/>
      <c r="ID12" s="12"/>
      <c r="IE12" s="12"/>
      <c r="IG12" s="14"/>
      <c r="IH12" s="13"/>
      <c r="II12" s="13"/>
      <c r="IJ12" s="13"/>
      <c r="IK12" s="13"/>
      <c r="IL12" s="13"/>
      <c r="IM12" s="12"/>
      <c r="IN12" s="12"/>
      <c r="IP12" s="14"/>
      <c r="IQ12" s="13"/>
      <c r="IR12" s="13"/>
      <c r="IS12" s="13"/>
      <c r="IT12" s="13"/>
      <c r="IU12" s="13"/>
      <c r="IV12" s="12"/>
      <c r="IW12" s="12"/>
      <c r="IY12" s="14"/>
      <c r="IZ12" s="13"/>
      <c r="JA12" s="13"/>
      <c r="JB12" s="13"/>
      <c r="JC12" s="13"/>
      <c r="JD12" s="13"/>
      <c r="JE12" s="12"/>
      <c r="JF12" s="12"/>
      <c r="JH12" s="14"/>
      <c r="JI12" s="13"/>
      <c r="JJ12" s="13"/>
      <c r="JK12" s="13"/>
      <c r="JL12" s="13"/>
      <c r="JM12" s="13"/>
      <c r="JN12" s="12"/>
      <c r="JO12" s="12"/>
      <c r="JQ12" s="14"/>
      <c r="JR12" s="13"/>
      <c r="JS12" s="13"/>
      <c r="JT12" s="13"/>
      <c r="JU12" s="13"/>
      <c r="JV12" s="13"/>
      <c r="JW12" s="12"/>
      <c r="JX12" s="12"/>
      <c r="JZ12" s="14"/>
      <c r="KA12" s="13"/>
      <c r="KB12" s="13"/>
      <c r="KC12" s="13"/>
      <c r="KD12" s="13"/>
      <c r="KE12" s="13"/>
      <c r="KF12" s="12"/>
      <c r="KG12" s="12"/>
      <c r="KI12" s="14"/>
      <c r="KJ12" s="13"/>
      <c r="KK12" s="13"/>
      <c r="KL12" s="13"/>
      <c r="KM12" s="13"/>
      <c r="KN12" s="13"/>
      <c r="KO12" s="12"/>
      <c r="KP12" s="12"/>
      <c r="KR12" s="14"/>
      <c r="KS12" s="13"/>
      <c r="KT12" s="13"/>
      <c r="KU12" s="13"/>
      <c r="KV12" s="13"/>
      <c r="KW12" s="13"/>
      <c r="KX12" s="12"/>
      <c r="KY12" s="12"/>
      <c r="LA12" s="14"/>
      <c r="LB12" s="13"/>
      <c r="LC12" s="13"/>
      <c r="LD12" s="13"/>
      <c r="LE12" s="13"/>
      <c r="LF12" s="13"/>
      <c r="LG12" s="12"/>
      <c r="LH12" s="12"/>
      <c r="LJ12" s="14"/>
      <c r="LK12" s="13"/>
      <c r="LL12" s="13"/>
      <c r="LM12" s="13"/>
      <c r="LN12" s="13"/>
      <c r="LO12" s="13"/>
      <c r="LP12" s="12"/>
      <c r="LQ12" s="12"/>
      <c r="LS12" s="14"/>
      <c r="LT12" s="13"/>
      <c r="LU12" s="13"/>
      <c r="LV12" s="13"/>
      <c r="LW12" s="13"/>
      <c r="LX12" s="13"/>
      <c r="LY12" s="12"/>
      <c r="LZ12" s="12"/>
      <c r="MB12" s="14"/>
      <c r="MC12" s="13"/>
      <c r="MD12" s="13"/>
      <c r="ME12" s="13"/>
      <c r="MF12" s="13"/>
      <c r="MG12" s="13"/>
      <c r="MH12" s="12"/>
      <c r="MI12" s="12"/>
      <c r="MK12" s="14"/>
      <c r="ML12" s="13"/>
      <c r="MM12" s="13"/>
      <c r="MN12" s="13"/>
      <c r="MO12" s="13"/>
      <c r="MP12" s="13"/>
      <c r="MQ12" s="12"/>
      <c r="MR12" s="12"/>
      <c r="MT12" s="14"/>
      <c r="MU12" s="13"/>
      <c r="MV12" s="13"/>
      <c r="MW12" s="13"/>
      <c r="MX12" s="13"/>
      <c r="MY12" s="13"/>
      <c r="MZ12" s="12"/>
      <c r="NA12" s="12"/>
      <c r="NC12" s="14"/>
      <c r="ND12" s="13"/>
      <c r="NE12" s="13"/>
      <c r="NF12" s="13"/>
      <c r="NG12" s="13"/>
      <c r="NH12" s="13"/>
      <c r="NI12" s="12"/>
      <c r="NJ12" s="12"/>
      <c r="NL12" s="14"/>
      <c r="NM12" s="13"/>
      <c r="NN12" s="13"/>
      <c r="NO12" s="13"/>
      <c r="NP12" s="13"/>
      <c r="NQ12" s="13"/>
      <c r="NR12" s="12"/>
      <c r="NS12" s="12"/>
      <c r="NU12" s="14"/>
      <c r="NV12" s="13"/>
      <c r="NW12" s="13"/>
      <c r="NX12" s="13"/>
      <c r="NY12" s="13"/>
      <c r="NZ12" s="13"/>
      <c r="OA12" s="12"/>
      <c r="OB12" s="12"/>
      <c r="OD12" s="14"/>
      <c r="OE12" s="13"/>
      <c r="OF12" s="13"/>
      <c r="OG12" s="13"/>
      <c r="OH12" s="13"/>
      <c r="OI12" s="13"/>
      <c r="OJ12" s="12"/>
      <c r="OK12" s="12"/>
      <c r="OM12" s="14"/>
      <c r="ON12" s="13"/>
      <c r="OO12" s="13"/>
      <c r="OP12" s="13"/>
      <c r="OQ12" s="13"/>
      <c r="OR12" s="13"/>
      <c r="OS12" s="12"/>
      <c r="OT12" s="12"/>
      <c r="OV12" s="14"/>
      <c r="OW12" s="13"/>
      <c r="OX12" s="13"/>
      <c r="OY12" s="13"/>
      <c r="OZ12" s="13"/>
      <c r="PA12" s="13"/>
      <c r="PB12" s="12"/>
      <c r="PC12" s="12"/>
      <c r="PE12" s="14"/>
      <c r="PF12" s="13"/>
      <c r="PG12" s="13"/>
      <c r="PH12" s="13"/>
      <c r="PI12" s="13"/>
      <c r="PJ12" s="13"/>
      <c r="PK12" s="12"/>
      <c r="PL12" s="12"/>
      <c r="PN12" s="14"/>
      <c r="PO12" s="13"/>
      <c r="PP12" s="13"/>
      <c r="PQ12" s="13"/>
      <c r="PR12" s="13"/>
      <c r="PS12" s="13"/>
      <c r="PT12" s="12"/>
      <c r="PU12" s="12"/>
      <c r="PW12" s="14"/>
      <c r="PX12" s="13"/>
      <c r="PY12" s="13"/>
      <c r="PZ12" s="13"/>
      <c r="QA12" s="13"/>
      <c r="QB12" s="13"/>
      <c r="QC12" s="12"/>
      <c r="QD12" s="12"/>
      <c r="QF12" s="14"/>
      <c r="QG12" s="13"/>
      <c r="QH12" s="13"/>
      <c r="QI12" s="13"/>
      <c r="QJ12" s="13"/>
      <c r="QK12" s="13"/>
      <c r="QL12" s="12"/>
      <c r="QM12" s="12"/>
      <c r="QO12" s="14"/>
      <c r="QP12" s="13"/>
      <c r="QQ12" s="13"/>
      <c r="QR12" s="13"/>
      <c r="QS12" s="13"/>
      <c r="QT12" s="13"/>
      <c r="QU12" s="12"/>
      <c r="QV12" s="12"/>
      <c r="QX12" s="14"/>
      <c r="QY12" s="13"/>
      <c r="QZ12" s="13"/>
      <c r="RA12" s="13"/>
      <c r="RB12" s="13"/>
      <c r="RC12" s="13"/>
      <c r="RD12" s="12"/>
      <c r="RE12" s="12"/>
      <c r="RG12" s="14"/>
      <c r="RH12" s="13"/>
      <c r="RI12" s="13"/>
      <c r="RJ12" s="13"/>
      <c r="RK12" s="13"/>
      <c r="RL12" s="13"/>
      <c r="RM12" s="12"/>
      <c r="RN12" s="12"/>
      <c r="RP12" s="14"/>
      <c r="RQ12" s="13"/>
      <c r="RR12" s="13"/>
      <c r="RS12" s="13"/>
      <c r="RT12" s="13"/>
      <c r="RU12" s="13"/>
      <c r="RV12" s="12"/>
      <c r="RW12" s="12"/>
      <c r="RY12" s="14"/>
      <c r="RZ12" s="13"/>
      <c r="SA12" s="13"/>
      <c r="SB12" s="13"/>
      <c r="SC12" s="13"/>
      <c r="SD12" s="13"/>
      <c r="SE12" s="12"/>
      <c r="SF12" s="12"/>
      <c r="SH12" s="14"/>
      <c r="SI12" s="13"/>
      <c r="SJ12" s="13"/>
      <c r="SK12" s="13"/>
      <c r="SL12" s="13"/>
      <c r="SM12" s="13"/>
      <c r="SN12" s="12"/>
      <c r="SO12" s="12"/>
      <c r="SQ12" s="14"/>
      <c r="SR12" s="13"/>
      <c r="SS12" s="13"/>
      <c r="ST12" s="13"/>
      <c r="SU12" s="13"/>
      <c r="SV12" s="13"/>
      <c r="SW12" s="12"/>
      <c r="SX12" s="12"/>
      <c r="SZ12" s="14"/>
      <c r="TA12" s="13"/>
      <c r="TB12" s="13"/>
      <c r="TC12" s="13"/>
      <c r="TD12" s="13"/>
      <c r="TE12" s="13"/>
      <c r="TF12" s="12"/>
      <c r="TG12" s="12"/>
      <c r="TI12" s="14"/>
      <c r="TJ12" s="13"/>
      <c r="TK12" s="13"/>
      <c r="TL12" s="13"/>
      <c r="TM12" s="13"/>
      <c r="TN12" s="13"/>
      <c r="TO12" s="12"/>
      <c r="TP12" s="12"/>
      <c r="TR12" s="14"/>
      <c r="TS12" s="13"/>
      <c r="TT12" s="13"/>
      <c r="TU12" s="13"/>
      <c r="TV12" s="13"/>
      <c r="TW12" s="13"/>
      <c r="TX12" s="12"/>
      <c r="TY12" s="12"/>
      <c r="UA12" s="14"/>
      <c r="UB12" s="13"/>
      <c r="UC12" s="13"/>
      <c r="UD12" s="13"/>
      <c r="UE12" s="13"/>
      <c r="UF12" s="13"/>
      <c r="UG12" s="12"/>
      <c r="UH12" s="12"/>
    </row>
    <row r="13" spans="2:555" x14ac:dyDescent="0.25">
      <c r="B13" s="29" t="str">
        <f t="shared" si="0"/>
        <v>Wall7</v>
      </c>
      <c r="C13" s="29">
        <f t="shared" si="1"/>
        <v>0</v>
      </c>
      <c r="D13" s="29">
        <f t="shared" si="2"/>
        <v>3</v>
      </c>
      <c r="E13" s="29">
        <f t="shared" si="3"/>
        <v>5</v>
      </c>
      <c r="F13" s="29">
        <f t="shared" si="4"/>
        <v>15</v>
      </c>
      <c r="G13" s="29" t="str">
        <f t="shared" si="5"/>
        <v/>
      </c>
      <c r="H13" s="29" t="str">
        <f t="shared" si="6"/>
        <v>double</v>
      </c>
      <c r="J13" s="23" t="str">
        <f t="shared" ca="1" si="7"/>
        <v>null</v>
      </c>
      <c r="K13" s="24">
        <f t="shared" si="8"/>
        <v>71</v>
      </c>
      <c r="L13" s="16">
        <v>7</v>
      </c>
      <c r="Q13" s="13" t="s">
        <v>55</v>
      </c>
      <c r="R13" s="13">
        <v>1.5</v>
      </c>
      <c r="S13" s="13">
        <v>1.5</v>
      </c>
      <c r="T13" s="13">
        <v>12</v>
      </c>
      <c r="U13" s="13">
        <v>24</v>
      </c>
      <c r="V13" s="12" t="s">
        <v>22</v>
      </c>
      <c r="W13" s="12" t="s">
        <v>117</v>
      </c>
      <c r="Y13" s="14"/>
      <c r="Z13" s="13" t="s">
        <v>14</v>
      </c>
      <c r="AA13" s="13">
        <v>400</v>
      </c>
      <c r="AB13" s="13">
        <v>300</v>
      </c>
      <c r="AC13" s="13">
        <v>31</v>
      </c>
      <c r="AD13" s="13">
        <v>5</v>
      </c>
      <c r="AE13" s="12" t="s">
        <v>50</v>
      </c>
      <c r="AF13" s="12" t="s">
        <v>50</v>
      </c>
      <c r="AH13" s="14"/>
      <c r="AI13" s="13" t="s">
        <v>76</v>
      </c>
      <c r="AJ13" s="13">
        <v>8</v>
      </c>
      <c r="AK13" s="13">
        <v>15</v>
      </c>
      <c r="AL13" s="13">
        <v>5</v>
      </c>
      <c r="AM13" s="13">
        <v>27</v>
      </c>
      <c r="AN13" s="12" t="s">
        <v>50</v>
      </c>
      <c r="AO13" s="12" t="s">
        <v>50</v>
      </c>
      <c r="AQ13" s="14"/>
      <c r="AR13" s="13" t="s">
        <v>31</v>
      </c>
      <c r="AS13" s="13">
        <v>800</v>
      </c>
      <c r="AT13" s="13">
        <v>100</v>
      </c>
      <c r="AU13" s="13">
        <v>23</v>
      </c>
      <c r="AV13" s="13">
        <v>5</v>
      </c>
      <c r="AW13" s="12" t="s">
        <v>50</v>
      </c>
      <c r="AX13" s="12" t="s">
        <v>34</v>
      </c>
      <c r="AZ13" s="14"/>
      <c r="BA13" s="13" t="s">
        <v>55</v>
      </c>
      <c r="BB13" s="13">
        <v>1.5</v>
      </c>
      <c r="BC13" s="13">
        <v>1.5</v>
      </c>
      <c r="BD13" s="13">
        <v>16</v>
      </c>
      <c r="BE13" s="13">
        <v>20</v>
      </c>
      <c r="BF13" s="12" t="s">
        <v>22</v>
      </c>
      <c r="BG13" s="12" t="s">
        <v>117</v>
      </c>
      <c r="BI13" s="14"/>
      <c r="BJ13" s="13" t="s">
        <v>108</v>
      </c>
      <c r="BK13" s="13">
        <v>0</v>
      </c>
      <c r="BL13" s="13">
        <v>3</v>
      </c>
      <c r="BM13" s="13">
        <v>5</v>
      </c>
      <c r="BN13" s="13">
        <v>15</v>
      </c>
      <c r="BO13" s="12" t="s">
        <v>50</v>
      </c>
      <c r="BP13" s="12" t="s">
        <v>27</v>
      </c>
      <c r="BR13" s="14"/>
      <c r="BS13" s="13"/>
      <c r="BT13" s="13"/>
      <c r="BU13" s="13"/>
      <c r="BV13" s="13"/>
      <c r="BW13" s="13"/>
      <c r="BX13" s="12"/>
      <c r="BY13" s="12"/>
      <c r="CA13" s="14"/>
      <c r="CB13" s="13"/>
      <c r="CC13" s="13"/>
      <c r="CD13" s="13"/>
      <c r="CE13" s="13"/>
      <c r="CF13" s="13"/>
      <c r="CG13" s="12"/>
      <c r="CH13" s="12"/>
      <c r="CJ13" s="14"/>
      <c r="CK13" s="13"/>
      <c r="CL13" s="13"/>
      <c r="CM13" s="13"/>
      <c r="CN13" s="13"/>
      <c r="CO13" s="13"/>
      <c r="CP13" s="12"/>
      <c r="CQ13" s="12"/>
      <c r="CS13" s="14"/>
      <c r="CT13" s="13"/>
      <c r="CU13" s="13"/>
      <c r="CV13" s="13"/>
      <c r="CW13" s="13"/>
      <c r="CX13" s="13"/>
      <c r="CY13" s="12"/>
      <c r="CZ13" s="12"/>
      <c r="DB13" s="14"/>
      <c r="DC13" s="13"/>
      <c r="DD13" s="13"/>
      <c r="DE13" s="13"/>
      <c r="DF13" s="13"/>
      <c r="DG13" s="13"/>
      <c r="DH13" s="12"/>
      <c r="DI13" s="12"/>
      <c r="DK13" s="14"/>
      <c r="DL13" s="13"/>
      <c r="DM13" s="13"/>
      <c r="DN13" s="13"/>
      <c r="DO13" s="13"/>
      <c r="DP13" s="13"/>
      <c r="DQ13" s="12"/>
      <c r="DR13" s="12"/>
      <c r="DT13" s="14"/>
      <c r="DU13" s="13"/>
      <c r="DV13" s="13"/>
      <c r="DW13" s="13"/>
      <c r="DX13" s="13"/>
      <c r="DY13" s="13"/>
      <c r="DZ13" s="12"/>
      <c r="EA13" s="12"/>
      <c r="EC13" s="14"/>
      <c r="ED13" s="13"/>
      <c r="EE13" s="13"/>
      <c r="EF13" s="13"/>
      <c r="EG13" s="13"/>
      <c r="EH13" s="13"/>
      <c r="EI13" s="12"/>
      <c r="EJ13" s="12"/>
      <c r="EL13" s="14"/>
      <c r="EM13" s="13"/>
      <c r="EN13" s="13"/>
      <c r="EO13" s="13"/>
      <c r="EP13" s="13"/>
      <c r="EQ13" s="13"/>
      <c r="ER13" s="12"/>
      <c r="ES13" s="12"/>
      <c r="EU13" s="14"/>
      <c r="EV13" s="13"/>
      <c r="EW13" s="13"/>
      <c r="EX13" s="13"/>
      <c r="EY13" s="13"/>
      <c r="EZ13" s="13"/>
      <c r="FA13" s="12"/>
      <c r="FB13" s="12"/>
      <c r="FD13" s="14"/>
      <c r="FE13" s="13"/>
      <c r="FF13" s="13"/>
      <c r="FG13" s="13"/>
      <c r="FH13" s="13"/>
      <c r="FI13" s="13"/>
      <c r="FJ13" s="12"/>
      <c r="FK13" s="12"/>
      <c r="FM13" s="14"/>
      <c r="FN13" s="13"/>
      <c r="FO13" s="13"/>
      <c r="FP13" s="13"/>
      <c r="FQ13" s="13"/>
      <c r="FR13" s="13"/>
      <c r="FS13" s="12"/>
      <c r="FT13" s="12"/>
      <c r="FV13" s="14"/>
      <c r="FW13" s="13"/>
      <c r="FX13" s="13"/>
      <c r="FY13" s="13"/>
      <c r="FZ13" s="13"/>
      <c r="GA13" s="13"/>
      <c r="GB13" s="12"/>
      <c r="GC13" s="12"/>
      <c r="GE13" s="14"/>
      <c r="GF13" s="13"/>
      <c r="GG13" s="13"/>
      <c r="GH13" s="13"/>
      <c r="GI13" s="13"/>
      <c r="GJ13" s="13"/>
      <c r="GK13" s="12"/>
      <c r="GL13" s="12"/>
      <c r="GN13" s="14"/>
      <c r="GO13" s="13"/>
      <c r="GP13" s="13"/>
      <c r="GQ13" s="13"/>
      <c r="GR13" s="13"/>
      <c r="GS13" s="13"/>
      <c r="GT13" s="12"/>
      <c r="GU13" s="12"/>
      <c r="GW13" s="14"/>
      <c r="GX13" s="13"/>
      <c r="GY13" s="13"/>
      <c r="GZ13" s="13"/>
      <c r="HA13" s="13"/>
      <c r="HB13" s="13"/>
      <c r="HC13" s="12"/>
      <c r="HD13" s="12"/>
      <c r="HF13" s="14"/>
      <c r="HG13" s="13"/>
      <c r="HH13" s="13"/>
      <c r="HI13" s="13"/>
      <c r="HJ13" s="13"/>
      <c r="HK13" s="13"/>
      <c r="HL13" s="12"/>
      <c r="HM13" s="12"/>
      <c r="HO13" s="14"/>
      <c r="HP13" s="13"/>
      <c r="HQ13" s="13"/>
      <c r="HR13" s="13"/>
      <c r="HS13" s="13"/>
      <c r="HT13" s="13"/>
      <c r="HU13" s="12"/>
      <c r="HV13" s="12"/>
      <c r="HX13" s="14"/>
      <c r="HY13" s="13"/>
      <c r="HZ13" s="13"/>
      <c r="IA13" s="13"/>
      <c r="IB13" s="13"/>
      <c r="IC13" s="13"/>
      <c r="ID13" s="12"/>
      <c r="IE13" s="12"/>
      <c r="IG13" s="14"/>
      <c r="IH13" s="13"/>
      <c r="II13" s="13"/>
      <c r="IJ13" s="13"/>
      <c r="IK13" s="13"/>
      <c r="IL13" s="13"/>
      <c r="IM13" s="12"/>
      <c r="IN13" s="12"/>
      <c r="IP13" s="14"/>
      <c r="IQ13" s="13"/>
      <c r="IR13" s="13"/>
      <c r="IS13" s="13"/>
      <c r="IT13" s="13"/>
      <c r="IU13" s="13"/>
      <c r="IV13" s="12"/>
      <c r="IW13" s="12"/>
      <c r="IY13" s="14"/>
      <c r="IZ13" s="13"/>
      <c r="JA13" s="13"/>
      <c r="JB13" s="13"/>
      <c r="JC13" s="13"/>
      <c r="JD13" s="13"/>
      <c r="JE13" s="12"/>
      <c r="JF13" s="12"/>
      <c r="JH13" s="14"/>
      <c r="JI13" s="13"/>
      <c r="JJ13" s="13"/>
      <c r="JK13" s="13"/>
      <c r="JL13" s="13"/>
      <c r="JM13" s="13"/>
      <c r="JN13" s="12"/>
      <c r="JO13" s="12"/>
      <c r="JQ13" s="14"/>
      <c r="JR13" s="13"/>
      <c r="JS13" s="13"/>
      <c r="JT13" s="13"/>
      <c r="JU13" s="13"/>
      <c r="JV13" s="13"/>
      <c r="JW13" s="12"/>
      <c r="JX13" s="12"/>
      <c r="JZ13" s="14"/>
      <c r="KA13" s="13"/>
      <c r="KB13" s="13"/>
      <c r="KC13" s="13"/>
      <c r="KD13" s="13"/>
      <c r="KE13" s="13"/>
      <c r="KF13" s="12"/>
      <c r="KG13" s="12"/>
      <c r="KI13" s="14"/>
      <c r="KJ13" s="13"/>
      <c r="KK13" s="13"/>
      <c r="KL13" s="13"/>
      <c r="KM13" s="13"/>
      <c r="KN13" s="13"/>
      <c r="KO13" s="12"/>
      <c r="KP13" s="12"/>
      <c r="KR13" s="14"/>
      <c r="KS13" s="13"/>
      <c r="KT13" s="13"/>
      <c r="KU13" s="13"/>
      <c r="KV13" s="13"/>
      <c r="KW13" s="13"/>
      <c r="KX13" s="12"/>
      <c r="KY13" s="12"/>
      <c r="LA13" s="14"/>
      <c r="LB13" s="13"/>
      <c r="LC13" s="13"/>
      <c r="LD13" s="13"/>
      <c r="LE13" s="13"/>
      <c r="LF13" s="13"/>
      <c r="LG13" s="12"/>
      <c r="LH13" s="12"/>
      <c r="LJ13" s="14"/>
      <c r="LK13" s="13"/>
      <c r="LL13" s="13"/>
      <c r="LM13" s="13"/>
      <c r="LN13" s="13"/>
      <c r="LO13" s="13"/>
      <c r="LP13" s="12"/>
      <c r="LQ13" s="12"/>
      <c r="LS13" s="14"/>
      <c r="LT13" s="13"/>
      <c r="LU13" s="13"/>
      <c r="LV13" s="13"/>
      <c r="LW13" s="13"/>
      <c r="LX13" s="13"/>
      <c r="LY13" s="12"/>
      <c r="LZ13" s="12"/>
      <c r="MB13" s="14"/>
      <c r="MC13" s="13"/>
      <c r="MD13" s="13"/>
      <c r="ME13" s="13"/>
      <c r="MF13" s="13"/>
      <c r="MG13" s="13"/>
      <c r="MH13" s="12"/>
      <c r="MI13" s="12"/>
      <c r="MK13" s="14"/>
      <c r="ML13" s="13"/>
      <c r="MM13" s="13"/>
      <c r="MN13" s="13"/>
      <c r="MO13" s="13"/>
      <c r="MP13" s="13"/>
      <c r="MQ13" s="12"/>
      <c r="MR13" s="12"/>
      <c r="MT13" s="14"/>
      <c r="MU13" s="13"/>
      <c r="MV13" s="13"/>
      <c r="MW13" s="13"/>
      <c r="MX13" s="13"/>
      <c r="MY13" s="13"/>
      <c r="MZ13" s="12"/>
      <c r="NA13" s="12"/>
      <c r="NC13" s="14"/>
      <c r="ND13" s="13"/>
      <c r="NE13" s="13"/>
      <c r="NF13" s="13"/>
      <c r="NG13" s="13"/>
      <c r="NH13" s="13"/>
      <c r="NI13" s="12"/>
      <c r="NJ13" s="12"/>
      <c r="NL13" s="14"/>
      <c r="NM13" s="13"/>
      <c r="NN13" s="13"/>
      <c r="NO13" s="13"/>
      <c r="NP13" s="13"/>
      <c r="NQ13" s="13"/>
      <c r="NR13" s="12"/>
      <c r="NS13" s="12"/>
      <c r="NU13" s="14"/>
      <c r="NV13" s="13"/>
      <c r="NW13" s="13"/>
      <c r="NX13" s="13"/>
      <c r="NY13" s="13"/>
      <c r="NZ13" s="13"/>
      <c r="OA13" s="12"/>
      <c r="OB13" s="12"/>
      <c r="OD13" s="14"/>
      <c r="OE13" s="13"/>
      <c r="OF13" s="13"/>
      <c r="OG13" s="13"/>
      <c r="OH13" s="13"/>
      <c r="OI13" s="13"/>
      <c r="OJ13" s="12"/>
      <c r="OK13" s="12"/>
      <c r="OM13" s="14"/>
      <c r="ON13" s="13"/>
      <c r="OO13" s="13"/>
      <c r="OP13" s="13"/>
      <c r="OQ13" s="13"/>
      <c r="OR13" s="13"/>
      <c r="OS13" s="12"/>
      <c r="OT13" s="12"/>
      <c r="OV13" s="14"/>
      <c r="OW13" s="13"/>
      <c r="OX13" s="13"/>
      <c r="OY13" s="13"/>
      <c r="OZ13" s="13"/>
      <c r="PA13" s="13"/>
      <c r="PB13" s="12"/>
      <c r="PC13" s="12"/>
      <c r="PE13" s="14"/>
      <c r="PF13" s="13"/>
      <c r="PG13" s="13"/>
      <c r="PH13" s="13"/>
      <c r="PI13" s="13"/>
      <c r="PJ13" s="13"/>
      <c r="PK13" s="12"/>
      <c r="PL13" s="12"/>
      <c r="PN13" s="14"/>
      <c r="PO13" s="13"/>
      <c r="PP13" s="13"/>
      <c r="PQ13" s="13"/>
      <c r="PR13" s="13"/>
      <c r="PS13" s="13"/>
      <c r="PT13" s="12"/>
      <c r="PU13" s="12"/>
      <c r="PW13" s="14"/>
      <c r="PX13" s="13"/>
      <c r="PY13" s="13"/>
      <c r="PZ13" s="13"/>
      <c r="QA13" s="13"/>
      <c r="QB13" s="13"/>
      <c r="QC13" s="12"/>
      <c r="QD13" s="12"/>
      <c r="QF13" s="14"/>
      <c r="QG13" s="13"/>
      <c r="QH13" s="13"/>
      <c r="QI13" s="13"/>
      <c r="QJ13" s="13"/>
      <c r="QK13" s="13"/>
      <c r="QL13" s="12"/>
      <c r="QM13" s="12"/>
      <c r="QO13" s="14"/>
      <c r="QP13" s="13"/>
      <c r="QQ13" s="13"/>
      <c r="QR13" s="13"/>
      <c r="QS13" s="13"/>
      <c r="QT13" s="13"/>
      <c r="QU13" s="12"/>
      <c r="QV13" s="12"/>
      <c r="QX13" s="14"/>
      <c r="QY13" s="13"/>
      <c r="QZ13" s="13"/>
      <c r="RA13" s="13"/>
      <c r="RB13" s="13"/>
      <c r="RC13" s="13"/>
      <c r="RD13" s="12"/>
      <c r="RE13" s="12"/>
      <c r="RG13" s="14"/>
      <c r="RH13" s="13"/>
      <c r="RI13" s="13"/>
      <c r="RJ13" s="13"/>
      <c r="RK13" s="13"/>
      <c r="RL13" s="13"/>
      <c r="RM13" s="12"/>
      <c r="RN13" s="12"/>
      <c r="RP13" s="14"/>
      <c r="RQ13" s="13"/>
      <c r="RR13" s="13"/>
      <c r="RS13" s="13"/>
      <c r="RT13" s="13"/>
      <c r="RU13" s="13"/>
      <c r="RV13" s="12"/>
      <c r="RW13" s="12"/>
      <c r="RY13" s="14"/>
      <c r="RZ13" s="13"/>
      <c r="SA13" s="13"/>
      <c r="SB13" s="13"/>
      <c r="SC13" s="13"/>
      <c r="SD13" s="13"/>
      <c r="SE13" s="12"/>
      <c r="SF13" s="12"/>
      <c r="SH13" s="14"/>
      <c r="SI13" s="13"/>
      <c r="SJ13" s="13"/>
      <c r="SK13" s="13"/>
      <c r="SL13" s="13"/>
      <c r="SM13" s="13"/>
      <c r="SN13" s="12"/>
      <c r="SO13" s="12"/>
      <c r="SQ13" s="14"/>
      <c r="SR13" s="13"/>
      <c r="SS13" s="13"/>
      <c r="ST13" s="13"/>
      <c r="SU13" s="13"/>
      <c r="SV13" s="13"/>
      <c r="SW13" s="12"/>
      <c r="SX13" s="12"/>
      <c r="SZ13" s="14"/>
      <c r="TA13" s="13"/>
      <c r="TB13" s="13"/>
      <c r="TC13" s="13"/>
      <c r="TD13" s="13"/>
      <c r="TE13" s="13"/>
      <c r="TF13" s="12"/>
      <c r="TG13" s="12"/>
      <c r="TI13" s="14"/>
      <c r="TJ13" s="13"/>
      <c r="TK13" s="13"/>
      <c r="TL13" s="13"/>
      <c r="TM13" s="13"/>
      <c r="TN13" s="13"/>
      <c r="TO13" s="12"/>
      <c r="TP13" s="12"/>
      <c r="TR13" s="14"/>
      <c r="TS13" s="13"/>
      <c r="TT13" s="13"/>
      <c r="TU13" s="13"/>
      <c r="TV13" s="13"/>
      <c r="TW13" s="13"/>
      <c r="TX13" s="12"/>
      <c r="TY13" s="12"/>
      <c r="UA13" s="14"/>
      <c r="UB13" s="13"/>
      <c r="UC13" s="13"/>
      <c r="UD13" s="13"/>
      <c r="UE13" s="13"/>
      <c r="UF13" s="13"/>
      <c r="UG13" s="12"/>
      <c r="UH13" s="12"/>
    </row>
    <row r="14" spans="2:555" x14ac:dyDescent="0.25">
      <c r="B14" s="29" t="str">
        <f t="shared" si="0"/>
        <v>Wall8</v>
      </c>
      <c r="C14" s="29">
        <f t="shared" si="1"/>
        <v>0</v>
      </c>
      <c r="D14" s="29">
        <f t="shared" si="2"/>
        <v>2.5</v>
      </c>
      <c r="E14" s="29">
        <f t="shared" si="3"/>
        <v>27</v>
      </c>
      <c r="F14" s="29">
        <f t="shared" si="4"/>
        <v>30</v>
      </c>
      <c r="G14" s="29" t="str">
        <f t="shared" si="5"/>
        <v/>
      </c>
      <c r="H14" s="29" t="str">
        <f t="shared" si="6"/>
        <v>bold</v>
      </c>
      <c r="J14" s="23" t="str">
        <f t="shared" ca="1" si="7"/>
        <v>null</v>
      </c>
      <c r="K14" s="24">
        <f t="shared" si="8"/>
        <v>80</v>
      </c>
      <c r="L14" s="16">
        <v>8</v>
      </c>
      <c r="Q14" s="13" t="s">
        <v>56</v>
      </c>
      <c r="R14" s="13">
        <v>1.5</v>
      </c>
      <c r="S14" s="13">
        <v>4</v>
      </c>
      <c r="T14" s="13">
        <v>17</v>
      </c>
      <c r="U14" s="13">
        <v>26</v>
      </c>
      <c r="V14" s="12" t="s">
        <v>22</v>
      </c>
      <c r="W14" s="12" t="s">
        <v>117</v>
      </c>
      <c r="Y14" s="14"/>
      <c r="Z14" s="13" t="s">
        <v>9</v>
      </c>
      <c r="AA14" s="13">
        <v>150</v>
      </c>
      <c r="AB14" s="13">
        <v>0</v>
      </c>
      <c r="AC14" s="13">
        <v>23</v>
      </c>
      <c r="AD14" s="13">
        <v>12</v>
      </c>
      <c r="AE14" s="12" t="s">
        <v>50</v>
      </c>
      <c r="AF14" s="12" t="s">
        <v>50</v>
      </c>
      <c r="AH14" s="14"/>
      <c r="AI14" s="13" t="s">
        <v>77</v>
      </c>
      <c r="AJ14" s="13">
        <v>8</v>
      </c>
      <c r="AK14" s="13">
        <v>15</v>
      </c>
      <c r="AL14" s="13">
        <v>21</v>
      </c>
      <c r="AM14" s="13">
        <v>27</v>
      </c>
      <c r="AN14" s="12" t="s">
        <v>50</v>
      </c>
      <c r="AO14" s="12" t="s">
        <v>50</v>
      </c>
      <c r="AQ14" s="14"/>
      <c r="AR14" s="13" t="s">
        <v>41</v>
      </c>
      <c r="AS14" s="13">
        <v>100</v>
      </c>
      <c r="AT14" s="13">
        <v>150</v>
      </c>
      <c r="AU14" s="13">
        <v>10</v>
      </c>
      <c r="AV14" s="13">
        <v>22</v>
      </c>
      <c r="AW14" s="12" t="s">
        <v>26</v>
      </c>
      <c r="AX14" s="12" t="s">
        <v>117</v>
      </c>
      <c r="AZ14" s="14"/>
      <c r="BA14" s="13" t="s">
        <v>56</v>
      </c>
      <c r="BB14" s="13">
        <v>1.5</v>
      </c>
      <c r="BC14" s="13">
        <v>1.5</v>
      </c>
      <c r="BD14" s="13">
        <v>21</v>
      </c>
      <c r="BE14" s="13">
        <v>24</v>
      </c>
      <c r="BF14" s="12" t="s">
        <v>22</v>
      </c>
      <c r="BG14" s="12" t="s">
        <v>117</v>
      </c>
      <c r="BI14" s="14"/>
      <c r="BJ14" s="13" t="s">
        <v>109</v>
      </c>
      <c r="BK14" s="13">
        <v>0</v>
      </c>
      <c r="BL14" s="13">
        <v>2.5</v>
      </c>
      <c r="BM14" s="13">
        <v>27</v>
      </c>
      <c r="BN14" s="13">
        <v>30</v>
      </c>
      <c r="BO14" s="12" t="s">
        <v>50</v>
      </c>
      <c r="BP14" s="12" t="s">
        <v>29</v>
      </c>
      <c r="BR14" s="14"/>
      <c r="BS14" s="13"/>
      <c r="BT14" s="13"/>
      <c r="BU14" s="13"/>
      <c r="BV14" s="13"/>
      <c r="BW14" s="13"/>
      <c r="BX14" s="12"/>
      <c r="BY14" s="12"/>
      <c r="CA14" s="14"/>
      <c r="CB14" s="13"/>
      <c r="CC14" s="13"/>
      <c r="CD14" s="13"/>
      <c r="CE14" s="13"/>
      <c r="CF14" s="13"/>
      <c r="CG14" s="12"/>
      <c r="CH14" s="12"/>
      <c r="CJ14" s="14"/>
      <c r="CK14" s="13"/>
      <c r="CL14" s="13"/>
      <c r="CM14" s="13"/>
      <c r="CN14" s="13"/>
      <c r="CO14" s="13"/>
      <c r="CP14" s="12"/>
      <c r="CQ14" s="12"/>
      <c r="CS14" s="14"/>
      <c r="CT14" s="13"/>
      <c r="CU14" s="13"/>
      <c r="CV14" s="13"/>
      <c r="CW14" s="13"/>
      <c r="CX14" s="13"/>
      <c r="CY14" s="12"/>
      <c r="CZ14" s="12"/>
      <c r="DB14" s="14"/>
      <c r="DC14" s="13"/>
      <c r="DD14" s="13"/>
      <c r="DE14" s="13"/>
      <c r="DF14" s="13"/>
      <c r="DG14" s="13"/>
      <c r="DH14" s="12"/>
      <c r="DI14" s="12"/>
      <c r="DK14" s="14"/>
      <c r="DL14" s="13"/>
      <c r="DM14" s="13"/>
      <c r="DN14" s="13"/>
      <c r="DO14" s="13"/>
      <c r="DP14" s="13"/>
      <c r="DQ14" s="12"/>
      <c r="DR14" s="12"/>
      <c r="DT14" s="14"/>
      <c r="DU14" s="13"/>
      <c r="DV14" s="13"/>
      <c r="DW14" s="13"/>
      <c r="DX14" s="13"/>
      <c r="DY14" s="13"/>
      <c r="DZ14" s="12"/>
      <c r="EA14" s="12"/>
      <c r="EC14" s="14"/>
      <c r="ED14" s="13"/>
      <c r="EE14" s="13"/>
      <c r="EF14" s="13"/>
      <c r="EG14" s="13"/>
      <c r="EH14" s="13"/>
      <c r="EI14" s="12"/>
      <c r="EJ14" s="12"/>
      <c r="EL14" s="14"/>
      <c r="EM14" s="13"/>
      <c r="EN14" s="13"/>
      <c r="EO14" s="13"/>
      <c r="EP14" s="13"/>
      <c r="EQ14" s="13"/>
      <c r="ER14" s="12"/>
      <c r="ES14" s="12"/>
      <c r="EU14" s="14"/>
      <c r="EV14" s="13"/>
      <c r="EW14" s="13"/>
      <c r="EX14" s="13"/>
      <c r="EY14" s="13"/>
      <c r="EZ14" s="13"/>
      <c r="FA14" s="12"/>
      <c r="FB14" s="12"/>
      <c r="FD14" s="14"/>
      <c r="FE14" s="13"/>
      <c r="FF14" s="13"/>
      <c r="FG14" s="13"/>
      <c r="FH14" s="13"/>
      <c r="FI14" s="13"/>
      <c r="FJ14" s="12"/>
      <c r="FK14" s="12"/>
      <c r="FM14" s="14"/>
      <c r="FN14" s="13"/>
      <c r="FO14" s="13"/>
      <c r="FP14" s="13"/>
      <c r="FQ14" s="13"/>
      <c r="FR14" s="13"/>
      <c r="FS14" s="12"/>
      <c r="FT14" s="12"/>
      <c r="FV14" s="14"/>
      <c r="FW14" s="13"/>
      <c r="FX14" s="13"/>
      <c r="FY14" s="13"/>
      <c r="FZ14" s="13"/>
      <c r="GA14" s="13"/>
      <c r="GB14" s="12"/>
      <c r="GC14" s="12"/>
      <c r="GE14" s="14"/>
      <c r="GF14" s="13"/>
      <c r="GG14" s="13"/>
      <c r="GH14" s="13"/>
      <c r="GI14" s="13"/>
      <c r="GJ14" s="13"/>
      <c r="GK14" s="12"/>
      <c r="GL14" s="12"/>
      <c r="GN14" s="14"/>
      <c r="GO14" s="13"/>
      <c r="GP14" s="13"/>
      <c r="GQ14" s="13"/>
      <c r="GR14" s="13"/>
      <c r="GS14" s="13"/>
      <c r="GT14" s="12"/>
      <c r="GU14" s="12"/>
      <c r="GW14" s="14"/>
      <c r="GX14" s="13"/>
      <c r="GY14" s="13"/>
      <c r="GZ14" s="13"/>
      <c r="HA14" s="13"/>
      <c r="HB14" s="13"/>
      <c r="HC14" s="12"/>
      <c r="HD14" s="12"/>
      <c r="HF14" s="14"/>
      <c r="HG14" s="13"/>
      <c r="HH14" s="13"/>
      <c r="HI14" s="13"/>
      <c r="HJ14" s="13"/>
      <c r="HK14" s="13"/>
      <c r="HL14" s="12"/>
      <c r="HM14" s="12"/>
      <c r="HO14" s="14"/>
      <c r="HP14" s="13"/>
      <c r="HQ14" s="13"/>
      <c r="HR14" s="13"/>
      <c r="HS14" s="13"/>
      <c r="HT14" s="13"/>
      <c r="HU14" s="12"/>
      <c r="HV14" s="12"/>
      <c r="HX14" s="14"/>
      <c r="HY14" s="13"/>
      <c r="HZ14" s="13"/>
      <c r="IA14" s="13"/>
      <c r="IB14" s="13"/>
      <c r="IC14" s="13"/>
      <c r="ID14" s="12"/>
      <c r="IE14" s="12"/>
      <c r="IG14" s="14"/>
      <c r="IH14" s="13"/>
      <c r="II14" s="13"/>
      <c r="IJ14" s="13"/>
      <c r="IK14" s="13"/>
      <c r="IL14" s="13"/>
      <c r="IM14" s="12"/>
      <c r="IN14" s="12"/>
      <c r="IP14" s="14"/>
      <c r="IQ14" s="13"/>
      <c r="IR14" s="13"/>
      <c r="IS14" s="13"/>
      <c r="IT14" s="13"/>
      <c r="IU14" s="13"/>
      <c r="IV14" s="12"/>
      <c r="IW14" s="12"/>
      <c r="IY14" s="14"/>
      <c r="IZ14" s="13"/>
      <c r="JA14" s="13"/>
      <c r="JB14" s="13"/>
      <c r="JC14" s="13"/>
      <c r="JD14" s="13"/>
      <c r="JE14" s="12"/>
      <c r="JF14" s="12"/>
      <c r="JH14" s="14"/>
      <c r="JI14" s="13"/>
      <c r="JJ14" s="13"/>
      <c r="JK14" s="13"/>
      <c r="JL14" s="13"/>
      <c r="JM14" s="13"/>
      <c r="JN14" s="12"/>
      <c r="JO14" s="12"/>
      <c r="JQ14" s="14"/>
      <c r="JR14" s="13"/>
      <c r="JS14" s="13"/>
      <c r="JT14" s="13"/>
      <c r="JU14" s="13"/>
      <c r="JV14" s="13"/>
      <c r="JW14" s="12"/>
      <c r="JX14" s="12"/>
      <c r="JZ14" s="14"/>
      <c r="KA14" s="13"/>
      <c r="KB14" s="13"/>
      <c r="KC14" s="13"/>
      <c r="KD14" s="13"/>
      <c r="KE14" s="13"/>
      <c r="KF14" s="12"/>
      <c r="KG14" s="12"/>
      <c r="KI14" s="14"/>
      <c r="KJ14" s="13"/>
      <c r="KK14" s="13"/>
      <c r="KL14" s="13"/>
      <c r="KM14" s="13"/>
      <c r="KN14" s="13"/>
      <c r="KO14" s="12"/>
      <c r="KP14" s="12"/>
      <c r="KR14" s="14"/>
      <c r="KS14" s="13"/>
      <c r="KT14" s="13"/>
      <c r="KU14" s="13"/>
      <c r="KV14" s="13"/>
      <c r="KW14" s="13"/>
      <c r="KX14" s="12"/>
      <c r="KY14" s="12"/>
      <c r="LA14" s="14"/>
      <c r="LB14" s="13"/>
      <c r="LC14" s="13"/>
      <c r="LD14" s="13"/>
      <c r="LE14" s="13"/>
      <c r="LF14" s="13"/>
      <c r="LG14" s="12"/>
      <c r="LH14" s="12"/>
      <c r="LJ14" s="14"/>
      <c r="LK14" s="13"/>
      <c r="LL14" s="13"/>
      <c r="LM14" s="13"/>
      <c r="LN14" s="13"/>
      <c r="LO14" s="13"/>
      <c r="LP14" s="12"/>
      <c r="LQ14" s="12"/>
      <c r="LS14" s="14"/>
      <c r="LT14" s="13"/>
      <c r="LU14" s="13"/>
      <c r="LV14" s="13"/>
      <c r="LW14" s="13"/>
      <c r="LX14" s="13"/>
      <c r="LY14" s="12"/>
      <c r="LZ14" s="12"/>
      <c r="MB14" s="14"/>
      <c r="MC14" s="13"/>
      <c r="MD14" s="13"/>
      <c r="ME14" s="13"/>
      <c r="MF14" s="13"/>
      <c r="MG14" s="13"/>
      <c r="MH14" s="12"/>
      <c r="MI14" s="12"/>
      <c r="MK14" s="14"/>
      <c r="ML14" s="13"/>
      <c r="MM14" s="13"/>
      <c r="MN14" s="13"/>
      <c r="MO14" s="13"/>
      <c r="MP14" s="13"/>
      <c r="MQ14" s="12"/>
      <c r="MR14" s="12"/>
      <c r="MT14" s="14"/>
      <c r="MU14" s="13"/>
      <c r="MV14" s="13"/>
      <c r="MW14" s="13"/>
      <c r="MX14" s="13"/>
      <c r="MY14" s="13"/>
      <c r="MZ14" s="12"/>
      <c r="NA14" s="12"/>
      <c r="NC14" s="14"/>
      <c r="ND14" s="13"/>
      <c r="NE14" s="13"/>
      <c r="NF14" s="13"/>
      <c r="NG14" s="13"/>
      <c r="NH14" s="13"/>
      <c r="NI14" s="12"/>
      <c r="NJ14" s="12"/>
      <c r="NL14" s="14"/>
      <c r="NM14" s="13"/>
      <c r="NN14" s="13"/>
      <c r="NO14" s="13"/>
      <c r="NP14" s="13"/>
      <c r="NQ14" s="13"/>
      <c r="NR14" s="12"/>
      <c r="NS14" s="12"/>
      <c r="NU14" s="14"/>
      <c r="NV14" s="13"/>
      <c r="NW14" s="13"/>
      <c r="NX14" s="13"/>
      <c r="NY14" s="13"/>
      <c r="NZ14" s="13"/>
      <c r="OA14" s="12"/>
      <c r="OB14" s="12"/>
      <c r="OD14" s="14"/>
      <c r="OE14" s="13"/>
      <c r="OF14" s="13"/>
      <c r="OG14" s="13"/>
      <c r="OH14" s="13"/>
      <c r="OI14" s="13"/>
      <c r="OJ14" s="12"/>
      <c r="OK14" s="12"/>
      <c r="OM14" s="14"/>
      <c r="ON14" s="13"/>
      <c r="OO14" s="13"/>
      <c r="OP14" s="13"/>
      <c r="OQ14" s="13"/>
      <c r="OR14" s="13"/>
      <c r="OS14" s="12"/>
      <c r="OT14" s="12"/>
      <c r="OV14" s="14"/>
      <c r="OW14" s="13"/>
      <c r="OX14" s="13"/>
      <c r="OY14" s="13"/>
      <c r="OZ14" s="13"/>
      <c r="PA14" s="13"/>
      <c r="PB14" s="12"/>
      <c r="PC14" s="12"/>
      <c r="PE14" s="14"/>
      <c r="PF14" s="13"/>
      <c r="PG14" s="13"/>
      <c r="PH14" s="13"/>
      <c r="PI14" s="13"/>
      <c r="PJ14" s="13"/>
      <c r="PK14" s="12"/>
      <c r="PL14" s="12"/>
      <c r="PN14" s="14"/>
      <c r="PO14" s="13"/>
      <c r="PP14" s="13"/>
      <c r="PQ14" s="13"/>
      <c r="PR14" s="13"/>
      <c r="PS14" s="13"/>
      <c r="PT14" s="12"/>
      <c r="PU14" s="12"/>
      <c r="PW14" s="14"/>
      <c r="PX14" s="13"/>
      <c r="PY14" s="13"/>
      <c r="PZ14" s="13"/>
      <c r="QA14" s="13"/>
      <c r="QB14" s="13"/>
      <c r="QC14" s="12"/>
      <c r="QD14" s="12"/>
      <c r="QF14" s="14"/>
      <c r="QG14" s="13"/>
      <c r="QH14" s="13"/>
      <c r="QI14" s="13"/>
      <c r="QJ14" s="13"/>
      <c r="QK14" s="13"/>
      <c r="QL14" s="12"/>
      <c r="QM14" s="12"/>
      <c r="QO14" s="14"/>
      <c r="QP14" s="13"/>
      <c r="QQ14" s="13"/>
      <c r="QR14" s="13"/>
      <c r="QS14" s="13"/>
      <c r="QT14" s="13"/>
      <c r="QU14" s="12"/>
      <c r="QV14" s="12"/>
      <c r="QX14" s="14"/>
      <c r="QY14" s="13"/>
      <c r="QZ14" s="13"/>
      <c r="RA14" s="13"/>
      <c r="RB14" s="13"/>
      <c r="RC14" s="13"/>
      <c r="RD14" s="12"/>
      <c r="RE14" s="12"/>
      <c r="RG14" s="14"/>
      <c r="RH14" s="13"/>
      <c r="RI14" s="13"/>
      <c r="RJ14" s="13"/>
      <c r="RK14" s="13"/>
      <c r="RL14" s="13"/>
      <c r="RM14" s="12"/>
      <c r="RN14" s="12"/>
      <c r="RP14" s="14"/>
      <c r="RQ14" s="13"/>
      <c r="RR14" s="13"/>
      <c r="RS14" s="13"/>
      <c r="RT14" s="13"/>
      <c r="RU14" s="13"/>
      <c r="RV14" s="12"/>
      <c r="RW14" s="12"/>
      <c r="RY14" s="14"/>
      <c r="RZ14" s="13"/>
      <c r="SA14" s="13"/>
      <c r="SB14" s="13"/>
      <c r="SC14" s="13"/>
      <c r="SD14" s="13"/>
      <c r="SE14" s="12"/>
      <c r="SF14" s="12"/>
      <c r="SH14" s="14"/>
      <c r="SI14" s="13"/>
      <c r="SJ14" s="13"/>
      <c r="SK14" s="13"/>
      <c r="SL14" s="13"/>
      <c r="SM14" s="13"/>
      <c r="SN14" s="12"/>
      <c r="SO14" s="12"/>
      <c r="SQ14" s="14"/>
      <c r="SR14" s="13"/>
      <c r="SS14" s="13"/>
      <c r="ST14" s="13"/>
      <c r="SU14" s="13"/>
      <c r="SV14" s="13"/>
      <c r="SW14" s="12"/>
      <c r="SX14" s="12"/>
      <c r="SZ14" s="14"/>
      <c r="TA14" s="13"/>
      <c r="TB14" s="13"/>
      <c r="TC14" s="13"/>
      <c r="TD14" s="13"/>
      <c r="TE14" s="13"/>
      <c r="TF14" s="12"/>
      <c r="TG14" s="12"/>
      <c r="TI14" s="14"/>
      <c r="TJ14" s="13"/>
      <c r="TK14" s="13"/>
      <c r="TL14" s="13"/>
      <c r="TM14" s="13"/>
      <c r="TN14" s="13"/>
      <c r="TO14" s="12"/>
      <c r="TP14" s="12"/>
      <c r="TR14" s="14"/>
      <c r="TS14" s="13"/>
      <c r="TT14" s="13"/>
      <c r="TU14" s="13"/>
      <c r="TV14" s="13"/>
      <c r="TW14" s="13"/>
      <c r="TX14" s="12"/>
      <c r="TY14" s="12"/>
      <c r="UA14" s="14"/>
      <c r="UB14" s="13"/>
      <c r="UC14" s="13"/>
      <c r="UD14" s="13"/>
      <c r="UE14" s="13"/>
      <c r="UF14" s="13"/>
      <c r="UG14" s="12"/>
      <c r="UH14" s="12"/>
    </row>
    <row r="15" spans="2:555" x14ac:dyDescent="0.25">
      <c r="B15" s="29" t="str">
        <f t="shared" si="0"/>
        <v>Wall9</v>
      </c>
      <c r="C15" s="29">
        <f t="shared" si="1"/>
        <v>0.2</v>
      </c>
      <c r="D15" s="29">
        <f t="shared" si="2"/>
        <v>0</v>
      </c>
      <c r="E15" s="29">
        <f t="shared" si="3"/>
        <v>27</v>
      </c>
      <c r="F15" s="29">
        <f t="shared" si="4"/>
        <v>30</v>
      </c>
      <c r="G15" s="29" t="str">
        <f t="shared" si="5"/>
        <v/>
      </c>
      <c r="H15" s="29" t="str">
        <f t="shared" si="6"/>
        <v>bold</v>
      </c>
      <c r="J15" s="23" t="str">
        <f t="shared" ca="1" si="7"/>
        <v>null</v>
      </c>
      <c r="K15" s="24">
        <f t="shared" si="8"/>
        <v>89</v>
      </c>
      <c r="L15" s="16">
        <v>9</v>
      </c>
      <c r="Q15" s="13" t="s">
        <v>57</v>
      </c>
      <c r="R15" s="13">
        <v>1.5</v>
      </c>
      <c r="S15" s="13">
        <v>1.5</v>
      </c>
      <c r="T15" s="13">
        <v>27</v>
      </c>
      <c r="U15" s="13">
        <v>24</v>
      </c>
      <c r="V15" s="12" t="s">
        <v>22</v>
      </c>
      <c r="W15" s="12" t="s">
        <v>117</v>
      </c>
      <c r="Y15" s="14"/>
      <c r="Z15" s="13" t="s">
        <v>9</v>
      </c>
      <c r="AA15" s="13">
        <v>200</v>
      </c>
      <c r="AB15" s="13">
        <v>0</v>
      </c>
      <c r="AC15" s="13">
        <v>46</v>
      </c>
      <c r="AD15" s="13">
        <v>9</v>
      </c>
      <c r="AE15" s="12" t="s">
        <v>50</v>
      </c>
      <c r="AF15" s="12" t="s">
        <v>50</v>
      </c>
      <c r="AH15" s="14"/>
      <c r="AI15" s="13" t="s">
        <v>78</v>
      </c>
      <c r="AJ15" s="13">
        <v>3</v>
      </c>
      <c r="AK15" s="13">
        <v>0</v>
      </c>
      <c r="AL15" s="13">
        <v>1</v>
      </c>
      <c r="AM15" s="13">
        <v>12</v>
      </c>
      <c r="AN15" s="12" t="s">
        <v>25</v>
      </c>
      <c r="AO15" s="12" t="s">
        <v>30</v>
      </c>
      <c r="AQ15" s="14"/>
      <c r="AR15" s="13" t="s">
        <v>70</v>
      </c>
      <c r="AS15" s="13">
        <v>100</v>
      </c>
      <c r="AT15" s="13">
        <v>100</v>
      </c>
      <c r="AU15" s="13">
        <v>36</v>
      </c>
      <c r="AV15" s="13">
        <v>9</v>
      </c>
      <c r="AW15" s="12" t="s">
        <v>24</v>
      </c>
      <c r="AX15" s="12" t="s">
        <v>117</v>
      </c>
      <c r="AZ15" s="14"/>
      <c r="BA15" s="13" t="s">
        <v>57</v>
      </c>
      <c r="BB15" s="13">
        <v>1.5</v>
      </c>
      <c r="BC15" s="13">
        <v>1.5</v>
      </c>
      <c r="BD15" s="13">
        <v>25</v>
      </c>
      <c r="BE15" s="13">
        <v>20</v>
      </c>
      <c r="BF15" s="12" t="s">
        <v>22</v>
      </c>
      <c r="BG15" s="12" t="s">
        <v>117</v>
      </c>
      <c r="BI15" s="14"/>
      <c r="BJ15" s="13" t="s">
        <v>110</v>
      </c>
      <c r="BK15" s="13">
        <v>0.2</v>
      </c>
      <c r="BL15" s="13">
        <v>0</v>
      </c>
      <c r="BM15" s="13">
        <v>27</v>
      </c>
      <c r="BN15" s="13">
        <v>30</v>
      </c>
      <c r="BO15" s="12" t="s">
        <v>50</v>
      </c>
      <c r="BP15" s="12" t="s">
        <v>29</v>
      </c>
      <c r="BR15" s="14"/>
      <c r="BS15" s="13"/>
      <c r="BT15" s="13"/>
      <c r="BU15" s="13"/>
      <c r="BV15" s="13"/>
      <c r="BW15" s="13"/>
      <c r="BX15" s="12"/>
      <c r="BY15" s="12"/>
      <c r="CA15" s="14"/>
      <c r="CB15" s="13"/>
      <c r="CC15" s="13"/>
      <c r="CD15" s="13"/>
      <c r="CE15" s="13"/>
      <c r="CF15" s="13"/>
      <c r="CG15" s="12"/>
      <c r="CH15" s="12"/>
      <c r="CJ15" s="14"/>
      <c r="CK15" s="13"/>
      <c r="CL15" s="13"/>
      <c r="CM15" s="13"/>
      <c r="CN15" s="13"/>
      <c r="CO15" s="13"/>
      <c r="CP15" s="12"/>
      <c r="CQ15" s="12"/>
      <c r="CS15" s="14"/>
      <c r="CT15" s="13"/>
      <c r="CU15" s="13"/>
      <c r="CV15" s="13"/>
      <c r="CW15" s="13"/>
      <c r="CX15" s="13"/>
      <c r="CY15" s="12"/>
      <c r="CZ15" s="12"/>
      <c r="DB15" s="14"/>
      <c r="DC15" s="13"/>
      <c r="DD15" s="13"/>
      <c r="DE15" s="13"/>
      <c r="DF15" s="13"/>
      <c r="DG15" s="13"/>
      <c r="DH15" s="12"/>
      <c r="DI15" s="12"/>
      <c r="DK15" s="14"/>
      <c r="DL15" s="13"/>
      <c r="DM15" s="13"/>
      <c r="DN15" s="13"/>
      <c r="DO15" s="13"/>
      <c r="DP15" s="13"/>
      <c r="DQ15" s="12"/>
      <c r="DR15" s="12"/>
      <c r="DT15" s="14"/>
      <c r="DU15" s="13"/>
      <c r="DV15" s="13"/>
      <c r="DW15" s="13"/>
      <c r="DX15" s="13"/>
      <c r="DY15" s="13"/>
      <c r="DZ15" s="12"/>
      <c r="EA15" s="12"/>
      <c r="EC15" s="14"/>
      <c r="ED15" s="13"/>
      <c r="EE15" s="13"/>
      <c r="EF15" s="13"/>
      <c r="EG15" s="13"/>
      <c r="EH15" s="13"/>
      <c r="EI15" s="12"/>
      <c r="EJ15" s="12"/>
      <c r="EL15" s="14"/>
      <c r="EM15" s="13"/>
      <c r="EN15" s="13"/>
      <c r="EO15" s="13"/>
      <c r="EP15" s="13"/>
      <c r="EQ15" s="13"/>
      <c r="ER15" s="12"/>
      <c r="ES15" s="12"/>
      <c r="EU15" s="14"/>
      <c r="EV15" s="13"/>
      <c r="EW15" s="13"/>
      <c r="EX15" s="13"/>
      <c r="EY15" s="13"/>
      <c r="EZ15" s="13"/>
      <c r="FA15" s="12"/>
      <c r="FB15" s="12"/>
      <c r="FD15" s="14"/>
      <c r="FE15" s="13"/>
      <c r="FF15" s="13"/>
      <c r="FG15" s="13"/>
      <c r="FH15" s="13"/>
      <c r="FI15" s="13"/>
      <c r="FJ15" s="12"/>
      <c r="FK15" s="12"/>
      <c r="FM15" s="14"/>
      <c r="FN15" s="13"/>
      <c r="FO15" s="13"/>
      <c r="FP15" s="13"/>
      <c r="FQ15" s="13"/>
      <c r="FR15" s="13"/>
      <c r="FS15" s="12"/>
      <c r="FT15" s="12"/>
      <c r="FV15" s="14"/>
      <c r="FW15" s="13"/>
      <c r="FX15" s="13"/>
      <c r="FY15" s="13"/>
      <c r="FZ15" s="13"/>
      <c r="GA15" s="13"/>
      <c r="GB15" s="12"/>
      <c r="GC15" s="12"/>
      <c r="GE15" s="14"/>
      <c r="GF15" s="13"/>
      <c r="GG15" s="13"/>
      <c r="GH15" s="13"/>
      <c r="GI15" s="13"/>
      <c r="GJ15" s="13"/>
      <c r="GK15" s="12"/>
      <c r="GL15" s="12"/>
      <c r="GN15" s="14"/>
      <c r="GO15" s="13"/>
      <c r="GP15" s="13"/>
      <c r="GQ15" s="13"/>
      <c r="GR15" s="13"/>
      <c r="GS15" s="13"/>
      <c r="GT15" s="12"/>
      <c r="GU15" s="12"/>
      <c r="GW15" s="14"/>
      <c r="GX15" s="13"/>
      <c r="GY15" s="13"/>
      <c r="GZ15" s="13"/>
      <c r="HA15" s="13"/>
      <c r="HB15" s="13"/>
      <c r="HC15" s="12"/>
      <c r="HD15" s="12"/>
      <c r="HF15" s="14"/>
      <c r="HG15" s="13"/>
      <c r="HH15" s="13"/>
      <c r="HI15" s="13"/>
      <c r="HJ15" s="13"/>
      <c r="HK15" s="13"/>
      <c r="HL15" s="12"/>
      <c r="HM15" s="12"/>
      <c r="HO15" s="14"/>
      <c r="HP15" s="13"/>
      <c r="HQ15" s="13"/>
      <c r="HR15" s="13"/>
      <c r="HS15" s="13"/>
      <c r="HT15" s="13"/>
      <c r="HU15" s="12"/>
      <c r="HV15" s="12"/>
      <c r="HX15" s="14"/>
      <c r="HY15" s="13"/>
      <c r="HZ15" s="13"/>
      <c r="IA15" s="13"/>
      <c r="IB15" s="13"/>
      <c r="IC15" s="13"/>
      <c r="ID15" s="12"/>
      <c r="IE15" s="12"/>
      <c r="IG15" s="14"/>
      <c r="IH15" s="13"/>
      <c r="II15" s="13"/>
      <c r="IJ15" s="13"/>
      <c r="IK15" s="13"/>
      <c r="IL15" s="13"/>
      <c r="IM15" s="12"/>
      <c r="IN15" s="12"/>
      <c r="IP15" s="14"/>
      <c r="IQ15" s="13"/>
      <c r="IR15" s="13"/>
      <c r="IS15" s="13"/>
      <c r="IT15" s="13"/>
      <c r="IU15" s="13"/>
      <c r="IV15" s="12"/>
      <c r="IW15" s="12"/>
      <c r="IY15" s="14"/>
      <c r="IZ15" s="13"/>
      <c r="JA15" s="13"/>
      <c r="JB15" s="13"/>
      <c r="JC15" s="13"/>
      <c r="JD15" s="13"/>
      <c r="JE15" s="12"/>
      <c r="JF15" s="12"/>
      <c r="JH15" s="14"/>
      <c r="JI15" s="13"/>
      <c r="JJ15" s="13"/>
      <c r="JK15" s="13"/>
      <c r="JL15" s="13"/>
      <c r="JM15" s="13"/>
      <c r="JN15" s="12"/>
      <c r="JO15" s="12"/>
      <c r="JQ15" s="14"/>
      <c r="JR15" s="13"/>
      <c r="JS15" s="13"/>
      <c r="JT15" s="13"/>
      <c r="JU15" s="13"/>
      <c r="JV15" s="13"/>
      <c r="JW15" s="12"/>
      <c r="JX15" s="12"/>
      <c r="JZ15" s="14"/>
      <c r="KA15" s="13"/>
      <c r="KB15" s="13"/>
      <c r="KC15" s="13"/>
      <c r="KD15" s="13"/>
      <c r="KE15" s="13"/>
      <c r="KF15" s="12"/>
      <c r="KG15" s="12"/>
      <c r="KI15" s="14"/>
      <c r="KJ15" s="13"/>
      <c r="KK15" s="13"/>
      <c r="KL15" s="13"/>
      <c r="KM15" s="13"/>
      <c r="KN15" s="13"/>
      <c r="KO15" s="12"/>
      <c r="KP15" s="12"/>
      <c r="KR15" s="14"/>
      <c r="KS15" s="13"/>
      <c r="KT15" s="13"/>
      <c r="KU15" s="13"/>
      <c r="KV15" s="13"/>
      <c r="KW15" s="13"/>
      <c r="KX15" s="12"/>
      <c r="KY15" s="12"/>
      <c r="LA15" s="14"/>
      <c r="LB15" s="13"/>
      <c r="LC15" s="13"/>
      <c r="LD15" s="13"/>
      <c r="LE15" s="13"/>
      <c r="LF15" s="13"/>
      <c r="LG15" s="12"/>
      <c r="LH15" s="12"/>
      <c r="LJ15" s="14"/>
      <c r="LK15" s="13"/>
      <c r="LL15" s="13"/>
      <c r="LM15" s="13"/>
      <c r="LN15" s="13"/>
      <c r="LO15" s="13"/>
      <c r="LP15" s="12"/>
      <c r="LQ15" s="12"/>
      <c r="LS15" s="14"/>
      <c r="LT15" s="13"/>
      <c r="LU15" s="13"/>
      <c r="LV15" s="13"/>
      <c r="LW15" s="13"/>
      <c r="LX15" s="13"/>
      <c r="LY15" s="12"/>
      <c r="LZ15" s="12"/>
      <c r="MB15" s="14"/>
      <c r="MC15" s="13"/>
      <c r="MD15" s="13"/>
      <c r="ME15" s="13"/>
      <c r="MF15" s="13"/>
      <c r="MG15" s="13"/>
      <c r="MH15" s="12"/>
      <c r="MI15" s="12"/>
      <c r="MK15" s="14"/>
      <c r="ML15" s="13"/>
      <c r="MM15" s="13"/>
      <c r="MN15" s="13"/>
      <c r="MO15" s="13"/>
      <c r="MP15" s="13"/>
      <c r="MQ15" s="12"/>
      <c r="MR15" s="12"/>
      <c r="MT15" s="14"/>
      <c r="MU15" s="13"/>
      <c r="MV15" s="13"/>
      <c r="MW15" s="13"/>
      <c r="MX15" s="13"/>
      <c r="MY15" s="13"/>
      <c r="MZ15" s="12"/>
      <c r="NA15" s="12"/>
      <c r="NC15" s="14"/>
      <c r="ND15" s="13"/>
      <c r="NE15" s="13"/>
      <c r="NF15" s="13"/>
      <c r="NG15" s="13"/>
      <c r="NH15" s="13"/>
      <c r="NI15" s="12"/>
      <c r="NJ15" s="12"/>
      <c r="NL15" s="14"/>
      <c r="NM15" s="13"/>
      <c r="NN15" s="13"/>
      <c r="NO15" s="13"/>
      <c r="NP15" s="13"/>
      <c r="NQ15" s="13"/>
      <c r="NR15" s="12"/>
      <c r="NS15" s="12"/>
      <c r="NU15" s="14"/>
      <c r="NV15" s="13"/>
      <c r="NW15" s="13"/>
      <c r="NX15" s="13"/>
      <c r="NY15" s="13"/>
      <c r="NZ15" s="13"/>
      <c r="OA15" s="12"/>
      <c r="OB15" s="12"/>
      <c r="OD15" s="14"/>
      <c r="OE15" s="13"/>
      <c r="OF15" s="13"/>
      <c r="OG15" s="13"/>
      <c r="OH15" s="13"/>
      <c r="OI15" s="13"/>
      <c r="OJ15" s="12"/>
      <c r="OK15" s="12"/>
      <c r="OM15" s="14"/>
      <c r="ON15" s="13"/>
      <c r="OO15" s="13"/>
      <c r="OP15" s="13"/>
      <c r="OQ15" s="13"/>
      <c r="OR15" s="13"/>
      <c r="OS15" s="12"/>
      <c r="OT15" s="12"/>
      <c r="OV15" s="14"/>
      <c r="OW15" s="13"/>
      <c r="OX15" s="13"/>
      <c r="OY15" s="13"/>
      <c r="OZ15" s="13"/>
      <c r="PA15" s="13"/>
      <c r="PB15" s="12"/>
      <c r="PC15" s="12"/>
      <c r="PE15" s="14"/>
      <c r="PF15" s="13"/>
      <c r="PG15" s="13"/>
      <c r="PH15" s="13"/>
      <c r="PI15" s="13"/>
      <c r="PJ15" s="13"/>
      <c r="PK15" s="12"/>
      <c r="PL15" s="12"/>
      <c r="PN15" s="14"/>
      <c r="PO15" s="13"/>
      <c r="PP15" s="13"/>
      <c r="PQ15" s="13"/>
      <c r="PR15" s="13"/>
      <c r="PS15" s="13"/>
      <c r="PT15" s="12"/>
      <c r="PU15" s="12"/>
      <c r="PW15" s="14"/>
      <c r="PX15" s="13"/>
      <c r="PY15" s="13"/>
      <c r="PZ15" s="13"/>
      <c r="QA15" s="13"/>
      <c r="QB15" s="13"/>
      <c r="QC15" s="12"/>
      <c r="QD15" s="12"/>
      <c r="QF15" s="14"/>
      <c r="QG15" s="13"/>
      <c r="QH15" s="13"/>
      <c r="QI15" s="13"/>
      <c r="QJ15" s="13"/>
      <c r="QK15" s="13"/>
      <c r="QL15" s="12"/>
      <c r="QM15" s="12"/>
      <c r="QO15" s="14"/>
      <c r="QP15" s="13"/>
      <c r="QQ15" s="13"/>
      <c r="QR15" s="13"/>
      <c r="QS15" s="13"/>
      <c r="QT15" s="13"/>
      <c r="QU15" s="12"/>
      <c r="QV15" s="12"/>
      <c r="QX15" s="14"/>
      <c r="QY15" s="13"/>
      <c r="QZ15" s="13"/>
      <c r="RA15" s="13"/>
      <c r="RB15" s="13"/>
      <c r="RC15" s="13"/>
      <c r="RD15" s="12"/>
      <c r="RE15" s="12"/>
      <c r="RG15" s="14"/>
      <c r="RH15" s="13"/>
      <c r="RI15" s="13"/>
      <c r="RJ15" s="13"/>
      <c r="RK15" s="13"/>
      <c r="RL15" s="13"/>
      <c r="RM15" s="12"/>
      <c r="RN15" s="12"/>
      <c r="RP15" s="14"/>
      <c r="RQ15" s="13"/>
      <c r="RR15" s="13"/>
      <c r="RS15" s="13"/>
      <c r="RT15" s="13"/>
      <c r="RU15" s="13"/>
      <c r="RV15" s="12"/>
      <c r="RW15" s="12"/>
      <c r="RY15" s="14"/>
      <c r="RZ15" s="13"/>
      <c r="SA15" s="13"/>
      <c r="SB15" s="13"/>
      <c r="SC15" s="13"/>
      <c r="SD15" s="13"/>
      <c r="SE15" s="12"/>
      <c r="SF15" s="12"/>
      <c r="SH15" s="14"/>
      <c r="SI15" s="13"/>
      <c r="SJ15" s="13"/>
      <c r="SK15" s="13"/>
      <c r="SL15" s="13"/>
      <c r="SM15" s="13"/>
      <c r="SN15" s="12"/>
      <c r="SO15" s="12"/>
      <c r="SQ15" s="14"/>
      <c r="SR15" s="13"/>
      <c r="SS15" s="13"/>
      <c r="ST15" s="13"/>
      <c r="SU15" s="13"/>
      <c r="SV15" s="13"/>
      <c r="SW15" s="12"/>
      <c r="SX15" s="12"/>
      <c r="SZ15" s="14"/>
      <c r="TA15" s="13"/>
      <c r="TB15" s="13"/>
      <c r="TC15" s="13"/>
      <c r="TD15" s="13"/>
      <c r="TE15" s="13"/>
      <c r="TF15" s="12"/>
      <c r="TG15" s="12"/>
      <c r="TI15" s="14"/>
      <c r="TJ15" s="13"/>
      <c r="TK15" s="13"/>
      <c r="TL15" s="13"/>
      <c r="TM15" s="13"/>
      <c r="TN15" s="13"/>
      <c r="TO15" s="12"/>
      <c r="TP15" s="12"/>
      <c r="TR15" s="14"/>
      <c r="TS15" s="13"/>
      <c r="TT15" s="13"/>
      <c r="TU15" s="13"/>
      <c r="TV15" s="13"/>
      <c r="TW15" s="13"/>
      <c r="TX15" s="12"/>
      <c r="TY15" s="12"/>
      <c r="UA15" s="14"/>
      <c r="UB15" s="13"/>
      <c r="UC15" s="13"/>
      <c r="UD15" s="13"/>
      <c r="UE15" s="13"/>
      <c r="UF15" s="13"/>
      <c r="UG15" s="12"/>
      <c r="UH15" s="12"/>
    </row>
    <row r="16" spans="2:555" x14ac:dyDescent="0.25">
      <c r="B16" s="29" t="str">
        <f t="shared" si="0"/>
        <v>Door</v>
      </c>
      <c r="C16" s="29">
        <f t="shared" si="1"/>
        <v>0</v>
      </c>
      <c r="D16" s="29">
        <f t="shared" si="2"/>
        <v>1.5</v>
      </c>
      <c r="E16" s="29">
        <f t="shared" si="3"/>
        <v>30</v>
      </c>
      <c r="F16" s="29">
        <f t="shared" si="4"/>
        <v>37</v>
      </c>
      <c r="G16" s="29" t="str">
        <f t="shared" si="5"/>
        <v>Blue</v>
      </c>
      <c r="H16" s="29" t="str">
        <f t="shared" si="6"/>
        <v>bold</v>
      </c>
      <c r="J16" s="23" t="str">
        <f t="shared" ca="1" si="7"/>
        <v>null</v>
      </c>
      <c r="K16" s="24">
        <f t="shared" si="8"/>
        <v>98</v>
      </c>
      <c r="L16" s="16">
        <v>10</v>
      </c>
      <c r="Q16" s="13" t="s">
        <v>58</v>
      </c>
      <c r="R16" s="13">
        <v>1.5</v>
      </c>
      <c r="S16" s="13">
        <v>1.5</v>
      </c>
      <c r="T16" s="13">
        <v>31</v>
      </c>
      <c r="U16" s="13">
        <v>21</v>
      </c>
      <c r="V16" s="12" t="s">
        <v>22</v>
      </c>
      <c r="W16" s="12" t="s">
        <v>117</v>
      </c>
      <c r="Y16" s="14"/>
      <c r="Z16" s="13" t="s">
        <v>10</v>
      </c>
      <c r="AA16" s="13">
        <v>0</v>
      </c>
      <c r="AB16" s="13">
        <v>150</v>
      </c>
      <c r="AC16" s="13">
        <v>36</v>
      </c>
      <c r="AD16" s="13">
        <v>5</v>
      </c>
      <c r="AE16" s="12" t="s">
        <v>22</v>
      </c>
      <c r="AF16" s="12" t="s">
        <v>29</v>
      </c>
      <c r="AH16" s="14"/>
      <c r="AI16" s="13" t="s">
        <v>78</v>
      </c>
      <c r="AJ16" s="13">
        <v>3</v>
      </c>
      <c r="AK16" s="13">
        <v>0</v>
      </c>
      <c r="AL16" s="13">
        <v>1</v>
      </c>
      <c r="AM16" s="13">
        <v>26</v>
      </c>
      <c r="AN16" s="12" t="s">
        <v>25</v>
      </c>
      <c r="AO16" s="12" t="s">
        <v>30</v>
      </c>
      <c r="AQ16" s="14"/>
      <c r="AR16" s="13" t="s">
        <v>120</v>
      </c>
      <c r="AS16" s="13">
        <v>200</v>
      </c>
      <c r="AT16" s="13">
        <v>180</v>
      </c>
      <c r="AU16" s="13">
        <v>10</v>
      </c>
      <c r="AV16" s="13">
        <v>35</v>
      </c>
      <c r="AW16" s="12" t="s">
        <v>25</v>
      </c>
      <c r="AX16" s="12" t="s">
        <v>50</v>
      </c>
      <c r="AZ16" s="14"/>
      <c r="BA16" s="13" t="s">
        <v>58</v>
      </c>
      <c r="BB16" s="13">
        <v>1.5</v>
      </c>
      <c r="BC16" s="13">
        <v>1.5</v>
      </c>
      <c r="BD16" s="13">
        <v>31</v>
      </c>
      <c r="BE16" s="13">
        <v>24</v>
      </c>
      <c r="BF16" s="12" t="s">
        <v>22</v>
      </c>
      <c r="BG16" s="12" t="s">
        <v>117</v>
      </c>
      <c r="BI16" s="14"/>
      <c r="BJ16" s="13" t="s">
        <v>9</v>
      </c>
      <c r="BK16" s="13">
        <v>0</v>
      </c>
      <c r="BL16" s="13">
        <v>1.5</v>
      </c>
      <c r="BM16" s="13">
        <v>30</v>
      </c>
      <c r="BN16" s="13">
        <v>37</v>
      </c>
      <c r="BO16" s="12" t="s">
        <v>22</v>
      </c>
      <c r="BP16" s="12" t="s">
        <v>29</v>
      </c>
      <c r="BR16" s="14"/>
      <c r="BS16" s="13"/>
      <c r="BT16" s="13"/>
      <c r="BU16" s="13"/>
      <c r="BV16" s="13"/>
      <c r="BW16" s="13"/>
      <c r="BX16" s="12"/>
      <c r="BY16" s="12"/>
      <c r="CA16" s="14"/>
      <c r="CB16" s="13"/>
      <c r="CC16" s="13"/>
      <c r="CD16" s="13"/>
      <c r="CE16" s="13"/>
      <c r="CF16" s="13"/>
      <c r="CG16" s="12"/>
      <c r="CH16" s="12"/>
      <c r="CJ16" s="14"/>
      <c r="CK16" s="13"/>
      <c r="CL16" s="13"/>
      <c r="CM16" s="13"/>
      <c r="CN16" s="13"/>
      <c r="CO16" s="13"/>
      <c r="CP16" s="12"/>
      <c r="CQ16" s="12"/>
      <c r="CS16" s="14"/>
      <c r="CT16" s="13"/>
      <c r="CU16" s="13"/>
      <c r="CV16" s="13"/>
      <c r="CW16" s="13"/>
      <c r="CX16" s="13"/>
      <c r="CY16" s="12"/>
      <c r="CZ16" s="12"/>
      <c r="DB16" s="14"/>
      <c r="DC16" s="13"/>
      <c r="DD16" s="13"/>
      <c r="DE16" s="13"/>
      <c r="DF16" s="13"/>
      <c r="DG16" s="13"/>
      <c r="DH16" s="12"/>
      <c r="DI16" s="12"/>
      <c r="DK16" s="14"/>
      <c r="DL16" s="13"/>
      <c r="DM16" s="13"/>
      <c r="DN16" s="13"/>
      <c r="DO16" s="13"/>
      <c r="DP16" s="13"/>
      <c r="DQ16" s="12"/>
      <c r="DR16" s="12"/>
      <c r="DT16" s="14"/>
      <c r="DU16" s="13"/>
      <c r="DV16" s="13"/>
      <c r="DW16" s="13"/>
      <c r="DX16" s="13"/>
      <c r="DY16" s="13"/>
      <c r="DZ16" s="12"/>
      <c r="EA16" s="12"/>
      <c r="EC16" s="14"/>
      <c r="ED16" s="13"/>
      <c r="EE16" s="13"/>
      <c r="EF16" s="13"/>
      <c r="EG16" s="13"/>
      <c r="EH16" s="13"/>
      <c r="EI16" s="12"/>
      <c r="EJ16" s="12"/>
      <c r="EL16" s="14"/>
      <c r="EM16" s="13"/>
      <c r="EN16" s="13"/>
      <c r="EO16" s="13"/>
      <c r="EP16" s="13"/>
      <c r="EQ16" s="13"/>
      <c r="ER16" s="12"/>
      <c r="ES16" s="12"/>
      <c r="EU16" s="14"/>
      <c r="EV16" s="13"/>
      <c r="EW16" s="13"/>
      <c r="EX16" s="13"/>
      <c r="EY16" s="13"/>
      <c r="EZ16" s="13"/>
      <c r="FA16" s="12"/>
      <c r="FB16" s="12"/>
      <c r="FD16" s="14"/>
      <c r="FE16" s="13"/>
      <c r="FF16" s="13"/>
      <c r="FG16" s="13"/>
      <c r="FH16" s="13"/>
      <c r="FI16" s="13"/>
      <c r="FJ16" s="12"/>
      <c r="FK16" s="12"/>
      <c r="FM16" s="14"/>
      <c r="FN16" s="13"/>
      <c r="FO16" s="13"/>
      <c r="FP16" s="13"/>
      <c r="FQ16" s="13"/>
      <c r="FR16" s="13"/>
      <c r="FS16" s="12"/>
      <c r="FT16" s="12"/>
      <c r="FV16" s="14"/>
      <c r="FW16" s="13"/>
      <c r="FX16" s="13"/>
      <c r="FY16" s="13"/>
      <c r="FZ16" s="13"/>
      <c r="GA16" s="13"/>
      <c r="GB16" s="12"/>
      <c r="GC16" s="12"/>
      <c r="GE16" s="14"/>
      <c r="GF16" s="13"/>
      <c r="GG16" s="13"/>
      <c r="GH16" s="13"/>
      <c r="GI16" s="13"/>
      <c r="GJ16" s="13"/>
      <c r="GK16" s="12"/>
      <c r="GL16" s="12"/>
      <c r="GN16" s="14"/>
      <c r="GO16" s="13"/>
      <c r="GP16" s="13"/>
      <c r="GQ16" s="13"/>
      <c r="GR16" s="13"/>
      <c r="GS16" s="13"/>
      <c r="GT16" s="12"/>
      <c r="GU16" s="12"/>
      <c r="GW16" s="14"/>
      <c r="GX16" s="13"/>
      <c r="GY16" s="13"/>
      <c r="GZ16" s="13"/>
      <c r="HA16" s="13"/>
      <c r="HB16" s="13"/>
      <c r="HC16" s="12"/>
      <c r="HD16" s="12"/>
      <c r="HF16" s="14"/>
      <c r="HG16" s="13"/>
      <c r="HH16" s="13"/>
      <c r="HI16" s="13"/>
      <c r="HJ16" s="13"/>
      <c r="HK16" s="13"/>
      <c r="HL16" s="12"/>
      <c r="HM16" s="12"/>
      <c r="HO16" s="14"/>
      <c r="HP16" s="13"/>
      <c r="HQ16" s="13"/>
      <c r="HR16" s="13"/>
      <c r="HS16" s="13"/>
      <c r="HT16" s="13"/>
      <c r="HU16" s="12"/>
      <c r="HV16" s="12"/>
      <c r="HX16" s="14"/>
      <c r="HY16" s="13"/>
      <c r="HZ16" s="13"/>
      <c r="IA16" s="13"/>
      <c r="IB16" s="13"/>
      <c r="IC16" s="13"/>
      <c r="ID16" s="12"/>
      <c r="IE16" s="12"/>
      <c r="IG16" s="14"/>
      <c r="IH16" s="13"/>
      <c r="II16" s="13"/>
      <c r="IJ16" s="13"/>
      <c r="IK16" s="13"/>
      <c r="IL16" s="13"/>
      <c r="IM16" s="12"/>
      <c r="IN16" s="12"/>
      <c r="IP16" s="14"/>
      <c r="IQ16" s="13"/>
      <c r="IR16" s="13"/>
      <c r="IS16" s="13"/>
      <c r="IT16" s="13"/>
      <c r="IU16" s="13"/>
      <c r="IV16" s="12"/>
      <c r="IW16" s="12"/>
      <c r="IY16" s="14"/>
      <c r="IZ16" s="13"/>
      <c r="JA16" s="13"/>
      <c r="JB16" s="13"/>
      <c r="JC16" s="13"/>
      <c r="JD16" s="13"/>
      <c r="JE16" s="12"/>
      <c r="JF16" s="12"/>
      <c r="JH16" s="14"/>
      <c r="JI16" s="13"/>
      <c r="JJ16" s="13"/>
      <c r="JK16" s="13"/>
      <c r="JL16" s="13"/>
      <c r="JM16" s="13"/>
      <c r="JN16" s="12"/>
      <c r="JO16" s="12"/>
      <c r="JQ16" s="14"/>
      <c r="JR16" s="13"/>
      <c r="JS16" s="13"/>
      <c r="JT16" s="13"/>
      <c r="JU16" s="13"/>
      <c r="JV16" s="13"/>
      <c r="JW16" s="12"/>
      <c r="JX16" s="12"/>
      <c r="JZ16" s="14"/>
      <c r="KA16" s="13"/>
      <c r="KB16" s="13"/>
      <c r="KC16" s="13"/>
      <c r="KD16" s="13"/>
      <c r="KE16" s="13"/>
      <c r="KF16" s="12"/>
      <c r="KG16" s="12"/>
      <c r="KI16" s="14"/>
      <c r="KJ16" s="13"/>
      <c r="KK16" s="13"/>
      <c r="KL16" s="13"/>
      <c r="KM16" s="13"/>
      <c r="KN16" s="13"/>
      <c r="KO16" s="12"/>
      <c r="KP16" s="12"/>
      <c r="KR16" s="14"/>
      <c r="KS16" s="13"/>
      <c r="KT16" s="13"/>
      <c r="KU16" s="13"/>
      <c r="KV16" s="13"/>
      <c r="KW16" s="13"/>
      <c r="KX16" s="12"/>
      <c r="KY16" s="12"/>
      <c r="LA16" s="14"/>
      <c r="LB16" s="13"/>
      <c r="LC16" s="13"/>
      <c r="LD16" s="13"/>
      <c r="LE16" s="13"/>
      <c r="LF16" s="13"/>
      <c r="LG16" s="12"/>
      <c r="LH16" s="12"/>
      <c r="LJ16" s="14"/>
      <c r="LK16" s="13"/>
      <c r="LL16" s="13"/>
      <c r="LM16" s="13"/>
      <c r="LN16" s="13"/>
      <c r="LO16" s="13"/>
      <c r="LP16" s="12"/>
      <c r="LQ16" s="12"/>
      <c r="LS16" s="14"/>
      <c r="LT16" s="13"/>
      <c r="LU16" s="13"/>
      <c r="LV16" s="13"/>
      <c r="LW16" s="13"/>
      <c r="LX16" s="13"/>
      <c r="LY16" s="12"/>
      <c r="LZ16" s="12"/>
      <c r="MB16" s="14"/>
      <c r="MC16" s="13"/>
      <c r="MD16" s="13"/>
      <c r="ME16" s="13"/>
      <c r="MF16" s="13"/>
      <c r="MG16" s="13"/>
      <c r="MH16" s="12"/>
      <c r="MI16" s="12"/>
      <c r="MK16" s="14"/>
      <c r="ML16" s="13"/>
      <c r="MM16" s="13"/>
      <c r="MN16" s="13"/>
      <c r="MO16" s="13"/>
      <c r="MP16" s="13"/>
      <c r="MQ16" s="12"/>
      <c r="MR16" s="12"/>
      <c r="MT16" s="14"/>
      <c r="MU16" s="13"/>
      <c r="MV16" s="13"/>
      <c r="MW16" s="13"/>
      <c r="MX16" s="13"/>
      <c r="MY16" s="13"/>
      <c r="MZ16" s="12"/>
      <c r="NA16" s="12"/>
      <c r="NC16" s="14"/>
      <c r="ND16" s="13"/>
      <c r="NE16" s="13"/>
      <c r="NF16" s="13"/>
      <c r="NG16" s="13"/>
      <c r="NH16" s="13"/>
      <c r="NI16" s="12"/>
      <c r="NJ16" s="12"/>
      <c r="NL16" s="14"/>
      <c r="NM16" s="13"/>
      <c r="NN16" s="13"/>
      <c r="NO16" s="13"/>
      <c r="NP16" s="13"/>
      <c r="NQ16" s="13"/>
      <c r="NR16" s="12"/>
      <c r="NS16" s="12"/>
      <c r="NU16" s="14"/>
      <c r="NV16" s="13"/>
      <c r="NW16" s="13"/>
      <c r="NX16" s="13"/>
      <c r="NY16" s="13"/>
      <c r="NZ16" s="13"/>
      <c r="OA16" s="12"/>
      <c r="OB16" s="12"/>
      <c r="OD16" s="14"/>
      <c r="OE16" s="13"/>
      <c r="OF16" s="13"/>
      <c r="OG16" s="13"/>
      <c r="OH16" s="13"/>
      <c r="OI16" s="13"/>
      <c r="OJ16" s="12"/>
      <c r="OK16" s="12"/>
      <c r="OM16" s="14"/>
      <c r="ON16" s="13"/>
      <c r="OO16" s="13"/>
      <c r="OP16" s="13"/>
      <c r="OQ16" s="13"/>
      <c r="OR16" s="13"/>
      <c r="OS16" s="12"/>
      <c r="OT16" s="12"/>
      <c r="OV16" s="14"/>
      <c r="OW16" s="13"/>
      <c r="OX16" s="13"/>
      <c r="OY16" s="13"/>
      <c r="OZ16" s="13"/>
      <c r="PA16" s="13"/>
      <c r="PB16" s="12"/>
      <c r="PC16" s="12"/>
      <c r="PE16" s="14"/>
      <c r="PF16" s="13"/>
      <c r="PG16" s="13"/>
      <c r="PH16" s="13"/>
      <c r="PI16" s="13"/>
      <c r="PJ16" s="13"/>
      <c r="PK16" s="12"/>
      <c r="PL16" s="12"/>
      <c r="PN16" s="14"/>
      <c r="PO16" s="13"/>
      <c r="PP16" s="13"/>
      <c r="PQ16" s="13"/>
      <c r="PR16" s="13"/>
      <c r="PS16" s="13"/>
      <c r="PT16" s="12"/>
      <c r="PU16" s="12"/>
      <c r="PW16" s="14"/>
      <c r="PX16" s="13"/>
      <c r="PY16" s="13"/>
      <c r="PZ16" s="13"/>
      <c r="QA16" s="13"/>
      <c r="QB16" s="13"/>
      <c r="QC16" s="12"/>
      <c r="QD16" s="12"/>
      <c r="QF16" s="14"/>
      <c r="QG16" s="13"/>
      <c r="QH16" s="13"/>
      <c r="QI16" s="13"/>
      <c r="QJ16" s="13"/>
      <c r="QK16" s="13"/>
      <c r="QL16" s="12"/>
      <c r="QM16" s="12"/>
      <c r="QO16" s="14"/>
      <c r="QP16" s="13"/>
      <c r="QQ16" s="13"/>
      <c r="QR16" s="13"/>
      <c r="QS16" s="13"/>
      <c r="QT16" s="13"/>
      <c r="QU16" s="12"/>
      <c r="QV16" s="12"/>
      <c r="QX16" s="14"/>
      <c r="QY16" s="13"/>
      <c r="QZ16" s="13"/>
      <c r="RA16" s="13"/>
      <c r="RB16" s="13"/>
      <c r="RC16" s="13"/>
      <c r="RD16" s="12"/>
      <c r="RE16" s="12"/>
      <c r="RG16" s="14"/>
      <c r="RH16" s="13"/>
      <c r="RI16" s="13"/>
      <c r="RJ16" s="13"/>
      <c r="RK16" s="13"/>
      <c r="RL16" s="13"/>
      <c r="RM16" s="12"/>
      <c r="RN16" s="12"/>
      <c r="RP16" s="14"/>
      <c r="RQ16" s="13"/>
      <c r="RR16" s="13"/>
      <c r="RS16" s="13"/>
      <c r="RT16" s="13"/>
      <c r="RU16" s="13"/>
      <c r="RV16" s="12"/>
      <c r="RW16" s="12"/>
      <c r="RY16" s="14"/>
      <c r="RZ16" s="13"/>
      <c r="SA16" s="13"/>
      <c r="SB16" s="13"/>
      <c r="SC16" s="13"/>
      <c r="SD16" s="13"/>
      <c r="SE16" s="12"/>
      <c r="SF16" s="12"/>
      <c r="SH16" s="14"/>
      <c r="SI16" s="13"/>
      <c r="SJ16" s="13"/>
      <c r="SK16" s="13"/>
      <c r="SL16" s="13"/>
      <c r="SM16" s="13"/>
      <c r="SN16" s="12"/>
      <c r="SO16" s="12"/>
      <c r="SQ16" s="14"/>
      <c r="SR16" s="13"/>
      <c r="SS16" s="13"/>
      <c r="ST16" s="13"/>
      <c r="SU16" s="13"/>
      <c r="SV16" s="13"/>
      <c r="SW16" s="12"/>
      <c r="SX16" s="12"/>
      <c r="SZ16" s="14"/>
      <c r="TA16" s="13"/>
      <c r="TB16" s="13"/>
      <c r="TC16" s="13"/>
      <c r="TD16" s="13"/>
      <c r="TE16" s="13"/>
      <c r="TF16" s="12"/>
      <c r="TG16" s="12"/>
      <c r="TI16" s="14"/>
      <c r="TJ16" s="13"/>
      <c r="TK16" s="13"/>
      <c r="TL16" s="13"/>
      <c r="TM16" s="13"/>
      <c r="TN16" s="13"/>
      <c r="TO16" s="12"/>
      <c r="TP16" s="12"/>
      <c r="TR16" s="14"/>
      <c r="TS16" s="13"/>
      <c r="TT16" s="13"/>
      <c r="TU16" s="13"/>
      <c r="TV16" s="13"/>
      <c r="TW16" s="13"/>
      <c r="TX16" s="12"/>
      <c r="TY16" s="12"/>
      <c r="UA16" s="14"/>
      <c r="UB16" s="13"/>
      <c r="UC16" s="13"/>
      <c r="UD16" s="13"/>
      <c r="UE16" s="13"/>
      <c r="UF16" s="13"/>
      <c r="UG16" s="12"/>
      <c r="UH16" s="12"/>
    </row>
    <row r="17" spans="2:554" x14ac:dyDescent="0.25">
      <c r="B17" s="29" t="str">
        <f t="shared" si="0"/>
        <v>Window</v>
      </c>
      <c r="C17" s="29">
        <f t="shared" si="1"/>
        <v>2</v>
      </c>
      <c r="D17" s="29">
        <f t="shared" si="2"/>
        <v>0</v>
      </c>
      <c r="E17" s="29">
        <f t="shared" si="3"/>
        <v>40</v>
      </c>
      <c r="F17" s="29">
        <f t="shared" si="4"/>
        <v>17</v>
      </c>
      <c r="G17" s="29" t="str">
        <f t="shared" si="5"/>
        <v>Blue</v>
      </c>
      <c r="H17" s="29" t="str">
        <f t="shared" si="6"/>
        <v>bold</v>
      </c>
      <c r="J17" s="23" t="str">
        <f t="shared" ca="1" si="7"/>
        <v>null</v>
      </c>
      <c r="K17" s="24">
        <f t="shared" si="8"/>
        <v>107</v>
      </c>
      <c r="L17" s="16">
        <v>11</v>
      </c>
      <c r="Q17" s="13" t="s">
        <v>59</v>
      </c>
      <c r="R17" s="13">
        <v>1.5</v>
      </c>
      <c r="S17" s="13">
        <v>1.5</v>
      </c>
      <c r="T17" s="13">
        <v>35</v>
      </c>
      <c r="U17" s="13">
        <v>17</v>
      </c>
      <c r="V17" s="12" t="s">
        <v>22</v>
      </c>
      <c r="W17" s="12" t="s">
        <v>117</v>
      </c>
      <c r="Y17" s="14"/>
      <c r="Z17" s="13" t="s">
        <v>13</v>
      </c>
      <c r="AA17" s="13">
        <v>150</v>
      </c>
      <c r="AB17" s="13">
        <v>100</v>
      </c>
      <c r="AC17" s="13">
        <v>31</v>
      </c>
      <c r="AD17" s="13">
        <v>25</v>
      </c>
      <c r="AE17" s="12" t="s">
        <v>25</v>
      </c>
      <c r="AF17" s="12" t="s">
        <v>34</v>
      </c>
      <c r="AH17" s="14"/>
      <c r="AI17" s="13" t="s">
        <v>78</v>
      </c>
      <c r="AJ17" s="13">
        <v>3</v>
      </c>
      <c r="AK17" s="13">
        <v>0</v>
      </c>
      <c r="AL17" s="13">
        <v>41</v>
      </c>
      <c r="AM17" s="13">
        <v>12</v>
      </c>
      <c r="AN17" s="12" t="s">
        <v>25</v>
      </c>
      <c r="AO17" s="12" t="s">
        <v>30</v>
      </c>
      <c r="AQ17" s="14"/>
      <c r="AR17" s="13" t="s">
        <v>123</v>
      </c>
      <c r="AS17" s="13">
        <v>220</v>
      </c>
      <c r="AT17" s="13">
        <v>440</v>
      </c>
      <c r="AU17" s="13">
        <v>28</v>
      </c>
      <c r="AV17" s="13">
        <v>34</v>
      </c>
      <c r="AW17" s="12" t="s">
        <v>50</v>
      </c>
      <c r="AX17" s="12" t="s">
        <v>50</v>
      </c>
      <c r="AZ17" s="14"/>
      <c r="BA17" s="13" t="s">
        <v>59</v>
      </c>
      <c r="BB17" s="13">
        <v>1.5</v>
      </c>
      <c r="BC17" s="13">
        <v>1.5</v>
      </c>
      <c r="BD17" s="13">
        <v>37</v>
      </c>
      <c r="BE17" s="13">
        <v>20</v>
      </c>
      <c r="BF17" s="12" t="s">
        <v>22</v>
      </c>
      <c r="BG17" s="12" t="s">
        <v>117</v>
      </c>
      <c r="BI17" s="14"/>
      <c r="BJ17" s="13" t="s">
        <v>10</v>
      </c>
      <c r="BK17" s="13">
        <v>2</v>
      </c>
      <c r="BL17" s="13">
        <v>0</v>
      </c>
      <c r="BM17" s="13">
        <v>40</v>
      </c>
      <c r="BN17" s="13">
        <v>17</v>
      </c>
      <c r="BO17" s="12" t="s">
        <v>22</v>
      </c>
      <c r="BP17" s="12" t="s">
        <v>29</v>
      </c>
      <c r="BR17" s="14"/>
      <c r="BS17" s="13"/>
      <c r="BT17" s="13"/>
      <c r="BU17" s="13"/>
      <c r="BV17" s="13"/>
      <c r="BW17" s="13"/>
      <c r="BX17" s="12"/>
      <c r="BY17" s="12"/>
      <c r="CA17" s="14"/>
      <c r="CB17" s="13"/>
      <c r="CC17" s="13"/>
      <c r="CD17" s="13"/>
      <c r="CE17" s="13"/>
      <c r="CF17" s="13"/>
      <c r="CG17" s="12"/>
      <c r="CH17" s="12"/>
      <c r="CJ17" s="14"/>
      <c r="CK17" s="13"/>
      <c r="CL17" s="13"/>
      <c r="CM17" s="13"/>
      <c r="CN17" s="13"/>
      <c r="CO17" s="13"/>
      <c r="CP17" s="12"/>
      <c r="CQ17" s="12"/>
      <c r="CS17" s="14"/>
      <c r="CT17" s="13"/>
      <c r="CU17" s="13"/>
      <c r="CV17" s="13"/>
      <c r="CW17" s="13"/>
      <c r="CX17" s="13"/>
      <c r="CY17" s="12"/>
      <c r="CZ17" s="12"/>
      <c r="DB17" s="14"/>
      <c r="DC17" s="13"/>
      <c r="DD17" s="13"/>
      <c r="DE17" s="13"/>
      <c r="DF17" s="13"/>
      <c r="DG17" s="13"/>
      <c r="DH17" s="12"/>
      <c r="DI17" s="12"/>
      <c r="DK17" s="14"/>
      <c r="DL17" s="13"/>
      <c r="DM17" s="13"/>
      <c r="DN17" s="13"/>
      <c r="DO17" s="13"/>
      <c r="DP17" s="13"/>
      <c r="DQ17" s="12"/>
      <c r="DR17" s="12"/>
      <c r="DT17" s="14"/>
      <c r="DU17" s="13"/>
      <c r="DV17" s="13"/>
      <c r="DW17" s="13"/>
      <c r="DX17" s="13"/>
      <c r="DY17" s="13"/>
      <c r="DZ17" s="12"/>
      <c r="EA17" s="12"/>
      <c r="EC17" s="14"/>
      <c r="ED17" s="13"/>
      <c r="EE17" s="13"/>
      <c r="EF17" s="13"/>
      <c r="EG17" s="13"/>
      <c r="EH17" s="13"/>
      <c r="EI17" s="12"/>
      <c r="EJ17" s="12"/>
      <c r="EL17" s="14"/>
      <c r="EM17" s="13"/>
      <c r="EN17" s="13"/>
      <c r="EO17" s="13"/>
      <c r="EP17" s="13"/>
      <c r="EQ17" s="13"/>
      <c r="ER17" s="12"/>
      <c r="ES17" s="12"/>
      <c r="EU17" s="14"/>
      <c r="EV17" s="13"/>
      <c r="EW17" s="13"/>
      <c r="EX17" s="13"/>
      <c r="EY17" s="13"/>
      <c r="EZ17" s="13"/>
      <c r="FA17" s="12"/>
      <c r="FB17" s="12"/>
      <c r="FD17" s="14"/>
      <c r="FE17" s="13"/>
      <c r="FF17" s="13"/>
      <c r="FG17" s="13"/>
      <c r="FH17" s="13"/>
      <c r="FI17" s="13"/>
      <c r="FJ17" s="12"/>
      <c r="FK17" s="12"/>
      <c r="FM17" s="14"/>
      <c r="FN17" s="13"/>
      <c r="FO17" s="13"/>
      <c r="FP17" s="13"/>
      <c r="FQ17" s="13"/>
      <c r="FR17" s="13"/>
      <c r="FS17" s="12"/>
      <c r="FT17" s="12"/>
      <c r="FV17" s="14"/>
      <c r="FW17" s="13"/>
      <c r="FX17" s="13"/>
      <c r="FY17" s="13"/>
      <c r="FZ17" s="13"/>
      <c r="GA17" s="13"/>
      <c r="GB17" s="12"/>
      <c r="GC17" s="12"/>
      <c r="GE17" s="14"/>
      <c r="GF17" s="13"/>
      <c r="GG17" s="13"/>
      <c r="GH17" s="13"/>
      <c r="GI17" s="13"/>
      <c r="GJ17" s="13"/>
      <c r="GK17" s="12"/>
      <c r="GL17" s="12"/>
      <c r="GN17" s="14"/>
      <c r="GO17" s="13"/>
      <c r="GP17" s="13"/>
      <c r="GQ17" s="13"/>
      <c r="GR17" s="13"/>
      <c r="GS17" s="13"/>
      <c r="GT17" s="12"/>
      <c r="GU17" s="12"/>
      <c r="GW17" s="14"/>
      <c r="GX17" s="13"/>
      <c r="GY17" s="13"/>
      <c r="GZ17" s="13"/>
      <c r="HA17" s="13"/>
      <c r="HB17" s="13"/>
      <c r="HC17" s="12"/>
      <c r="HD17" s="12"/>
      <c r="HF17" s="14"/>
      <c r="HG17" s="13"/>
      <c r="HH17" s="13"/>
      <c r="HI17" s="13"/>
      <c r="HJ17" s="13"/>
      <c r="HK17" s="13"/>
      <c r="HL17" s="12"/>
      <c r="HM17" s="12"/>
      <c r="HO17" s="14"/>
      <c r="HP17" s="13"/>
      <c r="HQ17" s="13"/>
      <c r="HR17" s="13"/>
      <c r="HS17" s="13"/>
      <c r="HT17" s="13"/>
      <c r="HU17" s="12"/>
      <c r="HV17" s="12"/>
      <c r="HX17" s="14"/>
      <c r="HY17" s="13"/>
      <c r="HZ17" s="13"/>
      <c r="IA17" s="13"/>
      <c r="IB17" s="13"/>
      <c r="IC17" s="13"/>
      <c r="ID17" s="12"/>
      <c r="IE17" s="12"/>
      <c r="IG17" s="14"/>
      <c r="IH17" s="13"/>
      <c r="II17" s="13"/>
      <c r="IJ17" s="13"/>
      <c r="IK17" s="13"/>
      <c r="IL17" s="13"/>
      <c r="IM17" s="12"/>
      <c r="IN17" s="12"/>
      <c r="IP17" s="14"/>
      <c r="IQ17" s="13"/>
      <c r="IR17" s="13"/>
      <c r="IS17" s="13"/>
      <c r="IT17" s="13"/>
      <c r="IU17" s="13"/>
      <c r="IV17" s="12"/>
      <c r="IW17" s="12"/>
      <c r="IY17" s="14"/>
      <c r="IZ17" s="13"/>
      <c r="JA17" s="13"/>
      <c r="JB17" s="13"/>
      <c r="JC17" s="13"/>
      <c r="JD17" s="13"/>
      <c r="JE17" s="12"/>
      <c r="JF17" s="12"/>
      <c r="JH17" s="14"/>
      <c r="JI17" s="13"/>
      <c r="JJ17" s="13"/>
      <c r="JK17" s="13"/>
      <c r="JL17" s="13"/>
      <c r="JM17" s="13"/>
      <c r="JN17" s="12"/>
      <c r="JO17" s="12"/>
      <c r="JQ17" s="14"/>
      <c r="JR17" s="13"/>
      <c r="JS17" s="13"/>
      <c r="JT17" s="13"/>
      <c r="JU17" s="13"/>
      <c r="JV17" s="13"/>
      <c r="JW17" s="12"/>
      <c r="JX17" s="12"/>
      <c r="JZ17" s="14"/>
      <c r="KA17" s="13"/>
      <c r="KB17" s="13"/>
      <c r="KC17" s="13"/>
      <c r="KD17" s="13"/>
      <c r="KE17" s="13"/>
      <c r="KF17" s="12"/>
      <c r="KG17" s="12"/>
      <c r="KI17" s="14"/>
      <c r="KJ17" s="13"/>
      <c r="KK17" s="13"/>
      <c r="KL17" s="13"/>
      <c r="KM17" s="13"/>
      <c r="KN17" s="13"/>
      <c r="KO17" s="12"/>
      <c r="KP17" s="12"/>
      <c r="KR17" s="14"/>
      <c r="KS17" s="13"/>
      <c r="KT17" s="13"/>
      <c r="KU17" s="13"/>
      <c r="KV17" s="13"/>
      <c r="KW17" s="13"/>
      <c r="KX17" s="12"/>
      <c r="KY17" s="12"/>
      <c r="LA17" s="14"/>
      <c r="LB17" s="13"/>
      <c r="LC17" s="13"/>
      <c r="LD17" s="13"/>
      <c r="LE17" s="13"/>
      <c r="LF17" s="13"/>
      <c r="LG17" s="12"/>
      <c r="LH17" s="12"/>
      <c r="LJ17" s="14"/>
      <c r="LK17" s="13"/>
      <c r="LL17" s="13"/>
      <c r="LM17" s="13"/>
      <c r="LN17" s="13"/>
      <c r="LO17" s="13"/>
      <c r="LP17" s="12"/>
      <c r="LQ17" s="12"/>
      <c r="LS17" s="14"/>
      <c r="LT17" s="13"/>
      <c r="LU17" s="13"/>
      <c r="LV17" s="13"/>
      <c r="LW17" s="13"/>
      <c r="LX17" s="13"/>
      <c r="LY17" s="12"/>
      <c r="LZ17" s="12"/>
      <c r="MB17" s="14"/>
      <c r="MC17" s="13"/>
      <c r="MD17" s="13"/>
      <c r="ME17" s="13"/>
      <c r="MF17" s="13"/>
      <c r="MG17" s="13"/>
      <c r="MH17" s="12"/>
      <c r="MI17" s="12"/>
      <c r="MK17" s="14"/>
      <c r="ML17" s="13"/>
      <c r="MM17" s="13"/>
      <c r="MN17" s="13"/>
      <c r="MO17" s="13"/>
      <c r="MP17" s="13"/>
      <c r="MQ17" s="12"/>
      <c r="MR17" s="12"/>
      <c r="MT17" s="14"/>
      <c r="MU17" s="13"/>
      <c r="MV17" s="13"/>
      <c r="MW17" s="13"/>
      <c r="MX17" s="13"/>
      <c r="MY17" s="13"/>
      <c r="MZ17" s="12"/>
      <c r="NA17" s="12"/>
      <c r="NC17" s="14"/>
      <c r="ND17" s="13"/>
      <c r="NE17" s="13"/>
      <c r="NF17" s="13"/>
      <c r="NG17" s="13"/>
      <c r="NH17" s="13"/>
      <c r="NI17" s="12"/>
      <c r="NJ17" s="12"/>
      <c r="NL17" s="14"/>
      <c r="NM17" s="13"/>
      <c r="NN17" s="13"/>
      <c r="NO17" s="13"/>
      <c r="NP17" s="13"/>
      <c r="NQ17" s="13"/>
      <c r="NR17" s="12"/>
      <c r="NS17" s="12"/>
      <c r="NU17" s="14"/>
      <c r="NV17" s="13"/>
      <c r="NW17" s="13"/>
      <c r="NX17" s="13"/>
      <c r="NY17" s="13"/>
      <c r="NZ17" s="13"/>
      <c r="OA17" s="12"/>
      <c r="OB17" s="12"/>
      <c r="OD17" s="14"/>
      <c r="OE17" s="13"/>
      <c r="OF17" s="13"/>
      <c r="OG17" s="13"/>
      <c r="OH17" s="13"/>
      <c r="OI17" s="13"/>
      <c r="OJ17" s="12"/>
      <c r="OK17" s="12"/>
      <c r="OM17" s="14"/>
      <c r="ON17" s="13"/>
      <c r="OO17" s="13"/>
      <c r="OP17" s="13"/>
      <c r="OQ17" s="13"/>
      <c r="OR17" s="13"/>
      <c r="OS17" s="12"/>
      <c r="OT17" s="12"/>
      <c r="OV17" s="14"/>
      <c r="OW17" s="13"/>
      <c r="OX17" s="13"/>
      <c r="OY17" s="13"/>
      <c r="OZ17" s="13"/>
      <c r="PA17" s="13"/>
      <c r="PB17" s="12"/>
      <c r="PC17" s="12"/>
      <c r="PE17" s="14"/>
      <c r="PF17" s="13"/>
      <c r="PG17" s="13"/>
      <c r="PH17" s="13"/>
      <c r="PI17" s="13"/>
      <c r="PJ17" s="13"/>
      <c r="PK17" s="12"/>
      <c r="PL17" s="12"/>
      <c r="PN17" s="14"/>
      <c r="PO17" s="13"/>
      <c r="PP17" s="13"/>
      <c r="PQ17" s="13"/>
      <c r="PR17" s="13"/>
      <c r="PS17" s="13"/>
      <c r="PT17" s="12"/>
      <c r="PU17" s="12"/>
      <c r="PW17" s="14"/>
      <c r="PX17" s="13"/>
      <c r="PY17" s="13"/>
      <c r="PZ17" s="13"/>
      <c r="QA17" s="13"/>
      <c r="QB17" s="13"/>
      <c r="QC17" s="12"/>
      <c r="QD17" s="12"/>
      <c r="QF17" s="14"/>
      <c r="QG17" s="13"/>
      <c r="QH17" s="13"/>
      <c r="QI17" s="13"/>
      <c r="QJ17" s="13"/>
      <c r="QK17" s="13"/>
      <c r="QL17" s="12"/>
      <c r="QM17" s="12"/>
      <c r="QO17" s="14"/>
      <c r="QP17" s="13"/>
      <c r="QQ17" s="13"/>
      <c r="QR17" s="13"/>
      <c r="QS17" s="13"/>
      <c r="QT17" s="13"/>
      <c r="QU17" s="12"/>
      <c r="QV17" s="12"/>
      <c r="QX17" s="14"/>
      <c r="QY17" s="13"/>
      <c r="QZ17" s="13"/>
      <c r="RA17" s="13"/>
      <c r="RB17" s="13"/>
      <c r="RC17" s="13"/>
      <c r="RD17" s="12"/>
      <c r="RE17" s="12"/>
      <c r="RG17" s="14"/>
      <c r="RH17" s="13"/>
      <c r="RI17" s="13"/>
      <c r="RJ17" s="13"/>
      <c r="RK17" s="13"/>
      <c r="RL17" s="13"/>
      <c r="RM17" s="12"/>
      <c r="RN17" s="12"/>
      <c r="RP17" s="14"/>
      <c r="RQ17" s="13"/>
      <c r="RR17" s="13"/>
      <c r="RS17" s="13"/>
      <c r="RT17" s="13"/>
      <c r="RU17" s="13"/>
      <c r="RV17" s="12"/>
      <c r="RW17" s="12"/>
      <c r="RY17" s="14"/>
      <c r="RZ17" s="13"/>
      <c r="SA17" s="13"/>
      <c r="SB17" s="13"/>
      <c r="SC17" s="13"/>
      <c r="SD17" s="13"/>
      <c r="SE17" s="12"/>
      <c r="SF17" s="12"/>
      <c r="SH17" s="14"/>
      <c r="SI17" s="13"/>
      <c r="SJ17" s="13"/>
      <c r="SK17" s="13"/>
      <c r="SL17" s="13"/>
      <c r="SM17" s="13"/>
      <c r="SN17" s="12"/>
      <c r="SO17" s="12"/>
      <c r="SQ17" s="14"/>
      <c r="SR17" s="13"/>
      <c r="SS17" s="13"/>
      <c r="ST17" s="13"/>
      <c r="SU17" s="13"/>
      <c r="SV17" s="13"/>
      <c r="SW17" s="12"/>
      <c r="SX17" s="12"/>
      <c r="SZ17" s="14"/>
      <c r="TA17" s="13"/>
      <c r="TB17" s="13"/>
      <c r="TC17" s="13"/>
      <c r="TD17" s="13"/>
      <c r="TE17" s="13"/>
      <c r="TF17" s="12"/>
      <c r="TG17" s="12"/>
      <c r="TI17" s="14"/>
      <c r="TJ17" s="13"/>
      <c r="TK17" s="13"/>
      <c r="TL17" s="13"/>
      <c r="TM17" s="13"/>
      <c r="TN17" s="13"/>
      <c r="TO17" s="12"/>
      <c r="TP17" s="12"/>
      <c r="TR17" s="14"/>
      <c r="TS17" s="13"/>
      <c r="TT17" s="13"/>
      <c r="TU17" s="13"/>
      <c r="TV17" s="13"/>
      <c r="TW17" s="13"/>
      <c r="TX17" s="12"/>
      <c r="TY17" s="12"/>
      <c r="UA17" s="14"/>
      <c r="UB17" s="13"/>
      <c r="UC17" s="13"/>
      <c r="UD17" s="13"/>
      <c r="UE17" s="13"/>
      <c r="UF17" s="13"/>
      <c r="UG17" s="12"/>
      <c r="UH17" s="12"/>
    </row>
    <row r="18" spans="2:554" x14ac:dyDescent="0.25">
      <c r="B18" s="29" t="str">
        <f t="shared" si="0"/>
        <v>Square</v>
      </c>
      <c r="C18" s="29">
        <f t="shared" si="1"/>
        <v>0.2</v>
      </c>
      <c r="D18" s="29">
        <f t="shared" si="2"/>
        <v>3</v>
      </c>
      <c r="E18" s="29">
        <f t="shared" si="3"/>
        <v>25</v>
      </c>
      <c r="F18" s="29">
        <f t="shared" si="4"/>
        <v>14</v>
      </c>
      <c r="G18" s="29" t="str">
        <f t="shared" si="5"/>
        <v/>
      </c>
      <c r="H18" s="29" t="str">
        <f t="shared" si="6"/>
        <v>crossed</v>
      </c>
      <c r="J18" s="23" t="str">
        <f t="shared" ca="1" si="7"/>
        <v>null</v>
      </c>
      <c r="K18" s="24">
        <f t="shared" si="8"/>
        <v>116</v>
      </c>
      <c r="L18" s="16">
        <v>12</v>
      </c>
      <c r="Q18" s="13" t="s">
        <v>60</v>
      </c>
      <c r="R18" s="13">
        <v>1.5</v>
      </c>
      <c r="S18" s="13">
        <v>1.5</v>
      </c>
      <c r="T18" s="13">
        <v>35</v>
      </c>
      <c r="U18" s="13">
        <v>13</v>
      </c>
      <c r="V18" s="12" t="s">
        <v>22</v>
      </c>
      <c r="W18" s="12" t="s">
        <v>117</v>
      </c>
      <c r="Y18" s="14"/>
      <c r="Z18" s="13" t="s">
        <v>9</v>
      </c>
      <c r="AA18" s="13">
        <v>80</v>
      </c>
      <c r="AB18" s="13">
        <v>0</v>
      </c>
      <c r="AC18" s="13">
        <v>31</v>
      </c>
      <c r="AD18" s="13">
        <v>17</v>
      </c>
      <c r="AE18" s="12" t="s">
        <v>50</v>
      </c>
      <c r="AF18" s="12" t="s">
        <v>29</v>
      </c>
      <c r="AH18" s="14"/>
      <c r="AI18" s="13" t="s">
        <v>78</v>
      </c>
      <c r="AJ18" s="13">
        <v>3</v>
      </c>
      <c r="AK18" s="13">
        <v>0</v>
      </c>
      <c r="AL18" s="13">
        <v>41</v>
      </c>
      <c r="AM18" s="13">
        <v>26</v>
      </c>
      <c r="AN18" s="12" t="s">
        <v>25</v>
      </c>
      <c r="AO18" s="12" t="s">
        <v>30</v>
      </c>
      <c r="AQ18" s="14"/>
      <c r="AR18" s="13" t="s">
        <v>124</v>
      </c>
      <c r="AS18" s="13">
        <v>100</v>
      </c>
      <c r="AT18" s="13">
        <v>100</v>
      </c>
      <c r="AU18" s="13">
        <v>28</v>
      </c>
      <c r="AV18" s="13">
        <v>40</v>
      </c>
      <c r="AW18" s="12" t="s">
        <v>50</v>
      </c>
      <c r="AX18" s="12" t="s">
        <v>50</v>
      </c>
      <c r="AZ18" s="14"/>
      <c r="BA18" s="13" t="s">
        <v>60</v>
      </c>
      <c r="BB18" s="13">
        <v>1.5</v>
      </c>
      <c r="BC18" s="13">
        <v>1.5</v>
      </c>
      <c r="BD18" s="13">
        <v>31</v>
      </c>
      <c r="BE18" s="13">
        <v>16</v>
      </c>
      <c r="BF18" s="12" t="s">
        <v>22</v>
      </c>
      <c r="BG18" s="12" t="s">
        <v>117</v>
      </c>
      <c r="BI18" s="14"/>
      <c r="BJ18" s="13" t="s">
        <v>111</v>
      </c>
      <c r="BK18" s="13">
        <v>0.2</v>
      </c>
      <c r="BL18" s="13">
        <v>3</v>
      </c>
      <c r="BM18" s="13">
        <v>25</v>
      </c>
      <c r="BN18" s="13">
        <v>14</v>
      </c>
      <c r="BO18" s="12" t="s">
        <v>50</v>
      </c>
      <c r="BP18" s="12" t="s">
        <v>34</v>
      </c>
      <c r="BR18" s="14"/>
      <c r="BS18" s="13"/>
      <c r="BT18" s="13"/>
      <c r="BU18" s="13"/>
      <c r="BV18" s="13"/>
      <c r="BW18" s="13"/>
      <c r="BX18" s="12"/>
      <c r="BY18" s="12"/>
      <c r="CA18" s="14"/>
      <c r="CB18" s="13"/>
      <c r="CC18" s="13"/>
      <c r="CD18" s="13"/>
      <c r="CE18" s="13"/>
      <c r="CF18" s="13"/>
      <c r="CG18" s="12"/>
      <c r="CH18" s="12"/>
      <c r="CJ18" s="14"/>
      <c r="CK18" s="13"/>
      <c r="CL18" s="13"/>
      <c r="CM18" s="13"/>
      <c r="CN18" s="13"/>
      <c r="CO18" s="13"/>
      <c r="CP18" s="12"/>
      <c r="CQ18" s="12"/>
      <c r="CS18" s="14"/>
      <c r="CT18" s="13"/>
      <c r="CU18" s="13"/>
      <c r="CV18" s="13"/>
      <c r="CW18" s="13"/>
      <c r="CX18" s="13"/>
      <c r="CY18" s="12"/>
      <c r="CZ18" s="12"/>
      <c r="DB18" s="14"/>
      <c r="DC18" s="13"/>
      <c r="DD18" s="13"/>
      <c r="DE18" s="13"/>
      <c r="DF18" s="13"/>
      <c r="DG18" s="13"/>
      <c r="DH18" s="12"/>
      <c r="DI18" s="12"/>
      <c r="DK18" s="14"/>
      <c r="DL18" s="13"/>
      <c r="DM18" s="13"/>
      <c r="DN18" s="13"/>
      <c r="DO18" s="13"/>
      <c r="DP18" s="13"/>
      <c r="DQ18" s="12"/>
      <c r="DR18" s="12"/>
      <c r="DT18" s="14"/>
      <c r="DU18" s="13"/>
      <c r="DV18" s="13"/>
      <c r="DW18" s="13"/>
      <c r="DX18" s="13"/>
      <c r="DY18" s="13"/>
      <c r="DZ18" s="12"/>
      <c r="EA18" s="12"/>
      <c r="EC18" s="14"/>
      <c r="ED18" s="13"/>
      <c r="EE18" s="13"/>
      <c r="EF18" s="13"/>
      <c r="EG18" s="13"/>
      <c r="EH18" s="13"/>
      <c r="EI18" s="12"/>
      <c r="EJ18" s="12"/>
      <c r="EL18" s="14"/>
      <c r="EM18" s="13"/>
      <c r="EN18" s="13"/>
      <c r="EO18" s="13"/>
      <c r="EP18" s="13"/>
      <c r="EQ18" s="13"/>
      <c r="ER18" s="12"/>
      <c r="ES18" s="12"/>
      <c r="EU18" s="14"/>
      <c r="EV18" s="13"/>
      <c r="EW18" s="13"/>
      <c r="EX18" s="13"/>
      <c r="EY18" s="13"/>
      <c r="EZ18" s="13"/>
      <c r="FA18" s="12"/>
      <c r="FB18" s="12"/>
      <c r="FD18" s="14"/>
      <c r="FE18" s="13"/>
      <c r="FF18" s="13"/>
      <c r="FG18" s="13"/>
      <c r="FH18" s="13"/>
      <c r="FI18" s="13"/>
      <c r="FJ18" s="12"/>
      <c r="FK18" s="12"/>
      <c r="FM18" s="14"/>
      <c r="FN18" s="13"/>
      <c r="FO18" s="13"/>
      <c r="FP18" s="13"/>
      <c r="FQ18" s="13"/>
      <c r="FR18" s="13"/>
      <c r="FS18" s="12"/>
      <c r="FT18" s="12"/>
      <c r="FV18" s="14"/>
      <c r="FW18" s="13"/>
      <c r="FX18" s="13"/>
      <c r="FY18" s="13"/>
      <c r="FZ18" s="13"/>
      <c r="GA18" s="13"/>
      <c r="GB18" s="12"/>
      <c r="GC18" s="12"/>
      <c r="GE18" s="14"/>
      <c r="GF18" s="13"/>
      <c r="GG18" s="13"/>
      <c r="GH18" s="13"/>
      <c r="GI18" s="13"/>
      <c r="GJ18" s="13"/>
      <c r="GK18" s="12"/>
      <c r="GL18" s="12"/>
      <c r="GN18" s="14"/>
      <c r="GO18" s="13"/>
      <c r="GP18" s="13"/>
      <c r="GQ18" s="13"/>
      <c r="GR18" s="13"/>
      <c r="GS18" s="13"/>
      <c r="GT18" s="12"/>
      <c r="GU18" s="12"/>
      <c r="GW18" s="14"/>
      <c r="GX18" s="13"/>
      <c r="GY18" s="13"/>
      <c r="GZ18" s="13"/>
      <c r="HA18" s="13"/>
      <c r="HB18" s="13"/>
      <c r="HC18" s="12"/>
      <c r="HD18" s="12"/>
      <c r="HF18" s="14"/>
      <c r="HG18" s="13"/>
      <c r="HH18" s="13"/>
      <c r="HI18" s="13"/>
      <c r="HJ18" s="13"/>
      <c r="HK18" s="13"/>
      <c r="HL18" s="12"/>
      <c r="HM18" s="12"/>
      <c r="HO18" s="14"/>
      <c r="HP18" s="13"/>
      <c r="HQ18" s="13"/>
      <c r="HR18" s="13"/>
      <c r="HS18" s="13"/>
      <c r="HT18" s="13"/>
      <c r="HU18" s="12"/>
      <c r="HV18" s="12"/>
      <c r="HX18" s="14"/>
      <c r="HY18" s="13"/>
      <c r="HZ18" s="13"/>
      <c r="IA18" s="13"/>
      <c r="IB18" s="13"/>
      <c r="IC18" s="13"/>
      <c r="ID18" s="12"/>
      <c r="IE18" s="12"/>
      <c r="IG18" s="14"/>
      <c r="IH18" s="13"/>
      <c r="II18" s="13"/>
      <c r="IJ18" s="13"/>
      <c r="IK18" s="13"/>
      <c r="IL18" s="13"/>
      <c r="IM18" s="12"/>
      <c r="IN18" s="12"/>
      <c r="IP18" s="14"/>
      <c r="IQ18" s="13"/>
      <c r="IR18" s="13"/>
      <c r="IS18" s="13"/>
      <c r="IT18" s="13"/>
      <c r="IU18" s="13"/>
      <c r="IV18" s="12"/>
      <c r="IW18" s="12"/>
      <c r="IY18" s="14"/>
      <c r="IZ18" s="13"/>
      <c r="JA18" s="13"/>
      <c r="JB18" s="13"/>
      <c r="JC18" s="13"/>
      <c r="JD18" s="13"/>
      <c r="JE18" s="12"/>
      <c r="JF18" s="12"/>
      <c r="JH18" s="14"/>
      <c r="JI18" s="13"/>
      <c r="JJ18" s="13"/>
      <c r="JK18" s="13"/>
      <c r="JL18" s="13"/>
      <c r="JM18" s="13"/>
      <c r="JN18" s="12"/>
      <c r="JO18" s="12"/>
      <c r="JQ18" s="14"/>
      <c r="JR18" s="13"/>
      <c r="JS18" s="13"/>
      <c r="JT18" s="13"/>
      <c r="JU18" s="13"/>
      <c r="JV18" s="13"/>
      <c r="JW18" s="12"/>
      <c r="JX18" s="12"/>
      <c r="JZ18" s="14"/>
      <c r="KA18" s="13"/>
      <c r="KB18" s="13"/>
      <c r="KC18" s="13"/>
      <c r="KD18" s="13"/>
      <c r="KE18" s="13"/>
      <c r="KF18" s="12"/>
      <c r="KG18" s="12"/>
      <c r="KI18" s="14"/>
      <c r="KJ18" s="13"/>
      <c r="KK18" s="13"/>
      <c r="KL18" s="13"/>
      <c r="KM18" s="13"/>
      <c r="KN18" s="13"/>
      <c r="KO18" s="12"/>
      <c r="KP18" s="12"/>
      <c r="KR18" s="14"/>
      <c r="KS18" s="13"/>
      <c r="KT18" s="13"/>
      <c r="KU18" s="13"/>
      <c r="KV18" s="13"/>
      <c r="KW18" s="13"/>
      <c r="KX18" s="12"/>
      <c r="KY18" s="12"/>
      <c r="LA18" s="14"/>
      <c r="LB18" s="13"/>
      <c r="LC18" s="13"/>
      <c r="LD18" s="13"/>
      <c r="LE18" s="13"/>
      <c r="LF18" s="13"/>
      <c r="LG18" s="12"/>
      <c r="LH18" s="12"/>
      <c r="LJ18" s="14"/>
      <c r="LK18" s="13"/>
      <c r="LL18" s="13"/>
      <c r="LM18" s="13"/>
      <c r="LN18" s="13"/>
      <c r="LO18" s="13"/>
      <c r="LP18" s="12"/>
      <c r="LQ18" s="12"/>
      <c r="LS18" s="14"/>
      <c r="LT18" s="13"/>
      <c r="LU18" s="13"/>
      <c r="LV18" s="13"/>
      <c r="LW18" s="13"/>
      <c r="LX18" s="13"/>
      <c r="LY18" s="12"/>
      <c r="LZ18" s="12"/>
      <c r="MB18" s="14"/>
      <c r="MC18" s="13"/>
      <c r="MD18" s="13"/>
      <c r="ME18" s="13"/>
      <c r="MF18" s="13"/>
      <c r="MG18" s="13"/>
      <c r="MH18" s="12"/>
      <c r="MI18" s="12"/>
      <c r="MK18" s="14"/>
      <c r="ML18" s="13"/>
      <c r="MM18" s="13"/>
      <c r="MN18" s="13"/>
      <c r="MO18" s="13"/>
      <c r="MP18" s="13"/>
      <c r="MQ18" s="12"/>
      <c r="MR18" s="12"/>
      <c r="MT18" s="14"/>
      <c r="MU18" s="13"/>
      <c r="MV18" s="13"/>
      <c r="MW18" s="13"/>
      <c r="MX18" s="13"/>
      <c r="MY18" s="13"/>
      <c r="MZ18" s="12"/>
      <c r="NA18" s="12"/>
      <c r="NC18" s="14"/>
      <c r="ND18" s="13"/>
      <c r="NE18" s="13"/>
      <c r="NF18" s="13"/>
      <c r="NG18" s="13"/>
      <c r="NH18" s="13"/>
      <c r="NI18" s="12"/>
      <c r="NJ18" s="12"/>
      <c r="NL18" s="14"/>
      <c r="NM18" s="13"/>
      <c r="NN18" s="13"/>
      <c r="NO18" s="13"/>
      <c r="NP18" s="13"/>
      <c r="NQ18" s="13"/>
      <c r="NR18" s="12"/>
      <c r="NS18" s="12"/>
      <c r="NU18" s="14"/>
      <c r="NV18" s="13"/>
      <c r="NW18" s="13"/>
      <c r="NX18" s="13"/>
      <c r="NY18" s="13"/>
      <c r="NZ18" s="13"/>
      <c r="OA18" s="12"/>
      <c r="OB18" s="12"/>
      <c r="OD18" s="14"/>
      <c r="OE18" s="13"/>
      <c r="OF18" s="13"/>
      <c r="OG18" s="13"/>
      <c r="OH18" s="13"/>
      <c r="OI18" s="13"/>
      <c r="OJ18" s="12"/>
      <c r="OK18" s="12"/>
      <c r="OM18" s="14"/>
      <c r="ON18" s="13"/>
      <c r="OO18" s="13"/>
      <c r="OP18" s="13"/>
      <c r="OQ18" s="13"/>
      <c r="OR18" s="13"/>
      <c r="OS18" s="12"/>
      <c r="OT18" s="12"/>
      <c r="OV18" s="14"/>
      <c r="OW18" s="13"/>
      <c r="OX18" s="13"/>
      <c r="OY18" s="13"/>
      <c r="OZ18" s="13"/>
      <c r="PA18" s="13"/>
      <c r="PB18" s="12"/>
      <c r="PC18" s="12"/>
      <c r="PE18" s="14"/>
      <c r="PF18" s="13"/>
      <c r="PG18" s="13"/>
      <c r="PH18" s="13"/>
      <c r="PI18" s="13"/>
      <c r="PJ18" s="13"/>
      <c r="PK18" s="12"/>
      <c r="PL18" s="12"/>
      <c r="PN18" s="14"/>
      <c r="PO18" s="13"/>
      <c r="PP18" s="13"/>
      <c r="PQ18" s="13"/>
      <c r="PR18" s="13"/>
      <c r="PS18" s="13"/>
      <c r="PT18" s="12"/>
      <c r="PU18" s="12"/>
      <c r="PW18" s="14"/>
      <c r="PX18" s="13"/>
      <c r="PY18" s="13"/>
      <c r="PZ18" s="13"/>
      <c r="QA18" s="13"/>
      <c r="QB18" s="13"/>
      <c r="QC18" s="12"/>
      <c r="QD18" s="12"/>
      <c r="QF18" s="14"/>
      <c r="QG18" s="13"/>
      <c r="QH18" s="13"/>
      <c r="QI18" s="13"/>
      <c r="QJ18" s="13"/>
      <c r="QK18" s="13"/>
      <c r="QL18" s="12"/>
      <c r="QM18" s="12"/>
      <c r="QO18" s="14"/>
      <c r="QP18" s="13"/>
      <c r="QQ18" s="13"/>
      <c r="QR18" s="13"/>
      <c r="QS18" s="13"/>
      <c r="QT18" s="13"/>
      <c r="QU18" s="12"/>
      <c r="QV18" s="12"/>
      <c r="QX18" s="14"/>
      <c r="QY18" s="13"/>
      <c r="QZ18" s="13"/>
      <c r="RA18" s="13"/>
      <c r="RB18" s="13"/>
      <c r="RC18" s="13"/>
      <c r="RD18" s="12"/>
      <c r="RE18" s="12"/>
      <c r="RG18" s="14"/>
      <c r="RH18" s="13"/>
      <c r="RI18" s="13"/>
      <c r="RJ18" s="13"/>
      <c r="RK18" s="13"/>
      <c r="RL18" s="13"/>
      <c r="RM18" s="12"/>
      <c r="RN18" s="12"/>
      <c r="RP18" s="14"/>
      <c r="RQ18" s="13"/>
      <c r="RR18" s="13"/>
      <c r="RS18" s="13"/>
      <c r="RT18" s="13"/>
      <c r="RU18" s="13"/>
      <c r="RV18" s="12"/>
      <c r="RW18" s="12"/>
      <c r="RY18" s="14"/>
      <c r="RZ18" s="13"/>
      <c r="SA18" s="13"/>
      <c r="SB18" s="13"/>
      <c r="SC18" s="13"/>
      <c r="SD18" s="13"/>
      <c r="SE18" s="12"/>
      <c r="SF18" s="12"/>
      <c r="SH18" s="14"/>
      <c r="SI18" s="13"/>
      <c r="SJ18" s="13"/>
      <c r="SK18" s="13"/>
      <c r="SL18" s="13"/>
      <c r="SM18" s="13"/>
      <c r="SN18" s="12"/>
      <c r="SO18" s="12"/>
      <c r="SQ18" s="14"/>
      <c r="SR18" s="13"/>
      <c r="SS18" s="13"/>
      <c r="ST18" s="13"/>
      <c r="SU18" s="13"/>
      <c r="SV18" s="13"/>
      <c r="SW18" s="12"/>
      <c r="SX18" s="12"/>
      <c r="SZ18" s="14"/>
      <c r="TA18" s="13"/>
      <c r="TB18" s="13"/>
      <c r="TC18" s="13"/>
      <c r="TD18" s="13"/>
      <c r="TE18" s="13"/>
      <c r="TF18" s="12"/>
      <c r="TG18" s="12"/>
      <c r="TI18" s="14"/>
      <c r="TJ18" s="13"/>
      <c r="TK18" s="13"/>
      <c r="TL18" s="13"/>
      <c r="TM18" s="13"/>
      <c r="TN18" s="13"/>
      <c r="TO18" s="12"/>
      <c r="TP18" s="12"/>
      <c r="TR18" s="14"/>
      <c r="TS18" s="13"/>
      <c r="TT18" s="13"/>
      <c r="TU18" s="13"/>
      <c r="TV18" s="13"/>
      <c r="TW18" s="13"/>
      <c r="TX18" s="12"/>
      <c r="TY18" s="12"/>
      <c r="UA18" s="14"/>
      <c r="UB18" s="13"/>
      <c r="UC18" s="13"/>
      <c r="UD18" s="13"/>
      <c r="UE18" s="13"/>
      <c r="UF18" s="13"/>
      <c r="UG18" s="12"/>
      <c r="UH18" s="12"/>
    </row>
    <row r="19" spans="2:554" x14ac:dyDescent="0.25">
      <c r="B19" s="29" t="str">
        <f t="shared" si="0"/>
        <v/>
      </c>
      <c r="C19" s="29" t="str">
        <f t="shared" si="1"/>
        <v/>
      </c>
      <c r="D19" s="29" t="str">
        <f t="shared" si="2"/>
        <v/>
      </c>
      <c r="E19" s="29" t="str">
        <f t="shared" si="3"/>
        <v/>
      </c>
      <c r="F19" s="29" t="str">
        <f t="shared" si="4"/>
        <v/>
      </c>
      <c r="G19" s="29" t="str">
        <f t="shared" si="5"/>
        <v/>
      </c>
      <c r="H19" s="29" t="str">
        <f t="shared" si="6"/>
        <v/>
      </c>
      <c r="J19" s="23" t="str">
        <f t="shared" ca="1" si="7"/>
        <v>null</v>
      </c>
      <c r="K19" s="24">
        <f t="shared" si="8"/>
        <v>125</v>
      </c>
      <c r="L19" s="16">
        <v>13</v>
      </c>
      <c r="Q19" s="13" t="s">
        <v>61</v>
      </c>
      <c r="R19" s="13">
        <v>1.5</v>
      </c>
      <c r="S19" s="13">
        <v>1.5</v>
      </c>
      <c r="T19" s="13">
        <v>35</v>
      </c>
      <c r="U19" s="13">
        <v>9</v>
      </c>
      <c r="V19" s="12" t="s">
        <v>22</v>
      </c>
      <c r="W19" s="12" t="s">
        <v>117</v>
      </c>
      <c r="Y19" s="14"/>
      <c r="Z19" s="13" t="s">
        <v>41</v>
      </c>
      <c r="AA19" s="13">
        <v>100</v>
      </c>
      <c r="AB19" s="13">
        <v>150</v>
      </c>
      <c r="AC19" s="13">
        <v>10</v>
      </c>
      <c r="AD19" s="13">
        <v>22</v>
      </c>
      <c r="AE19" s="12" t="s">
        <v>26</v>
      </c>
      <c r="AF19" s="12" t="s">
        <v>117</v>
      </c>
      <c r="AH19" s="14"/>
      <c r="AI19" s="13" t="s">
        <v>50</v>
      </c>
      <c r="AJ19" s="13" t="s">
        <v>50</v>
      </c>
      <c r="AK19" s="13" t="s">
        <v>50</v>
      </c>
      <c r="AL19" s="13" t="s">
        <v>50</v>
      </c>
      <c r="AM19" s="13" t="s">
        <v>50</v>
      </c>
      <c r="AN19" s="12" t="s">
        <v>50</v>
      </c>
      <c r="AO19" s="12" t="s">
        <v>50</v>
      </c>
      <c r="AQ19" s="14"/>
      <c r="AR19" s="13" t="s">
        <v>126</v>
      </c>
      <c r="AS19" s="13">
        <v>60</v>
      </c>
      <c r="AT19" s="13">
        <v>40</v>
      </c>
      <c r="AU19" s="13">
        <v>42</v>
      </c>
      <c r="AV19" s="13">
        <v>37</v>
      </c>
      <c r="AW19" s="12" t="s">
        <v>50</v>
      </c>
      <c r="AX19" s="12" t="s">
        <v>50</v>
      </c>
      <c r="AZ19" s="14"/>
      <c r="BA19" s="13" t="s">
        <v>61</v>
      </c>
      <c r="BB19" s="13">
        <v>1.5</v>
      </c>
      <c r="BC19" s="13">
        <v>1.5</v>
      </c>
      <c r="BD19" s="13">
        <v>37</v>
      </c>
      <c r="BE19" s="13">
        <v>13</v>
      </c>
      <c r="BF19" s="12" t="s">
        <v>22</v>
      </c>
      <c r="BG19" s="12" t="s">
        <v>117</v>
      </c>
      <c r="BI19" s="14"/>
      <c r="BJ19" s="13" t="s">
        <v>50</v>
      </c>
      <c r="BK19" s="13" t="s">
        <v>50</v>
      </c>
      <c r="BL19" s="13" t="s">
        <v>50</v>
      </c>
      <c r="BM19" s="13" t="s">
        <v>50</v>
      </c>
      <c r="BN19" s="13" t="s">
        <v>50</v>
      </c>
      <c r="BO19" s="12" t="s">
        <v>50</v>
      </c>
      <c r="BP19" s="12" t="s">
        <v>50</v>
      </c>
      <c r="BR19" s="14"/>
      <c r="BS19" s="13"/>
      <c r="BT19" s="13"/>
      <c r="BU19" s="13"/>
      <c r="BV19" s="13"/>
      <c r="BW19" s="13"/>
      <c r="BX19" s="12"/>
      <c r="BY19" s="12"/>
      <c r="CA19" s="14"/>
      <c r="CB19" s="13"/>
      <c r="CC19" s="13"/>
      <c r="CD19" s="13"/>
      <c r="CE19" s="13"/>
      <c r="CF19" s="13"/>
      <c r="CG19" s="12"/>
      <c r="CH19" s="12"/>
      <c r="CJ19" s="14"/>
      <c r="CK19" s="13"/>
      <c r="CL19" s="13"/>
      <c r="CM19" s="13"/>
      <c r="CN19" s="13"/>
      <c r="CO19" s="13"/>
      <c r="CP19" s="12"/>
      <c r="CQ19" s="12"/>
      <c r="CS19" s="14"/>
      <c r="CT19" s="13"/>
      <c r="CU19" s="13"/>
      <c r="CV19" s="13"/>
      <c r="CW19" s="13"/>
      <c r="CX19" s="13"/>
      <c r="CY19" s="12"/>
      <c r="CZ19" s="12"/>
      <c r="DB19" s="14"/>
      <c r="DC19" s="13"/>
      <c r="DD19" s="13"/>
      <c r="DE19" s="13"/>
      <c r="DF19" s="13"/>
      <c r="DG19" s="13"/>
      <c r="DH19" s="12"/>
      <c r="DI19" s="12"/>
      <c r="DK19" s="14"/>
      <c r="DL19" s="13"/>
      <c r="DM19" s="13"/>
      <c r="DN19" s="13"/>
      <c r="DO19" s="13"/>
      <c r="DP19" s="13"/>
      <c r="DQ19" s="12"/>
      <c r="DR19" s="12"/>
      <c r="DT19" s="14"/>
      <c r="DU19" s="13"/>
      <c r="DV19" s="13"/>
      <c r="DW19" s="13"/>
      <c r="DX19" s="13"/>
      <c r="DY19" s="13"/>
      <c r="DZ19" s="12"/>
      <c r="EA19" s="12"/>
      <c r="EC19" s="14"/>
      <c r="ED19" s="13"/>
      <c r="EE19" s="13"/>
      <c r="EF19" s="13"/>
      <c r="EG19" s="13"/>
      <c r="EH19" s="13"/>
      <c r="EI19" s="12"/>
      <c r="EJ19" s="12"/>
      <c r="EL19" s="14"/>
      <c r="EM19" s="13"/>
      <c r="EN19" s="13"/>
      <c r="EO19" s="13"/>
      <c r="EP19" s="13"/>
      <c r="EQ19" s="13"/>
      <c r="ER19" s="12"/>
      <c r="ES19" s="12"/>
      <c r="EU19" s="14"/>
      <c r="EV19" s="13"/>
      <c r="EW19" s="13"/>
      <c r="EX19" s="13"/>
      <c r="EY19" s="13"/>
      <c r="EZ19" s="13"/>
      <c r="FA19" s="12"/>
      <c r="FB19" s="12"/>
      <c r="FD19" s="14"/>
      <c r="FE19" s="13"/>
      <c r="FF19" s="13"/>
      <c r="FG19" s="13"/>
      <c r="FH19" s="13"/>
      <c r="FI19" s="13"/>
      <c r="FJ19" s="12"/>
      <c r="FK19" s="12"/>
      <c r="FM19" s="14"/>
      <c r="FN19" s="13"/>
      <c r="FO19" s="13"/>
      <c r="FP19" s="13"/>
      <c r="FQ19" s="13"/>
      <c r="FR19" s="13"/>
      <c r="FS19" s="12"/>
      <c r="FT19" s="12"/>
      <c r="FV19" s="14"/>
      <c r="FW19" s="13"/>
      <c r="FX19" s="13"/>
      <c r="FY19" s="13"/>
      <c r="FZ19" s="13"/>
      <c r="GA19" s="13"/>
      <c r="GB19" s="12"/>
      <c r="GC19" s="12"/>
      <c r="GE19" s="14"/>
      <c r="GF19" s="13"/>
      <c r="GG19" s="13"/>
      <c r="GH19" s="13"/>
      <c r="GI19" s="13"/>
      <c r="GJ19" s="13"/>
      <c r="GK19" s="12"/>
      <c r="GL19" s="12"/>
      <c r="GN19" s="14"/>
      <c r="GO19" s="13"/>
      <c r="GP19" s="13"/>
      <c r="GQ19" s="13"/>
      <c r="GR19" s="13"/>
      <c r="GS19" s="13"/>
      <c r="GT19" s="12"/>
      <c r="GU19" s="12"/>
      <c r="GW19" s="14"/>
      <c r="GX19" s="13"/>
      <c r="GY19" s="13"/>
      <c r="GZ19" s="13"/>
      <c r="HA19" s="13"/>
      <c r="HB19" s="13"/>
      <c r="HC19" s="12"/>
      <c r="HD19" s="12"/>
      <c r="HF19" s="14"/>
      <c r="HG19" s="13"/>
      <c r="HH19" s="13"/>
      <c r="HI19" s="13"/>
      <c r="HJ19" s="13"/>
      <c r="HK19" s="13"/>
      <c r="HL19" s="12"/>
      <c r="HM19" s="12"/>
      <c r="HO19" s="14"/>
      <c r="HP19" s="13"/>
      <c r="HQ19" s="13"/>
      <c r="HR19" s="13"/>
      <c r="HS19" s="13"/>
      <c r="HT19" s="13"/>
      <c r="HU19" s="12"/>
      <c r="HV19" s="12"/>
      <c r="HX19" s="14"/>
      <c r="HY19" s="13"/>
      <c r="HZ19" s="13"/>
      <c r="IA19" s="13"/>
      <c r="IB19" s="13"/>
      <c r="IC19" s="13"/>
      <c r="ID19" s="12"/>
      <c r="IE19" s="12"/>
      <c r="IG19" s="14"/>
      <c r="IH19" s="13"/>
      <c r="II19" s="13"/>
      <c r="IJ19" s="13"/>
      <c r="IK19" s="13"/>
      <c r="IL19" s="13"/>
      <c r="IM19" s="12"/>
      <c r="IN19" s="12"/>
      <c r="IP19" s="14"/>
      <c r="IQ19" s="13"/>
      <c r="IR19" s="13"/>
      <c r="IS19" s="13"/>
      <c r="IT19" s="13"/>
      <c r="IU19" s="13"/>
      <c r="IV19" s="12"/>
      <c r="IW19" s="12"/>
      <c r="IY19" s="14"/>
      <c r="IZ19" s="13"/>
      <c r="JA19" s="13"/>
      <c r="JB19" s="13"/>
      <c r="JC19" s="13"/>
      <c r="JD19" s="13"/>
      <c r="JE19" s="12"/>
      <c r="JF19" s="12"/>
      <c r="JH19" s="14"/>
      <c r="JI19" s="13"/>
      <c r="JJ19" s="13"/>
      <c r="JK19" s="13"/>
      <c r="JL19" s="13"/>
      <c r="JM19" s="13"/>
      <c r="JN19" s="12"/>
      <c r="JO19" s="12"/>
      <c r="JQ19" s="14"/>
      <c r="JR19" s="13"/>
      <c r="JS19" s="13"/>
      <c r="JT19" s="13"/>
      <c r="JU19" s="13"/>
      <c r="JV19" s="13"/>
      <c r="JW19" s="12"/>
      <c r="JX19" s="12"/>
      <c r="JZ19" s="14"/>
      <c r="KA19" s="13"/>
      <c r="KB19" s="13"/>
      <c r="KC19" s="13"/>
      <c r="KD19" s="13"/>
      <c r="KE19" s="13"/>
      <c r="KF19" s="12"/>
      <c r="KG19" s="12"/>
      <c r="KI19" s="14"/>
      <c r="KJ19" s="13"/>
      <c r="KK19" s="13"/>
      <c r="KL19" s="13"/>
      <c r="KM19" s="13"/>
      <c r="KN19" s="13"/>
      <c r="KO19" s="12"/>
      <c r="KP19" s="12"/>
      <c r="KR19" s="14"/>
      <c r="KS19" s="13"/>
      <c r="KT19" s="13"/>
      <c r="KU19" s="13"/>
      <c r="KV19" s="13"/>
      <c r="KW19" s="13"/>
      <c r="KX19" s="12"/>
      <c r="KY19" s="12"/>
      <c r="LA19" s="14"/>
      <c r="LB19" s="13"/>
      <c r="LC19" s="13"/>
      <c r="LD19" s="13"/>
      <c r="LE19" s="13"/>
      <c r="LF19" s="13"/>
      <c r="LG19" s="12"/>
      <c r="LH19" s="12"/>
      <c r="LJ19" s="14"/>
      <c r="LK19" s="13"/>
      <c r="LL19" s="13"/>
      <c r="LM19" s="13"/>
      <c r="LN19" s="13"/>
      <c r="LO19" s="13"/>
      <c r="LP19" s="12"/>
      <c r="LQ19" s="12"/>
      <c r="LS19" s="14"/>
      <c r="LT19" s="13"/>
      <c r="LU19" s="13"/>
      <c r="LV19" s="13"/>
      <c r="LW19" s="13"/>
      <c r="LX19" s="13"/>
      <c r="LY19" s="12"/>
      <c r="LZ19" s="12"/>
      <c r="MB19" s="14"/>
      <c r="MC19" s="13"/>
      <c r="MD19" s="13"/>
      <c r="ME19" s="13"/>
      <c r="MF19" s="13"/>
      <c r="MG19" s="13"/>
      <c r="MH19" s="12"/>
      <c r="MI19" s="12"/>
      <c r="MK19" s="14"/>
      <c r="ML19" s="13"/>
      <c r="MM19" s="13"/>
      <c r="MN19" s="13"/>
      <c r="MO19" s="13"/>
      <c r="MP19" s="13"/>
      <c r="MQ19" s="12"/>
      <c r="MR19" s="12"/>
      <c r="MT19" s="14"/>
      <c r="MU19" s="13"/>
      <c r="MV19" s="13"/>
      <c r="MW19" s="13"/>
      <c r="MX19" s="13"/>
      <c r="MY19" s="13"/>
      <c r="MZ19" s="12"/>
      <c r="NA19" s="12"/>
      <c r="NC19" s="14"/>
      <c r="ND19" s="13"/>
      <c r="NE19" s="13"/>
      <c r="NF19" s="13"/>
      <c r="NG19" s="13"/>
      <c r="NH19" s="13"/>
      <c r="NI19" s="12"/>
      <c r="NJ19" s="12"/>
      <c r="NL19" s="14"/>
      <c r="NM19" s="13"/>
      <c r="NN19" s="13"/>
      <c r="NO19" s="13"/>
      <c r="NP19" s="13"/>
      <c r="NQ19" s="13"/>
      <c r="NR19" s="12"/>
      <c r="NS19" s="12"/>
      <c r="NU19" s="14"/>
      <c r="NV19" s="13"/>
      <c r="NW19" s="13"/>
      <c r="NX19" s="13"/>
      <c r="NY19" s="13"/>
      <c r="NZ19" s="13"/>
      <c r="OA19" s="12"/>
      <c r="OB19" s="12"/>
      <c r="OD19" s="14"/>
      <c r="OE19" s="13"/>
      <c r="OF19" s="13"/>
      <c r="OG19" s="13"/>
      <c r="OH19" s="13"/>
      <c r="OI19" s="13"/>
      <c r="OJ19" s="12"/>
      <c r="OK19" s="12"/>
      <c r="OM19" s="14"/>
      <c r="ON19" s="13"/>
      <c r="OO19" s="13"/>
      <c r="OP19" s="13"/>
      <c r="OQ19" s="13"/>
      <c r="OR19" s="13"/>
      <c r="OS19" s="12"/>
      <c r="OT19" s="12"/>
      <c r="OV19" s="14"/>
      <c r="OW19" s="13"/>
      <c r="OX19" s="13"/>
      <c r="OY19" s="13"/>
      <c r="OZ19" s="13"/>
      <c r="PA19" s="13"/>
      <c r="PB19" s="12"/>
      <c r="PC19" s="12"/>
      <c r="PE19" s="14"/>
      <c r="PF19" s="13"/>
      <c r="PG19" s="13"/>
      <c r="PH19" s="13"/>
      <c r="PI19" s="13"/>
      <c r="PJ19" s="13"/>
      <c r="PK19" s="12"/>
      <c r="PL19" s="12"/>
      <c r="PN19" s="14"/>
      <c r="PO19" s="13"/>
      <c r="PP19" s="13"/>
      <c r="PQ19" s="13"/>
      <c r="PR19" s="13"/>
      <c r="PS19" s="13"/>
      <c r="PT19" s="12"/>
      <c r="PU19" s="12"/>
      <c r="PW19" s="14"/>
      <c r="PX19" s="13"/>
      <c r="PY19" s="13"/>
      <c r="PZ19" s="13"/>
      <c r="QA19" s="13"/>
      <c r="QB19" s="13"/>
      <c r="QC19" s="12"/>
      <c r="QD19" s="12"/>
      <c r="QF19" s="14"/>
      <c r="QG19" s="13"/>
      <c r="QH19" s="13"/>
      <c r="QI19" s="13"/>
      <c r="QJ19" s="13"/>
      <c r="QK19" s="13"/>
      <c r="QL19" s="12"/>
      <c r="QM19" s="12"/>
      <c r="QO19" s="14"/>
      <c r="QP19" s="13"/>
      <c r="QQ19" s="13"/>
      <c r="QR19" s="13"/>
      <c r="QS19" s="13"/>
      <c r="QT19" s="13"/>
      <c r="QU19" s="12"/>
      <c r="QV19" s="12"/>
      <c r="QX19" s="14"/>
      <c r="QY19" s="13"/>
      <c r="QZ19" s="13"/>
      <c r="RA19" s="13"/>
      <c r="RB19" s="13"/>
      <c r="RC19" s="13"/>
      <c r="RD19" s="12"/>
      <c r="RE19" s="12"/>
      <c r="RG19" s="14"/>
      <c r="RH19" s="13"/>
      <c r="RI19" s="13"/>
      <c r="RJ19" s="13"/>
      <c r="RK19" s="13"/>
      <c r="RL19" s="13"/>
      <c r="RM19" s="12"/>
      <c r="RN19" s="12"/>
      <c r="RP19" s="14"/>
      <c r="RQ19" s="13"/>
      <c r="RR19" s="13"/>
      <c r="RS19" s="13"/>
      <c r="RT19" s="13"/>
      <c r="RU19" s="13"/>
      <c r="RV19" s="12"/>
      <c r="RW19" s="12"/>
      <c r="RY19" s="14"/>
      <c r="RZ19" s="13"/>
      <c r="SA19" s="13"/>
      <c r="SB19" s="13"/>
      <c r="SC19" s="13"/>
      <c r="SD19" s="13"/>
      <c r="SE19" s="12"/>
      <c r="SF19" s="12"/>
      <c r="SH19" s="14"/>
      <c r="SI19" s="13"/>
      <c r="SJ19" s="13"/>
      <c r="SK19" s="13"/>
      <c r="SL19" s="13"/>
      <c r="SM19" s="13"/>
      <c r="SN19" s="12"/>
      <c r="SO19" s="12"/>
      <c r="SQ19" s="14"/>
      <c r="SR19" s="13"/>
      <c r="SS19" s="13"/>
      <c r="ST19" s="13"/>
      <c r="SU19" s="13"/>
      <c r="SV19" s="13"/>
      <c r="SW19" s="12"/>
      <c r="SX19" s="12"/>
      <c r="SZ19" s="14"/>
      <c r="TA19" s="13"/>
      <c r="TB19" s="13"/>
      <c r="TC19" s="13"/>
      <c r="TD19" s="13"/>
      <c r="TE19" s="13"/>
      <c r="TF19" s="12"/>
      <c r="TG19" s="12"/>
      <c r="TI19" s="14"/>
      <c r="TJ19" s="13"/>
      <c r="TK19" s="13"/>
      <c r="TL19" s="13"/>
      <c r="TM19" s="13"/>
      <c r="TN19" s="13"/>
      <c r="TO19" s="12"/>
      <c r="TP19" s="12"/>
      <c r="TR19" s="14"/>
      <c r="TS19" s="13"/>
      <c r="TT19" s="13"/>
      <c r="TU19" s="13"/>
      <c r="TV19" s="13"/>
      <c r="TW19" s="13"/>
      <c r="TX19" s="12"/>
      <c r="TY19" s="12"/>
      <c r="UA19" s="14"/>
      <c r="UB19" s="13"/>
      <c r="UC19" s="13"/>
      <c r="UD19" s="13"/>
      <c r="UE19" s="13"/>
      <c r="UF19" s="13"/>
      <c r="UG19" s="12"/>
      <c r="UH19" s="12"/>
    </row>
    <row r="20" spans="2:554" x14ac:dyDescent="0.25">
      <c r="B20" s="29" t="str">
        <f t="shared" si="0"/>
        <v/>
      </c>
      <c r="C20" s="29" t="str">
        <f t="shared" si="1"/>
        <v/>
      </c>
      <c r="D20" s="29" t="str">
        <f t="shared" si="2"/>
        <v/>
      </c>
      <c r="E20" s="29" t="str">
        <f t="shared" si="3"/>
        <v/>
      </c>
      <c r="F20" s="29" t="str">
        <f t="shared" si="4"/>
        <v/>
      </c>
      <c r="G20" s="29" t="str">
        <f t="shared" si="5"/>
        <v/>
      </c>
      <c r="H20" s="29" t="str">
        <f t="shared" si="6"/>
        <v/>
      </c>
      <c r="J20" s="23" t="str">
        <f t="shared" ca="1" si="7"/>
        <v>null</v>
      </c>
      <c r="K20" s="24">
        <f t="shared" si="8"/>
        <v>134</v>
      </c>
      <c r="L20" s="16">
        <v>14</v>
      </c>
      <c r="Q20" s="13"/>
      <c r="R20" s="13" t="s">
        <v>50</v>
      </c>
      <c r="S20" s="13" t="s">
        <v>50</v>
      </c>
      <c r="T20" s="13" t="s">
        <v>50</v>
      </c>
      <c r="U20" s="13" t="s">
        <v>50</v>
      </c>
      <c r="V20" s="12" t="s">
        <v>50</v>
      </c>
      <c r="W20" s="12" t="s">
        <v>50</v>
      </c>
      <c r="Y20" s="14"/>
      <c r="Z20" s="13" t="s">
        <v>50</v>
      </c>
      <c r="AA20" s="13" t="s">
        <v>50</v>
      </c>
      <c r="AB20" s="13" t="s">
        <v>50</v>
      </c>
      <c r="AC20" s="13" t="s">
        <v>50</v>
      </c>
      <c r="AD20" s="13" t="s">
        <v>50</v>
      </c>
      <c r="AE20" s="12" t="s">
        <v>50</v>
      </c>
      <c r="AF20" s="12" t="s">
        <v>50</v>
      </c>
      <c r="AH20" s="14"/>
      <c r="AI20" s="13" t="s">
        <v>50</v>
      </c>
      <c r="AJ20" s="13" t="s">
        <v>50</v>
      </c>
      <c r="AK20" s="13" t="s">
        <v>50</v>
      </c>
      <c r="AL20" s="13" t="s">
        <v>50</v>
      </c>
      <c r="AM20" s="13" t="s">
        <v>50</v>
      </c>
      <c r="AN20" s="12" t="s">
        <v>50</v>
      </c>
      <c r="AO20" s="12" t="s">
        <v>50</v>
      </c>
      <c r="AQ20" s="14"/>
      <c r="AR20" s="13" t="s">
        <v>127</v>
      </c>
      <c r="AS20" s="13">
        <v>80</v>
      </c>
      <c r="AT20" s="13">
        <v>80</v>
      </c>
      <c r="AU20" s="13">
        <v>35</v>
      </c>
      <c r="AV20" s="13">
        <v>41</v>
      </c>
      <c r="AW20" s="12" t="s">
        <v>50</v>
      </c>
      <c r="AX20" s="12" t="s">
        <v>50</v>
      </c>
      <c r="AZ20" s="14"/>
      <c r="BA20" s="13" t="s">
        <v>50</v>
      </c>
      <c r="BB20" s="13" t="s">
        <v>50</v>
      </c>
      <c r="BC20" s="13" t="s">
        <v>50</v>
      </c>
      <c r="BD20" s="13" t="s">
        <v>50</v>
      </c>
      <c r="BE20" s="13" t="s">
        <v>50</v>
      </c>
      <c r="BF20" s="12" t="s">
        <v>50</v>
      </c>
      <c r="BG20" s="12" t="s">
        <v>50</v>
      </c>
      <c r="BI20" s="14"/>
      <c r="BJ20" s="13" t="s">
        <v>50</v>
      </c>
      <c r="BK20" s="13" t="s">
        <v>50</v>
      </c>
      <c r="BL20" s="13" t="s">
        <v>50</v>
      </c>
      <c r="BM20" s="13" t="s">
        <v>50</v>
      </c>
      <c r="BN20" s="13" t="s">
        <v>50</v>
      </c>
      <c r="BO20" s="12" t="s">
        <v>50</v>
      </c>
      <c r="BP20" s="12" t="s">
        <v>50</v>
      </c>
      <c r="BR20" s="14"/>
      <c r="BS20" s="13"/>
      <c r="BT20" s="13"/>
      <c r="BU20" s="13"/>
      <c r="BV20" s="13"/>
      <c r="BW20" s="13"/>
      <c r="BX20" s="12"/>
      <c r="BY20" s="12"/>
      <c r="CA20" s="14"/>
      <c r="CB20" s="13"/>
      <c r="CC20" s="13"/>
      <c r="CD20" s="13"/>
      <c r="CE20" s="13"/>
      <c r="CF20" s="13"/>
      <c r="CG20" s="12"/>
      <c r="CH20" s="12"/>
      <c r="CJ20" s="14"/>
      <c r="CK20" s="13"/>
      <c r="CL20" s="13"/>
      <c r="CM20" s="13"/>
      <c r="CN20" s="13"/>
      <c r="CO20" s="13"/>
      <c r="CP20" s="12"/>
      <c r="CQ20" s="12"/>
      <c r="CS20" s="14"/>
      <c r="CT20" s="13"/>
      <c r="CU20" s="13"/>
      <c r="CV20" s="13"/>
      <c r="CW20" s="13"/>
      <c r="CX20" s="13"/>
      <c r="CY20" s="12"/>
      <c r="CZ20" s="12"/>
      <c r="DB20" s="14"/>
      <c r="DC20" s="13"/>
      <c r="DD20" s="13"/>
      <c r="DE20" s="13"/>
      <c r="DF20" s="13"/>
      <c r="DG20" s="13"/>
      <c r="DH20" s="12"/>
      <c r="DI20" s="12"/>
      <c r="DK20" s="14"/>
      <c r="DL20" s="13"/>
      <c r="DM20" s="13"/>
      <c r="DN20" s="13"/>
      <c r="DO20" s="13"/>
      <c r="DP20" s="13"/>
      <c r="DQ20" s="12"/>
      <c r="DR20" s="12"/>
      <c r="DT20" s="14"/>
      <c r="DU20" s="13"/>
      <c r="DV20" s="13"/>
      <c r="DW20" s="13"/>
      <c r="DX20" s="13"/>
      <c r="DY20" s="13"/>
      <c r="DZ20" s="12"/>
      <c r="EA20" s="12"/>
      <c r="EC20" s="14"/>
      <c r="ED20" s="13"/>
      <c r="EE20" s="13"/>
      <c r="EF20" s="13"/>
      <c r="EG20" s="13"/>
      <c r="EH20" s="13"/>
      <c r="EI20" s="12"/>
      <c r="EJ20" s="12"/>
      <c r="EL20" s="14"/>
      <c r="EM20" s="13"/>
      <c r="EN20" s="13"/>
      <c r="EO20" s="13"/>
      <c r="EP20" s="13"/>
      <c r="EQ20" s="13"/>
      <c r="ER20" s="12"/>
      <c r="ES20" s="12"/>
      <c r="EU20" s="14"/>
      <c r="EV20" s="13"/>
      <c r="EW20" s="13"/>
      <c r="EX20" s="13"/>
      <c r="EY20" s="13"/>
      <c r="EZ20" s="13"/>
      <c r="FA20" s="12"/>
      <c r="FB20" s="12"/>
      <c r="FD20" s="14"/>
      <c r="FE20" s="13"/>
      <c r="FF20" s="13"/>
      <c r="FG20" s="13"/>
      <c r="FH20" s="13"/>
      <c r="FI20" s="13"/>
      <c r="FJ20" s="12"/>
      <c r="FK20" s="12"/>
      <c r="FM20" s="14"/>
      <c r="FN20" s="13"/>
      <c r="FO20" s="13"/>
      <c r="FP20" s="13"/>
      <c r="FQ20" s="13"/>
      <c r="FR20" s="13"/>
      <c r="FS20" s="12"/>
      <c r="FT20" s="12"/>
      <c r="FV20" s="14"/>
      <c r="FW20" s="13"/>
      <c r="FX20" s="13"/>
      <c r="FY20" s="13"/>
      <c r="FZ20" s="13"/>
      <c r="GA20" s="13"/>
      <c r="GB20" s="12"/>
      <c r="GC20" s="12"/>
      <c r="GE20" s="14"/>
      <c r="GF20" s="13"/>
      <c r="GG20" s="13"/>
      <c r="GH20" s="13"/>
      <c r="GI20" s="13"/>
      <c r="GJ20" s="13"/>
      <c r="GK20" s="12"/>
      <c r="GL20" s="12"/>
      <c r="GN20" s="14"/>
      <c r="GO20" s="13"/>
      <c r="GP20" s="13"/>
      <c r="GQ20" s="13"/>
      <c r="GR20" s="13"/>
      <c r="GS20" s="13"/>
      <c r="GT20" s="12"/>
      <c r="GU20" s="12"/>
      <c r="GW20" s="14"/>
      <c r="GX20" s="13"/>
      <c r="GY20" s="13"/>
      <c r="GZ20" s="13"/>
      <c r="HA20" s="13"/>
      <c r="HB20" s="13"/>
      <c r="HC20" s="12"/>
      <c r="HD20" s="12"/>
      <c r="HF20" s="14"/>
      <c r="HG20" s="13"/>
      <c r="HH20" s="13"/>
      <c r="HI20" s="13"/>
      <c r="HJ20" s="13"/>
      <c r="HK20" s="13"/>
      <c r="HL20" s="12"/>
      <c r="HM20" s="12"/>
      <c r="HO20" s="14"/>
      <c r="HP20" s="13"/>
      <c r="HQ20" s="13"/>
      <c r="HR20" s="13"/>
      <c r="HS20" s="13"/>
      <c r="HT20" s="13"/>
      <c r="HU20" s="12"/>
      <c r="HV20" s="12"/>
      <c r="HX20" s="14"/>
      <c r="HY20" s="13"/>
      <c r="HZ20" s="13"/>
      <c r="IA20" s="13"/>
      <c r="IB20" s="13"/>
      <c r="IC20" s="13"/>
      <c r="ID20" s="12"/>
      <c r="IE20" s="12"/>
      <c r="IG20" s="14"/>
      <c r="IH20" s="13"/>
      <c r="II20" s="13"/>
      <c r="IJ20" s="13"/>
      <c r="IK20" s="13"/>
      <c r="IL20" s="13"/>
      <c r="IM20" s="12"/>
      <c r="IN20" s="12"/>
      <c r="IP20" s="14"/>
      <c r="IQ20" s="13"/>
      <c r="IR20" s="13"/>
      <c r="IS20" s="13"/>
      <c r="IT20" s="13"/>
      <c r="IU20" s="13"/>
      <c r="IV20" s="12"/>
      <c r="IW20" s="12"/>
      <c r="IY20" s="14"/>
      <c r="IZ20" s="13"/>
      <c r="JA20" s="13"/>
      <c r="JB20" s="13"/>
      <c r="JC20" s="13"/>
      <c r="JD20" s="13"/>
      <c r="JE20" s="12"/>
      <c r="JF20" s="12"/>
      <c r="JH20" s="14"/>
      <c r="JI20" s="13"/>
      <c r="JJ20" s="13"/>
      <c r="JK20" s="13"/>
      <c r="JL20" s="13"/>
      <c r="JM20" s="13"/>
      <c r="JN20" s="12"/>
      <c r="JO20" s="12"/>
      <c r="JQ20" s="14"/>
      <c r="JR20" s="13"/>
      <c r="JS20" s="13"/>
      <c r="JT20" s="13"/>
      <c r="JU20" s="13"/>
      <c r="JV20" s="13"/>
      <c r="JW20" s="12"/>
      <c r="JX20" s="12"/>
      <c r="JZ20" s="14"/>
      <c r="KA20" s="13"/>
      <c r="KB20" s="13"/>
      <c r="KC20" s="13"/>
      <c r="KD20" s="13"/>
      <c r="KE20" s="13"/>
      <c r="KF20" s="12"/>
      <c r="KG20" s="12"/>
      <c r="KI20" s="14"/>
      <c r="KJ20" s="13"/>
      <c r="KK20" s="13"/>
      <c r="KL20" s="13"/>
      <c r="KM20" s="13"/>
      <c r="KN20" s="13"/>
      <c r="KO20" s="12"/>
      <c r="KP20" s="12"/>
      <c r="KR20" s="14"/>
      <c r="KS20" s="13"/>
      <c r="KT20" s="13"/>
      <c r="KU20" s="13"/>
      <c r="KV20" s="13"/>
      <c r="KW20" s="13"/>
      <c r="KX20" s="12"/>
      <c r="KY20" s="12"/>
      <c r="LA20" s="14"/>
      <c r="LB20" s="13"/>
      <c r="LC20" s="13"/>
      <c r="LD20" s="13"/>
      <c r="LE20" s="13"/>
      <c r="LF20" s="13"/>
      <c r="LG20" s="12"/>
      <c r="LH20" s="12"/>
      <c r="LJ20" s="14"/>
      <c r="LK20" s="13"/>
      <c r="LL20" s="13"/>
      <c r="LM20" s="13"/>
      <c r="LN20" s="13"/>
      <c r="LO20" s="13"/>
      <c r="LP20" s="12"/>
      <c r="LQ20" s="12"/>
      <c r="LS20" s="14"/>
      <c r="LT20" s="13"/>
      <c r="LU20" s="13"/>
      <c r="LV20" s="13"/>
      <c r="LW20" s="13"/>
      <c r="LX20" s="13"/>
      <c r="LY20" s="12"/>
      <c r="LZ20" s="12"/>
      <c r="MB20" s="14"/>
      <c r="MC20" s="13"/>
      <c r="MD20" s="13"/>
      <c r="ME20" s="13"/>
      <c r="MF20" s="13"/>
      <c r="MG20" s="13"/>
      <c r="MH20" s="12"/>
      <c r="MI20" s="12"/>
      <c r="MK20" s="14"/>
      <c r="ML20" s="13"/>
      <c r="MM20" s="13"/>
      <c r="MN20" s="13"/>
      <c r="MO20" s="13"/>
      <c r="MP20" s="13"/>
      <c r="MQ20" s="12"/>
      <c r="MR20" s="12"/>
      <c r="MT20" s="14"/>
      <c r="MU20" s="13"/>
      <c r="MV20" s="13"/>
      <c r="MW20" s="13"/>
      <c r="MX20" s="13"/>
      <c r="MY20" s="13"/>
      <c r="MZ20" s="12"/>
      <c r="NA20" s="12"/>
      <c r="NC20" s="14"/>
      <c r="ND20" s="13"/>
      <c r="NE20" s="13"/>
      <c r="NF20" s="13"/>
      <c r="NG20" s="13"/>
      <c r="NH20" s="13"/>
      <c r="NI20" s="12"/>
      <c r="NJ20" s="12"/>
      <c r="NL20" s="14"/>
      <c r="NM20" s="13"/>
      <c r="NN20" s="13"/>
      <c r="NO20" s="13"/>
      <c r="NP20" s="13"/>
      <c r="NQ20" s="13"/>
      <c r="NR20" s="12"/>
      <c r="NS20" s="12"/>
      <c r="NU20" s="14"/>
      <c r="NV20" s="13"/>
      <c r="NW20" s="13"/>
      <c r="NX20" s="13"/>
      <c r="NY20" s="13"/>
      <c r="NZ20" s="13"/>
      <c r="OA20" s="12"/>
      <c r="OB20" s="12"/>
      <c r="OD20" s="14"/>
      <c r="OE20" s="13"/>
      <c r="OF20" s="13"/>
      <c r="OG20" s="13"/>
      <c r="OH20" s="13"/>
      <c r="OI20" s="13"/>
      <c r="OJ20" s="12"/>
      <c r="OK20" s="12"/>
      <c r="OM20" s="14"/>
      <c r="ON20" s="13"/>
      <c r="OO20" s="13"/>
      <c r="OP20" s="13"/>
      <c r="OQ20" s="13"/>
      <c r="OR20" s="13"/>
      <c r="OS20" s="12"/>
      <c r="OT20" s="12"/>
      <c r="OV20" s="14"/>
      <c r="OW20" s="13"/>
      <c r="OX20" s="13"/>
      <c r="OY20" s="13"/>
      <c r="OZ20" s="13"/>
      <c r="PA20" s="13"/>
      <c r="PB20" s="12"/>
      <c r="PC20" s="12"/>
      <c r="PE20" s="14"/>
      <c r="PF20" s="13"/>
      <c r="PG20" s="13"/>
      <c r="PH20" s="13"/>
      <c r="PI20" s="13"/>
      <c r="PJ20" s="13"/>
      <c r="PK20" s="12"/>
      <c r="PL20" s="12"/>
      <c r="PN20" s="14"/>
      <c r="PO20" s="13"/>
      <c r="PP20" s="13"/>
      <c r="PQ20" s="13"/>
      <c r="PR20" s="13"/>
      <c r="PS20" s="13"/>
      <c r="PT20" s="12"/>
      <c r="PU20" s="12"/>
      <c r="PW20" s="14"/>
      <c r="PX20" s="13"/>
      <c r="PY20" s="13"/>
      <c r="PZ20" s="13"/>
      <c r="QA20" s="13"/>
      <c r="QB20" s="13"/>
      <c r="QC20" s="12"/>
      <c r="QD20" s="12"/>
      <c r="QF20" s="14"/>
      <c r="QG20" s="13"/>
      <c r="QH20" s="13"/>
      <c r="QI20" s="13"/>
      <c r="QJ20" s="13"/>
      <c r="QK20" s="13"/>
      <c r="QL20" s="12"/>
      <c r="QM20" s="12"/>
      <c r="QO20" s="14"/>
      <c r="QP20" s="13"/>
      <c r="QQ20" s="13"/>
      <c r="QR20" s="13"/>
      <c r="QS20" s="13"/>
      <c r="QT20" s="13"/>
      <c r="QU20" s="12"/>
      <c r="QV20" s="12"/>
      <c r="QX20" s="14"/>
      <c r="QY20" s="13"/>
      <c r="QZ20" s="13"/>
      <c r="RA20" s="13"/>
      <c r="RB20" s="13"/>
      <c r="RC20" s="13"/>
      <c r="RD20" s="12"/>
      <c r="RE20" s="12"/>
      <c r="RG20" s="14"/>
      <c r="RH20" s="13"/>
      <c r="RI20" s="13"/>
      <c r="RJ20" s="13"/>
      <c r="RK20" s="13"/>
      <c r="RL20" s="13"/>
      <c r="RM20" s="12"/>
      <c r="RN20" s="12"/>
      <c r="RP20" s="14"/>
      <c r="RQ20" s="13"/>
      <c r="RR20" s="13"/>
      <c r="RS20" s="13"/>
      <c r="RT20" s="13"/>
      <c r="RU20" s="13"/>
      <c r="RV20" s="12"/>
      <c r="RW20" s="12"/>
      <c r="RY20" s="14"/>
      <c r="RZ20" s="13"/>
      <c r="SA20" s="13"/>
      <c r="SB20" s="13"/>
      <c r="SC20" s="13"/>
      <c r="SD20" s="13"/>
      <c r="SE20" s="12"/>
      <c r="SF20" s="12"/>
      <c r="SH20" s="14"/>
      <c r="SI20" s="13"/>
      <c r="SJ20" s="13"/>
      <c r="SK20" s="13"/>
      <c r="SL20" s="13"/>
      <c r="SM20" s="13"/>
      <c r="SN20" s="12"/>
      <c r="SO20" s="12"/>
      <c r="SQ20" s="14"/>
      <c r="SR20" s="13"/>
      <c r="SS20" s="13"/>
      <c r="ST20" s="13"/>
      <c r="SU20" s="13"/>
      <c r="SV20" s="13"/>
      <c r="SW20" s="12"/>
      <c r="SX20" s="12"/>
      <c r="SZ20" s="14"/>
      <c r="TA20" s="13"/>
      <c r="TB20" s="13"/>
      <c r="TC20" s="13"/>
      <c r="TD20" s="13"/>
      <c r="TE20" s="13"/>
      <c r="TF20" s="12"/>
      <c r="TG20" s="12"/>
      <c r="TI20" s="14"/>
      <c r="TJ20" s="13"/>
      <c r="TK20" s="13"/>
      <c r="TL20" s="13"/>
      <c r="TM20" s="13"/>
      <c r="TN20" s="13"/>
      <c r="TO20" s="12"/>
      <c r="TP20" s="12"/>
      <c r="TR20" s="14"/>
      <c r="TS20" s="13"/>
      <c r="TT20" s="13"/>
      <c r="TU20" s="13"/>
      <c r="TV20" s="13"/>
      <c r="TW20" s="13"/>
      <c r="TX20" s="12"/>
      <c r="TY20" s="12"/>
      <c r="UA20" s="14"/>
      <c r="UB20" s="13"/>
      <c r="UC20" s="13"/>
      <c r="UD20" s="13"/>
      <c r="UE20" s="13"/>
      <c r="UF20" s="13"/>
      <c r="UG20" s="12"/>
      <c r="UH20" s="12"/>
    </row>
    <row r="21" spans="2:554" x14ac:dyDescent="0.25">
      <c r="B21" s="29" t="str">
        <f t="shared" si="0"/>
        <v/>
      </c>
      <c r="C21" s="29" t="str">
        <f t="shared" si="1"/>
        <v/>
      </c>
      <c r="D21" s="29" t="str">
        <f t="shared" si="2"/>
        <v/>
      </c>
      <c r="E21" s="29" t="str">
        <f t="shared" si="3"/>
        <v/>
      </c>
      <c r="F21" s="29" t="str">
        <f t="shared" si="4"/>
        <v/>
      </c>
      <c r="G21" s="29" t="str">
        <f t="shared" si="5"/>
        <v/>
      </c>
      <c r="H21" s="29" t="str">
        <f t="shared" si="6"/>
        <v/>
      </c>
      <c r="J21" s="23" t="str">
        <f t="shared" ca="1" si="7"/>
        <v>null</v>
      </c>
      <c r="K21" s="24">
        <f t="shared" si="8"/>
        <v>143</v>
      </c>
      <c r="L21" s="16">
        <v>15</v>
      </c>
      <c r="Q21" s="13"/>
      <c r="R21" s="13" t="s">
        <v>50</v>
      </c>
      <c r="S21" s="13" t="s">
        <v>50</v>
      </c>
      <c r="T21" s="13" t="s">
        <v>50</v>
      </c>
      <c r="U21" s="13" t="s">
        <v>50</v>
      </c>
      <c r="V21" s="12" t="s">
        <v>50</v>
      </c>
      <c r="W21" s="12" t="s">
        <v>50</v>
      </c>
      <c r="Y21" s="14"/>
      <c r="Z21" s="13" t="s">
        <v>50</v>
      </c>
      <c r="AA21" s="13" t="s">
        <v>50</v>
      </c>
      <c r="AB21" s="13" t="s">
        <v>50</v>
      </c>
      <c r="AC21" s="13" t="s">
        <v>50</v>
      </c>
      <c r="AD21" s="13" t="s">
        <v>50</v>
      </c>
      <c r="AE21" s="12" t="s">
        <v>50</v>
      </c>
      <c r="AF21" s="12" t="s">
        <v>50</v>
      </c>
      <c r="AH21" s="14"/>
      <c r="AI21" s="13" t="s">
        <v>50</v>
      </c>
      <c r="AJ21" s="13" t="s">
        <v>50</v>
      </c>
      <c r="AK21" s="13" t="s">
        <v>50</v>
      </c>
      <c r="AL21" s="13" t="s">
        <v>50</v>
      </c>
      <c r="AM21" s="13" t="s">
        <v>50</v>
      </c>
      <c r="AN21" s="12" t="s">
        <v>50</v>
      </c>
      <c r="AO21" s="12" t="s">
        <v>50</v>
      </c>
      <c r="AQ21" s="14"/>
      <c r="AR21" s="13" t="s">
        <v>128</v>
      </c>
      <c r="AS21" s="13">
        <v>80</v>
      </c>
      <c r="AT21" s="13">
        <v>80</v>
      </c>
      <c r="AU21" s="13">
        <v>40</v>
      </c>
      <c r="AV21" s="13">
        <v>41</v>
      </c>
      <c r="AW21" s="12" t="s">
        <v>50</v>
      </c>
      <c r="AX21" s="12" t="s">
        <v>50</v>
      </c>
      <c r="AZ21" s="14"/>
      <c r="BA21" s="13" t="s">
        <v>50</v>
      </c>
      <c r="BB21" s="13" t="s">
        <v>50</v>
      </c>
      <c r="BC21" s="13" t="s">
        <v>50</v>
      </c>
      <c r="BD21" s="13" t="s">
        <v>50</v>
      </c>
      <c r="BE21" s="13" t="s">
        <v>50</v>
      </c>
      <c r="BF21" s="12" t="s">
        <v>50</v>
      </c>
      <c r="BG21" s="12" t="s">
        <v>50</v>
      </c>
      <c r="BI21" s="14"/>
      <c r="BJ21" s="13" t="s">
        <v>50</v>
      </c>
      <c r="BK21" s="13" t="s">
        <v>50</v>
      </c>
      <c r="BL21" s="13" t="s">
        <v>50</v>
      </c>
      <c r="BM21" s="13" t="s">
        <v>50</v>
      </c>
      <c r="BN21" s="13" t="s">
        <v>50</v>
      </c>
      <c r="BO21" s="12" t="s">
        <v>50</v>
      </c>
      <c r="BP21" s="12" t="s">
        <v>50</v>
      </c>
      <c r="BR21" s="14"/>
      <c r="BS21" s="13"/>
      <c r="BT21" s="13"/>
      <c r="BU21" s="13"/>
      <c r="BV21" s="13"/>
      <c r="BW21" s="13"/>
      <c r="BX21" s="12"/>
      <c r="BY21" s="12"/>
      <c r="CA21" s="14"/>
      <c r="CB21" s="13"/>
      <c r="CC21" s="13"/>
      <c r="CD21" s="13"/>
      <c r="CE21" s="13"/>
      <c r="CF21" s="13"/>
      <c r="CG21" s="12"/>
      <c r="CH21" s="12"/>
      <c r="CJ21" s="14"/>
      <c r="CK21" s="13"/>
      <c r="CL21" s="13"/>
      <c r="CM21" s="13"/>
      <c r="CN21" s="13"/>
      <c r="CO21" s="13"/>
      <c r="CP21" s="12"/>
      <c r="CQ21" s="12"/>
      <c r="CS21" s="14"/>
      <c r="CT21" s="13"/>
      <c r="CU21" s="13"/>
      <c r="CV21" s="13"/>
      <c r="CW21" s="13"/>
      <c r="CX21" s="13"/>
      <c r="CY21" s="12"/>
      <c r="CZ21" s="12"/>
      <c r="DB21" s="14"/>
      <c r="DC21" s="13"/>
      <c r="DD21" s="13"/>
      <c r="DE21" s="13"/>
      <c r="DF21" s="13"/>
      <c r="DG21" s="13"/>
      <c r="DH21" s="12"/>
      <c r="DI21" s="12"/>
      <c r="DK21" s="14"/>
      <c r="DL21" s="13"/>
      <c r="DM21" s="13"/>
      <c r="DN21" s="13"/>
      <c r="DO21" s="13"/>
      <c r="DP21" s="13"/>
      <c r="DQ21" s="12"/>
      <c r="DR21" s="12"/>
      <c r="DT21" s="14"/>
      <c r="DU21" s="13"/>
      <c r="DV21" s="13"/>
      <c r="DW21" s="13"/>
      <c r="DX21" s="13"/>
      <c r="DY21" s="13"/>
      <c r="DZ21" s="12"/>
      <c r="EA21" s="12"/>
      <c r="EC21" s="14"/>
      <c r="ED21" s="13"/>
      <c r="EE21" s="13"/>
      <c r="EF21" s="13"/>
      <c r="EG21" s="13"/>
      <c r="EH21" s="13"/>
      <c r="EI21" s="12"/>
      <c r="EJ21" s="12"/>
      <c r="EL21" s="14"/>
      <c r="EM21" s="13"/>
      <c r="EN21" s="13"/>
      <c r="EO21" s="13"/>
      <c r="EP21" s="13"/>
      <c r="EQ21" s="13"/>
      <c r="ER21" s="12"/>
      <c r="ES21" s="12"/>
      <c r="EU21" s="14"/>
      <c r="EV21" s="13"/>
      <c r="EW21" s="13"/>
      <c r="EX21" s="13"/>
      <c r="EY21" s="13"/>
      <c r="EZ21" s="13"/>
      <c r="FA21" s="12"/>
      <c r="FB21" s="12"/>
      <c r="FD21" s="14"/>
      <c r="FE21" s="13"/>
      <c r="FF21" s="13"/>
      <c r="FG21" s="13"/>
      <c r="FH21" s="13"/>
      <c r="FI21" s="13"/>
      <c r="FJ21" s="12"/>
      <c r="FK21" s="12"/>
      <c r="FM21" s="14"/>
      <c r="FN21" s="13"/>
      <c r="FO21" s="13"/>
      <c r="FP21" s="13"/>
      <c r="FQ21" s="13"/>
      <c r="FR21" s="13"/>
      <c r="FS21" s="12"/>
      <c r="FT21" s="12"/>
      <c r="FV21" s="14"/>
      <c r="FW21" s="13"/>
      <c r="FX21" s="13"/>
      <c r="FY21" s="13"/>
      <c r="FZ21" s="13"/>
      <c r="GA21" s="13"/>
      <c r="GB21" s="12"/>
      <c r="GC21" s="12"/>
      <c r="GE21" s="14"/>
      <c r="GF21" s="13"/>
      <c r="GG21" s="13"/>
      <c r="GH21" s="13"/>
      <c r="GI21" s="13"/>
      <c r="GJ21" s="13"/>
      <c r="GK21" s="12"/>
      <c r="GL21" s="12"/>
      <c r="GN21" s="14"/>
      <c r="GO21" s="13"/>
      <c r="GP21" s="13"/>
      <c r="GQ21" s="13"/>
      <c r="GR21" s="13"/>
      <c r="GS21" s="13"/>
      <c r="GT21" s="12"/>
      <c r="GU21" s="12"/>
      <c r="GW21" s="14"/>
      <c r="GX21" s="13"/>
      <c r="GY21" s="13"/>
      <c r="GZ21" s="13"/>
      <c r="HA21" s="13"/>
      <c r="HB21" s="13"/>
      <c r="HC21" s="12"/>
      <c r="HD21" s="12"/>
      <c r="HF21" s="14"/>
      <c r="HG21" s="13"/>
      <c r="HH21" s="13"/>
      <c r="HI21" s="13"/>
      <c r="HJ21" s="13"/>
      <c r="HK21" s="13"/>
      <c r="HL21" s="12"/>
      <c r="HM21" s="12"/>
      <c r="HO21" s="14"/>
      <c r="HP21" s="13"/>
      <c r="HQ21" s="13"/>
      <c r="HR21" s="13"/>
      <c r="HS21" s="13"/>
      <c r="HT21" s="13"/>
      <c r="HU21" s="12"/>
      <c r="HV21" s="12"/>
      <c r="HX21" s="14"/>
      <c r="HY21" s="13"/>
      <c r="HZ21" s="13"/>
      <c r="IA21" s="13"/>
      <c r="IB21" s="13"/>
      <c r="IC21" s="13"/>
      <c r="ID21" s="12"/>
      <c r="IE21" s="12"/>
      <c r="IG21" s="14"/>
      <c r="IH21" s="13"/>
      <c r="II21" s="13"/>
      <c r="IJ21" s="13"/>
      <c r="IK21" s="13"/>
      <c r="IL21" s="13"/>
      <c r="IM21" s="12"/>
      <c r="IN21" s="12"/>
      <c r="IP21" s="14"/>
      <c r="IQ21" s="13"/>
      <c r="IR21" s="13"/>
      <c r="IS21" s="13"/>
      <c r="IT21" s="13"/>
      <c r="IU21" s="13"/>
      <c r="IV21" s="12"/>
      <c r="IW21" s="12"/>
      <c r="IY21" s="14"/>
      <c r="IZ21" s="13"/>
      <c r="JA21" s="13"/>
      <c r="JB21" s="13"/>
      <c r="JC21" s="13"/>
      <c r="JD21" s="13"/>
      <c r="JE21" s="12"/>
      <c r="JF21" s="12"/>
      <c r="JH21" s="14"/>
      <c r="JI21" s="13"/>
      <c r="JJ21" s="13"/>
      <c r="JK21" s="13"/>
      <c r="JL21" s="13"/>
      <c r="JM21" s="13"/>
      <c r="JN21" s="12"/>
      <c r="JO21" s="12"/>
      <c r="JQ21" s="14"/>
      <c r="JR21" s="13"/>
      <c r="JS21" s="13"/>
      <c r="JT21" s="13"/>
      <c r="JU21" s="13"/>
      <c r="JV21" s="13"/>
      <c r="JW21" s="12"/>
      <c r="JX21" s="12"/>
      <c r="JZ21" s="14"/>
      <c r="KA21" s="13"/>
      <c r="KB21" s="13"/>
      <c r="KC21" s="13"/>
      <c r="KD21" s="13"/>
      <c r="KE21" s="13"/>
      <c r="KF21" s="12"/>
      <c r="KG21" s="12"/>
      <c r="KI21" s="14"/>
      <c r="KJ21" s="13"/>
      <c r="KK21" s="13"/>
      <c r="KL21" s="13"/>
      <c r="KM21" s="13"/>
      <c r="KN21" s="13"/>
      <c r="KO21" s="12"/>
      <c r="KP21" s="12"/>
      <c r="KR21" s="14"/>
      <c r="KS21" s="13"/>
      <c r="KT21" s="13"/>
      <c r="KU21" s="13"/>
      <c r="KV21" s="13"/>
      <c r="KW21" s="13"/>
      <c r="KX21" s="12"/>
      <c r="KY21" s="12"/>
      <c r="LA21" s="14"/>
      <c r="LB21" s="13"/>
      <c r="LC21" s="13"/>
      <c r="LD21" s="13"/>
      <c r="LE21" s="13"/>
      <c r="LF21" s="13"/>
      <c r="LG21" s="12"/>
      <c r="LH21" s="12"/>
      <c r="LJ21" s="14"/>
      <c r="LK21" s="13"/>
      <c r="LL21" s="13"/>
      <c r="LM21" s="13"/>
      <c r="LN21" s="13"/>
      <c r="LO21" s="13"/>
      <c r="LP21" s="12"/>
      <c r="LQ21" s="12"/>
      <c r="LS21" s="14"/>
      <c r="LT21" s="13"/>
      <c r="LU21" s="13"/>
      <c r="LV21" s="13"/>
      <c r="LW21" s="13"/>
      <c r="LX21" s="13"/>
      <c r="LY21" s="12"/>
      <c r="LZ21" s="12"/>
      <c r="MB21" s="14"/>
      <c r="MC21" s="13"/>
      <c r="MD21" s="13"/>
      <c r="ME21" s="13"/>
      <c r="MF21" s="13"/>
      <c r="MG21" s="13"/>
      <c r="MH21" s="12"/>
      <c r="MI21" s="12"/>
      <c r="MK21" s="14"/>
      <c r="ML21" s="13"/>
      <c r="MM21" s="13"/>
      <c r="MN21" s="13"/>
      <c r="MO21" s="13"/>
      <c r="MP21" s="13"/>
      <c r="MQ21" s="12"/>
      <c r="MR21" s="12"/>
      <c r="MT21" s="14"/>
      <c r="MU21" s="13"/>
      <c r="MV21" s="13"/>
      <c r="MW21" s="13"/>
      <c r="MX21" s="13"/>
      <c r="MY21" s="13"/>
      <c r="MZ21" s="12"/>
      <c r="NA21" s="12"/>
      <c r="NC21" s="14"/>
      <c r="ND21" s="13"/>
      <c r="NE21" s="13"/>
      <c r="NF21" s="13"/>
      <c r="NG21" s="13"/>
      <c r="NH21" s="13"/>
      <c r="NI21" s="12"/>
      <c r="NJ21" s="12"/>
      <c r="NL21" s="14"/>
      <c r="NM21" s="13"/>
      <c r="NN21" s="13"/>
      <c r="NO21" s="13"/>
      <c r="NP21" s="13"/>
      <c r="NQ21" s="13"/>
      <c r="NR21" s="12"/>
      <c r="NS21" s="12"/>
      <c r="NU21" s="14"/>
      <c r="NV21" s="13"/>
      <c r="NW21" s="13"/>
      <c r="NX21" s="13"/>
      <c r="NY21" s="13"/>
      <c r="NZ21" s="13"/>
      <c r="OA21" s="12"/>
      <c r="OB21" s="12"/>
      <c r="OD21" s="14"/>
      <c r="OE21" s="13"/>
      <c r="OF21" s="13"/>
      <c r="OG21" s="13"/>
      <c r="OH21" s="13"/>
      <c r="OI21" s="13"/>
      <c r="OJ21" s="12"/>
      <c r="OK21" s="12"/>
      <c r="OM21" s="14"/>
      <c r="ON21" s="13"/>
      <c r="OO21" s="13"/>
      <c r="OP21" s="13"/>
      <c r="OQ21" s="13"/>
      <c r="OR21" s="13"/>
      <c r="OS21" s="12"/>
      <c r="OT21" s="12"/>
      <c r="OV21" s="14"/>
      <c r="OW21" s="13"/>
      <c r="OX21" s="13"/>
      <c r="OY21" s="13"/>
      <c r="OZ21" s="13"/>
      <c r="PA21" s="13"/>
      <c r="PB21" s="12"/>
      <c r="PC21" s="12"/>
      <c r="PE21" s="14"/>
      <c r="PF21" s="13"/>
      <c r="PG21" s="13"/>
      <c r="PH21" s="13"/>
      <c r="PI21" s="13"/>
      <c r="PJ21" s="13"/>
      <c r="PK21" s="12"/>
      <c r="PL21" s="12"/>
      <c r="PN21" s="14"/>
      <c r="PO21" s="13"/>
      <c r="PP21" s="13"/>
      <c r="PQ21" s="13"/>
      <c r="PR21" s="13"/>
      <c r="PS21" s="13"/>
      <c r="PT21" s="12"/>
      <c r="PU21" s="12"/>
      <c r="PW21" s="14"/>
      <c r="PX21" s="13"/>
      <c r="PY21" s="13"/>
      <c r="PZ21" s="13"/>
      <c r="QA21" s="13"/>
      <c r="QB21" s="13"/>
      <c r="QC21" s="12"/>
      <c r="QD21" s="12"/>
      <c r="QF21" s="14"/>
      <c r="QG21" s="13"/>
      <c r="QH21" s="13"/>
      <c r="QI21" s="13"/>
      <c r="QJ21" s="13"/>
      <c r="QK21" s="13"/>
      <c r="QL21" s="12"/>
      <c r="QM21" s="12"/>
      <c r="QO21" s="14"/>
      <c r="QP21" s="13"/>
      <c r="QQ21" s="13"/>
      <c r="QR21" s="13"/>
      <c r="QS21" s="13"/>
      <c r="QT21" s="13"/>
      <c r="QU21" s="12"/>
      <c r="QV21" s="12"/>
      <c r="QX21" s="14"/>
      <c r="QY21" s="13"/>
      <c r="QZ21" s="13"/>
      <c r="RA21" s="13"/>
      <c r="RB21" s="13"/>
      <c r="RC21" s="13"/>
      <c r="RD21" s="12"/>
      <c r="RE21" s="12"/>
      <c r="RG21" s="14"/>
      <c r="RH21" s="13"/>
      <c r="RI21" s="13"/>
      <c r="RJ21" s="13"/>
      <c r="RK21" s="13"/>
      <c r="RL21" s="13"/>
      <c r="RM21" s="12"/>
      <c r="RN21" s="12"/>
      <c r="RP21" s="14"/>
      <c r="RQ21" s="13"/>
      <c r="RR21" s="13"/>
      <c r="RS21" s="13"/>
      <c r="RT21" s="13"/>
      <c r="RU21" s="13"/>
      <c r="RV21" s="12"/>
      <c r="RW21" s="12"/>
      <c r="RY21" s="14"/>
      <c r="RZ21" s="13"/>
      <c r="SA21" s="13"/>
      <c r="SB21" s="13"/>
      <c r="SC21" s="13"/>
      <c r="SD21" s="13"/>
      <c r="SE21" s="12"/>
      <c r="SF21" s="12"/>
      <c r="SH21" s="14"/>
      <c r="SI21" s="13"/>
      <c r="SJ21" s="13"/>
      <c r="SK21" s="13"/>
      <c r="SL21" s="13"/>
      <c r="SM21" s="13"/>
      <c r="SN21" s="12"/>
      <c r="SO21" s="12"/>
      <c r="SQ21" s="14"/>
      <c r="SR21" s="13"/>
      <c r="SS21" s="13"/>
      <c r="ST21" s="13"/>
      <c r="SU21" s="13"/>
      <c r="SV21" s="13"/>
      <c r="SW21" s="12"/>
      <c r="SX21" s="12"/>
      <c r="SZ21" s="14"/>
      <c r="TA21" s="13"/>
      <c r="TB21" s="13"/>
      <c r="TC21" s="13"/>
      <c r="TD21" s="13"/>
      <c r="TE21" s="13"/>
      <c r="TF21" s="12"/>
      <c r="TG21" s="12"/>
      <c r="TI21" s="14"/>
      <c r="TJ21" s="13"/>
      <c r="TK21" s="13"/>
      <c r="TL21" s="13"/>
      <c r="TM21" s="13"/>
      <c r="TN21" s="13"/>
      <c r="TO21" s="12"/>
      <c r="TP21" s="12"/>
      <c r="TR21" s="14"/>
      <c r="TS21" s="13"/>
      <c r="TT21" s="13"/>
      <c r="TU21" s="13"/>
      <c r="TV21" s="13"/>
      <c r="TW21" s="13"/>
      <c r="TX21" s="12"/>
      <c r="TY21" s="12"/>
      <c r="UA21" s="14"/>
      <c r="UB21" s="13"/>
      <c r="UC21" s="13"/>
      <c r="UD21" s="13"/>
      <c r="UE21" s="13"/>
      <c r="UF21" s="13"/>
      <c r="UG21" s="12"/>
      <c r="UH21" s="12"/>
    </row>
    <row r="22" spans="2:554" x14ac:dyDescent="0.25">
      <c r="B22" s="29" t="str">
        <f t="shared" si="0"/>
        <v/>
      </c>
      <c r="C22" s="29" t="str">
        <f t="shared" si="1"/>
        <v/>
      </c>
      <c r="D22" s="29" t="str">
        <f t="shared" si="2"/>
        <v/>
      </c>
      <c r="E22" s="29" t="str">
        <f t="shared" si="3"/>
        <v/>
      </c>
      <c r="F22" s="29" t="str">
        <f t="shared" si="4"/>
        <v/>
      </c>
      <c r="G22" s="29" t="str">
        <f t="shared" si="5"/>
        <v/>
      </c>
      <c r="H22" s="29" t="str">
        <f t="shared" si="6"/>
        <v/>
      </c>
      <c r="J22" s="23" t="str">
        <f t="shared" ca="1" si="7"/>
        <v>null</v>
      </c>
      <c r="K22" s="24">
        <f t="shared" si="8"/>
        <v>152</v>
      </c>
      <c r="L22" s="16">
        <v>16</v>
      </c>
      <c r="Q22" s="13"/>
      <c r="R22" s="13" t="s">
        <v>50</v>
      </c>
      <c r="S22" s="13" t="s">
        <v>50</v>
      </c>
      <c r="T22" s="13" t="s">
        <v>50</v>
      </c>
      <c r="U22" s="13" t="s">
        <v>50</v>
      </c>
      <c r="V22" s="12" t="s">
        <v>50</v>
      </c>
      <c r="W22" s="12" t="s">
        <v>50</v>
      </c>
      <c r="Y22" s="14"/>
      <c r="Z22" s="13" t="s">
        <v>50</v>
      </c>
      <c r="AA22" s="13" t="s">
        <v>50</v>
      </c>
      <c r="AB22" s="13" t="s">
        <v>50</v>
      </c>
      <c r="AC22" s="13" t="s">
        <v>50</v>
      </c>
      <c r="AD22" s="13" t="s">
        <v>50</v>
      </c>
      <c r="AE22" s="12" t="s">
        <v>50</v>
      </c>
      <c r="AF22" s="12" t="s">
        <v>50</v>
      </c>
      <c r="AH22" s="14"/>
      <c r="AI22" s="13" t="s">
        <v>50</v>
      </c>
      <c r="AJ22" s="13" t="s">
        <v>50</v>
      </c>
      <c r="AK22" s="13" t="s">
        <v>50</v>
      </c>
      <c r="AL22" s="13" t="s">
        <v>50</v>
      </c>
      <c r="AM22" s="13" t="s">
        <v>50</v>
      </c>
      <c r="AN22" s="12" t="s">
        <v>50</v>
      </c>
      <c r="AO22" s="12" t="s">
        <v>50</v>
      </c>
      <c r="AQ22" s="14"/>
      <c r="AR22" s="13" t="s">
        <v>125</v>
      </c>
      <c r="AS22" s="13">
        <v>150</v>
      </c>
      <c r="AT22" s="13">
        <v>0</v>
      </c>
      <c r="AU22" s="13">
        <v>44</v>
      </c>
      <c r="AV22" s="13">
        <v>37</v>
      </c>
      <c r="AW22" s="12" t="s">
        <v>50</v>
      </c>
      <c r="AX22" s="12" t="s">
        <v>27</v>
      </c>
      <c r="AZ22" s="14"/>
      <c r="BA22" s="13" t="s">
        <v>50</v>
      </c>
      <c r="BB22" s="13" t="s">
        <v>50</v>
      </c>
      <c r="BC22" s="13" t="s">
        <v>50</v>
      </c>
      <c r="BD22" s="13" t="s">
        <v>50</v>
      </c>
      <c r="BE22" s="13" t="s">
        <v>50</v>
      </c>
      <c r="BF22" s="12" t="s">
        <v>50</v>
      </c>
      <c r="BG22" s="12" t="s">
        <v>50</v>
      </c>
      <c r="BI22" s="14"/>
      <c r="BJ22" s="13" t="s">
        <v>50</v>
      </c>
      <c r="BK22" s="13" t="s">
        <v>50</v>
      </c>
      <c r="BL22" s="13" t="s">
        <v>50</v>
      </c>
      <c r="BM22" s="13" t="s">
        <v>50</v>
      </c>
      <c r="BN22" s="13" t="s">
        <v>50</v>
      </c>
      <c r="BO22" s="12" t="s">
        <v>50</v>
      </c>
      <c r="BP22" s="12" t="s">
        <v>50</v>
      </c>
      <c r="BR22" s="14"/>
      <c r="BS22" s="13"/>
      <c r="BT22" s="13"/>
      <c r="BU22" s="13"/>
      <c r="BV22" s="13"/>
      <c r="BW22" s="13"/>
      <c r="BX22" s="12"/>
      <c r="BY22" s="12"/>
      <c r="CA22" s="14"/>
      <c r="CB22" s="13"/>
      <c r="CC22" s="13"/>
      <c r="CD22" s="13"/>
      <c r="CE22" s="13"/>
      <c r="CF22" s="13"/>
      <c r="CG22" s="12"/>
      <c r="CH22" s="12"/>
      <c r="CJ22" s="14"/>
      <c r="CK22" s="13"/>
      <c r="CL22" s="13"/>
      <c r="CM22" s="13"/>
      <c r="CN22" s="13"/>
      <c r="CO22" s="13"/>
      <c r="CP22" s="12"/>
      <c r="CQ22" s="12"/>
      <c r="CS22" s="14"/>
      <c r="CT22" s="13"/>
      <c r="CU22" s="13"/>
      <c r="CV22" s="13"/>
      <c r="CW22" s="13"/>
      <c r="CX22" s="13"/>
      <c r="CY22" s="12"/>
      <c r="CZ22" s="12"/>
      <c r="DB22" s="14"/>
      <c r="DC22" s="13"/>
      <c r="DD22" s="13"/>
      <c r="DE22" s="13"/>
      <c r="DF22" s="13"/>
      <c r="DG22" s="13"/>
      <c r="DH22" s="12"/>
      <c r="DI22" s="12"/>
      <c r="DK22" s="14"/>
      <c r="DL22" s="13"/>
      <c r="DM22" s="13"/>
      <c r="DN22" s="13"/>
      <c r="DO22" s="13"/>
      <c r="DP22" s="13"/>
      <c r="DQ22" s="12"/>
      <c r="DR22" s="12"/>
      <c r="DT22" s="14"/>
      <c r="DU22" s="13"/>
      <c r="DV22" s="13"/>
      <c r="DW22" s="13"/>
      <c r="DX22" s="13"/>
      <c r="DY22" s="13"/>
      <c r="DZ22" s="12"/>
      <c r="EA22" s="12"/>
      <c r="EC22" s="14"/>
      <c r="ED22" s="13"/>
      <c r="EE22" s="13"/>
      <c r="EF22" s="13"/>
      <c r="EG22" s="13"/>
      <c r="EH22" s="13"/>
      <c r="EI22" s="12"/>
      <c r="EJ22" s="12"/>
      <c r="EL22" s="14"/>
      <c r="EM22" s="13"/>
      <c r="EN22" s="13"/>
      <c r="EO22" s="13"/>
      <c r="EP22" s="13"/>
      <c r="EQ22" s="13"/>
      <c r="ER22" s="12"/>
      <c r="ES22" s="12"/>
      <c r="EU22" s="14"/>
      <c r="EV22" s="13"/>
      <c r="EW22" s="13"/>
      <c r="EX22" s="13"/>
      <c r="EY22" s="13"/>
      <c r="EZ22" s="13"/>
      <c r="FA22" s="12"/>
      <c r="FB22" s="12"/>
      <c r="FD22" s="14"/>
      <c r="FE22" s="13"/>
      <c r="FF22" s="13"/>
      <c r="FG22" s="13"/>
      <c r="FH22" s="13"/>
      <c r="FI22" s="13"/>
      <c r="FJ22" s="12"/>
      <c r="FK22" s="12"/>
      <c r="FM22" s="14"/>
      <c r="FN22" s="13"/>
      <c r="FO22" s="13"/>
      <c r="FP22" s="13"/>
      <c r="FQ22" s="13"/>
      <c r="FR22" s="13"/>
      <c r="FS22" s="12"/>
      <c r="FT22" s="12"/>
      <c r="FV22" s="14"/>
      <c r="FW22" s="13"/>
      <c r="FX22" s="13"/>
      <c r="FY22" s="13"/>
      <c r="FZ22" s="13"/>
      <c r="GA22" s="13"/>
      <c r="GB22" s="12"/>
      <c r="GC22" s="12"/>
      <c r="GE22" s="14"/>
      <c r="GF22" s="13"/>
      <c r="GG22" s="13"/>
      <c r="GH22" s="13"/>
      <c r="GI22" s="13"/>
      <c r="GJ22" s="13"/>
      <c r="GK22" s="12"/>
      <c r="GL22" s="12"/>
      <c r="GN22" s="14"/>
      <c r="GO22" s="13"/>
      <c r="GP22" s="13"/>
      <c r="GQ22" s="13"/>
      <c r="GR22" s="13"/>
      <c r="GS22" s="13"/>
      <c r="GT22" s="12"/>
      <c r="GU22" s="12"/>
      <c r="GW22" s="14"/>
      <c r="GX22" s="13"/>
      <c r="GY22" s="13"/>
      <c r="GZ22" s="13"/>
      <c r="HA22" s="13"/>
      <c r="HB22" s="13"/>
      <c r="HC22" s="12"/>
      <c r="HD22" s="12"/>
      <c r="HF22" s="14"/>
      <c r="HG22" s="13"/>
      <c r="HH22" s="13"/>
      <c r="HI22" s="13"/>
      <c r="HJ22" s="13"/>
      <c r="HK22" s="13"/>
      <c r="HL22" s="12"/>
      <c r="HM22" s="12"/>
      <c r="HO22" s="14"/>
      <c r="HP22" s="13"/>
      <c r="HQ22" s="13"/>
      <c r="HR22" s="13"/>
      <c r="HS22" s="13"/>
      <c r="HT22" s="13"/>
      <c r="HU22" s="12"/>
      <c r="HV22" s="12"/>
      <c r="HX22" s="14"/>
      <c r="HY22" s="13"/>
      <c r="HZ22" s="13"/>
      <c r="IA22" s="13"/>
      <c r="IB22" s="13"/>
      <c r="IC22" s="13"/>
      <c r="ID22" s="12"/>
      <c r="IE22" s="12"/>
      <c r="IG22" s="14"/>
      <c r="IH22" s="13"/>
      <c r="II22" s="13"/>
      <c r="IJ22" s="13"/>
      <c r="IK22" s="13"/>
      <c r="IL22" s="13"/>
      <c r="IM22" s="12"/>
      <c r="IN22" s="12"/>
      <c r="IP22" s="14"/>
      <c r="IQ22" s="13"/>
      <c r="IR22" s="13"/>
      <c r="IS22" s="13"/>
      <c r="IT22" s="13"/>
      <c r="IU22" s="13"/>
      <c r="IV22" s="12"/>
      <c r="IW22" s="12"/>
      <c r="IY22" s="14"/>
      <c r="IZ22" s="13"/>
      <c r="JA22" s="13"/>
      <c r="JB22" s="13"/>
      <c r="JC22" s="13"/>
      <c r="JD22" s="13"/>
      <c r="JE22" s="12"/>
      <c r="JF22" s="12"/>
      <c r="JH22" s="14"/>
      <c r="JI22" s="13"/>
      <c r="JJ22" s="13"/>
      <c r="JK22" s="13"/>
      <c r="JL22" s="13"/>
      <c r="JM22" s="13"/>
      <c r="JN22" s="12"/>
      <c r="JO22" s="12"/>
      <c r="JQ22" s="14"/>
      <c r="JR22" s="13"/>
      <c r="JS22" s="13"/>
      <c r="JT22" s="13"/>
      <c r="JU22" s="13"/>
      <c r="JV22" s="13"/>
      <c r="JW22" s="12"/>
      <c r="JX22" s="12"/>
      <c r="JZ22" s="14"/>
      <c r="KA22" s="13"/>
      <c r="KB22" s="13"/>
      <c r="KC22" s="13"/>
      <c r="KD22" s="13"/>
      <c r="KE22" s="13"/>
      <c r="KF22" s="12"/>
      <c r="KG22" s="12"/>
      <c r="KI22" s="14"/>
      <c r="KJ22" s="13"/>
      <c r="KK22" s="13"/>
      <c r="KL22" s="13"/>
      <c r="KM22" s="13"/>
      <c r="KN22" s="13"/>
      <c r="KO22" s="12"/>
      <c r="KP22" s="12"/>
      <c r="KR22" s="14"/>
      <c r="KS22" s="13"/>
      <c r="KT22" s="13"/>
      <c r="KU22" s="13"/>
      <c r="KV22" s="13"/>
      <c r="KW22" s="13"/>
      <c r="KX22" s="12"/>
      <c r="KY22" s="12"/>
      <c r="LA22" s="14"/>
      <c r="LB22" s="13"/>
      <c r="LC22" s="13"/>
      <c r="LD22" s="13"/>
      <c r="LE22" s="13"/>
      <c r="LF22" s="13"/>
      <c r="LG22" s="12"/>
      <c r="LH22" s="12"/>
      <c r="LJ22" s="14"/>
      <c r="LK22" s="13"/>
      <c r="LL22" s="13"/>
      <c r="LM22" s="13"/>
      <c r="LN22" s="13"/>
      <c r="LO22" s="13"/>
      <c r="LP22" s="12"/>
      <c r="LQ22" s="12"/>
      <c r="LS22" s="14"/>
      <c r="LT22" s="13"/>
      <c r="LU22" s="13"/>
      <c r="LV22" s="13"/>
      <c r="LW22" s="13"/>
      <c r="LX22" s="13"/>
      <c r="LY22" s="12"/>
      <c r="LZ22" s="12"/>
      <c r="MB22" s="14"/>
      <c r="MC22" s="13"/>
      <c r="MD22" s="13"/>
      <c r="ME22" s="13"/>
      <c r="MF22" s="13"/>
      <c r="MG22" s="13"/>
      <c r="MH22" s="12"/>
      <c r="MI22" s="12"/>
      <c r="MK22" s="14"/>
      <c r="ML22" s="13"/>
      <c r="MM22" s="13"/>
      <c r="MN22" s="13"/>
      <c r="MO22" s="13"/>
      <c r="MP22" s="13"/>
      <c r="MQ22" s="12"/>
      <c r="MR22" s="12"/>
      <c r="MT22" s="14"/>
      <c r="MU22" s="13"/>
      <c r="MV22" s="13"/>
      <c r="MW22" s="13"/>
      <c r="MX22" s="13"/>
      <c r="MY22" s="13"/>
      <c r="MZ22" s="12"/>
      <c r="NA22" s="12"/>
      <c r="NC22" s="14"/>
      <c r="ND22" s="13"/>
      <c r="NE22" s="13"/>
      <c r="NF22" s="13"/>
      <c r="NG22" s="13"/>
      <c r="NH22" s="13"/>
      <c r="NI22" s="12"/>
      <c r="NJ22" s="12"/>
      <c r="NL22" s="14"/>
      <c r="NM22" s="13"/>
      <c r="NN22" s="13"/>
      <c r="NO22" s="13"/>
      <c r="NP22" s="13"/>
      <c r="NQ22" s="13"/>
      <c r="NR22" s="12"/>
      <c r="NS22" s="12"/>
      <c r="NU22" s="14"/>
      <c r="NV22" s="13"/>
      <c r="NW22" s="13"/>
      <c r="NX22" s="13"/>
      <c r="NY22" s="13"/>
      <c r="NZ22" s="13"/>
      <c r="OA22" s="12"/>
      <c r="OB22" s="12"/>
      <c r="OD22" s="14"/>
      <c r="OE22" s="13"/>
      <c r="OF22" s="13"/>
      <c r="OG22" s="13"/>
      <c r="OH22" s="13"/>
      <c r="OI22" s="13"/>
      <c r="OJ22" s="12"/>
      <c r="OK22" s="12"/>
      <c r="OM22" s="14"/>
      <c r="ON22" s="13"/>
      <c r="OO22" s="13"/>
      <c r="OP22" s="13"/>
      <c r="OQ22" s="13"/>
      <c r="OR22" s="13"/>
      <c r="OS22" s="12"/>
      <c r="OT22" s="12"/>
      <c r="OV22" s="14"/>
      <c r="OW22" s="13"/>
      <c r="OX22" s="13"/>
      <c r="OY22" s="13"/>
      <c r="OZ22" s="13"/>
      <c r="PA22" s="13"/>
      <c r="PB22" s="12"/>
      <c r="PC22" s="12"/>
      <c r="PE22" s="14"/>
      <c r="PF22" s="13"/>
      <c r="PG22" s="13"/>
      <c r="PH22" s="13"/>
      <c r="PI22" s="13"/>
      <c r="PJ22" s="13"/>
      <c r="PK22" s="12"/>
      <c r="PL22" s="12"/>
      <c r="PN22" s="14"/>
      <c r="PO22" s="13"/>
      <c r="PP22" s="13"/>
      <c r="PQ22" s="13"/>
      <c r="PR22" s="13"/>
      <c r="PS22" s="13"/>
      <c r="PT22" s="12"/>
      <c r="PU22" s="12"/>
      <c r="PW22" s="14"/>
      <c r="PX22" s="13"/>
      <c r="PY22" s="13"/>
      <c r="PZ22" s="13"/>
      <c r="QA22" s="13"/>
      <c r="QB22" s="13"/>
      <c r="QC22" s="12"/>
      <c r="QD22" s="12"/>
      <c r="QF22" s="14"/>
      <c r="QG22" s="13"/>
      <c r="QH22" s="13"/>
      <c r="QI22" s="13"/>
      <c r="QJ22" s="13"/>
      <c r="QK22" s="13"/>
      <c r="QL22" s="12"/>
      <c r="QM22" s="12"/>
      <c r="QO22" s="14"/>
      <c r="QP22" s="13"/>
      <c r="QQ22" s="13"/>
      <c r="QR22" s="13"/>
      <c r="QS22" s="13"/>
      <c r="QT22" s="13"/>
      <c r="QU22" s="12"/>
      <c r="QV22" s="12"/>
      <c r="QX22" s="14"/>
      <c r="QY22" s="13"/>
      <c r="QZ22" s="13"/>
      <c r="RA22" s="13"/>
      <c r="RB22" s="13"/>
      <c r="RC22" s="13"/>
      <c r="RD22" s="12"/>
      <c r="RE22" s="12"/>
      <c r="RG22" s="14"/>
      <c r="RH22" s="13"/>
      <c r="RI22" s="13"/>
      <c r="RJ22" s="13"/>
      <c r="RK22" s="13"/>
      <c r="RL22" s="13"/>
      <c r="RM22" s="12"/>
      <c r="RN22" s="12"/>
      <c r="RP22" s="14"/>
      <c r="RQ22" s="13"/>
      <c r="RR22" s="13"/>
      <c r="RS22" s="13"/>
      <c r="RT22" s="13"/>
      <c r="RU22" s="13"/>
      <c r="RV22" s="12"/>
      <c r="RW22" s="12"/>
      <c r="RY22" s="14"/>
      <c r="RZ22" s="13"/>
      <c r="SA22" s="13"/>
      <c r="SB22" s="13"/>
      <c r="SC22" s="13"/>
      <c r="SD22" s="13"/>
      <c r="SE22" s="12"/>
      <c r="SF22" s="12"/>
      <c r="SH22" s="14"/>
      <c r="SI22" s="13"/>
      <c r="SJ22" s="13"/>
      <c r="SK22" s="13"/>
      <c r="SL22" s="13"/>
      <c r="SM22" s="13"/>
      <c r="SN22" s="12"/>
      <c r="SO22" s="12"/>
      <c r="SQ22" s="14"/>
      <c r="SR22" s="13"/>
      <c r="SS22" s="13"/>
      <c r="ST22" s="13"/>
      <c r="SU22" s="13"/>
      <c r="SV22" s="13"/>
      <c r="SW22" s="12"/>
      <c r="SX22" s="12"/>
      <c r="SZ22" s="14"/>
      <c r="TA22" s="13"/>
      <c r="TB22" s="13"/>
      <c r="TC22" s="13"/>
      <c r="TD22" s="13"/>
      <c r="TE22" s="13"/>
      <c r="TF22" s="12"/>
      <c r="TG22" s="12"/>
      <c r="TI22" s="14"/>
      <c r="TJ22" s="13"/>
      <c r="TK22" s="13"/>
      <c r="TL22" s="13"/>
      <c r="TM22" s="13"/>
      <c r="TN22" s="13"/>
      <c r="TO22" s="12"/>
      <c r="TP22" s="12"/>
      <c r="TR22" s="14"/>
      <c r="TS22" s="13"/>
      <c r="TT22" s="13"/>
      <c r="TU22" s="13"/>
      <c r="TV22" s="13"/>
      <c r="TW22" s="13"/>
      <c r="TX22" s="12"/>
      <c r="TY22" s="12"/>
      <c r="UA22" s="14"/>
      <c r="UB22" s="13"/>
      <c r="UC22" s="13"/>
      <c r="UD22" s="13"/>
      <c r="UE22" s="13"/>
      <c r="UF22" s="13"/>
      <c r="UG22" s="12"/>
      <c r="UH22" s="12"/>
    </row>
    <row r="23" spans="2:554" x14ac:dyDescent="0.25">
      <c r="B23" s="29" t="str">
        <f t="shared" si="0"/>
        <v/>
      </c>
      <c r="C23" s="29" t="str">
        <f t="shared" si="1"/>
        <v/>
      </c>
      <c r="D23" s="29" t="str">
        <f t="shared" si="2"/>
        <v/>
      </c>
      <c r="E23" s="29" t="str">
        <f t="shared" si="3"/>
        <v/>
      </c>
      <c r="F23" s="29" t="str">
        <f t="shared" si="4"/>
        <v/>
      </c>
      <c r="G23" s="29" t="str">
        <f t="shared" si="5"/>
        <v/>
      </c>
      <c r="H23" s="29" t="str">
        <f t="shared" si="6"/>
        <v/>
      </c>
      <c r="J23" s="23" t="str">
        <f t="shared" ca="1" si="7"/>
        <v>null</v>
      </c>
      <c r="K23" s="24">
        <f t="shared" si="8"/>
        <v>161</v>
      </c>
      <c r="L23" s="16">
        <v>17</v>
      </c>
      <c r="Q23" s="13"/>
      <c r="R23" s="13" t="s">
        <v>50</v>
      </c>
      <c r="S23" s="13" t="s">
        <v>50</v>
      </c>
      <c r="T23" s="13" t="s">
        <v>50</v>
      </c>
      <c r="U23" s="13" t="s">
        <v>50</v>
      </c>
      <c r="V23" s="12" t="s">
        <v>50</v>
      </c>
      <c r="W23" s="12" t="s">
        <v>50</v>
      </c>
      <c r="Y23" s="14"/>
      <c r="Z23" s="13" t="s">
        <v>50</v>
      </c>
      <c r="AA23" s="13" t="s">
        <v>50</v>
      </c>
      <c r="AB23" s="13" t="s">
        <v>50</v>
      </c>
      <c r="AC23" s="13" t="s">
        <v>50</v>
      </c>
      <c r="AD23" s="13" t="s">
        <v>50</v>
      </c>
      <c r="AE23" s="12" t="s">
        <v>50</v>
      </c>
      <c r="AF23" s="12" t="s">
        <v>50</v>
      </c>
      <c r="AH23" s="14"/>
      <c r="AI23" s="13" t="s">
        <v>50</v>
      </c>
      <c r="AJ23" s="13" t="s">
        <v>50</v>
      </c>
      <c r="AK23" s="13" t="s">
        <v>50</v>
      </c>
      <c r="AL23" s="13" t="s">
        <v>50</v>
      </c>
      <c r="AM23" s="13" t="s">
        <v>50</v>
      </c>
      <c r="AN23" s="12" t="s">
        <v>50</v>
      </c>
      <c r="AO23" s="12" t="s">
        <v>50</v>
      </c>
      <c r="AQ23" s="14"/>
      <c r="AR23" s="13" t="s">
        <v>9</v>
      </c>
      <c r="AS23" s="13">
        <v>0</v>
      </c>
      <c r="AT23" s="13">
        <v>80</v>
      </c>
      <c r="AU23" s="13">
        <v>45</v>
      </c>
      <c r="AV23" s="13">
        <v>34</v>
      </c>
      <c r="AW23" s="12" t="s">
        <v>22</v>
      </c>
      <c r="AX23" s="12" t="s">
        <v>29</v>
      </c>
      <c r="AZ23" s="14"/>
      <c r="BA23" s="13" t="s">
        <v>50</v>
      </c>
      <c r="BB23" s="13" t="s">
        <v>50</v>
      </c>
      <c r="BC23" s="13" t="s">
        <v>50</v>
      </c>
      <c r="BD23" s="13" t="s">
        <v>50</v>
      </c>
      <c r="BE23" s="13" t="s">
        <v>50</v>
      </c>
      <c r="BF23" s="12" t="s">
        <v>50</v>
      </c>
      <c r="BG23" s="12" t="s">
        <v>50</v>
      </c>
      <c r="BI23" s="14"/>
      <c r="BJ23" s="13" t="s">
        <v>50</v>
      </c>
      <c r="BK23" s="13" t="s">
        <v>50</v>
      </c>
      <c r="BL23" s="13" t="s">
        <v>50</v>
      </c>
      <c r="BM23" s="13" t="s">
        <v>50</v>
      </c>
      <c r="BN23" s="13" t="s">
        <v>50</v>
      </c>
      <c r="BO23" s="12" t="s">
        <v>50</v>
      </c>
      <c r="BP23" s="12" t="s">
        <v>50</v>
      </c>
      <c r="BR23" s="14"/>
      <c r="BS23" s="13"/>
      <c r="BT23" s="13"/>
      <c r="BU23" s="13"/>
      <c r="BV23" s="13"/>
      <c r="BW23" s="13"/>
      <c r="BX23" s="12"/>
      <c r="BY23" s="12"/>
      <c r="CA23" s="14"/>
      <c r="CB23" s="13"/>
      <c r="CC23" s="13"/>
      <c r="CD23" s="13"/>
      <c r="CE23" s="13"/>
      <c r="CF23" s="13"/>
      <c r="CG23" s="12"/>
      <c r="CH23" s="12"/>
      <c r="CJ23" s="14"/>
      <c r="CK23" s="13"/>
      <c r="CL23" s="13"/>
      <c r="CM23" s="13"/>
      <c r="CN23" s="13"/>
      <c r="CO23" s="13"/>
      <c r="CP23" s="12"/>
      <c r="CQ23" s="12"/>
      <c r="CS23" s="14"/>
      <c r="CT23" s="13"/>
      <c r="CU23" s="13"/>
      <c r="CV23" s="13"/>
      <c r="CW23" s="13"/>
      <c r="CX23" s="13"/>
      <c r="CY23" s="12"/>
      <c r="CZ23" s="12"/>
      <c r="DB23" s="14"/>
      <c r="DC23" s="13"/>
      <c r="DD23" s="13"/>
      <c r="DE23" s="13"/>
      <c r="DF23" s="13"/>
      <c r="DG23" s="13"/>
      <c r="DH23" s="12"/>
      <c r="DI23" s="12"/>
      <c r="DK23" s="14"/>
      <c r="DL23" s="13"/>
      <c r="DM23" s="13"/>
      <c r="DN23" s="13"/>
      <c r="DO23" s="13"/>
      <c r="DP23" s="13"/>
      <c r="DQ23" s="12"/>
      <c r="DR23" s="12"/>
      <c r="DT23" s="14"/>
      <c r="DU23" s="13"/>
      <c r="DV23" s="13"/>
      <c r="DW23" s="13"/>
      <c r="DX23" s="13"/>
      <c r="DY23" s="13"/>
      <c r="DZ23" s="12"/>
      <c r="EA23" s="12"/>
      <c r="EC23" s="14"/>
      <c r="ED23" s="13"/>
      <c r="EE23" s="13"/>
      <c r="EF23" s="13"/>
      <c r="EG23" s="13"/>
      <c r="EH23" s="13"/>
      <c r="EI23" s="12"/>
      <c r="EJ23" s="12"/>
      <c r="EL23" s="14"/>
      <c r="EM23" s="13"/>
      <c r="EN23" s="13"/>
      <c r="EO23" s="13"/>
      <c r="EP23" s="13"/>
      <c r="EQ23" s="13"/>
      <c r="ER23" s="12"/>
      <c r="ES23" s="12"/>
      <c r="EU23" s="14"/>
      <c r="EV23" s="13"/>
      <c r="EW23" s="13"/>
      <c r="EX23" s="13"/>
      <c r="EY23" s="13"/>
      <c r="EZ23" s="13"/>
      <c r="FA23" s="12"/>
      <c r="FB23" s="12"/>
      <c r="FD23" s="14"/>
      <c r="FE23" s="13"/>
      <c r="FF23" s="13"/>
      <c r="FG23" s="13"/>
      <c r="FH23" s="13"/>
      <c r="FI23" s="13"/>
      <c r="FJ23" s="12"/>
      <c r="FK23" s="12"/>
      <c r="FM23" s="14"/>
      <c r="FN23" s="13"/>
      <c r="FO23" s="13"/>
      <c r="FP23" s="13"/>
      <c r="FQ23" s="13"/>
      <c r="FR23" s="13"/>
      <c r="FS23" s="12"/>
      <c r="FT23" s="12"/>
      <c r="FV23" s="14"/>
      <c r="FW23" s="13"/>
      <c r="FX23" s="13"/>
      <c r="FY23" s="13"/>
      <c r="FZ23" s="13"/>
      <c r="GA23" s="13"/>
      <c r="GB23" s="12"/>
      <c r="GC23" s="12"/>
      <c r="GE23" s="14"/>
      <c r="GF23" s="13"/>
      <c r="GG23" s="13"/>
      <c r="GH23" s="13"/>
      <c r="GI23" s="13"/>
      <c r="GJ23" s="13"/>
      <c r="GK23" s="12"/>
      <c r="GL23" s="12"/>
      <c r="GN23" s="14"/>
      <c r="GO23" s="13"/>
      <c r="GP23" s="13"/>
      <c r="GQ23" s="13"/>
      <c r="GR23" s="13"/>
      <c r="GS23" s="13"/>
      <c r="GT23" s="12"/>
      <c r="GU23" s="12"/>
      <c r="GW23" s="14"/>
      <c r="GX23" s="13"/>
      <c r="GY23" s="13"/>
      <c r="GZ23" s="13"/>
      <c r="HA23" s="13"/>
      <c r="HB23" s="13"/>
      <c r="HC23" s="12"/>
      <c r="HD23" s="12"/>
      <c r="HF23" s="14"/>
      <c r="HG23" s="13"/>
      <c r="HH23" s="13"/>
      <c r="HI23" s="13"/>
      <c r="HJ23" s="13"/>
      <c r="HK23" s="13"/>
      <c r="HL23" s="12"/>
      <c r="HM23" s="12"/>
      <c r="HO23" s="14"/>
      <c r="HP23" s="13"/>
      <c r="HQ23" s="13"/>
      <c r="HR23" s="13"/>
      <c r="HS23" s="13"/>
      <c r="HT23" s="13"/>
      <c r="HU23" s="12"/>
      <c r="HV23" s="12"/>
      <c r="HX23" s="14"/>
      <c r="HY23" s="13"/>
      <c r="HZ23" s="13"/>
      <c r="IA23" s="13"/>
      <c r="IB23" s="13"/>
      <c r="IC23" s="13"/>
      <c r="ID23" s="12"/>
      <c r="IE23" s="12"/>
      <c r="IG23" s="14"/>
      <c r="IH23" s="13"/>
      <c r="II23" s="13"/>
      <c r="IJ23" s="13"/>
      <c r="IK23" s="13"/>
      <c r="IL23" s="13"/>
      <c r="IM23" s="12"/>
      <c r="IN23" s="12"/>
      <c r="IP23" s="14"/>
      <c r="IQ23" s="13"/>
      <c r="IR23" s="13"/>
      <c r="IS23" s="13"/>
      <c r="IT23" s="13"/>
      <c r="IU23" s="13"/>
      <c r="IV23" s="12"/>
      <c r="IW23" s="12"/>
      <c r="IY23" s="14"/>
      <c r="IZ23" s="13"/>
      <c r="JA23" s="13"/>
      <c r="JB23" s="13"/>
      <c r="JC23" s="13"/>
      <c r="JD23" s="13"/>
      <c r="JE23" s="12"/>
      <c r="JF23" s="12"/>
      <c r="JH23" s="14"/>
      <c r="JI23" s="13"/>
      <c r="JJ23" s="13"/>
      <c r="JK23" s="13"/>
      <c r="JL23" s="13"/>
      <c r="JM23" s="13"/>
      <c r="JN23" s="12"/>
      <c r="JO23" s="12"/>
      <c r="JQ23" s="14"/>
      <c r="JR23" s="13"/>
      <c r="JS23" s="13"/>
      <c r="JT23" s="13"/>
      <c r="JU23" s="13"/>
      <c r="JV23" s="13"/>
      <c r="JW23" s="12"/>
      <c r="JX23" s="12"/>
      <c r="JZ23" s="14"/>
      <c r="KA23" s="13"/>
      <c r="KB23" s="13"/>
      <c r="KC23" s="13"/>
      <c r="KD23" s="13"/>
      <c r="KE23" s="13"/>
      <c r="KF23" s="12"/>
      <c r="KG23" s="12"/>
      <c r="KI23" s="14"/>
      <c r="KJ23" s="13"/>
      <c r="KK23" s="13"/>
      <c r="KL23" s="13"/>
      <c r="KM23" s="13"/>
      <c r="KN23" s="13"/>
      <c r="KO23" s="12"/>
      <c r="KP23" s="12"/>
      <c r="KR23" s="14"/>
      <c r="KS23" s="13"/>
      <c r="KT23" s="13"/>
      <c r="KU23" s="13"/>
      <c r="KV23" s="13"/>
      <c r="KW23" s="13"/>
      <c r="KX23" s="12"/>
      <c r="KY23" s="12"/>
      <c r="LA23" s="14"/>
      <c r="LB23" s="13"/>
      <c r="LC23" s="13"/>
      <c r="LD23" s="13"/>
      <c r="LE23" s="13"/>
      <c r="LF23" s="13"/>
      <c r="LG23" s="12"/>
      <c r="LH23" s="12"/>
      <c r="LJ23" s="14"/>
      <c r="LK23" s="13"/>
      <c r="LL23" s="13"/>
      <c r="LM23" s="13"/>
      <c r="LN23" s="13"/>
      <c r="LO23" s="13"/>
      <c r="LP23" s="12"/>
      <c r="LQ23" s="12"/>
      <c r="LS23" s="14"/>
      <c r="LT23" s="13"/>
      <c r="LU23" s="13"/>
      <c r="LV23" s="13"/>
      <c r="LW23" s="13"/>
      <c r="LX23" s="13"/>
      <c r="LY23" s="12"/>
      <c r="LZ23" s="12"/>
      <c r="MB23" s="14"/>
      <c r="MC23" s="13"/>
      <c r="MD23" s="13"/>
      <c r="ME23" s="13"/>
      <c r="MF23" s="13"/>
      <c r="MG23" s="13"/>
      <c r="MH23" s="12"/>
      <c r="MI23" s="12"/>
      <c r="MK23" s="14"/>
      <c r="ML23" s="13"/>
      <c r="MM23" s="13"/>
      <c r="MN23" s="13"/>
      <c r="MO23" s="13"/>
      <c r="MP23" s="13"/>
      <c r="MQ23" s="12"/>
      <c r="MR23" s="12"/>
      <c r="MT23" s="14"/>
      <c r="MU23" s="13"/>
      <c r="MV23" s="13"/>
      <c r="MW23" s="13"/>
      <c r="MX23" s="13"/>
      <c r="MY23" s="13"/>
      <c r="MZ23" s="12"/>
      <c r="NA23" s="12"/>
      <c r="NC23" s="14"/>
      <c r="ND23" s="13"/>
      <c r="NE23" s="13"/>
      <c r="NF23" s="13"/>
      <c r="NG23" s="13"/>
      <c r="NH23" s="13"/>
      <c r="NI23" s="12"/>
      <c r="NJ23" s="12"/>
      <c r="NL23" s="14"/>
      <c r="NM23" s="13"/>
      <c r="NN23" s="13"/>
      <c r="NO23" s="13"/>
      <c r="NP23" s="13"/>
      <c r="NQ23" s="13"/>
      <c r="NR23" s="12"/>
      <c r="NS23" s="12"/>
      <c r="NU23" s="14"/>
      <c r="NV23" s="13"/>
      <c r="NW23" s="13"/>
      <c r="NX23" s="13"/>
      <c r="NY23" s="13"/>
      <c r="NZ23" s="13"/>
      <c r="OA23" s="12"/>
      <c r="OB23" s="12"/>
      <c r="OD23" s="14"/>
      <c r="OE23" s="13"/>
      <c r="OF23" s="13"/>
      <c r="OG23" s="13"/>
      <c r="OH23" s="13"/>
      <c r="OI23" s="13"/>
      <c r="OJ23" s="12"/>
      <c r="OK23" s="12"/>
      <c r="OM23" s="14"/>
      <c r="ON23" s="13"/>
      <c r="OO23" s="13"/>
      <c r="OP23" s="13"/>
      <c r="OQ23" s="13"/>
      <c r="OR23" s="13"/>
      <c r="OS23" s="12"/>
      <c r="OT23" s="12"/>
      <c r="OV23" s="14"/>
      <c r="OW23" s="13"/>
      <c r="OX23" s="13"/>
      <c r="OY23" s="13"/>
      <c r="OZ23" s="13"/>
      <c r="PA23" s="13"/>
      <c r="PB23" s="12"/>
      <c r="PC23" s="12"/>
      <c r="PE23" s="14"/>
      <c r="PF23" s="13"/>
      <c r="PG23" s="13"/>
      <c r="PH23" s="13"/>
      <c r="PI23" s="13"/>
      <c r="PJ23" s="13"/>
      <c r="PK23" s="12"/>
      <c r="PL23" s="12"/>
      <c r="PN23" s="14"/>
      <c r="PO23" s="13"/>
      <c r="PP23" s="13"/>
      <c r="PQ23" s="13"/>
      <c r="PR23" s="13"/>
      <c r="PS23" s="13"/>
      <c r="PT23" s="12"/>
      <c r="PU23" s="12"/>
      <c r="PW23" s="14"/>
      <c r="PX23" s="13"/>
      <c r="PY23" s="13"/>
      <c r="PZ23" s="13"/>
      <c r="QA23" s="13"/>
      <c r="QB23" s="13"/>
      <c r="QC23" s="12"/>
      <c r="QD23" s="12"/>
      <c r="QF23" s="14"/>
      <c r="QG23" s="13"/>
      <c r="QH23" s="13"/>
      <c r="QI23" s="13"/>
      <c r="QJ23" s="13"/>
      <c r="QK23" s="13"/>
      <c r="QL23" s="12"/>
      <c r="QM23" s="12"/>
      <c r="QO23" s="14"/>
      <c r="QP23" s="13"/>
      <c r="QQ23" s="13"/>
      <c r="QR23" s="13"/>
      <c r="QS23" s="13"/>
      <c r="QT23" s="13"/>
      <c r="QU23" s="12"/>
      <c r="QV23" s="12"/>
      <c r="QX23" s="14"/>
      <c r="QY23" s="13"/>
      <c r="QZ23" s="13"/>
      <c r="RA23" s="13"/>
      <c r="RB23" s="13"/>
      <c r="RC23" s="13"/>
      <c r="RD23" s="12"/>
      <c r="RE23" s="12"/>
      <c r="RG23" s="14"/>
      <c r="RH23" s="13"/>
      <c r="RI23" s="13"/>
      <c r="RJ23" s="13"/>
      <c r="RK23" s="13"/>
      <c r="RL23" s="13"/>
      <c r="RM23" s="12"/>
      <c r="RN23" s="12"/>
      <c r="RP23" s="14"/>
      <c r="RQ23" s="13"/>
      <c r="RR23" s="13"/>
      <c r="RS23" s="13"/>
      <c r="RT23" s="13"/>
      <c r="RU23" s="13"/>
      <c r="RV23" s="12"/>
      <c r="RW23" s="12"/>
      <c r="RY23" s="14"/>
      <c r="RZ23" s="13"/>
      <c r="SA23" s="13"/>
      <c r="SB23" s="13"/>
      <c r="SC23" s="13"/>
      <c r="SD23" s="13"/>
      <c r="SE23" s="12"/>
      <c r="SF23" s="12"/>
      <c r="SH23" s="14"/>
      <c r="SI23" s="13"/>
      <c r="SJ23" s="13"/>
      <c r="SK23" s="13"/>
      <c r="SL23" s="13"/>
      <c r="SM23" s="13"/>
      <c r="SN23" s="12"/>
      <c r="SO23" s="12"/>
      <c r="SQ23" s="14"/>
      <c r="SR23" s="13"/>
      <c r="SS23" s="13"/>
      <c r="ST23" s="13"/>
      <c r="SU23" s="13"/>
      <c r="SV23" s="13"/>
      <c r="SW23" s="12"/>
      <c r="SX23" s="12"/>
      <c r="SZ23" s="14"/>
      <c r="TA23" s="13"/>
      <c r="TB23" s="13"/>
      <c r="TC23" s="13"/>
      <c r="TD23" s="13"/>
      <c r="TE23" s="13"/>
      <c r="TF23" s="12"/>
      <c r="TG23" s="12"/>
      <c r="TI23" s="14"/>
      <c r="TJ23" s="13"/>
      <c r="TK23" s="13"/>
      <c r="TL23" s="13"/>
      <c r="TM23" s="13"/>
      <c r="TN23" s="13"/>
      <c r="TO23" s="12"/>
      <c r="TP23" s="12"/>
      <c r="TR23" s="14"/>
      <c r="TS23" s="13"/>
      <c r="TT23" s="13"/>
      <c r="TU23" s="13"/>
      <c r="TV23" s="13"/>
      <c r="TW23" s="13"/>
      <c r="TX23" s="12"/>
      <c r="TY23" s="12"/>
      <c r="UA23" s="14"/>
      <c r="UB23" s="13"/>
      <c r="UC23" s="13"/>
      <c r="UD23" s="13"/>
      <c r="UE23" s="13"/>
      <c r="UF23" s="13"/>
      <c r="UG23" s="12"/>
      <c r="UH23" s="12"/>
    </row>
    <row r="24" spans="2:554" x14ac:dyDescent="0.25">
      <c r="B24" s="29" t="str">
        <f t="shared" si="0"/>
        <v/>
      </c>
      <c r="C24" s="29" t="str">
        <f t="shared" si="1"/>
        <v/>
      </c>
      <c r="D24" s="29" t="str">
        <f t="shared" si="2"/>
        <v/>
      </c>
      <c r="E24" s="29" t="str">
        <f t="shared" si="3"/>
        <v/>
      </c>
      <c r="F24" s="29" t="str">
        <f t="shared" si="4"/>
        <v/>
      </c>
      <c r="G24" s="29" t="str">
        <f t="shared" si="5"/>
        <v/>
      </c>
      <c r="H24" s="29" t="str">
        <f t="shared" si="6"/>
        <v/>
      </c>
      <c r="J24" s="23" t="str">
        <f t="shared" ca="1" si="7"/>
        <v>null</v>
      </c>
      <c r="K24" s="24">
        <f t="shared" si="8"/>
        <v>170</v>
      </c>
      <c r="L24" s="16">
        <v>18</v>
      </c>
      <c r="Q24" s="13"/>
      <c r="R24" s="13" t="s">
        <v>50</v>
      </c>
      <c r="S24" s="13" t="s">
        <v>50</v>
      </c>
      <c r="T24" s="13" t="s">
        <v>50</v>
      </c>
      <c r="U24" s="13" t="s">
        <v>50</v>
      </c>
      <c r="V24" s="12" t="s">
        <v>50</v>
      </c>
      <c r="W24" s="12" t="s">
        <v>50</v>
      </c>
      <c r="Y24" s="14"/>
      <c r="Z24" s="13" t="s">
        <v>50</v>
      </c>
      <c r="AA24" s="13" t="s">
        <v>50</v>
      </c>
      <c r="AB24" s="13" t="s">
        <v>50</v>
      </c>
      <c r="AC24" s="13" t="s">
        <v>50</v>
      </c>
      <c r="AD24" s="13" t="s">
        <v>50</v>
      </c>
      <c r="AE24" s="12" t="s">
        <v>50</v>
      </c>
      <c r="AF24" s="12" t="s">
        <v>50</v>
      </c>
      <c r="AH24" s="14"/>
      <c r="AI24" s="13" t="s">
        <v>50</v>
      </c>
      <c r="AJ24" s="13" t="s">
        <v>50</v>
      </c>
      <c r="AK24" s="13" t="s">
        <v>50</v>
      </c>
      <c r="AL24" s="13" t="s">
        <v>50</v>
      </c>
      <c r="AM24" s="13" t="s">
        <v>50</v>
      </c>
      <c r="AN24" s="12" t="s">
        <v>50</v>
      </c>
      <c r="AO24" s="12" t="s">
        <v>50</v>
      </c>
      <c r="AQ24" s="14"/>
      <c r="AR24" s="13" t="s">
        <v>9</v>
      </c>
      <c r="AS24" s="13">
        <v>80</v>
      </c>
      <c r="AT24" s="13">
        <v>0</v>
      </c>
      <c r="AU24" s="13">
        <v>28</v>
      </c>
      <c r="AV24" s="13">
        <v>35</v>
      </c>
      <c r="AW24" s="12" t="s">
        <v>22</v>
      </c>
      <c r="AX24" s="12" t="s">
        <v>29</v>
      </c>
      <c r="AZ24" s="14"/>
      <c r="BA24" s="13" t="s">
        <v>50</v>
      </c>
      <c r="BB24" s="13" t="s">
        <v>50</v>
      </c>
      <c r="BC24" s="13" t="s">
        <v>50</v>
      </c>
      <c r="BD24" s="13" t="s">
        <v>50</v>
      </c>
      <c r="BE24" s="13" t="s">
        <v>50</v>
      </c>
      <c r="BF24" s="12" t="s">
        <v>50</v>
      </c>
      <c r="BG24" s="12" t="s">
        <v>50</v>
      </c>
      <c r="BI24" s="14"/>
      <c r="BJ24" s="13" t="s">
        <v>50</v>
      </c>
      <c r="BK24" s="13" t="s">
        <v>50</v>
      </c>
      <c r="BL24" s="13" t="s">
        <v>50</v>
      </c>
      <c r="BM24" s="13" t="s">
        <v>50</v>
      </c>
      <c r="BN24" s="13" t="s">
        <v>50</v>
      </c>
      <c r="BO24" s="12" t="s">
        <v>50</v>
      </c>
      <c r="BP24" s="12" t="s">
        <v>50</v>
      </c>
      <c r="BR24" s="14"/>
      <c r="BS24" s="13"/>
      <c r="BT24" s="13"/>
      <c r="BU24" s="13"/>
      <c r="BV24" s="13"/>
      <c r="BW24" s="13"/>
      <c r="BX24" s="12"/>
      <c r="BY24" s="12"/>
      <c r="CA24" s="14"/>
      <c r="CB24" s="13"/>
      <c r="CC24" s="13"/>
      <c r="CD24" s="13"/>
      <c r="CE24" s="13"/>
      <c r="CF24" s="13"/>
      <c r="CG24" s="12"/>
      <c r="CH24" s="12"/>
      <c r="CJ24" s="14"/>
      <c r="CK24" s="13"/>
      <c r="CL24" s="13"/>
      <c r="CM24" s="13"/>
      <c r="CN24" s="13"/>
      <c r="CO24" s="13"/>
      <c r="CP24" s="12"/>
      <c r="CQ24" s="12"/>
      <c r="CS24" s="14"/>
      <c r="CT24" s="13"/>
      <c r="CU24" s="13"/>
      <c r="CV24" s="13"/>
      <c r="CW24" s="13"/>
      <c r="CX24" s="13"/>
      <c r="CY24" s="12"/>
      <c r="CZ24" s="12"/>
      <c r="DB24" s="14"/>
      <c r="DC24" s="13"/>
      <c r="DD24" s="13"/>
      <c r="DE24" s="13"/>
      <c r="DF24" s="13"/>
      <c r="DG24" s="13"/>
      <c r="DH24" s="12"/>
      <c r="DI24" s="12"/>
      <c r="DK24" s="14"/>
      <c r="DL24" s="13"/>
      <c r="DM24" s="13"/>
      <c r="DN24" s="13"/>
      <c r="DO24" s="13"/>
      <c r="DP24" s="13"/>
      <c r="DQ24" s="12"/>
      <c r="DR24" s="12"/>
      <c r="DT24" s="14"/>
      <c r="DU24" s="13"/>
      <c r="DV24" s="13"/>
      <c r="DW24" s="13"/>
      <c r="DX24" s="13"/>
      <c r="DY24" s="13"/>
      <c r="DZ24" s="12"/>
      <c r="EA24" s="12"/>
      <c r="EC24" s="14"/>
      <c r="ED24" s="13"/>
      <c r="EE24" s="13"/>
      <c r="EF24" s="13"/>
      <c r="EG24" s="13"/>
      <c r="EH24" s="13"/>
      <c r="EI24" s="12"/>
      <c r="EJ24" s="12"/>
      <c r="EL24" s="14"/>
      <c r="EM24" s="13"/>
      <c r="EN24" s="13"/>
      <c r="EO24" s="13"/>
      <c r="EP24" s="13"/>
      <c r="EQ24" s="13"/>
      <c r="ER24" s="12"/>
      <c r="ES24" s="12"/>
      <c r="EU24" s="14"/>
      <c r="EV24" s="13"/>
      <c r="EW24" s="13"/>
      <c r="EX24" s="13"/>
      <c r="EY24" s="13"/>
      <c r="EZ24" s="13"/>
      <c r="FA24" s="12"/>
      <c r="FB24" s="12"/>
      <c r="FD24" s="14"/>
      <c r="FE24" s="13"/>
      <c r="FF24" s="13"/>
      <c r="FG24" s="13"/>
      <c r="FH24" s="13"/>
      <c r="FI24" s="13"/>
      <c r="FJ24" s="12"/>
      <c r="FK24" s="12"/>
      <c r="FM24" s="14"/>
      <c r="FN24" s="13"/>
      <c r="FO24" s="13"/>
      <c r="FP24" s="13"/>
      <c r="FQ24" s="13"/>
      <c r="FR24" s="13"/>
      <c r="FS24" s="12"/>
      <c r="FT24" s="12"/>
      <c r="FV24" s="14"/>
      <c r="FW24" s="13"/>
      <c r="FX24" s="13"/>
      <c r="FY24" s="13"/>
      <c r="FZ24" s="13"/>
      <c r="GA24" s="13"/>
      <c r="GB24" s="12"/>
      <c r="GC24" s="12"/>
      <c r="GE24" s="14"/>
      <c r="GF24" s="13"/>
      <c r="GG24" s="13"/>
      <c r="GH24" s="13"/>
      <c r="GI24" s="13"/>
      <c r="GJ24" s="13"/>
      <c r="GK24" s="12"/>
      <c r="GL24" s="12"/>
      <c r="GN24" s="14"/>
      <c r="GO24" s="13"/>
      <c r="GP24" s="13"/>
      <c r="GQ24" s="13"/>
      <c r="GR24" s="13"/>
      <c r="GS24" s="13"/>
      <c r="GT24" s="12"/>
      <c r="GU24" s="12"/>
      <c r="GW24" s="14"/>
      <c r="GX24" s="13"/>
      <c r="GY24" s="13"/>
      <c r="GZ24" s="13"/>
      <c r="HA24" s="13"/>
      <c r="HB24" s="13"/>
      <c r="HC24" s="12"/>
      <c r="HD24" s="12"/>
      <c r="HF24" s="14"/>
      <c r="HG24" s="13"/>
      <c r="HH24" s="13"/>
      <c r="HI24" s="13"/>
      <c r="HJ24" s="13"/>
      <c r="HK24" s="13"/>
      <c r="HL24" s="12"/>
      <c r="HM24" s="12"/>
      <c r="HO24" s="14"/>
      <c r="HP24" s="13"/>
      <c r="HQ24" s="13"/>
      <c r="HR24" s="13"/>
      <c r="HS24" s="13"/>
      <c r="HT24" s="13"/>
      <c r="HU24" s="12"/>
      <c r="HV24" s="12"/>
      <c r="HX24" s="14"/>
      <c r="HY24" s="13"/>
      <c r="HZ24" s="13"/>
      <c r="IA24" s="13"/>
      <c r="IB24" s="13"/>
      <c r="IC24" s="13"/>
      <c r="ID24" s="12"/>
      <c r="IE24" s="12"/>
      <c r="IG24" s="14"/>
      <c r="IH24" s="13"/>
      <c r="II24" s="13"/>
      <c r="IJ24" s="13"/>
      <c r="IK24" s="13"/>
      <c r="IL24" s="13"/>
      <c r="IM24" s="12"/>
      <c r="IN24" s="12"/>
      <c r="IP24" s="14"/>
      <c r="IQ24" s="13"/>
      <c r="IR24" s="13"/>
      <c r="IS24" s="13"/>
      <c r="IT24" s="13"/>
      <c r="IU24" s="13"/>
      <c r="IV24" s="12"/>
      <c r="IW24" s="12"/>
      <c r="IY24" s="14"/>
      <c r="IZ24" s="13"/>
      <c r="JA24" s="13"/>
      <c r="JB24" s="13"/>
      <c r="JC24" s="13"/>
      <c r="JD24" s="13"/>
      <c r="JE24" s="12"/>
      <c r="JF24" s="12"/>
      <c r="JH24" s="14"/>
      <c r="JI24" s="13"/>
      <c r="JJ24" s="13"/>
      <c r="JK24" s="13"/>
      <c r="JL24" s="13"/>
      <c r="JM24" s="13"/>
      <c r="JN24" s="12"/>
      <c r="JO24" s="12"/>
      <c r="JQ24" s="14"/>
      <c r="JR24" s="13"/>
      <c r="JS24" s="13"/>
      <c r="JT24" s="13"/>
      <c r="JU24" s="13"/>
      <c r="JV24" s="13"/>
      <c r="JW24" s="12"/>
      <c r="JX24" s="12"/>
      <c r="JZ24" s="14"/>
      <c r="KA24" s="13"/>
      <c r="KB24" s="13"/>
      <c r="KC24" s="13"/>
      <c r="KD24" s="13"/>
      <c r="KE24" s="13"/>
      <c r="KF24" s="12"/>
      <c r="KG24" s="12"/>
      <c r="KI24" s="14"/>
      <c r="KJ24" s="13"/>
      <c r="KK24" s="13"/>
      <c r="KL24" s="13"/>
      <c r="KM24" s="13"/>
      <c r="KN24" s="13"/>
      <c r="KO24" s="12"/>
      <c r="KP24" s="12"/>
      <c r="KR24" s="14"/>
      <c r="KS24" s="13"/>
      <c r="KT24" s="13"/>
      <c r="KU24" s="13"/>
      <c r="KV24" s="13"/>
      <c r="KW24" s="13"/>
      <c r="KX24" s="12"/>
      <c r="KY24" s="12"/>
      <c r="LA24" s="14"/>
      <c r="LB24" s="13"/>
      <c r="LC24" s="13"/>
      <c r="LD24" s="13"/>
      <c r="LE24" s="13"/>
      <c r="LF24" s="13"/>
      <c r="LG24" s="12"/>
      <c r="LH24" s="12"/>
      <c r="LJ24" s="14"/>
      <c r="LK24" s="13"/>
      <c r="LL24" s="13"/>
      <c r="LM24" s="13"/>
      <c r="LN24" s="13"/>
      <c r="LO24" s="13"/>
      <c r="LP24" s="12"/>
      <c r="LQ24" s="12"/>
      <c r="LS24" s="14"/>
      <c r="LT24" s="13"/>
      <c r="LU24" s="13"/>
      <c r="LV24" s="13"/>
      <c r="LW24" s="13"/>
      <c r="LX24" s="13"/>
      <c r="LY24" s="12"/>
      <c r="LZ24" s="12"/>
      <c r="MB24" s="14"/>
      <c r="MC24" s="13"/>
      <c r="MD24" s="13"/>
      <c r="ME24" s="13"/>
      <c r="MF24" s="13"/>
      <c r="MG24" s="13"/>
      <c r="MH24" s="12"/>
      <c r="MI24" s="12"/>
      <c r="MK24" s="14"/>
      <c r="ML24" s="13"/>
      <c r="MM24" s="13"/>
      <c r="MN24" s="13"/>
      <c r="MO24" s="13"/>
      <c r="MP24" s="13"/>
      <c r="MQ24" s="12"/>
      <c r="MR24" s="12"/>
      <c r="MT24" s="14"/>
      <c r="MU24" s="13"/>
      <c r="MV24" s="13"/>
      <c r="MW24" s="13"/>
      <c r="MX24" s="13"/>
      <c r="MY24" s="13"/>
      <c r="MZ24" s="12"/>
      <c r="NA24" s="12"/>
      <c r="NC24" s="14"/>
      <c r="ND24" s="13"/>
      <c r="NE24" s="13"/>
      <c r="NF24" s="13"/>
      <c r="NG24" s="13"/>
      <c r="NH24" s="13"/>
      <c r="NI24" s="12"/>
      <c r="NJ24" s="12"/>
      <c r="NL24" s="14"/>
      <c r="NM24" s="13"/>
      <c r="NN24" s="13"/>
      <c r="NO24" s="13"/>
      <c r="NP24" s="13"/>
      <c r="NQ24" s="13"/>
      <c r="NR24" s="12"/>
      <c r="NS24" s="12"/>
      <c r="NU24" s="14"/>
      <c r="NV24" s="13"/>
      <c r="NW24" s="13"/>
      <c r="NX24" s="13"/>
      <c r="NY24" s="13"/>
      <c r="NZ24" s="13"/>
      <c r="OA24" s="12"/>
      <c r="OB24" s="12"/>
      <c r="OD24" s="14"/>
      <c r="OE24" s="13"/>
      <c r="OF24" s="13"/>
      <c r="OG24" s="13"/>
      <c r="OH24" s="13"/>
      <c r="OI24" s="13"/>
      <c r="OJ24" s="12"/>
      <c r="OK24" s="12"/>
      <c r="OM24" s="14"/>
      <c r="ON24" s="13"/>
      <c r="OO24" s="13"/>
      <c r="OP24" s="13"/>
      <c r="OQ24" s="13"/>
      <c r="OR24" s="13"/>
      <c r="OS24" s="12"/>
      <c r="OT24" s="12"/>
      <c r="OV24" s="14"/>
      <c r="OW24" s="13"/>
      <c r="OX24" s="13"/>
      <c r="OY24" s="13"/>
      <c r="OZ24" s="13"/>
      <c r="PA24" s="13"/>
      <c r="PB24" s="12"/>
      <c r="PC24" s="12"/>
      <c r="PE24" s="14"/>
      <c r="PF24" s="13"/>
      <c r="PG24" s="13"/>
      <c r="PH24" s="13"/>
      <c r="PI24" s="13"/>
      <c r="PJ24" s="13"/>
      <c r="PK24" s="12"/>
      <c r="PL24" s="12"/>
      <c r="PN24" s="14"/>
      <c r="PO24" s="13"/>
      <c r="PP24" s="13"/>
      <c r="PQ24" s="13"/>
      <c r="PR24" s="13"/>
      <c r="PS24" s="13"/>
      <c r="PT24" s="12"/>
      <c r="PU24" s="12"/>
      <c r="PW24" s="14"/>
      <c r="PX24" s="13"/>
      <c r="PY24" s="13"/>
      <c r="PZ24" s="13"/>
      <c r="QA24" s="13"/>
      <c r="QB24" s="13"/>
      <c r="QC24" s="12"/>
      <c r="QD24" s="12"/>
      <c r="QF24" s="14"/>
      <c r="QG24" s="13"/>
      <c r="QH24" s="13"/>
      <c r="QI24" s="13"/>
      <c r="QJ24" s="13"/>
      <c r="QK24" s="13"/>
      <c r="QL24" s="12"/>
      <c r="QM24" s="12"/>
      <c r="QO24" s="14"/>
      <c r="QP24" s="13"/>
      <c r="QQ24" s="13"/>
      <c r="QR24" s="13"/>
      <c r="QS24" s="13"/>
      <c r="QT24" s="13"/>
      <c r="QU24" s="12"/>
      <c r="QV24" s="12"/>
      <c r="QX24" s="14"/>
      <c r="QY24" s="13"/>
      <c r="QZ24" s="13"/>
      <c r="RA24" s="13"/>
      <c r="RB24" s="13"/>
      <c r="RC24" s="13"/>
      <c r="RD24" s="12"/>
      <c r="RE24" s="12"/>
      <c r="RG24" s="14"/>
      <c r="RH24" s="13"/>
      <c r="RI24" s="13"/>
      <c r="RJ24" s="13"/>
      <c r="RK24" s="13"/>
      <c r="RL24" s="13"/>
      <c r="RM24" s="12"/>
      <c r="RN24" s="12"/>
      <c r="RP24" s="14"/>
      <c r="RQ24" s="13"/>
      <c r="RR24" s="13"/>
      <c r="RS24" s="13"/>
      <c r="RT24" s="13"/>
      <c r="RU24" s="13"/>
      <c r="RV24" s="12"/>
      <c r="RW24" s="12"/>
      <c r="RY24" s="14"/>
      <c r="RZ24" s="13"/>
      <c r="SA24" s="13"/>
      <c r="SB24" s="13"/>
      <c r="SC24" s="13"/>
      <c r="SD24" s="13"/>
      <c r="SE24" s="12"/>
      <c r="SF24" s="12"/>
      <c r="SH24" s="14"/>
      <c r="SI24" s="13"/>
      <c r="SJ24" s="13"/>
      <c r="SK24" s="13"/>
      <c r="SL24" s="13"/>
      <c r="SM24" s="13"/>
      <c r="SN24" s="12"/>
      <c r="SO24" s="12"/>
      <c r="SQ24" s="14"/>
      <c r="SR24" s="13"/>
      <c r="SS24" s="13"/>
      <c r="ST24" s="13"/>
      <c r="SU24" s="13"/>
      <c r="SV24" s="13"/>
      <c r="SW24" s="12"/>
      <c r="SX24" s="12"/>
      <c r="SZ24" s="14"/>
      <c r="TA24" s="13"/>
      <c r="TB24" s="13"/>
      <c r="TC24" s="13"/>
      <c r="TD24" s="13"/>
      <c r="TE24" s="13"/>
      <c r="TF24" s="12"/>
      <c r="TG24" s="12"/>
      <c r="TI24" s="14"/>
      <c r="TJ24" s="13"/>
      <c r="TK24" s="13"/>
      <c r="TL24" s="13"/>
      <c r="TM24" s="13"/>
      <c r="TN24" s="13"/>
      <c r="TO24" s="12"/>
      <c r="TP24" s="12"/>
      <c r="TR24" s="14"/>
      <c r="TS24" s="13"/>
      <c r="TT24" s="13"/>
      <c r="TU24" s="13"/>
      <c r="TV24" s="13"/>
      <c r="TW24" s="13"/>
      <c r="TX24" s="12"/>
      <c r="TY24" s="12"/>
      <c r="UA24" s="14"/>
      <c r="UB24" s="13"/>
      <c r="UC24" s="13"/>
      <c r="UD24" s="13"/>
      <c r="UE24" s="13"/>
      <c r="UF24" s="13"/>
      <c r="UG24" s="12"/>
      <c r="UH24" s="12"/>
    </row>
    <row r="25" spans="2:554" x14ac:dyDescent="0.25">
      <c r="B25" s="29" t="str">
        <f t="shared" si="0"/>
        <v/>
      </c>
      <c r="C25" s="29" t="str">
        <f t="shared" si="1"/>
        <v/>
      </c>
      <c r="D25" s="29" t="str">
        <f t="shared" si="2"/>
        <v/>
      </c>
      <c r="E25" s="29" t="str">
        <f t="shared" si="3"/>
        <v/>
      </c>
      <c r="F25" s="29" t="str">
        <f t="shared" si="4"/>
        <v/>
      </c>
      <c r="G25" s="29" t="str">
        <f t="shared" si="5"/>
        <v/>
      </c>
      <c r="H25" s="29" t="str">
        <f t="shared" si="6"/>
        <v/>
      </c>
      <c r="J25" s="23" t="str">
        <f t="shared" ca="1" si="7"/>
        <v>null</v>
      </c>
      <c r="K25" s="24">
        <f t="shared" si="8"/>
        <v>179</v>
      </c>
      <c r="L25" s="16">
        <v>19</v>
      </c>
      <c r="Q25" s="13"/>
      <c r="R25" s="13" t="s">
        <v>50</v>
      </c>
      <c r="S25" s="13" t="s">
        <v>50</v>
      </c>
      <c r="T25" s="13" t="s">
        <v>50</v>
      </c>
      <c r="U25" s="13" t="s">
        <v>50</v>
      </c>
      <c r="V25" s="12" t="s">
        <v>50</v>
      </c>
      <c r="W25" s="12" t="s">
        <v>50</v>
      </c>
      <c r="Y25" s="14"/>
      <c r="Z25" s="13" t="s">
        <v>50</v>
      </c>
      <c r="AA25" s="13" t="s">
        <v>50</v>
      </c>
      <c r="AB25" s="13" t="s">
        <v>50</v>
      </c>
      <c r="AC25" s="13" t="s">
        <v>50</v>
      </c>
      <c r="AD25" s="13" t="s">
        <v>50</v>
      </c>
      <c r="AE25" s="12" t="s">
        <v>50</v>
      </c>
      <c r="AF25" s="12" t="s">
        <v>50</v>
      </c>
      <c r="AH25" s="14"/>
      <c r="AI25" s="13" t="s">
        <v>50</v>
      </c>
      <c r="AJ25" s="13" t="s">
        <v>50</v>
      </c>
      <c r="AK25" s="13" t="s">
        <v>50</v>
      </c>
      <c r="AL25" s="13" t="s">
        <v>50</v>
      </c>
      <c r="AM25" s="13" t="s">
        <v>50</v>
      </c>
      <c r="AN25" s="12" t="s">
        <v>50</v>
      </c>
      <c r="AO25" s="12" t="s">
        <v>50</v>
      </c>
      <c r="AQ25" s="14"/>
      <c r="AR25" s="13" t="s">
        <v>129</v>
      </c>
      <c r="AS25" s="13">
        <v>200</v>
      </c>
      <c r="AT25" s="13">
        <v>0</v>
      </c>
      <c r="AU25" s="13">
        <v>5</v>
      </c>
      <c r="AV25" s="13">
        <v>33</v>
      </c>
      <c r="AW25" s="12" t="s">
        <v>22</v>
      </c>
      <c r="AX25" s="12" t="s">
        <v>29</v>
      </c>
      <c r="AZ25" s="14"/>
      <c r="BA25" s="13" t="s">
        <v>50</v>
      </c>
      <c r="BB25" s="13" t="s">
        <v>50</v>
      </c>
      <c r="BC25" s="13" t="s">
        <v>50</v>
      </c>
      <c r="BD25" s="13" t="s">
        <v>50</v>
      </c>
      <c r="BE25" s="13" t="s">
        <v>50</v>
      </c>
      <c r="BF25" s="12" t="s">
        <v>50</v>
      </c>
      <c r="BG25" s="12" t="s">
        <v>50</v>
      </c>
      <c r="BI25" s="14"/>
      <c r="BJ25" s="13" t="s">
        <v>50</v>
      </c>
      <c r="BK25" s="13" t="s">
        <v>50</v>
      </c>
      <c r="BL25" s="13" t="s">
        <v>50</v>
      </c>
      <c r="BM25" s="13" t="s">
        <v>50</v>
      </c>
      <c r="BN25" s="13" t="s">
        <v>50</v>
      </c>
      <c r="BO25" s="12" t="s">
        <v>50</v>
      </c>
      <c r="BP25" s="12" t="s">
        <v>50</v>
      </c>
      <c r="BR25" s="14"/>
      <c r="BS25" s="13"/>
      <c r="BT25" s="13"/>
      <c r="BU25" s="13"/>
      <c r="BV25" s="13"/>
      <c r="BW25" s="13"/>
      <c r="BX25" s="12"/>
      <c r="BY25" s="12"/>
      <c r="CA25" s="14"/>
      <c r="CB25" s="13"/>
      <c r="CC25" s="13"/>
      <c r="CD25" s="13"/>
      <c r="CE25" s="13"/>
      <c r="CF25" s="13"/>
      <c r="CG25" s="12"/>
      <c r="CH25" s="12"/>
      <c r="CJ25" s="14"/>
      <c r="CK25" s="13"/>
      <c r="CL25" s="13"/>
      <c r="CM25" s="13"/>
      <c r="CN25" s="13"/>
      <c r="CO25" s="13"/>
      <c r="CP25" s="12"/>
      <c r="CQ25" s="12"/>
      <c r="CS25" s="14"/>
      <c r="CT25" s="13"/>
      <c r="CU25" s="13"/>
      <c r="CV25" s="13"/>
      <c r="CW25" s="13"/>
      <c r="CX25" s="13"/>
      <c r="CY25" s="12"/>
      <c r="CZ25" s="12"/>
      <c r="DB25" s="14"/>
      <c r="DC25" s="13"/>
      <c r="DD25" s="13"/>
      <c r="DE25" s="13"/>
      <c r="DF25" s="13"/>
      <c r="DG25" s="13"/>
      <c r="DH25" s="12"/>
      <c r="DI25" s="12"/>
      <c r="DK25" s="14"/>
      <c r="DL25" s="13"/>
      <c r="DM25" s="13"/>
      <c r="DN25" s="13"/>
      <c r="DO25" s="13"/>
      <c r="DP25" s="13"/>
      <c r="DQ25" s="12"/>
      <c r="DR25" s="12"/>
      <c r="DT25" s="14"/>
      <c r="DU25" s="13"/>
      <c r="DV25" s="13"/>
      <c r="DW25" s="13"/>
      <c r="DX25" s="13"/>
      <c r="DY25" s="13"/>
      <c r="DZ25" s="12"/>
      <c r="EA25" s="12"/>
      <c r="EC25" s="14"/>
      <c r="ED25" s="13"/>
      <c r="EE25" s="13"/>
      <c r="EF25" s="13"/>
      <c r="EG25" s="13"/>
      <c r="EH25" s="13"/>
      <c r="EI25" s="12"/>
      <c r="EJ25" s="12"/>
      <c r="EL25" s="14"/>
      <c r="EM25" s="13"/>
      <c r="EN25" s="13"/>
      <c r="EO25" s="13"/>
      <c r="EP25" s="13"/>
      <c r="EQ25" s="13"/>
      <c r="ER25" s="12"/>
      <c r="ES25" s="12"/>
      <c r="EU25" s="14"/>
      <c r="EV25" s="13"/>
      <c r="EW25" s="13"/>
      <c r="EX25" s="13"/>
      <c r="EY25" s="13"/>
      <c r="EZ25" s="13"/>
      <c r="FA25" s="12"/>
      <c r="FB25" s="12"/>
      <c r="FD25" s="14"/>
      <c r="FE25" s="13"/>
      <c r="FF25" s="13"/>
      <c r="FG25" s="13"/>
      <c r="FH25" s="13"/>
      <c r="FI25" s="13"/>
      <c r="FJ25" s="12"/>
      <c r="FK25" s="12"/>
      <c r="FM25" s="14"/>
      <c r="FN25" s="13"/>
      <c r="FO25" s="13"/>
      <c r="FP25" s="13"/>
      <c r="FQ25" s="13"/>
      <c r="FR25" s="13"/>
      <c r="FS25" s="12"/>
      <c r="FT25" s="12"/>
      <c r="FV25" s="14"/>
      <c r="FW25" s="13"/>
      <c r="FX25" s="13"/>
      <c r="FY25" s="13"/>
      <c r="FZ25" s="13"/>
      <c r="GA25" s="13"/>
      <c r="GB25" s="12"/>
      <c r="GC25" s="12"/>
      <c r="GE25" s="14"/>
      <c r="GF25" s="13"/>
      <c r="GG25" s="13"/>
      <c r="GH25" s="13"/>
      <c r="GI25" s="13"/>
      <c r="GJ25" s="13"/>
      <c r="GK25" s="12"/>
      <c r="GL25" s="12"/>
      <c r="GN25" s="14"/>
      <c r="GO25" s="13"/>
      <c r="GP25" s="13"/>
      <c r="GQ25" s="13"/>
      <c r="GR25" s="13"/>
      <c r="GS25" s="13"/>
      <c r="GT25" s="12"/>
      <c r="GU25" s="12"/>
      <c r="GW25" s="14"/>
      <c r="GX25" s="13"/>
      <c r="GY25" s="13"/>
      <c r="GZ25" s="13"/>
      <c r="HA25" s="13"/>
      <c r="HB25" s="13"/>
      <c r="HC25" s="12"/>
      <c r="HD25" s="12"/>
      <c r="HF25" s="14"/>
      <c r="HG25" s="13"/>
      <c r="HH25" s="13"/>
      <c r="HI25" s="13"/>
      <c r="HJ25" s="13"/>
      <c r="HK25" s="13"/>
      <c r="HL25" s="12"/>
      <c r="HM25" s="12"/>
      <c r="HO25" s="14"/>
      <c r="HP25" s="13"/>
      <c r="HQ25" s="13"/>
      <c r="HR25" s="13"/>
      <c r="HS25" s="13"/>
      <c r="HT25" s="13"/>
      <c r="HU25" s="12"/>
      <c r="HV25" s="12"/>
      <c r="HX25" s="14"/>
      <c r="HY25" s="13"/>
      <c r="HZ25" s="13"/>
      <c r="IA25" s="13"/>
      <c r="IB25" s="13"/>
      <c r="IC25" s="13"/>
      <c r="ID25" s="12"/>
      <c r="IE25" s="12"/>
      <c r="IG25" s="14"/>
      <c r="IH25" s="13"/>
      <c r="II25" s="13"/>
      <c r="IJ25" s="13"/>
      <c r="IK25" s="13"/>
      <c r="IL25" s="13"/>
      <c r="IM25" s="12"/>
      <c r="IN25" s="12"/>
      <c r="IP25" s="14"/>
      <c r="IQ25" s="13"/>
      <c r="IR25" s="13"/>
      <c r="IS25" s="13"/>
      <c r="IT25" s="13"/>
      <c r="IU25" s="13"/>
      <c r="IV25" s="12"/>
      <c r="IW25" s="12"/>
      <c r="IY25" s="14"/>
      <c r="IZ25" s="13"/>
      <c r="JA25" s="13"/>
      <c r="JB25" s="13"/>
      <c r="JC25" s="13"/>
      <c r="JD25" s="13"/>
      <c r="JE25" s="12"/>
      <c r="JF25" s="12"/>
      <c r="JH25" s="14"/>
      <c r="JI25" s="13"/>
      <c r="JJ25" s="13"/>
      <c r="JK25" s="13"/>
      <c r="JL25" s="13"/>
      <c r="JM25" s="13"/>
      <c r="JN25" s="12"/>
      <c r="JO25" s="12"/>
      <c r="JQ25" s="14"/>
      <c r="JR25" s="13"/>
      <c r="JS25" s="13"/>
      <c r="JT25" s="13"/>
      <c r="JU25" s="13"/>
      <c r="JV25" s="13"/>
      <c r="JW25" s="12"/>
      <c r="JX25" s="12"/>
      <c r="JZ25" s="14"/>
      <c r="KA25" s="13"/>
      <c r="KB25" s="13"/>
      <c r="KC25" s="13"/>
      <c r="KD25" s="13"/>
      <c r="KE25" s="13"/>
      <c r="KF25" s="12"/>
      <c r="KG25" s="12"/>
      <c r="KI25" s="14"/>
      <c r="KJ25" s="13"/>
      <c r="KK25" s="13"/>
      <c r="KL25" s="13"/>
      <c r="KM25" s="13"/>
      <c r="KN25" s="13"/>
      <c r="KO25" s="12"/>
      <c r="KP25" s="12"/>
      <c r="KR25" s="14"/>
      <c r="KS25" s="13"/>
      <c r="KT25" s="13"/>
      <c r="KU25" s="13"/>
      <c r="KV25" s="13"/>
      <c r="KW25" s="13"/>
      <c r="KX25" s="12"/>
      <c r="KY25" s="12"/>
      <c r="LA25" s="14"/>
      <c r="LB25" s="13"/>
      <c r="LC25" s="13"/>
      <c r="LD25" s="13"/>
      <c r="LE25" s="13"/>
      <c r="LF25" s="13"/>
      <c r="LG25" s="12"/>
      <c r="LH25" s="12"/>
      <c r="LJ25" s="14"/>
      <c r="LK25" s="13"/>
      <c r="LL25" s="13"/>
      <c r="LM25" s="13"/>
      <c r="LN25" s="13"/>
      <c r="LO25" s="13"/>
      <c r="LP25" s="12"/>
      <c r="LQ25" s="12"/>
      <c r="LS25" s="14"/>
      <c r="LT25" s="13"/>
      <c r="LU25" s="13"/>
      <c r="LV25" s="13"/>
      <c r="LW25" s="13"/>
      <c r="LX25" s="13"/>
      <c r="LY25" s="12"/>
      <c r="LZ25" s="12"/>
      <c r="MB25" s="14"/>
      <c r="MC25" s="13"/>
      <c r="MD25" s="13"/>
      <c r="ME25" s="13"/>
      <c r="MF25" s="13"/>
      <c r="MG25" s="13"/>
      <c r="MH25" s="12"/>
      <c r="MI25" s="12"/>
      <c r="MK25" s="14"/>
      <c r="ML25" s="13"/>
      <c r="MM25" s="13"/>
      <c r="MN25" s="13"/>
      <c r="MO25" s="13"/>
      <c r="MP25" s="13"/>
      <c r="MQ25" s="12"/>
      <c r="MR25" s="12"/>
      <c r="MT25" s="14"/>
      <c r="MU25" s="13"/>
      <c r="MV25" s="13"/>
      <c r="MW25" s="13"/>
      <c r="MX25" s="13"/>
      <c r="MY25" s="13"/>
      <c r="MZ25" s="12"/>
      <c r="NA25" s="12"/>
      <c r="NC25" s="14"/>
      <c r="ND25" s="13"/>
      <c r="NE25" s="13"/>
      <c r="NF25" s="13"/>
      <c r="NG25" s="13"/>
      <c r="NH25" s="13"/>
      <c r="NI25" s="12"/>
      <c r="NJ25" s="12"/>
      <c r="NL25" s="14"/>
      <c r="NM25" s="13"/>
      <c r="NN25" s="13"/>
      <c r="NO25" s="13"/>
      <c r="NP25" s="13"/>
      <c r="NQ25" s="13"/>
      <c r="NR25" s="12"/>
      <c r="NS25" s="12"/>
      <c r="NU25" s="14"/>
      <c r="NV25" s="13"/>
      <c r="NW25" s="13"/>
      <c r="NX25" s="13"/>
      <c r="NY25" s="13"/>
      <c r="NZ25" s="13"/>
      <c r="OA25" s="12"/>
      <c r="OB25" s="12"/>
      <c r="OD25" s="14"/>
      <c r="OE25" s="13"/>
      <c r="OF25" s="13"/>
      <c r="OG25" s="13"/>
      <c r="OH25" s="13"/>
      <c r="OI25" s="13"/>
      <c r="OJ25" s="12"/>
      <c r="OK25" s="12"/>
      <c r="OM25" s="14"/>
      <c r="ON25" s="13"/>
      <c r="OO25" s="13"/>
      <c r="OP25" s="13"/>
      <c r="OQ25" s="13"/>
      <c r="OR25" s="13"/>
      <c r="OS25" s="12"/>
      <c r="OT25" s="12"/>
      <c r="OV25" s="14"/>
      <c r="OW25" s="13"/>
      <c r="OX25" s="13"/>
      <c r="OY25" s="13"/>
      <c r="OZ25" s="13"/>
      <c r="PA25" s="13"/>
      <c r="PB25" s="12"/>
      <c r="PC25" s="12"/>
      <c r="PE25" s="14"/>
      <c r="PF25" s="13"/>
      <c r="PG25" s="13"/>
      <c r="PH25" s="13"/>
      <c r="PI25" s="13"/>
      <c r="PJ25" s="13"/>
      <c r="PK25" s="12"/>
      <c r="PL25" s="12"/>
      <c r="PN25" s="14"/>
      <c r="PO25" s="13"/>
      <c r="PP25" s="13"/>
      <c r="PQ25" s="13"/>
      <c r="PR25" s="13"/>
      <c r="PS25" s="13"/>
      <c r="PT25" s="12"/>
      <c r="PU25" s="12"/>
      <c r="PW25" s="14"/>
      <c r="PX25" s="13"/>
      <c r="PY25" s="13"/>
      <c r="PZ25" s="13"/>
      <c r="QA25" s="13"/>
      <c r="QB25" s="13"/>
      <c r="QC25" s="12"/>
      <c r="QD25" s="12"/>
      <c r="QF25" s="14"/>
      <c r="QG25" s="13"/>
      <c r="QH25" s="13"/>
      <c r="QI25" s="13"/>
      <c r="QJ25" s="13"/>
      <c r="QK25" s="13"/>
      <c r="QL25" s="12"/>
      <c r="QM25" s="12"/>
      <c r="QO25" s="14"/>
      <c r="QP25" s="13"/>
      <c r="QQ25" s="13"/>
      <c r="QR25" s="13"/>
      <c r="QS25" s="13"/>
      <c r="QT25" s="13"/>
      <c r="QU25" s="12"/>
      <c r="QV25" s="12"/>
      <c r="QX25" s="14"/>
      <c r="QY25" s="13"/>
      <c r="QZ25" s="13"/>
      <c r="RA25" s="13"/>
      <c r="RB25" s="13"/>
      <c r="RC25" s="13"/>
      <c r="RD25" s="12"/>
      <c r="RE25" s="12"/>
      <c r="RG25" s="14"/>
      <c r="RH25" s="13"/>
      <c r="RI25" s="13"/>
      <c r="RJ25" s="13"/>
      <c r="RK25" s="13"/>
      <c r="RL25" s="13"/>
      <c r="RM25" s="12"/>
      <c r="RN25" s="12"/>
      <c r="RP25" s="14"/>
      <c r="RQ25" s="13"/>
      <c r="RR25" s="13"/>
      <c r="RS25" s="13"/>
      <c r="RT25" s="13"/>
      <c r="RU25" s="13"/>
      <c r="RV25" s="12"/>
      <c r="RW25" s="12"/>
      <c r="RY25" s="14"/>
      <c r="RZ25" s="13"/>
      <c r="SA25" s="13"/>
      <c r="SB25" s="13"/>
      <c r="SC25" s="13"/>
      <c r="SD25" s="13"/>
      <c r="SE25" s="12"/>
      <c r="SF25" s="12"/>
      <c r="SH25" s="14"/>
      <c r="SI25" s="13"/>
      <c r="SJ25" s="13"/>
      <c r="SK25" s="13"/>
      <c r="SL25" s="13"/>
      <c r="SM25" s="13"/>
      <c r="SN25" s="12"/>
      <c r="SO25" s="12"/>
      <c r="SQ25" s="14"/>
      <c r="SR25" s="13"/>
      <c r="SS25" s="13"/>
      <c r="ST25" s="13"/>
      <c r="SU25" s="13"/>
      <c r="SV25" s="13"/>
      <c r="SW25" s="12"/>
      <c r="SX25" s="12"/>
      <c r="SZ25" s="14"/>
      <c r="TA25" s="13"/>
      <c r="TB25" s="13"/>
      <c r="TC25" s="13"/>
      <c r="TD25" s="13"/>
      <c r="TE25" s="13"/>
      <c r="TF25" s="12"/>
      <c r="TG25" s="12"/>
      <c r="TI25" s="14"/>
      <c r="TJ25" s="13"/>
      <c r="TK25" s="13"/>
      <c r="TL25" s="13"/>
      <c r="TM25" s="13"/>
      <c r="TN25" s="13"/>
      <c r="TO25" s="12"/>
      <c r="TP25" s="12"/>
      <c r="TR25" s="14"/>
      <c r="TS25" s="13"/>
      <c r="TT25" s="13"/>
      <c r="TU25" s="13"/>
      <c r="TV25" s="13"/>
      <c r="TW25" s="13"/>
      <c r="TX25" s="12"/>
      <c r="TY25" s="12"/>
      <c r="UA25" s="14"/>
      <c r="UB25" s="13"/>
      <c r="UC25" s="13"/>
      <c r="UD25" s="13"/>
      <c r="UE25" s="13"/>
      <c r="UF25" s="13"/>
      <c r="UG25" s="12"/>
      <c r="UH25" s="12"/>
    </row>
    <row r="26" spans="2:554" x14ac:dyDescent="0.25">
      <c r="B26" s="29" t="str">
        <f t="shared" si="0"/>
        <v/>
      </c>
      <c r="C26" s="29" t="str">
        <f t="shared" si="1"/>
        <v/>
      </c>
      <c r="D26" s="29" t="str">
        <f t="shared" si="2"/>
        <v/>
      </c>
      <c r="E26" s="29" t="str">
        <f t="shared" si="3"/>
        <v/>
      </c>
      <c r="F26" s="29" t="str">
        <f t="shared" si="4"/>
        <v/>
      </c>
      <c r="G26" s="29" t="str">
        <f t="shared" si="5"/>
        <v/>
      </c>
      <c r="H26" s="29" t="str">
        <f t="shared" si="6"/>
        <v/>
      </c>
      <c r="J26" s="23" t="str">
        <f t="shared" ca="1" si="7"/>
        <v>null</v>
      </c>
      <c r="K26" s="24">
        <f>K25+9</f>
        <v>188</v>
      </c>
      <c r="L26" s="16">
        <v>20</v>
      </c>
      <c r="Q26" s="13"/>
      <c r="R26" s="13" t="s">
        <v>50</v>
      </c>
      <c r="S26" s="13" t="s">
        <v>50</v>
      </c>
      <c r="T26" s="13" t="s">
        <v>50</v>
      </c>
      <c r="U26" s="13" t="s">
        <v>50</v>
      </c>
      <c r="V26" s="12" t="s">
        <v>50</v>
      </c>
      <c r="W26" s="12" t="s">
        <v>50</v>
      </c>
      <c r="Y26" s="14"/>
      <c r="Z26" s="13" t="s">
        <v>50</v>
      </c>
      <c r="AA26" s="13" t="s">
        <v>50</v>
      </c>
      <c r="AB26" s="13" t="s">
        <v>50</v>
      </c>
      <c r="AC26" s="13" t="s">
        <v>50</v>
      </c>
      <c r="AD26" s="13" t="s">
        <v>50</v>
      </c>
      <c r="AE26" s="12" t="s">
        <v>50</v>
      </c>
      <c r="AF26" s="12" t="s">
        <v>50</v>
      </c>
      <c r="AH26" s="14"/>
      <c r="AI26" s="13" t="s">
        <v>50</v>
      </c>
      <c r="AJ26" s="13" t="s">
        <v>50</v>
      </c>
      <c r="AK26" s="13" t="s">
        <v>50</v>
      </c>
      <c r="AL26" s="13" t="s">
        <v>50</v>
      </c>
      <c r="AM26" s="13" t="s">
        <v>50</v>
      </c>
      <c r="AN26" s="12" t="s">
        <v>50</v>
      </c>
      <c r="AO26" s="12" t="s">
        <v>50</v>
      </c>
      <c r="AQ26" s="14"/>
      <c r="AR26" s="13" t="s">
        <v>130</v>
      </c>
      <c r="AS26" s="13">
        <v>360</v>
      </c>
      <c r="AT26" s="13">
        <v>360</v>
      </c>
      <c r="AU26" s="13">
        <v>5</v>
      </c>
      <c r="AV26" s="13">
        <v>10</v>
      </c>
      <c r="AW26" s="12" t="s">
        <v>50</v>
      </c>
      <c r="AX26" s="12" t="s">
        <v>50</v>
      </c>
      <c r="AZ26" s="14"/>
      <c r="BA26" s="13" t="s">
        <v>50</v>
      </c>
      <c r="BB26" s="13" t="s">
        <v>50</v>
      </c>
      <c r="BC26" s="13" t="s">
        <v>50</v>
      </c>
      <c r="BD26" s="13" t="s">
        <v>50</v>
      </c>
      <c r="BE26" s="13" t="s">
        <v>50</v>
      </c>
      <c r="BF26" s="12" t="s">
        <v>50</v>
      </c>
      <c r="BG26" s="12" t="s">
        <v>50</v>
      </c>
      <c r="BI26" s="14"/>
      <c r="BJ26" s="13" t="s">
        <v>50</v>
      </c>
      <c r="BK26" s="13" t="s">
        <v>50</v>
      </c>
      <c r="BL26" s="13" t="s">
        <v>50</v>
      </c>
      <c r="BM26" s="13" t="s">
        <v>50</v>
      </c>
      <c r="BN26" s="13" t="s">
        <v>50</v>
      </c>
      <c r="BO26" s="12" t="s">
        <v>50</v>
      </c>
      <c r="BP26" s="12" t="s">
        <v>50</v>
      </c>
      <c r="BR26" s="14"/>
      <c r="BS26" s="13"/>
      <c r="BT26" s="13"/>
      <c r="BU26" s="13"/>
      <c r="BV26" s="13"/>
      <c r="BW26" s="13"/>
      <c r="BX26" s="12"/>
      <c r="BY26" s="12"/>
      <c r="CA26" s="14"/>
      <c r="CB26" s="13"/>
      <c r="CC26" s="13"/>
      <c r="CD26" s="13"/>
      <c r="CE26" s="13"/>
      <c r="CF26" s="13"/>
      <c r="CG26" s="12"/>
      <c r="CH26" s="12"/>
      <c r="CJ26" s="14"/>
      <c r="CK26" s="13"/>
      <c r="CL26" s="13"/>
      <c r="CM26" s="13"/>
      <c r="CN26" s="13"/>
      <c r="CO26" s="13"/>
      <c r="CP26" s="12"/>
      <c r="CQ26" s="12"/>
      <c r="CS26" s="14"/>
      <c r="CT26" s="13"/>
      <c r="CU26" s="13"/>
      <c r="CV26" s="13"/>
      <c r="CW26" s="13"/>
      <c r="CX26" s="13"/>
      <c r="CY26" s="12"/>
      <c r="CZ26" s="12"/>
      <c r="DB26" s="14"/>
      <c r="DC26" s="13"/>
      <c r="DD26" s="13"/>
      <c r="DE26" s="13"/>
      <c r="DF26" s="13"/>
      <c r="DG26" s="13"/>
      <c r="DH26" s="12"/>
      <c r="DI26" s="12"/>
      <c r="DK26" s="14"/>
      <c r="DL26" s="13"/>
      <c r="DM26" s="13"/>
      <c r="DN26" s="13"/>
      <c r="DO26" s="13"/>
      <c r="DP26" s="13"/>
      <c r="DQ26" s="12"/>
      <c r="DR26" s="12"/>
      <c r="DT26" s="14"/>
      <c r="DU26" s="13"/>
      <c r="DV26" s="13"/>
      <c r="DW26" s="13"/>
      <c r="DX26" s="13"/>
      <c r="DY26" s="13"/>
      <c r="DZ26" s="12"/>
      <c r="EA26" s="12"/>
      <c r="EC26" s="14"/>
      <c r="ED26" s="13"/>
      <c r="EE26" s="13"/>
      <c r="EF26" s="13"/>
      <c r="EG26" s="13"/>
      <c r="EH26" s="13"/>
      <c r="EI26" s="12"/>
      <c r="EJ26" s="12"/>
      <c r="EL26" s="14"/>
      <c r="EM26" s="13"/>
      <c r="EN26" s="13"/>
      <c r="EO26" s="13"/>
      <c r="EP26" s="13"/>
      <c r="EQ26" s="13"/>
      <c r="ER26" s="12"/>
      <c r="ES26" s="12"/>
      <c r="EU26" s="14"/>
      <c r="EV26" s="13"/>
      <c r="EW26" s="13"/>
      <c r="EX26" s="13"/>
      <c r="EY26" s="13"/>
      <c r="EZ26" s="13"/>
      <c r="FA26" s="12"/>
      <c r="FB26" s="12"/>
      <c r="FD26" s="14"/>
      <c r="FE26" s="13"/>
      <c r="FF26" s="13"/>
      <c r="FG26" s="13"/>
      <c r="FH26" s="13"/>
      <c r="FI26" s="13"/>
      <c r="FJ26" s="12"/>
      <c r="FK26" s="12"/>
      <c r="FM26" s="14"/>
      <c r="FN26" s="13"/>
      <c r="FO26" s="13"/>
      <c r="FP26" s="13"/>
      <c r="FQ26" s="13"/>
      <c r="FR26" s="13"/>
      <c r="FS26" s="12"/>
      <c r="FT26" s="12"/>
      <c r="FV26" s="14"/>
      <c r="FW26" s="13"/>
      <c r="FX26" s="13"/>
      <c r="FY26" s="13"/>
      <c r="FZ26" s="13"/>
      <c r="GA26" s="13"/>
      <c r="GB26" s="12"/>
      <c r="GC26" s="12"/>
      <c r="GE26" s="14"/>
      <c r="GF26" s="13"/>
      <c r="GG26" s="13"/>
      <c r="GH26" s="13"/>
      <c r="GI26" s="13"/>
      <c r="GJ26" s="13"/>
      <c r="GK26" s="12"/>
      <c r="GL26" s="12"/>
      <c r="GN26" s="14"/>
      <c r="GO26" s="13"/>
      <c r="GP26" s="13"/>
      <c r="GQ26" s="13"/>
      <c r="GR26" s="13"/>
      <c r="GS26" s="13"/>
      <c r="GT26" s="12"/>
      <c r="GU26" s="12"/>
      <c r="GW26" s="14"/>
      <c r="GX26" s="13"/>
      <c r="GY26" s="13"/>
      <c r="GZ26" s="13"/>
      <c r="HA26" s="13"/>
      <c r="HB26" s="13"/>
      <c r="HC26" s="12"/>
      <c r="HD26" s="12"/>
      <c r="HF26" s="14"/>
      <c r="HG26" s="13"/>
      <c r="HH26" s="13"/>
      <c r="HI26" s="13"/>
      <c r="HJ26" s="13"/>
      <c r="HK26" s="13"/>
      <c r="HL26" s="12"/>
      <c r="HM26" s="12"/>
      <c r="HO26" s="14"/>
      <c r="HP26" s="13"/>
      <c r="HQ26" s="13"/>
      <c r="HR26" s="13"/>
      <c r="HS26" s="13"/>
      <c r="HT26" s="13"/>
      <c r="HU26" s="12"/>
      <c r="HV26" s="12"/>
      <c r="HX26" s="14"/>
      <c r="HY26" s="13"/>
      <c r="HZ26" s="13"/>
      <c r="IA26" s="13"/>
      <c r="IB26" s="13"/>
      <c r="IC26" s="13"/>
      <c r="ID26" s="12"/>
      <c r="IE26" s="12"/>
      <c r="IG26" s="14"/>
      <c r="IH26" s="13"/>
      <c r="II26" s="13"/>
      <c r="IJ26" s="13"/>
      <c r="IK26" s="13"/>
      <c r="IL26" s="13"/>
      <c r="IM26" s="12"/>
      <c r="IN26" s="12"/>
      <c r="IP26" s="14"/>
      <c r="IQ26" s="13"/>
      <c r="IR26" s="13"/>
      <c r="IS26" s="13"/>
      <c r="IT26" s="13"/>
      <c r="IU26" s="13"/>
      <c r="IV26" s="12"/>
      <c r="IW26" s="12"/>
      <c r="IY26" s="14"/>
      <c r="IZ26" s="13"/>
      <c r="JA26" s="13"/>
      <c r="JB26" s="13"/>
      <c r="JC26" s="13"/>
      <c r="JD26" s="13"/>
      <c r="JE26" s="12"/>
      <c r="JF26" s="12"/>
      <c r="JH26" s="14"/>
      <c r="JI26" s="13"/>
      <c r="JJ26" s="13"/>
      <c r="JK26" s="13"/>
      <c r="JL26" s="13"/>
      <c r="JM26" s="13"/>
      <c r="JN26" s="12"/>
      <c r="JO26" s="12"/>
      <c r="JQ26" s="14"/>
      <c r="JR26" s="13"/>
      <c r="JS26" s="13"/>
      <c r="JT26" s="13"/>
      <c r="JU26" s="13"/>
      <c r="JV26" s="13"/>
      <c r="JW26" s="12"/>
      <c r="JX26" s="12"/>
      <c r="JZ26" s="14"/>
      <c r="KA26" s="13"/>
      <c r="KB26" s="13"/>
      <c r="KC26" s="13"/>
      <c r="KD26" s="13"/>
      <c r="KE26" s="13"/>
      <c r="KF26" s="12"/>
      <c r="KG26" s="12"/>
      <c r="KI26" s="14"/>
      <c r="KJ26" s="13"/>
      <c r="KK26" s="13"/>
      <c r="KL26" s="13"/>
      <c r="KM26" s="13"/>
      <c r="KN26" s="13"/>
      <c r="KO26" s="12"/>
      <c r="KP26" s="12"/>
      <c r="KR26" s="14"/>
      <c r="KS26" s="13"/>
      <c r="KT26" s="13"/>
      <c r="KU26" s="13"/>
      <c r="KV26" s="13"/>
      <c r="KW26" s="13"/>
      <c r="KX26" s="12"/>
      <c r="KY26" s="12"/>
      <c r="LA26" s="14"/>
      <c r="LB26" s="13"/>
      <c r="LC26" s="13"/>
      <c r="LD26" s="13"/>
      <c r="LE26" s="13"/>
      <c r="LF26" s="13"/>
      <c r="LG26" s="12"/>
      <c r="LH26" s="12"/>
      <c r="LJ26" s="14"/>
      <c r="LK26" s="13"/>
      <c r="LL26" s="13"/>
      <c r="LM26" s="13"/>
      <c r="LN26" s="13"/>
      <c r="LO26" s="13"/>
      <c r="LP26" s="12"/>
      <c r="LQ26" s="12"/>
      <c r="LS26" s="14"/>
      <c r="LT26" s="13"/>
      <c r="LU26" s="13"/>
      <c r="LV26" s="13"/>
      <c r="LW26" s="13"/>
      <c r="LX26" s="13"/>
      <c r="LY26" s="12"/>
      <c r="LZ26" s="12"/>
      <c r="MB26" s="14"/>
      <c r="MC26" s="13"/>
      <c r="MD26" s="13"/>
      <c r="ME26" s="13"/>
      <c r="MF26" s="13"/>
      <c r="MG26" s="13"/>
      <c r="MH26" s="12"/>
      <c r="MI26" s="12"/>
      <c r="MK26" s="14"/>
      <c r="ML26" s="13"/>
      <c r="MM26" s="13"/>
      <c r="MN26" s="13"/>
      <c r="MO26" s="13"/>
      <c r="MP26" s="13"/>
      <c r="MQ26" s="12"/>
      <c r="MR26" s="12"/>
      <c r="MT26" s="14"/>
      <c r="MU26" s="13"/>
      <c r="MV26" s="13"/>
      <c r="MW26" s="13"/>
      <c r="MX26" s="13"/>
      <c r="MY26" s="13"/>
      <c r="MZ26" s="12"/>
      <c r="NA26" s="12"/>
      <c r="NC26" s="14"/>
      <c r="ND26" s="13"/>
      <c r="NE26" s="13"/>
      <c r="NF26" s="13"/>
      <c r="NG26" s="13"/>
      <c r="NH26" s="13"/>
      <c r="NI26" s="12"/>
      <c r="NJ26" s="12"/>
      <c r="NL26" s="14"/>
      <c r="NM26" s="13"/>
      <c r="NN26" s="13"/>
      <c r="NO26" s="13"/>
      <c r="NP26" s="13"/>
      <c r="NQ26" s="13"/>
      <c r="NR26" s="12"/>
      <c r="NS26" s="12"/>
      <c r="NU26" s="14"/>
      <c r="NV26" s="13"/>
      <c r="NW26" s="13"/>
      <c r="NX26" s="13"/>
      <c r="NY26" s="13"/>
      <c r="NZ26" s="13"/>
      <c r="OA26" s="12"/>
      <c r="OB26" s="12"/>
      <c r="OD26" s="14"/>
      <c r="OE26" s="13"/>
      <c r="OF26" s="13"/>
      <c r="OG26" s="13"/>
      <c r="OH26" s="13"/>
      <c r="OI26" s="13"/>
      <c r="OJ26" s="12"/>
      <c r="OK26" s="12"/>
      <c r="OM26" s="14"/>
      <c r="ON26" s="13"/>
      <c r="OO26" s="13"/>
      <c r="OP26" s="13"/>
      <c r="OQ26" s="13"/>
      <c r="OR26" s="13"/>
      <c r="OS26" s="12"/>
      <c r="OT26" s="12"/>
      <c r="OV26" s="14"/>
      <c r="OW26" s="13"/>
      <c r="OX26" s="13"/>
      <c r="OY26" s="13"/>
      <c r="OZ26" s="13"/>
      <c r="PA26" s="13"/>
      <c r="PB26" s="12"/>
      <c r="PC26" s="12"/>
      <c r="PE26" s="14"/>
      <c r="PF26" s="13"/>
      <c r="PG26" s="13"/>
      <c r="PH26" s="13"/>
      <c r="PI26" s="13"/>
      <c r="PJ26" s="13"/>
      <c r="PK26" s="12"/>
      <c r="PL26" s="12"/>
      <c r="PN26" s="14"/>
      <c r="PO26" s="13"/>
      <c r="PP26" s="13"/>
      <c r="PQ26" s="13"/>
      <c r="PR26" s="13"/>
      <c r="PS26" s="13"/>
      <c r="PT26" s="12"/>
      <c r="PU26" s="12"/>
      <c r="PW26" s="14"/>
      <c r="PX26" s="13"/>
      <c r="PY26" s="13"/>
      <c r="PZ26" s="13"/>
      <c r="QA26" s="13"/>
      <c r="QB26" s="13"/>
      <c r="QC26" s="12"/>
      <c r="QD26" s="12"/>
      <c r="QF26" s="14"/>
      <c r="QG26" s="13"/>
      <c r="QH26" s="13"/>
      <c r="QI26" s="13"/>
      <c r="QJ26" s="13"/>
      <c r="QK26" s="13"/>
      <c r="QL26" s="12"/>
      <c r="QM26" s="12"/>
      <c r="QO26" s="14"/>
      <c r="QP26" s="13"/>
      <c r="QQ26" s="13"/>
      <c r="QR26" s="13"/>
      <c r="QS26" s="13"/>
      <c r="QT26" s="13"/>
      <c r="QU26" s="12"/>
      <c r="QV26" s="12"/>
      <c r="QX26" s="14"/>
      <c r="QY26" s="13"/>
      <c r="QZ26" s="13"/>
      <c r="RA26" s="13"/>
      <c r="RB26" s="13"/>
      <c r="RC26" s="13"/>
      <c r="RD26" s="12"/>
      <c r="RE26" s="12"/>
      <c r="RG26" s="14"/>
      <c r="RH26" s="13"/>
      <c r="RI26" s="13"/>
      <c r="RJ26" s="13"/>
      <c r="RK26" s="13"/>
      <c r="RL26" s="13"/>
      <c r="RM26" s="12"/>
      <c r="RN26" s="12"/>
      <c r="RP26" s="14"/>
      <c r="RQ26" s="13"/>
      <c r="RR26" s="13"/>
      <c r="RS26" s="13"/>
      <c r="RT26" s="13"/>
      <c r="RU26" s="13"/>
      <c r="RV26" s="12"/>
      <c r="RW26" s="12"/>
      <c r="RY26" s="14"/>
      <c r="RZ26" s="13"/>
      <c r="SA26" s="13"/>
      <c r="SB26" s="13"/>
      <c r="SC26" s="13"/>
      <c r="SD26" s="13"/>
      <c r="SE26" s="12"/>
      <c r="SF26" s="12"/>
      <c r="SH26" s="14"/>
      <c r="SI26" s="13"/>
      <c r="SJ26" s="13"/>
      <c r="SK26" s="13"/>
      <c r="SL26" s="13"/>
      <c r="SM26" s="13"/>
      <c r="SN26" s="12"/>
      <c r="SO26" s="12"/>
      <c r="SQ26" s="14"/>
      <c r="SR26" s="13"/>
      <c r="SS26" s="13"/>
      <c r="ST26" s="13"/>
      <c r="SU26" s="13"/>
      <c r="SV26" s="13"/>
      <c r="SW26" s="12"/>
      <c r="SX26" s="12"/>
      <c r="SZ26" s="14"/>
      <c r="TA26" s="13"/>
      <c r="TB26" s="13"/>
      <c r="TC26" s="13"/>
      <c r="TD26" s="13"/>
      <c r="TE26" s="13"/>
      <c r="TF26" s="12"/>
      <c r="TG26" s="12"/>
      <c r="TI26" s="14"/>
      <c r="TJ26" s="13"/>
      <c r="TK26" s="13"/>
      <c r="TL26" s="13"/>
      <c r="TM26" s="13"/>
      <c r="TN26" s="13"/>
      <c r="TO26" s="12"/>
      <c r="TP26" s="12"/>
      <c r="TR26" s="14"/>
      <c r="TS26" s="13"/>
      <c r="TT26" s="13"/>
      <c r="TU26" s="13"/>
      <c r="TV26" s="13"/>
      <c r="TW26" s="13"/>
      <c r="TX26" s="12"/>
      <c r="TY26" s="12"/>
      <c r="UA26" s="14"/>
      <c r="UB26" s="13"/>
      <c r="UC26" s="13"/>
      <c r="UD26" s="13"/>
      <c r="UE26" s="13"/>
      <c r="UF26" s="13"/>
      <c r="UG26" s="12"/>
      <c r="UH26" s="12"/>
    </row>
    <row r="27" spans="2:554" x14ac:dyDescent="0.25">
      <c r="B27" s="29" t="str">
        <f t="shared" si="0"/>
        <v/>
      </c>
      <c r="C27" s="29" t="str">
        <f t="shared" si="1"/>
        <v/>
      </c>
      <c r="D27" s="29" t="str">
        <f t="shared" si="2"/>
        <v/>
      </c>
      <c r="E27" s="29" t="str">
        <f t="shared" si="3"/>
        <v/>
      </c>
      <c r="F27" s="29" t="str">
        <f t="shared" si="4"/>
        <v/>
      </c>
      <c r="G27" s="29" t="str">
        <f t="shared" si="5"/>
        <v/>
      </c>
      <c r="H27" s="29" t="str">
        <f t="shared" si="6"/>
        <v/>
      </c>
      <c r="J27" s="23" t="str">
        <f t="shared" ca="1" si="7"/>
        <v>null</v>
      </c>
      <c r="K27" s="24">
        <f t="shared" ref="K27:K31" si="9">K26+9</f>
        <v>197</v>
      </c>
      <c r="L27" s="16">
        <v>21</v>
      </c>
      <c r="Q27" s="13"/>
      <c r="R27" s="13" t="s">
        <v>50</v>
      </c>
      <c r="S27" s="13" t="s">
        <v>50</v>
      </c>
      <c r="T27" s="13" t="s">
        <v>50</v>
      </c>
      <c r="U27" s="13" t="s">
        <v>50</v>
      </c>
      <c r="V27" s="12" t="s">
        <v>50</v>
      </c>
      <c r="W27" s="12" t="s">
        <v>50</v>
      </c>
      <c r="Y27" s="14"/>
      <c r="Z27" s="13" t="s">
        <v>50</v>
      </c>
      <c r="AA27" s="13" t="s">
        <v>50</v>
      </c>
      <c r="AB27" s="13" t="s">
        <v>50</v>
      </c>
      <c r="AC27" s="13" t="s">
        <v>50</v>
      </c>
      <c r="AD27" s="13" t="s">
        <v>50</v>
      </c>
      <c r="AE27" s="12" t="s">
        <v>50</v>
      </c>
      <c r="AF27" s="12" t="s">
        <v>50</v>
      </c>
      <c r="AH27" s="14"/>
      <c r="AI27" s="13" t="s">
        <v>50</v>
      </c>
      <c r="AJ27" s="13" t="s">
        <v>50</v>
      </c>
      <c r="AK27" s="13" t="s">
        <v>50</v>
      </c>
      <c r="AL27" s="13" t="s">
        <v>50</v>
      </c>
      <c r="AM27" s="13" t="s">
        <v>50</v>
      </c>
      <c r="AN27" s="12" t="s">
        <v>50</v>
      </c>
      <c r="AO27" s="12" t="s">
        <v>50</v>
      </c>
      <c r="AQ27" s="14"/>
      <c r="AR27" s="13" t="s">
        <v>50</v>
      </c>
      <c r="AS27" s="13" t="s">
        <v>50</v>
      </c>
      <c r="AT27" s="13" t="s">
        <v>50</v>
      </c>
      <c r="AU27" s="13" t="s">
        <v>50</v>
      </c>
      <c r="AV27" s="13" t="s">
        <v>50</v>
      </c>
      <c r="AW27" s="12" t="s">
        <v>50</v>
      </c>
      <c r="AX27" s="12" t="s">
        <v>50</v>
      </c>
      <c r="AZ27" s="14"/>
      <c r="BA27" s="13" t="s">
        <v>50</v>
      </c>
      <c r="BB27" s="13" t="s">
        <v>50</v>
      </c>
      <c r="BC27" s="13" t="s">
        <v>50</v>
      </c>
      <c r="BD27" s="13" t="s">
        <v>50</v>
      </c>
      <c r="BE27" s="13" t="s">
        <v>50</v>
      </c>
      <c r="BF27" s="12" t="s">
        <v>50</v>
      </c>
      <c r="BG27" s="12" t="s">
        <v>50</v>
      </c>
      <c r="BI27" s="14"/>
      <c r="BJ27" s="13" t="s">
        <v>50</v>
      </c>
      <c r="BK27" s="13" t="s">
        <v>50</v>
      </c>
      <c r="BL27" s="13" t="s">
        <v>50</v>
      </c>
      <c r="BM27" s="13" t="s">
        <v>50</v>
      </c>
      <c r="BN27" s="13" t="s">
        <v>50</v>
      </c>
      <c r="BO27" s="12" t="s">
        <v>50</v>
      </c>
      <c r="BP27" s="12" t="s">
        <v>50</v>
      </c>
      <c r="BR27" s="14"/>
      <c r="BS27" s="13"/>
      <c r="BT27" s="13"/>
      <c r="BU27" s="13"/>
      <c r="BV27" s="13"/>
      <c r="BW27" s="13"/>
      <c r="BX27" s="12"/>
      <c r="BY27" s="12"/>
      <c r="CA27" s="14"/>
      <c r="CB27" s="13"/>
      <c r="CC27" s="13"/>
      <c r="CD27" s="13"/>
      <c r="CE27" s="13"/>
      <c r="CF27" s="13"/>
      <c r="CG27" s="12"/>
      <c r="CH27" s="12"/>
      <c r="CJ27" s="14"/>
      <c r="CK27" s="13"/>
      <c r="CL27" s="13"/>
      <c r="CM27" s="13"/>
      <c r="CN27" s="13"/>
      <c r="CO27" s="13"/>
      <c r="CP27" s="12"/>
      <c r="CQ27" s="12"/>
      <c r="CS27" s="14"/>
      <c r="CT27" s="13"/>
      <c r="CU27" s="13"/>
      <c r="CV27" s="13"/>
      <c r="CW27" s="13"/>
      <c r="CX27" s="13"/>
      <c r="CY27" s="12"/>
      <c r="CZ27" s="12"/>
      <c r="DB27" s="14"/>
      <c r="DC27" s="13"/>
      <c r="DD27" s="13"/>
      <c r="DE27" s="13"/>
      <c r="DF27" s="13"/>
      <c r="DG27" s="13"/>
      <c r="DH27" s="12"/>
      <c r="DI27" s="12"/>
      <c r="DK27" s="14"/>
      <c r="DL27" s="13"/>
      <c r="DM27" s="13"/>
      <c r="DN27" s="13"/>
      <c r="DO27" s="13"/>
      <c r="DP27" s="13"/>
      <c r="DQ27" s="12"/>
      <c r="DR27" s="12"/>
      <c r="DT27" s="14"/>
      <c r="DU27" s="13"/>
      <c r="DV27" s="13"/>
      <c r="DW27" s="13"/>
      <c r="DX27" s="13"/>
      <c r="DY27" s="13"/>
      <c r="DZ27" s="12"/>
      <c r="EA27" s="12"/>
      <c r="EC27" s="14"/>
      <c r="ED27" s="13"/>
      <c r="EE27" s="13"/>
      <c r="EF27" s="13"/>
      <c r="EG27" s="13"/>
      <c r="EH27" s="13"/>
      <c r="EI27" s="12"/>
      <c r="EJ27" s="12"/>
      <c r="EL27" s="14"/>
      <c r="EM27" s="13"/>
      <c r="EN27" s="13"/>
      <c r="EO27" s="13"/>
      <c r="EP27" s="13"/>
      <c r="EQ27" s="13"/>
      <c r="ER27" s="12"/>
      <c r="ES27" s="12"/>
      <c r="EU27" s="14"/>
      <c r="EV27" s="13"/>
      <c r="EW27" s="13"/>
      <c r="EX27" s="13"/>
      <c r="EY27" s="13"/>
      <c r="EZ27" s="13"/>
      <c r="FA27" s="12"/>
      <c r="FB27" s="12"/>
      <c r="FD27" s="14"/>
      <c r="FE27" s="13"/>
      <c r="FF27" s="13"/>
      <c r="FG27" s="13"/>
      <c r="FH27" s="13"/>
      <c r="FI27" s="13"/>
      <c r="FJ27" s="12"/>
      <c r="FK27" s="12"/>
      <c r="FM27" s="14"/>
      <c r="FN27" s="13"/>
      <c r="FO27" s="13"/>
      <c r="FP27" s="13"/>
      <c r="FQ27" s="13"/>
      <c r="FR27" s="13"/>
      <c r="FS27" s="12"/>
      <c r="FT27" s="12"/>
      <c r="FV27" s="14"/>
      <c r="FW27" s="13"/>
      <c r="FX27" s="13"/>
      <c r="FY27" s="13"/>
      <c r="FZ27" s="13"/>
      <c r="GA27" s="13"/>
      <c r="GB27" s="12"/>
      <c r="GC27" s="12"/>
      <c r="GE27" s="14"/>
      <c r="GF27" s="13"/>
      <c r="GG27" s="13"/>
      <c r="GH27" s="13"/>
      <c r="GI27" s="13"/>
      <c r="GJ27" s="13"/>
      <c r="GK27" s="12"/>
      <c r="GL27" s="12"/>
      <c r="GN27" s="14"/>
      <c r="GO27" s="13"/>
      <c r="GP27" s="13"/>
      <c r="GQ27" s="13"/>
      <c r="GR27" s="13"/>
      <c r="GS27" s="13"/>
      <c r="GT27" s="12"/>
      <c r="GU27" s="12"/>
      <c r="GW27" s="14"/>
      <c r="GX27" s="13"/>
      <c r="GY27" s="13"/>
      <c r="GZ27" s="13"/>
      <c r="HA27" s="13"/>
      <c r="HB27" s="13"/>
      <c r="HC27" s="12"/>
      <c r="HD27" s="12"/>
      <c r="HF27" s="14"/>
      <c r="HG27" s="13"/>
      <c r="HH27" s="13"/>
      <c r="HI27" s="13"/>
      <c r="HJ27" s="13"/>
      <c r="HK27" s="13"/>
      <c r="HL27" s="12"/>
      <c r="HM27" s="12"/>
      <c r="HO27" s="14"/>
      <c r="HP27" s="13"/>
      <c r="HQ27" s="13"/>
      <c r="HR27" s="13"/>
      <c r="HS27" s="13"/>
      <c r="HT27" s="13"/>
      <c r="HU27" s="12"/>
      <c r="HV27" s="12"/>
      <c r="HX27" s="14"/>
      <c r="HY27" s="13"/>
      <c r="HZ27" s="13"/>
      <c r="IA27" s="13"/>
      <c r="IB27" s="13"/>
      <c r="IC27" s="13"/>
      <c r="ID27" s="12"/>
      <c r="IE27" s="12"/>
      <c r="IG27" s="14"/>
      <c r="IH27" s="13"/>
      <c r="II27" s="13"/>
      <c r="IJ27" s="13"/>
      <c r="IK27" s="13"/>
      <c r="IL27" s="13"/>
      <c r="IM27" s="12"/>
      <c r="IN27" s="12"/>
      <c r="IP27" s="14"/>
      <c r="IQ27" s="13"/>
      <c r="IR27" s="13"/>
      <c r="IS27" s="13"/>
      <c r="IT27" s="13"/>
      <c r="IU27" s="13"/>
      <c r="IV27" s="12"/>
      <c r="IW27" s="12"/>
      <c r="IY27" s="14"/>
      <c r="IZ27" s="13"/>
      <c r="JA27" s="13"/>
      <c r="JB27" s="13"/>
      <c r="JC27" s="13"/>
      <c r="JD27" s="13"/>
      <c r="JE27" s="12"/>
      <c r="JF27" s="12"/>
      <c r="JH27" s="14"/>
      <c r="JI27" s="13"/>
      <c r="JJ27" s="13"/>
      <c r="JK27" s="13"/>
      <c r="JL27" s="13"/>
      <c r="JM27" s="13"/>
      <c r="JN27" s="12"/>
      <c r="JO27" s="12"/>
      <c r="JQ27" s="14"/>
      <c r="JR27" s="13"/>
      <c r="JS27" s="13"/>
      <c r="JT27" s="13"/>
      <c r="JU27" s="13"/>
      <c r="JV27" s="13"/>
      <c r="JW27" s="12"/>
      <c r="JX27" s="12"/>
      <c r="JZ27" s="14"/>
      <c r="KA27" s="13"/>
      <c r="KB27" s="13"/>
      <c r="KC27" s="13"/>
      <c r="KD27" s="13"/>
      <c r="KE27" s="13"/>
      <c r="KF27" s="12"/>
      <c r="KG27" s="12"/>
      <c r="KI27" s="14"/>
      <c r="KJ27" s="13"/>
      <c r="KK27" s="13"/>
      <c r="KL27" s="13"/>
      <c r="KM27" s="13"/>
      <c r="KN27" s="13"/>
      <c r="KO27" s="12"/>
      <c r="KP27" s="12"/>
      <c r="KR27" s="14"/>
      <c r="KS27" s="13"/>
      <c r="KT27" s="13"/>
      <c r="KU27" s="13"/>
      <c r="KV27" s="13"/>
      <c r="KW27" s="13"/>
      <c r="KX27" s="12"/>
      <c r="KY27" s="12"/>
      <c r="LA27" s="14"/>
      <c r="LB27" s="13"/>
      <c r="LC27" s="13"/>
      <c r="LD27" s="13"/>
      <c r="LE27" s="13"/>
      <c r="LF27" s="13"/>
      <c r="LG27" s="12"/>
      <c r="LH27" s="12"/>
      <c r="LJ27" s="14"/>
      <c r="LK27" s="13"/>
      <c r="LL27" s="13"/>
      <c r="LM27" s="13"/>
      <c r="LN27" s="13"/>
      <c r="LO27" s="13"/>
      <c r="LP27" s="12"/>
      <c r="LQ27" s="12"/>
      <c r="LS27" s="14"/>
      <c r="LT27" s="13"/>
      <c r="LU27" s="13"/>
      <c r="LV27" s="13"/>
      <c r="LW27" s="13"/>
      <c r="LX27" s="13"/>
      <c r="LY27" s="12"/>
      <c r="LZ27" s="12"/>
      <c r="MB27" s="14"/>
      <c r="MC27" s="13"/>
      <c r="MD27" s="13"/>
      <c r="ME27" s="13"/>
      <c r="MF27" s="13"/>
      <c r="MG27" s="13"/>
      <c r="MH27" s="12"/>
      <c r="MI27" s="12"/>
      <c r="MK27" s="14"/>
      <c r="ML27" s="13"/>
      <c r="MM27" s="13"/>
      <c r="MN27" s="13"/>
      <c r="MO27" s="13"/>
      <c r="MP27" s="13"/>
      <c r="MQ27" s="12"/>
      <c r="MR27" s="12"/>
      <c r="MT27" s="14"/>
      <c r="MU27" s="13"/>
      <c r="MV27" s="13"/>
      <c r="MW27" s="13"/>
      <c r="MX27" s="13"/>
      <c r="MY27" s="13"/>
      <c r="MZ27" s="12"/>
      <c r="NA27" s="12"/>
      <c r="NC27" s="14"/>
      <c r="ND27" s="13"/>
      <c r="NE27" s="13"/>
      <c r="NF27" s="13"/>
      <c r="NG27" s="13"/>
      <c r="NH27" s="13"/>
      <c r="NI27" s="12"/>
      <c r="NJ27" s="12"/>
      <c r="NL27" s="14"/>
      <c r="NM27" s="13"/>
      <c r="NN27" s="13"/>
      <c r="NO27" s="13"/>
      <c r="NP27" s="13"/>
      <c r="NQ27" s="13"/>
      <c r="NR27" s="12"/>
      <c r="NS27" s="12"/>
      <c r="NU27" s="14"/>
      <c r="NV27" s="13"/>
      <c r="NW27" s="13"/>
      <c r="NX27" s="13"/>
      <c r="NY27" s="13"/>
      <c r="NZ27" s="13"/>
      <c r="OA27" s="12"/>
      <c r="OB27" s="12"/>
      <c r="OD27" s="14"/>
      <c r="OE27" s="13"/>
      <c r="OF27" s="13"/>
      <c r="OG27" s="13"/>
      <c r="OH27" s="13"/>
      <c r="OI27" s="13"/>
      <c r="OJ27" s="12"/>
      <c r="OK27" s="12"/>
      <c r="OM27" s="14"/>
      <c r="ON27" s="13"/>
      <c r="OO27" s="13"/>
      <c r="OP27" s="13"/>
      <c r="OQ27" s="13"/>
      <c r="OR27" s="13"/>
      <c r="OS27" s="12"/>
      <c r="OT27" s="12"/>
      <c r="OV27" s="14"/>
      <c r="OW27" s="13"/>
      <c r="OX27" s="13"/>
      <c r="OY27" s="13"/>
      <c r="OZ27" s="13"/>
      <c r="PA27" s="13"/>
      <c r="PB27" s="12"/>
      <c r="PC27" s="12"/>
      <c r="PE27" s="14"/>
      <c r="PF27" s="13"/>
      <c r="PG27" s="13"/>
      <c r="PH27" s="13"/>
      <c r="PI27" s="13"/>
      <c r="PJ27" s="13"/>
      <c r="PK27" s="12"/>
      <c r="PL27" s="12"/>
      <c r="PN27" s="14"/>
      <c r="PO27" s="13"/>
      <c r="PP27" s="13"/>
      <c r="PQ27" s="13"/>
      <c r="PR27" s="13"/>
      <c r="PS27" s="13"/>
      <c r="PT27" s="12"/>
      <c r="PU27" s="12"/>
      <c r="PW27" s="14"/>
      <c r="PX27" s="13"/>
      <c r="PY27" s="13"/>
      <c r="PZ27" s="13"/>
      <c r="QA27" s="13"/>
      <c r="QB27" s="13"/>
      <c r="QC27" s="12"/>
      <c r="QD27" s="12"/>
      <c r="QF27" s="14"/>
      <c r="QG27" s="13"/>
      <c r="QH27" s="13"/>
      <c r="QI27" s="13"/>
      <c r="QJ27" s="13"/>
      <c r="QK27" s="13"/>
      <c r="QL27" s="12"/>
      <c r="QM27" s="12"/>
      <c r="QO27" s="14"/>
      <c r="QP27" s="13"/>
      <c r="QQ27" s="13"/>
      <c r="QR27" s="13"/>
      <c r="QS27" s="13"/>
      <c r="QT27" s="13"/>
      <c r="QU27" s="12"/>
      <c r="QV27" s="12"/>
      <c r="QX27" s="14"/>
      <c r="QY27" s="13"/>
      <c r="QZ27" s="13"/>
      <c r="RA27" s="13"/>
      <c r="RB27" s="13"/>
      <c r="RC27" s="13"/>
      <c r="RD27" s="12"/>
      <c r="RE27" s="12"/>
      <c r="RG27" s="14"/>
      <c r="RH27" s="13"/>
      <c r="RI27" s="13"/>
      <c r="RJ27" s="13"/>
      <c r="RK27" s="13"/>
      <c r="RL27" s="13"/>
      <c r="RM27" s="12"/>
      <c r="RN27" s="12"/>
      <c r="RP27" s="14"/>
      <c r="RQ27" s="13"/>
      <c r="RR27" s="13"/>
      <c r="RS27" s="13"/>
      <c r="RT27" s="13"/>
      <c r="RU27" s="13"/>
      <c r="RV27" s="12"/>
      <c r="RW27" s="12"/>
      <c r="RY27" s="14"/>
      <c r="RZ27" s="13"/>
      <c r="SA27" s="13"/>
      <c r="SB27" s="13"/>
      <c r="SC27" s="13"/>
      <c r="SD27" s="13"/>
      <c r="SE27" s="12"/>
      <c r="SF27" s="12"/>
      <c r="SH27" s="14"/>
      <c r="SI27" s="13"/>
      <c r="SJ27" s="13"/>
      <c r="SK27" s="13"/>
      <c r="SL27" s="13"/>
      <c r="SM27" s="13"/>
      <c r="SN27" s="12"/>
      <c r="SO27" s="12"/>
      <c r="SQ27" s="14"/>
      <c r="SR27" s="13"/>
      <c r="SS27" s="13"/>
      <c r="ST27" s="13"/>
      <c r="SU27" s="13"/>
      <c r="SV27" s="13"/>
      <c r="SW27" s="12"/>
      <c r="SX27" s="12"/>
      <c r="SZ27" s="14"/>
      <c r="TA27" s="13"/>
      <c r="TB27" s="13"/>
      <c r="TC27" s="13"/>
      <c r="TD27" s="13"/>
      <c r="TE27" s="13"/>
      <c r="TF27" s="12"/>
      <c r="TG27" s="12"/>
      <c r="TI27" s="14"/>
      <c r="TJ27" s="13"/>
      <c r="TK27" s="13"/>
      <c r="TL27" s="13"/>
      <c r="TM27" s="13"/>
      <c r="TN27" s="13"/>
      <c r="TO27" s="12"/>
      <c r="TP27" s="12"/>
      <c r="TR27" s="14"/>
      <c r="TS27" s="13"/>
      <c r="TT27" s="13"/>
      <c r="TU27" s="13"/>
      <c r="TV27" s="13"/>
      <c r="TW27" s="13"/>
      <c r="TX27" s="12"/>
      <c r="TY27" s="12"/>
      <c r="UA27" s="14"/>
      <c r="UB27" s="13"/>
      <c r="UC27" s="13"/>
      <c r="UD27" s="13"/>
      <c r="UE27" s="13"/>
      <c r="UF27" s="13"/>
      <c r="UG27" s="12"/>
      <c r="UH27" s="12"/>
    </row>
    <row r="28" spans="2:554" x14ac:dyDescent="0.25">
      <c r="B28" s="29" t="str">
        <f t="shared" si="0"/>
        <v/>
      </c>
      <c r="C28" s="29" t="str">
        <f t="shared" si="1"/>
        <v/>
      </c>
      <c r="D28" s="29" t="str">
        <f t="shared" si="2"/>
        <v/>
      </c>
      <c r="E28" s="29" t="str">
        <f t="shared" si="3"/>
        <v/>
      </c>
      <c r="F28" s="29" t="str">
        <f t="shared" si="4"/>
        <v/>
      </c>
      <c r="G28" s="29" t="str">
        <f t="shared" si="5"/>
        <v/>
      </c>
      <c r="H28" s="29" t="str">
        <f t="shared" si="6"/>
        <v/>
      </c>
      <c r="J28" s="23" t="str">
        <f t="shared" ca="1" si="7"/>
        <v>null</v>
      </c>
      <c r="K28" s="24">
        <f t="shared" si="9"/>
        <v>206</v>
      </c>
      <c r="L28" s="16">
        <v>22</v>
      </c>
      <c r="Q28" s="13"/>
      <c r="R28" s="13" t="s">
        <v>50</v>
      </c>
      <c r="S28" s="13" t="s">
        <v>50</v>
      </c>
      <c r="T28" s="13" t="s">
        <v>50</v>
      </c>
      <c r="U28" s="13" t="s">
        <v>50</v>
      </c>
      <c r="V28" s="12" t="s">
        <v>50</v>
      </c>
      <c r="W28" s="12" t="s">
        <v>50</v>
      </c>
      <c r="Y28" s="14"/>
      <c r="Z28" s="13" t="s">
        <v>50</v>
      </c>
      <c r="AA28" s="13" t="s">
        <v>50</v>
      </c>
      <c r="AB28" s="13" t="s">
        <v>50</v>
      </c>
      <c r="AC28" s="13" t="s">
        <v>50</v>
      </c>
      <c r="AD28" s="13" t="s">
        <v>50</v>
      </c>
      <c r="AE28" s="12" t="s">
        <v>50</v>
      </c>
      <c r="AF28" s="12" t="s">
        <v>50</v>
      </c>
      <c r="AH28" s="14"/>
      <c r="AI28" s="13" t="s">
        <v>50</v>
      </c>
      <c r="AJ28" s="13" t="s">
        <v>50</v>
      </c>
      <c r="AK28" s="13" t="s">
        <v>50</v>
      </c>
      <c r="AL28" s="13" t="s">
        <v>50</v>
      </c>
      <c r="AM28" s="13" t="s">
        <v>50</v>
      </c>
      <c r="AN28" s="12" t="s">
        <v>50</v>
      </c>
      <c r="AO28" s="12" t="s">
        <v>50</v>
      </c>
      <c r="AQ28" s="14"/>
      <c r="AR28" s="13" t="s">
        <v>50</v>
      </c>
      <c r="AS28" s="13" t="s">
        <v>50</v>
      </c>
      <c r="AT28" s="13" t="s">
        <v>50</v>
      </c>
      <c r="AU28" s="13" t="s">
        <v>50</v>
      </c>
      <c r="AV28" s="13" t="s">
        <v>50</v>
      </c>
      <c r="AW28" s="12" t="s">
        <v>50</v>
      </c>
      <c r="AX28" s="12" t="s">
        <v>50</v>
      </c>
      <c r="AZ28" s="14"/>
      <c r="BA28" s="13" t="s">
        <v>50</v>
      </c>
      <c r="BB28" s="13" t="s">
        <v>50</v>
      </c>
      <c r="BC28" s="13" t="s">
        <v>50</v>
      </c>
      <c r="BD28" s="13" t="s">
        <v>50</v>
      </c>
      <c r="BE28" s="13" t="s">
        <v>50</v>
      </c>
      <c r="BF28" s="12" t="s">
        <v>50</v>
      </c>
      <c r="BG28" s="12" t="s">
        <v>50</v>
      </c>
      <c r="BI28" s="14"/>
      <c r="BJ28" s="13" t="s">
        <v>50</v>
      </c>
      <c r="BK28" s="13" t="s">
        <v>50</v>
      </c>
      <c r="BL28" s="13" t="s">
        <v>50</v>
      </c>
      <c r="BM28" s="13" t="s">
        <v>50</v>
      </c>
      <c r="BN28" s="13" t="s">
        <v>50</v>
      </c>
      <c r="BO28" s="12" t="s">
        <v>50</v>
      </c>
      <c r="BP28" s="12" t="s">
        <v>50</v>
      </c>
      <c r="BR28" s="14"/>
      <c r="BS28" s="13"/>
      <c r="BT28" s="13"/>
      <c r="BU28" s="13"/>
      <c r="BV28" s="13"/>
      <c r="BW28" s="13"/>
      <c r="BX28" s="12"/>
      <c r="BY28" s="12"/>
      <c r="CA28" s="14"/>
      <c r="CB28" s="13"/>
      <c r="CC28" s="13"/>
      <c r="CD28" s="13"/>
      <c r="CE28" s="13"/>
      <c r="CF28" s="13"/>
      <c r="CG28" s="12"/>
      <c r="CH28" s="12"/>
      <c r="CJ28" s="14"/>
      <c r="CK28" s="13"/>
      <c r="CL28" s="13"/>
      <c r="CM28" s="13"/>
      <c r="CN28" s="13"/>
      <c r="CO28" s="13"/>
      <c r="CP28" s="12"/>
      <c r="CQ28" s="12"/>
      <c r="CS28" s="14"/>
      <c r="CT28" s="13"/>
      <c r="CU28" s="13"/>
      <c r="CV28" s="13"/>
      <c r="CW28" s="13"/>
      <c r="CX28" s="13"/>
      <c r="CY28" s="12"/>
      <c r="CZ28" s="12"/>
      <c r="DB28" s="14"/>
      <c r="DC28" s="13"/>
      <c r="DD28" s="13"/>
      <c r="DE28" s="13"/>
      <c r="DF28" s="13"/>
      <c r="DG28" s="13"/>
      <c r="DH28" s="12"/>
      <c r="DI28" s="12"/>
      <c r="DK28" s="14"/>
      <c r="DL28" s="13"/>
      <c r="DM28" s="13"/>
      <c r="DN28" s="13"/>
      <c r="DO28" s="13"/>
      <c r="DP28" s="13"/>
      <c r="DQ28" s="12"/>
      <c r="DR28" s="12"/>
      <c r="DT28" s="14"/>
      <c r="DU28" s="13"/>
      <c r="DV28" s="13"/>
      <c r="DW28" s="13"/>
      <c r="DX28" s="13"/>
      <c r="DY28" s="13"/>
      <c r="DZ28" s="12"/>
      <c r="EA28" s="12"/>
      <c r="EC28" s="14"/>
      <c r="ED28" s="13"/>
      <c r="EE28" s="13"/>
      <c r="EF28" s="13"/>
      <c r="EG28" s="13"/>
      <c r="EH28" s="13"/>
      <c r="EI28" s="12"/>
      <c r="EJ28" s="12"/>
      <c r="EL28" s="14"/>
      <c r="EM28" s="13"/>
      <c r="EN28" s="13"/>
      <c r="EO28" s="13"/>
      <c r="EP28" s="13"/>
      <c r="EQ28" s="13"/>
      <c r="ER28" s="12"/>
      <c r="ES28" s="12"/>
      <c r="EU28" s="14"/>
      <c r="EV28" s="13"/>
      <c r="EW28" s="13"/>
      <c r="EX28" s="13"/>
      <c r="EY28" s="13"/>
      <c r="EZ28" s="13"/>
      <c r="FA28" s="12"/>
      <c r="FB28" s="12"/>
      <c r="FD28" s="14"/>
      <c r="FE28" s="13"/>
      <c r="FF28" s="13"/>
      <c r="FG28" s="13"/>
      <c r="FH28" s="13"/>
      <c r="FI28" s="13"/>
      <c r="FJ28" s="12"/>
      <c r="FK28" s="12"/>
      <c r="FM28" s="14"/>
      <c r="FN28" s="13"/>
      <c r="FO28" s="13"/>
      <c r="FP28" s="13"/>
      <c r="FQ28" s="13"/>
      <c r="FR28" s="13"/>
      <c r="FS28" s="12"/>
      <c r="FT28" s="12"/>
      <c r="FV28" s="14"/>
      <c r="FW28" s="13"/>
      <c r="FX28" s="13"/>
      <c r="FY28" s="13"/>
      <c r="FZ28" s="13"/>
      <c r="GA28" s="13"/>
      <c r="GB28" s="12"/>
      <c r="GC28" s="12"/>
      <c r="GE28" s="14"/>
      <c r="GF28" s="13"/>
      <c r="GG28" s="13"/>
      <c r="GH28" s="13"/>
      <c r="GI28" s="13"/>
      <c r="GJ28" s="13"/>
      <c r="GK28" s="12"/>
      <c r="GL28" s="12"/>
      <c r="GN28" s="14"/>
      <c r="GO28" s="13"/>
      <c r="GP28" s="13"/>
      <c r="GQ28" s="13"/>
      <c r="GR28" s="13"/>
      <c r="GS28" s="13"/>
      <c r="GT28" s="12"/>
      <c r="GU28" s="12"/>
      <c r="GW28" s="14"/>
      <c r="GX28" s="13"/>
      <c r="GY28" s="13"/>
      <c r="GZ28" s="13"/>
      <c r="HA28" s="13"/>
      <c r="HB28" s="13"/>
      <c r="HC28" s="12"/>
      <c r="HD28" s="12"/>
      <c r="HF28" s="14"/>
      <c r="HG28" s="13"/>
      <c r="HH28" s="13"/>
      <c r="HI28" s="13"/>
      <c r="HJ28" s="13"/>
      <c r="HK28" s="13"/>
      <c r="HL28" s="12"/>
      <c r="HM28" s="12"/>
      <c r="HO28" s="14"/>
      <c r="HP28" s="13"/>
      <c r="HQ28" s="13"/>
      <c r="HR28" s="13"/>
      <c r="HS28" s="13"/>
      <c r="HT28" s="13"/>
      <c r="HU28" s="12"/>
      <c r="HV28" s="12"/>
      <c r="HX28" s="14"/>
      <c r="HY28" s="13"/>
      <c r="HZ28" s="13"/>
      <c r="IA28" s="13"/>
      <c r="IB28" s="13"/>
      <c r="IC28" s="13"/>
      <c r="ID28" s="12"/>
      <c r="IE28" s="12"/>
      <c r="IG28" s="14"/>
      <c r="IH28" s="13"/>
      <c r="II28" s="13"/>
      <c r="IJ28" s="13"/>
      <c r="IK28" s="13"/>
      <c r="IL28" s="13"/>
      <c r="IM28" s="12"/>
      <c r="IN28" s="12"/>
      <c r="IP28" s="14"/>
      <c r="IQ28" s="13"/>
      <c r="IR28" s="13"/>
      <c r="IS28" s="13"/>
      <c r="IT28" s="13"/>
      <c r="IU28" s="13"/>
      <c r="IV28" s="12"/>
      <c r="IW28" s="12"/>
      <c r="IY28" s="14"/>
      <c r="IZ28" s="13"/>
      <c r="JA28" s="13"/>
      <c r="JB28" s="13"/>
      <c r="JC28" s="13"/>
      <c r="JD28" s="13"/>
      <c r="JE28" s="12"/>
      <c r="JF28" s="12"/>
      <c r="JH28" s="14"/>
      <c r="JI28" s="13"/>
      <c r="JJ28" s="13"/>
      <c r="JK28" s="13"/>
      <c r="JL28" s="13"/>
      <c r="JM28" s="13"/>
      <c r="JN28" s="12"/>
      <c r="JO28" s="12"/>
      <c r="JQ28" s="14"/>
      <c r="JR28" s="13"/>
      <c r="JS28" s="13"/>
      <c r="JT28" s="13"/>
      <c r="JU28" s="13"/>
      <c r="JV28" s="13"/>
      <c r="JW28" s="12"/>
      <c r="JX28" s="12"/>
      <c r="JZ28" s="14"/>
      <c r="KA28" s="13"/>
      <c r="KB28" s="13"/>
      <c r="KC28" s="13"/>
      <c r="KD28" s="13"/>
      <c r="KE28" s="13"/>
      <c r="KF28" s="12"/>
      <c r="KG28" s="12"/>
      <c r="KI28" s="14"/>
      <c r="KJ28" s="13"/>
      <c r="KK28" s="13"/>
      <c r="KL28" s="13"/>
      <c r="KM28" s="13"/>
      <c r="KN28" s="13"/>
      <c r="KO28" s="12"/>
      <c r="KP28" s="12"/>
      <c r="KR28" s="14"/>
      <c r="KS28" s="13"/>
      <c r="KT28" s="13"/>
      <c r="KU28" s="13"/>
      <c r="KV28" s="13"/>
      <c r="KW28" s="13"/>
      <c r="KX28" s="12"/>
      <c r="KY28" s="12"/>
      <c r="LA28" s="14"/>
      <c r="LB28" s="13"/>
      <c r="LC28" s="13"/>
      <c r="LD28" s="13"/>
      <c r="LE28" s="13"/>
      <c r="LF28" s="13"/>
      <c r="LG28" s="12"/>
      <c r="LH28" s="12"/>
      <c r="LJ28" s="14"/>
      <c r="LK28" s="13"/>
      <c r="LL28" s="13"/>
      <c r="LM28" s="13"/>
      <c r="LN28" s="13"/>
      <c r="LO28" s="13"/>
      <c r="LP28" s="12"/>
      <c r="LQ28" s="12"/>
      <c r="LS28" s="14"/>
      <c r="LT28" s="13"/>
      <c r="LU28" s="13"/>
      <c r="LV28" s="13"/>
      <c r="LW28" s="13"/>
      <c r="LX28" s="13"/>
      <c r="LY28" s="12"/>
      <c r="LZ28" s="12"/>
      <c r="MB28" s="14"/>
      <c r="MC28" s="13"/>
      <c r="MD28" s="13"/>
      <c r="ME28" s="13"/>
      <c r="MF28" s="13"/>
      <c r="MG28" s="13"/>
      <c r="MH28" s="12"/>
      <c r="MI28" s="12"/>
      <c r="MK28" s="14"/>
      <c r="ML28" s="13"/>
      <c r="MM28" s="13"/>
      <c r="MN28" s="13"/>
      <c r="MO28" s="13"/>
      <c r="MP28" s="13"/>
      <c r="MQ28" s="12"/>
      <c r="MR28" s="12"/>
      <c r="MT28" s="14"/>
      <c r="MU28" s="13"/>
      <c r="MV28" s="13"/>
      <c r="MW28" s="13"/>
      <c r="MX28" s="13"/>
      <c r="MY28" s="13"/>
      <c r="MZ28" s="12"/>
      <c r="NA28" s="12"/>
      <c r="NC28" s="14"/>
      <c r="ND28" s="13"/>
      <c r="NE28" s="13"/>
      <c r="NF28" s="13"/>
      <c r="NG28" s="13"/>
      <c r="NH28" s="13"/>
      <c r="NI28" s="12"/>
      <c r="NJ28" s="12"/>
      <c r="NL28" s="14"/>
      <c r="NM28" s="13"/>
      <c r="NN28" s="13"/>
      <c r="NO28" s="13"/>
      <c r="NP28" s="13"/>
      <c r="NQ28" s="13"/>
      <c r="NR28" s="12"/>
      <c r="NS28" s="12"/>
      <c r="NU28" s="14"/>
      <c r="NV28" s="13"/>
      <c r="NW28" s="13"/>
      <c r="NX28" s="13"/>
      <c r="NY28" s="13"/>
      <c r="NZ28" s="13"/>
      <c r="OA28" s="12"/>
      <c r="OB28" s="12"/>
      <c r="OD28" s="14"/>
      <c r="OE28" s="13"/>
      <c r="OF28" s="13"/>
      <c r="OG28" s="13"/>
      <c r="OH28" s="13"/>
      <c r="OI28" s="13"/>
      <c r="OJ28" s="12"/>
      <c r="OK28" s="12"/>
      <c r="OM28" s="14"/>
      <c r="ON28" s="13"/>
      <c r="OO28" s="13"/>
      <c r="OP28" s="13"/>
      <c r="OQ28" s="13"/>
      <c r="OR28" s="13"/>
      <c r="OS28" s="12"/>
      <c r="OT28" s="12"/>
      <c r="OV28" s="14"/>
      <c r="OW28" s="13"/>
      <c r="OX28" s="13"/>
      <c r="OY28" s="13"/>
      <c r="OZ28" s="13"/>
      <c r="PA28" s="13"/>
      <c r="PB28" s="12"/>
      <c r="PC28" s="12"/>
      <c r="PE28" s="14"/>
      <c r="PF28" s="13"/>
      <c r="PG28" s="13"/>
      <c r="PH28" s="13"/>
      <c r="PI28" s="13"/>
      <c r="PJ28" s="13"/>
      <c r="PK28" s="12"/>
      <c r="PL28" s="12"/>
      <c r="PN28" s="14"/>
      <c r="PO28" s="13"/>
      <c r="PP28" s="13"/>
      <c r="PQ28" s="13"/>
      <c r="PR28" s="13"/>
      <c r="PS28" s="13"/>
      <c r="PT28" s="12"/>
      <c r="PU28" s="12"/>
      <c r="PW28" s="14"/>
      <c r="PX28" s="13"/>
      <c r="PY28" s="13"/>
      <c r="PZ28" s="13"/>
      <c r="QA28" s="13"/>
      <c r="QB28" s="13"/>
      <c r="QC28" s="12"/>
      <c r="QD28" s="12"/>
      <c r="QF28" s="14"/>
      <c r="QG28" s="13"/>
      <c r="QH28" s="13"/>
      <c r="QI28" s="13"/>
      <c r="QJ28" s="13"/>
      <c r="QK28" s="13"/>
      <c r="QL28" s="12"/>
      <c r="QM28" s="12"/>
      <c r="QO28" s="14"/>
      <c r="QP28" s="13"/>
      <c r="QQ28" s="13"/>
      <c r="QR28" s="13"/>
      <c r="QS28" s="13"/>
      <c r="QT28" s="13"/>
      <c r="QU28" s="12"/>
      <c r="QV28" s="12"/>
      <c r="QX28" s="14"/>
      <c r="QY28" s="13"/>
      <c r="QZ28" s="13"/>
      <c r="RA28" s="13"/>
      <c r="RB28" s="13"/>
      <c r="RC28" s="13"/>
      <c r="RD28" s="12"/>
      <c r="RE28" s="12"/>
      <c r="RG28" s="14"/>
      <c r="RH28" s="13"/>
      <c r="RI28" s="13"/>
      <c r="RJ28" s="13"/>
      <c r="RK28" s="13"/>
      <c r="RL28" s="13"/>
      <c r="RM28" s="12"/>
      <c r="RN28" s="12"/>
      <c r="RP28" s="14"/>
      <c r="RQ28" s="13"/>
      <c r="RR28" s="13"/>
      <c r="RS28" s="13"/>
      <c r="RT28" s="13"/>
      <c r="RU28" s="13"/>
      <c r="RV28" s="12"/>
      <c r="RW28" s="12"/>
      <c r="RY28" s="14"/>
      <c r="RZ28" s="13"/>
      <c r="SA28" s="13"/>
      <c r="SB28" s="13"/>
      <c r="SC28" s="13"/>
      <c r="SD28" s="13"/>
      <c r="SE28" s="12"/>
      <c r="SF28" s="12"/>
      <c r="SH28" s="14"/>
      <c r="SI28" s="13"/>
      <c r="SJ28" s="13"/>
      <c r="SK28" s="13"/>
      <c r="SL28" s="13"/>
      <c r="SM28" s="13"/>
      <c r="SN28" s="12"/>
      <c r="SO28" s="12"/>
      <c r="SQ28" s="14"/>
      <c r="SR28" s="13"/>
      <c r="SS28" s="13"/>
      <c r="ST28" s="13"/>
      <c r="SU28" s="13"/>
      <c r="SV28" s="13"/>
      <c r="SW28" s="12"/>
      <c r="SX28" s="12"/>
      <c r="SZ28" s="14"/>
      <c r="TA28" s="13"/>
      <c r="TB28" s="13"/>
      <c r="TC28" s="13"/>
      <c r="TD28" s="13"/>
      <c r="TE28" s="13"/>
      <c r="TF28" s="12"/>
      <c r="TG28" s="12"/>
      <c r="TI28" s="14"/>
      <c r="TJ28" s="13"/>
      <c r="TK28" s="13"/>
      <c r="TL28" s="13"/>
      <c r="TM28" s="13"/>
      <c r="TN28" s="13"/>
      <c r="TO28" s="12"/>
      <c r="TP28" s="12"/>
      <c r="TR28" s="14"/>
      <c r="TS28" s="13"/>
      <c r="TT28" s="13"/>
      <c r="TU28" s="13"/>
      <c r="TV28" s="13"/>
      <c r="TW28" s="13"/>
      <c r="TX28" s="12"/>
      <c r="TY28" s="12"/>
      <c r="UA28" s="14"/>
      <c r="UB28" s="13"/>
      <c r="UC28" s="13"/>
      <c r="UD28" s="13"/>
      <c r="UE28" s="13"/>
      <c r="UF28" s="13"/>
      <c r="UG28" s="12"/>
      <c r="UH28" s="12"/>
    </row>
    <row r="29" spans="2:554" x14ac:dyDescent="0.25">
      <c r="B29" s="29" t="str">
        <f t="shared" si="0"/>
        <v/>
      </c>
      <c r="C29" s="29" t="str">
        <f t="shared" si="1"/>
        <v/>
      </c>
      <c r="D29" s="29" t="str">
        <f t="shared" si="2"/>
        <v/>
      </c>
      <c r="E29" s="29" t="str">
        <f t="shared" si="3"/>
        <v/>
      </c>
      <c r="F29" s="29" t="str">
        <f t="shared" si="4"/>
        <v/>
      </c>
      <c r="G29" s="29" t="str">
        <f t="shared" si="5"/>
        <v/>
      </c>
      <c r="H29" s="29" t="str">
        <f t="shared" si="6"/>
        <v/>
      </c>
      <c r="J29" s="23" t="str">
        <f t="shared" ca="1" si="7"/>
        <v>null</v>
      </c>
      <c r="K29" s="24">
        <f t="shared" si="9"/>
        <v>215</v>
      </c>
      <c r="L29" s="16">
        <v>23</v>
      </c>
      <c r="Q29" s="13"/>
      <c r="R29" s="13" t="s">
        <v>50</v>
      </c>
      <c r="S29" s="13" t="s">
        <v>50</v>
      </c>
      <c r="T29" s="13" t="s">
        <v>50</v>
      </c>
      <c r="U29" s="13" t="s">
        <v>50</v>
      </c>
      <c r="V29" s="12" t="s">
        <v>50</v>
      </c>
      <c r="W29" s="12" t="s">
        <v>50</v>
      </c>
      <c r="Y29" s="14"/>
      <c r="Z29" s="13" t="s">
        <v>50</v>
      </c>
      <c r="AA29" s="13" t="s">
        <v>50</v>
      </c>
      <c r="AB29" s="13" t="s">
        <v>50</v>
      </c>
      <c r="AC29" s="13" t="s">
        <v>50</v>
      </c>
      <c r="AD29" s="13" t="s">
        <v>50</v>
      </c>
      <c r="AE29" s="12" t="s">
        <v>50</v>
      </c>
      <c r="AF29" s="12" t="s">
        <v>50</v>
      </c>
      <c r="AH29" s="14"/>
      <c r="AI29" s="13" t="s">
        <v>50</v>
      </c>
      <c r="AJ29" s="13" t="s">
        <v>50</v>
      </c>
      <c r="AK29" s="13" t="s">
        <v>50</v>
      </c>
      <c r="AL29" s="13" t="s">
        <v>50</v>
      </c>
      <c r="AM29" s="13" t="s">
        <v>50</v>
      </c>
      <c r="AN29" s="12" t="s">
        <v>50</v>
      </c>
      <c r="AO29" s="12" t="s">
        <v>50</v>
      </c>
      <c r="AQ29" s="14"/>
      <c r="AR29" s="13" t="s">
        <v>50</v>
      </c>
      <c r="AS29" s="13" t="s">
        <v>50</v>
      </c>
      <c r="AT29" s="13" t="s">
        <v>50</v>
      </c>
      <c r="AU29" s="13" t="s">
        <v>50</v>
      </c>
      <c r="AV29" s="13" t="s">
        <v>50</v>
      </c>
      <c r="AW29" s="12" t="s">
        <v>50</v>
      </c>
      <c r="AX29" s="12" t="s">
        <v>50</v>
      </c>
      <c r="AZ29" s="14"/>
      <c r="BA29" s="13" t="s">
        <v>50</v>
      </c>
      <c r="BB29" s="13" t="s">
        <v>50</v>
      </c>
      <c r="BC29" s="13" t="s">
        <v>50</v>
      </c>
      <c r="BD29" s="13" t="s">
        <v>50</v>
      </c>
      <c r="BE29" s="13" t="s">
        <v>50</v>
      </c>
      <c r="BF29" s="12" t="s">
        <v>50</v>
      </c>
      <c r="BG29" s="12" t="s">
        <v>50</v>
      </c>
      <c r="BI29" s="14"/>
      <c r="BJ29" s="13" t="s">
        <v>50</v>
      </c>
      <c r="BK29" s="13" t="s">
        <v>50</v>
      </c>
      <c r="BL29" s="13" t="s">
        <v>50</v>
      </c>
      <c r="BM29" s="13" t="s">
        <v>50</v>
      </c>
      <c r="BN29" s="13" t="s">
        <v>50</v>
      </c>
      <c r="BO29" s="12" t="s">
        <v>50</v>
      </c>
      <c r="BP29" s="12" t="s">
        <v>50</v>
      </c>
      <c r="BR29" s="14"/>
      <c r="BS29" s="13"/>
      <c r="BT29" s="13"/>
      <c r="BU29" s="13"/>
      <c r="BV29" s="13"/>
      <c r="BW29" s="13"/>
      <c r="BX29" s="12"/>
      <c r="BY29" s="12"/>
      <c r="CA29" s="14"/>
      <c r="CB29" s="13"/>
      <c r="CC29" s="13"/>
      <c r="CD29" s="13"/>
      <c r="CE29" s="13"/>
      <c r="CF29" s="13"/>
      <c r="CG29" s="12"/>
      <c r="CH29" s="12"/>
      <c r="CJ29" s="14"/>
      <c r="CK29" s="13"/>
      <c r="CL29" s="13"/>
      <c r="CM29" s="13"/>
      <c r="CN29" s="13"/>
      <c r="CO29" s="13"/>
      <c r="CP29" s="12"/>
      <c r="CQ29" s="12"/>
      <c r="CS29" s="14"/>
      <c r="CT29" s="13"/>
      <c r="CU29" s="13"/>
      <c r="CV29" s="13"/>
      <c r="CW29" s="13"/>
      <c r="CX29" s="13"/>
      <c r="CY29" s="12"/>
      <c r="CZ29" s="12"/>
      <c r="DB29" s="14"/>
      <c r="DC29" s="13"/>
      <c r="DD29" s="13"/>
      <c r="DE29" s="13"/>
      <c r="DF29" s="13"/>
      <c r="DG29" s="13"/>
      <c r="DH29" s="12"/>
      <c r="DI29" s="12"/>
      <c r="DK29" s="14"/>
      <c r="DL29" s="13"/>
      <c r="DM29" s="13"/>
      <c r="DN29" s="13"/>
      <c r="DO29" s="13"/>
      <c r="DP29" s="13"/>
      <c r="DQ29" s="12"/>
      <c r="DR29" s="12"/>
      <c r="DT29" s="14"/>
      <c r="DU29" s="13"/>
      <c r="DV29" s="13"/>
      <c r="DW29" s="13"/>
      <c r="DX29" s="13"/>
      <c r="DY29" s="13"/>
      <c r="DZ29" s="12"/>
      <c r="EA29" s="12"/>
      <c r="EC29" s="14"/>
      <c r="ED29" s="13"/>
      <c r="EE29" s="13"/>
      <c r="EF29" s="13"/>
      <c r="EG29" s="13"/>
      <c r="EH29" s="13"/>
      <c r="EI29" s="12"/>
      <c r="EJ29" s="12"/>
      <c r="EL29" s="14"/>
      <c r="EM29" s="13"/>
      <c r="EN29" s="13"/>
      <c r="EO29" s="13"/>
      <c r="EP29" s="13"/>
      <c r="EQ29" s="13"/>
      <c r="ER29" s="12"/>
      <c r="ES29" s="12"/>
      <c r="EU29" s="14"/>
      <c r="EV29" s="13"/>
      <c r="EW29" s="13"/>
      <c r="EX29" s="13"/>
      <c r="EY29" s="13"/>
      <c r="EZ29" s="13"/>
      <c r="FA29" s="12"/>
      <c r="FB29" s="12"/>
      <c r="FD29" s="14"/>
      <c r="FE29" s="13"/>
      <c r="FF29" s="13"/>
      <c r="FG29" s="13"/>
      <c r="FH29" s="13"/>
      <c r="FI29" s="13"/>
      <c r="FJ29" s="12"/>
      <c r="FK29" s="12"/>
      <c r="FM29" s="14"/>
      <c r="FN29" s="13"/>
      <c r="FO29" s="13"/>
      <c r="FP29" s="13"/>
      <c r="FQ29" s="13"/>
      <c r="FR29" s="13"/>
      <c r="FS29" s="12"/>
      <c r="FT29" s="12"/>
      <c r="FV29" s="14"/>
      <c r="FW29" s="13"/>
      <c r="FX29" s="13"/>
      <c r="FY29" s="13"/>
      <c r="FZ29" s="13"/>
      <c r="GA29" s="13"/>
      <c r="GB29" s="12"/>
      <c r="GC29" s="12"/>
      <c r="GE29" s="14"/>
      <c r="GF29" s="13"/>
      <c r="GG29" s="13"/>
      <c r="GH29" s="13"/>
      <c r="GI29" s="13"/>
      <c r="GJ29" s="13"/>
      <c r="GK29" s="12"/>
      <c r="GL29" s="12"/>
      <c r="GN29" s="14"/>
      <c r="GO29" s="13"/>
      <c r="GP29" s="13"/>
      <c r="GQ29" s="13"/>
      <c r="GR29" s="13"/>
      <c r="GS29" s="13"/>
      <c r="GT29" s="12"/>
      <c r="GU29" s="12"/>
      <c r="GW29" s="14"/>
      <c r="GX29" s="13"/>
      <c r="GY29" s="13"/>
      <c r="GZ29" s="13"/>
      <c r="HA29" s="13"/>
      <c r="HB29" s="13"/>
      <c r="HC29" s="12"/>
      <c r="HD29" s="12"/>
      <c r="HF29" s="14"/>
      <c r="HG29" s="13"/>
      <c r="HH29" s="13"/>
      <c r="HI29" s="13"/>
      <c r="HJ29" s="13"/>
      <c r="HK29" s="13"/>
      <c r="HL29" s="12"/>
      <c r="HM29" s="12"/>
      <c r="HO29" s="14"/>
      <c r="HP29" s="13"/>
      <c r="HQ29" s="13"/>
      <c r="HR29" s="13"/>
      <c r="HS29" s="13"/>
      <c r="HT29" s="13"/>
      <c r="HU29" s="12"/>
      <c r="HV29" s="12"/>
      <c r="HX29" s="14"/>
      <c r="HY29" s="13"/>
      <c r="HZ29" s="13"/>
      <c r="IA29" s="13"/>
      <c r="IB29" s="13"/>
      <c r="IC29" s="13"/>
      <c r="ID29" s="12"/>
      <c r="IE29" s="12"/>
      <c r="IG29" s="14"/>
      <c r="IH29" s="13"/>
      <c r="II29" s="13"/>
      <c r="IJ29" s="13"/>
      <c r="IK29" s="13"/>
      <c r="IL29" s="13"/>
      <c r="IM29" s="12"/>
      <c r="IN29" s="12"/>
      <c r="IP29" s="14"/>
      <c r="IQ29" s="13"/>
      <c r="IR29" s="13"/>
      <c r="IS29" s="13"/>
      <c r="IT29" s="13"/>
      <c r="IU29" s="13"/>
      <c r="IV29" s="12"/>
      <c r="IW29" s="12"/>
      <c r="IY29" s="14"/>
      <c r="IZ29" s="13"/>
      <c r="JA29" s="13"/>
      <c r="JB29" s="13"/>
      <c r="JC29" s="13"/>
      <c r="JD29" s="13"/>
      <c r="JE29" s="12"/>
      <c r="JF29" s="12"/>
      <c r="JH29" s="14"/>
      <c r="JI29" s="13"/>
      <c r="JJ29" s="13"/>
      <c r="JK29" s="13"/>
      <c r="JL29" s="13"/>
      <c r="JM29" s="13"/>
      <c r="JN29" s="12"/>
      <c r="JO29" s="12"/>
      <c r="JQ29" s="14"/>
      <c r="JR29" s="13"/>
      <c r="JS29" s="13"/>
      <c r="JT29" s="13"/>
      <c r="JU29" s="13"/>
      <c r="JV29" s="13"/>
      <c r="JW29" s="12"/>
      <c r="JX29" s="12"/>
      <c r="JZ29" s="14"/>
      <c r="KA29" s="13"/>
      <c r="KB29" s="13"/>
      <c r="KC29" s="13"/>
      <c r="KD29" s="13"/>
      <c r="KE29" s="13"/>
      <c r="KF29" s="12"/>
      <c r="KG29" s="12"/>
      <c r="KI29" s="14"/>
      <c r="KJ29" s="13"/>
      <c r="KK29" s="13"/>
      <c r="KL29" s="13"/>
      <c r="KM29" s="13"/>
      <c r="KN29" s="13"/>
      <c r="KO29" s="12"/>
      <c r="KP29" s="12"/>
      <c r="KR29" s="14"/>
      <c r="KS29" s="13"/>
      <c r="KT29" s="13"/>
      <c r="KU29" s="13"/>
      <c r="KV29" s="13"/>
      <c r="KW29" s="13"/>
      <c r="KX29" s="12"/>
      <c r="KY29" s="12"/>
      <c r="LA29" s="14"/>
      <c r="LB29" s="13"/>
      <c r="LC29" s="13"/>
      <c r="LD29" s="13"/>
      <c r="LE29" s="13"/>
      <c r="LF29" s="13"/>
      <c r="LG29" s="12"/>
      <c r="LH29" s="12"/>
      <c r="LJ29" s="14"/>
      <c r="LK29" s="13"/>
      <c r="LL29" s="13"/>
      <c r="LM29" s="13"/>
      <c r="LN29" s="13"/>
      <c r="LO29" s="13"/>
      <c r="LP29" s="12"/>
      <c r="LQ29" s="12"/>
      <c r="LS29" s="14"/>
      <c r="LT29" s="13"/>
      <c r="LU29" s="13"/>
      <c r="LV29" s="13"/>
      <c r="LW29" s="13"/>
      <c r="LX29" s="13"/>
      <c r="LY29" s="12"/>
      <c r="LZ29" s="12"/>
      <c r="MB29" s="14"/>
      <c r="MC29" s="13"/>
      <c r="MD29" s="13"/>
      <c r="ME29" s="13"/>
      <c r="MF29" s="13"/>
      <c r="MG29" s="13"/>
      <c r="MH29" s="12"/>
      <c r="MI29" s="12"/>
      <c r="MK29" s="14"/>
      <c r="ML29" s="13"/>
      <c r="MM29" s="13"/>
      <c r="MN29" s="13"/>
      <c r="MO29" s="13"/>
      <c r="MP29" s="13"/>
      <c r="MQ29" s="12"/>
      <c r="MR29" s="12"/>
      <c r="MT29" s="14"/>
      <c r="MU29" s="13"/>
      <c r="MV29" s="13"/>
      <c r="MW29" s="13"/>
      <c r="MX29" s="13"/>
      <c r="MY29" s="13"/>
      <c r="MZ29" s="12"/>
      <c r="NA29" s="12"/>
      <c r="NC29" s="14"/>
      <c r="ND29" s="13"/>
      <c r="NE29" s="13"/>
      <c r="NF29" s="13"/>
      <c r="NG29" s="13"/>
      <c r="NH29" s="13"/>
      <c r="NI29" s="12"/>
      <c r="NJ29" s="12"/>
      <c r="NL29" s="14"/>
      <c r="NM29" s="13"/>
      <c r="NN29" s="13"/>
      <c r="NO29" s="13"/>
      <c r="NP29" s="13"/>
      <c r="NQ29" s="13"/>
      <c r="NR29" s="12"/>
      <c r="NS29" s="12"/>
      <c r="NU29" s="14"/>
      <c r="NV29" s="13"/>
      <c r="NW29" s="13"/>
      <c r="NX29" s="13"/>
      <c r="NY29" s="13"/>
      <c r="NZ29" s="13"/>
      <c r="OA29" s="12"/>
      <c r="OB29" s="12"/>
      <c r="OD29" s="14"/>
      <c r="OE29" s="13"/>
      <c r="OF29" s="13"/>
      <c r="OG29" s="13"/>
      <c r="OH29" s="13"/>
      <c r="OI29" s="13"/>
      <c r="OJ29" s="12"/>
      <c r="OK29" s="12"/>
      <c r="OM29" s="14"/>
      <c r="ON29" s="13"/>
      <c r="OO29" s="13"/>
      <c r="OP29" s="13"/>
      <c r="OQ29" s="13"/>
      <c r="OR29" s="13"/>
      <c r="OS29" s="12"/>
      <c r="OT29" s="12"/>
      <c r="OV29" s="14"/>
      <c r="OW29" s="13"/>
      <c r="OX29" s="13"/>
      <c r="OY29" s="13"/>
      <c r="OZ29" s="13"/>
      <c r="PA29" s="13"/>
      <c r="PB29" s="12"/>
      <c r="PC29" s="12"/>
      <c r="PE29" s="14"/>
      <c r="PF29" s="13"/>
      <c r="PG29" s="13"/>
      <c r="PH29" s="13"/>
      <c r="PI29" s="13"/>
      <c r="PJ29" s="13"/>
      <c r="PK29" s="12"/>
      <c r="PL29" s="12"/>
      <c r="PN29" s="14"/>
      <c r="PO29" s="13"/>
      <c r="PP29" s="13"/>
      <c r="PQ29" s="13"/>
      <c r="PR29" s="13"/>
      <c r="PS29" s="13"/>
      <c r="PT29" s="12"/>
      <c r="PU29" s="12"/>
      <c r="PW29" s="14"/>
      <c r="PX29" s="13"/>
      <c r="PY29" s="13"/>
      <c r="PZ29" s="13"/>
      <c r="QA29" s="13"/>
      <c r="QB29" s="13"/>
      <c r="QC29" s="12"/>
      <c r="QD29" s="12"/>
      <c r="QF29" s="14"/>
      <c r="QG29" s="13"/>
      <c r="QH29" s="13"/>
      <c r="QI29" s="13"/>
      <c r="QJ29" s="13"/>
      <c r="QK29" s="13"/>
      <c r="QL29" s="12"/>
      <c r="QM29" s="12"/>
      <c r="QO29" s="14"/>
      <c r="QP29" s="13"/>
      <c r="QQ29" s="13"/>
      <c r="QR29" s="13"/>
      <c r="QS29" s="13"/>
      <c r="QT29" s="13"/>
      <c r="QU29" s="12"/>
      <c r="QV29" s="12"/>
      <c r="QX29" s="14"/>
      <c r="QY29" s="13"/>
      <c r="QZ29" s="13"/>
      <c r="RA29" s="13"/>
      <c r="RB29" s="13"/>
      <c r="RC29" s="13"/>
      <c r="RD29" s="12"/>
      <c r="RE29" s="12"/>
      <c r="RG29" s="14"/>
      <c r="RH29" s="13"/>
      <c r="RI29" s="13"/>
      <c r="RJ29" s="13"/>
      <c r="RK29" s="13"/>
      <c r="RL29" s="13"/>
      <c r="RM29" s="12"/>
      <c r="RN29" s="12"/>
      <c r="RP29" s="14"/>
      <c r="RQ29" s="13"/>
      <c r="RR29" s="13"/>
      <c r="RS29" s="13"/>
      <c r="RT29" s="13"/>
      <c r="RU29" s="13"/>
      <c r="RV29" s="12"/>
      <c r="RW29" s="12"/>
      <c r="RY29" s="14"/>
      <c r="RZ29" s="13"/>
      <c r="SA29" s="13"/>
      <c r="SB29" s="13"/>
      <c r="SC29" s="13"/>
      <c r="SD29" s="13"/>
      <c r="SE29" s="12"/>
      <c r="SF29" s="12"/>
      <c r="SH29" s="14"/>
      <c r="SI29" s="13"/>
      <c r="SJ29" s="13"/>
      <c r="SK29" s="13"/>
      <c r="SL29" s="13"/>
      <c r="SM29" s="13"/>
      <c r="SN29" s="12"/>
      <c r="SO29" s="12"/>
      <c r="SQ29" s="14"/>
      <c r="SR29" s="13"/>
      <c r="SS29" s="13"/>
      <c r="ST29" s="13"/>
      <c r="SU29" s="13"/>
      <c r="SV29" s="13"/>
      <c r="SW29" s="12"/>
      <c r="SX29" s="12"/>
      <c r="SZ29" s="14"/>
      <c r="TA29" s="13"/>
      <c r="TB29" s="13"/>
      <c r="TC29" s="13"/>
      <c r="TD29" s="13"/>
      <c r="TE29" s="13"/>
      <c r="TF29" s="12"/>
      <c r="TG29" s="12"/>
      <c r="TI29" s="14"/>
      <c r="TJ29" s="13"/>
      <c r="TK29" s="13"/>
      <c r="TL29" s="13"/>
      <c r="TM29" s="13"/>
      <c r="TN29" s="13"/>
      <c r="TO29" s="12"/>
      <c r="TP29" s="12"/>
      <c r="TR29" s="14"/>
      <c r="TS29" s="13"/>
      <c r="TT29" s="13"/>
      <c r="TU29" s="13"/>
      <c r="TV29" s="13"/>
      <c r="TW29" s="13"/>
      <c r="TX29" s="12"/>
      <c r="TY29" s="12"/>
      <c r="UA29" s="14"/>
      <c r="UB29" s="13"/>
      <c r="UC29" s="13"/>
      <c r="UD29" s="13"/>
      <c r="UE29" s="13"/>
      <c r="UF29" s="13"/>
      <c r="UG29" s="12"/>
      <c r="UH29" s="12"/>
    </row>
    <row r="30" spans="2:554" x14ac:dyDescent="0.25">
      <c r="B30" s="29" t="str">
        <f t="shared" si="0"/>
        <v/>
      </c>
      <c r="C30" s="29" t="str">
        <f t="shared" si="1"/>
        <v/>
      </c>
      <c r="D30" s="29" t="str">
        <f t="shared" si="2"/>
        <v/>
      </c>
      <c r="E30" s="29" t="str">
        <f t="shared" si="3"/>
        <v/>
      </c>
      <c r="F30" s="29" t="str">
        <f t="shared" si="4"/>
        <v/>
      </c>
      <c r="G30" s="29" t="str">
        <f t="shared" si="5"/>
        <v/>
      </c>
      <c r="H30" s="29" t="str">
        <f t="shared" si="6"/>
        <v/>
      </c>
      <c r="J30" s="23" t="str">
        <f t="shared" ca="1" si="7"/>
        <v>null</v>
      </c>
      <c r="K30" s="24">
        <f t="shared" si="9"/>
        <v>224</v>
      </c>
      <c r="L30" s="16">
        <v>24</v>
      </c>
      <c r="Q30" s="13"/>
      <c r="R30" s="13" t="s">
        <v>50</v>
      </c>
      <c r="S30" s="13" t="s">
        <v>50</v>
      </c>
      <c r="T30" s="13" t="s">
        <v>50</v>
      </c>
      <c r="U30" s="13" t="s">
        <v>50</v>
      </c>
      <c r="V30" s="12" t="s">
        <v>50</v>
      </c>
      <c r="W30" s="12" t="s">
        <v>50</v>
      </c>
      <c r="Y30" s="14"/>
      <c r="Z30" s="13" t="s">
        <v>50</v>
      </c>
      <c r="AA30" s="13" t="s">
        <v>50</v>
      </c>
      <c r="AB30" s="13" t="s">
        <v>50</v>
      </c>
      <c r="AC30" s="13" t="s">
        <v>50</v>
      </c>
      <c r="AD30" s="13" t="s">
        <v>50</v>
      </c>
      <c r="AE30" s="12" t="s">
        <v>50</v>
      </c>
      <c r="AF30" s="12" t="s">
        <v>50</v>
      </c>
      <c r="AH30" s="14"/>
      <c r="AI30" s="13" t="s">
        <v>50</v>
      </c>
      <c r="AJ30" s="13" t="s">
        <v>50</v>
      </c>
      <c r="AK30" s="13" t="s">
        <v>50</v>
      </c>
      <c r="AL30" s="13" t="s">
        <v>50</v>
      </c>
      <c r="AM30" s="13" t="s">
        <v>50</v>
      </c>
      <c r="AN30" s="12" t="s">
        <v>50</v>
      </c>
      <c r="AO30" s="12" t="s">
        <v>50</v>
      </c>
      <c r="AQ30" s="14"/>
      <c r="AR30" s="13" t="s">
        <v>50</v>
      </c>
      <c r="AS30" s="13" t="s">
        <v>50</v>
      </c>
      <c r="AT30" s="13" t="s">
        <v>50</v>
      </c>
      <c r="AU30" s="13" t="s">
        <v>50</v>
      </c>
      <c r="AV30" s="13" t="s">
        <v>50</v>
      </c>
      <c r="AW30" s="12" t="s">
        <v>50</v>
      </c>
      <c r="AX30" s="12" t="s">
        <v>50</v>
      </c>
      <c r="AZ30" s="14"/>
      <c r="BA30" s="13" t="s">
        <v>50</v>
      </c>
      <c r="BB30" s="13" t="s">
        <v>50</v>
      </c>
      <c r="BC30" s="13" t="s">
        <v>50</v>
      </c>
      <c r="BD30" s="13" t="s">
        <v>50</v>
      </c>
      <c r="BE30" s="13" t="s">
        <v>50</v>
      </c>
      <c r="BF30" s="12" t="s">
        <v>50</v>
      </c>
      <c r="BG30" s="12" t="s">
        <v>50</v>
      </c>
      <c r="BI30" s="14"/>
      <c r="BJ30" s="13" t="s">
        <v>50</v>
      </c>
      <c r="BK30" s="13" t="s">
        <v>50</v>
      </c>
      <c r="BL30" s="13" t="s">
        <v>50</v>
      </c>
      <c r="BM30" s="13" t="s">
        <v>50</v>
      </c>
      <c r="BN30" s="13" t="s">
        <v>50</v>
      </c>
      <c r="BO30" s="12" t="s">
        <v>50</v>
      </c>
      <c r="BP30" s="12" t="s">
        <v>50</v>
      </c>
      <c r="BR30" s="14"/>
      <c r="BS30" s="13"/>
      <c r="BT30" s="13"/>
      <c r="BU30" s="13"/>
      <c r="BV30" s="13"/>
      <c r="BW30" s="13"/>
      <c r="BX30" s="12"/>
      <c r="BY30" s="12"/>
      <c r="CA30" s="14"/>
      <c r="CB30" s="13"/>
      <c r="CC30" s="13"/>
      <c r="CD30" s="13"/>
      <c r="CE30" s="13"/>
      <c r="CF30" s="13"/>
      <c r="CG30" s="12"/>
      <c r="CH30" s="12"/>
      <c r="CJ30" s="14"/>
      <c r="CK30" s="13"/>
      <c r="CL30" s="13"/>
      <c r="CM30" s="13"/>
      <c r="CN30" s="13"/>
      <c r="CO30" s="13"/>
      <c r="CP30" s="12"/>
      <c r="CQ30" s="12"/>
      <c r="CS30" s="14"/>
      <c r="CT30" s="13"/>
      <c r="CU30" s="13"/>
      <c r="CV30" s="13"/>
      <c r="CW30" s="13"/>
      <c r="CX30" s="13"/>
      <c r="CY30" s="12"/>
      <c r="CZ30" s="12"/>
      <c r="DB30" s="14"/>
      <c r="DC30" s="13"/>
      <c r="DD30" s="13"/>
      <c r="DE30" s="13"/>
      <c r="DF30" s="13"/>
      <c r="DG30" s="13"/>
      <c r="DH30" s="12"/>
      <c r="DI30" s="12"/>
      <c r="DK30" s="14"/>
      <c r="DL30" s="13"/>
      <c r="DM30" s="13"/>
      <c r="DN30" s="13"/>
      <c r="DO30" s="13"/>
      <c r="DP30" s="13"/>
      <c r="DQ30" s="12"/>
      <c r="DR30" s="12"/>
      <c r="DT30" s="14"/>
      <c r="DU30" s="13"/>
      <c r="DV30" s="13"/>
      <c r="DW30" s="13"/>
      <c r="DX30" s="13"/>
      <c r="DY30" s="13"/>
      <c r="DZ30" s="12"/>
      <c r="EA30" s="12"/>
      <c r="EC30" s="14"/>
      <c r="ED30" s="13"/>
      <c r="EE30" s="13"/>
      <c r="EF30" s="13"/>
      <c r="EG30" s="13"/>
      <c r="EH30" s="13"/>
      <c r="EI30" s="12"/>
      <c r="EJ30" s="12"/>
      <c r="EL30" s="14"/>
      <c r="EM30" s="13"/>
      <c r="EN30" s="13"/>
      <c r="EO30" s="13"/>
      <c r="EP30" s="13"/>
      <c r="EQ30" s="13"/>
      <c r="ER30" s="12"/>
      <c r="ES30" s="12"/>
      <c r="EU30" s="14"/>
      <c r="EV30" s="13"/>
      <c r="EW30" s="13"/>
      <c r="EX30" s="13"/>
      <c r="EY30" s="13"/>
      <c r="EZ30" s="13"/>
      <c r="FA30" s="12"/>
      <c r="FB30" s="12"/>
      <c r="FD30" s="14"/>
      <c r="FE30" s="13"/>
      <c r="FF30" s="13"/>
      <c r="FG30" s="13"/>
      <c r="FH30" s="13"/>
      <c r="FI30" s="13"/>
      <c r="FJ30" s="12"/>
      <c r="FK30" s="12"/>
      <c r="FM30" s="14"/>
      <c r="FN30" s="13"/>
      <c r="FO30" s="13"/>
      <c r="FP30" s="13"/>
      <c r="FQ30" s="13"/>
      <c r="FR30" s="13"/>
      <c r="FS30" s="12"/>
      <c r="FT30" s="12"/>
      <c r="FV30" s="14"/>
      <c r="FW30" s="13"/>
      <c r="FX30" s="13"/>
      <c r="FY30" s="13"/>
      <c r="FZ30" s="13"/>
      <c r="GA30" s="13"/>
      <c r="GB30" s="12"/>
      <c r="GC30" s="12"/>
      <c r="GE30" s="14"/>
      <c r="GF30" s="13"/>
      <c r="GG30" s="13"/>
      <c r="GH30" s="13"/>
      <c r="GI30" s="13"/>
      <c r="GJ30" s="13"/>
      <c r="GK30" s="12"/>
      <c r="GL30" s="12"/>
      <c r="GN30" s="14"/>
      <c r="GO30" s="13"/>
      <c r="GP30" s="13"/>
      <c r="GQ30" s="13"/>
      <c r="GR30" s="13"/>
      <c r="GS30" s="13"/>
      <c r="GT30" s="12"/>
      <c r="GU30" s="12"/>
      <c r="GW30" s="14"/>
      <c r="GX30" s="13"/>
      <c r="GY30" s="13"/>
      <c r="GZ30" s="13"/>
      <c r="HA30" s="13"/>
      <c r="HB30" s="13"/>
      <c r="HC30" s="12"/>
      <c r="HD30" s="12"/>
      <c r="HF30" s="14"/>
      <c r="HG30" s="13"/>
      <c r="HH30" s="13"/>
      <c r="HI30" s="13"/>
      <c r="HJ30" s="13"/>
      <c r="HK30" s="13"/>
      <c r="HL30" s="12"/>
      <c r="HM30" s="12"/>
      <c r="HO30" s="14"/>
      <c r="HP30" s="13"/>
      <c r="HQ30" s="13"/>
      <c r="HR30" s="13"/>
      <c r="HS30" s="13"/>
      <c r="HT30" s="13"/>
      <c r="HU30" s="12"/>
      <c r="HV30" s="12"/>
      <c r="HX30" s="14"/>
      <c r="HY30" s="13"/>
      <c r="HZ30" s="13"/>
      <c r="IA30" s="13"/>
      <c r="IB30" s="13"/>
      <c r="IC30" s="13"/>
      <c r="ID30" s="12"/>
      <c r="IE30" s="12"/>
      <c r="IG30" s="14"/>
      <c r="IH30" s="13"/>
      <c r="II30" s="13"/>
      <c r="IJ30" s="13"/>
      <c r="IK30" s="13"/>
      <c r="IL30" s="13"/>
      <c r="IM30" s="12"/>
      <c r="IN30" s="12"/>
      <c r="IP30" s="14"/>
      <c r="IQ30" s="13"/>
      <c r="IR30" s="13"/>
      <c r="IS30" s="13"/>
      <c r="IT30" s="13"/>
      <c r="IU30" s="13"/>
      <c r="IV30" s="12"/>
      <c r="IW30" s="12"/>
      <c r="IY30" s="14"/>
      <c r="IZ30" s="13"/>
      <c r="JA30" s="13"/>
      <c r="JB30" s="13"/>
      <c r="JC30" s="13"/>
      <c r="JD30" s="13"/>
      <c r="JE30" s="12"/>
      <c r="JF30" s="12"/>
      <c r="JH30" s="14"/>
      <c r="JI30" s="13"/>
      <c r="JJ30" s="13"/>
      <c r="JK30" s="13"/>
      <c r="JL30" s="13"/>
      <c r="JM30" s="13"/>
      <c r="JN30" s="12"/>
      <c r="JO30" s="12"/>
      <c r="JQ30" s="14"/>
      <c r="JR30" s="13"/>
      <c r="JS30" s="13"/>
      <c r="JT30" s="13"/>
      <c r="JU30" s="13"/>
      <c r="JV30" s="13"/>
      <c r="JW30" s="12"/>
      <c r="JX30" s="12"/>
      <c r="JZ30" s="14"/>
      <c r="KA30" s="13"/>
      <c r="KB30" s="13"/>
      <c r="KC30" s="13"/>
      <c r="KD30" s="13"/>
      <c r="KE30" s="13"/>
      <c r="KF30" s="12"/>
      <c r="KG30" s="12"/>
      <c r="KI30" s="14"/>
      <c r="KJ30" s="13"/>
      <c r="KK30" s="13"/>
      <c r="KL30" s="13"/>
      <c r="KM30" s="13"/>
      <c r="KN30" s="13"/>
      <c r="KO30" s="12"/>
      <c r="KP30" s="12"/>
      <c r="KR30" s="14"/>
      <c r="KS30" s="13"/>
      <c r="KT30" s="13"/>
      <c r="KU30" s="13"/>
      <c r="KV30" s="13"/>
      <c r="KW30" s="13"/>
      <c r="KX30" s="12"/>
      <c r="KY30" s="12"/>
      <c r="LA30" s="14"/>
      <c r="LB30" s="13"/>
      <c r="LC30" s="13"/>
      <c r="LD30" s="13"/>
      <c r="LE30" s="13"/>
      <c r="LF30" s="13"/>
      <c r="LG30" s="12"/>
      <c r="LH30" s="12"/>
      <c r="LJ30" s="14"/>
      <c r="LK30" s="13"/>
      <c r="LL30" s="13"/>
      <c r="LM30" s="13"/>
      <c r="LN30" s="13"/>
      <c r="LO30" s="13"/>
      <c r="LP30" s="12"/>
      <c r="LQ30" s="12"/>
      <c r="LS30" s="14"/>
      <c r="LT30" s="13"/>
      <c r="LU30" s="13"/>
      <c r="LV30" s="13"/>
      <c r="LW30" s="13"/>
      <c r="LX30" s="13"/>
      <c r="LY30" s="12"/>
      <c r="LZ30" s="12"/>
      <c r="MB30" s="14"/>
      <c r="MC30" s="13"/>
      <c r="MD30" s="13"/>
      <c r="ME30" s="13"/>
      <c r="MF30" s="13"/>
      <c r="MG30" s="13"/>
      <c r="MH30" s="12"/>
      <c r="MI30" s="12"/>
      <c r="MK30" s="14"/>
      <c r="ML30" s="13"/>
      <c r="MM30" s="13"/>
      <c r="MN30" s="13"/>
      <c r="MO30" s="13"/>
      <c r="MP30" s="13"/>
      <c r="MQ30" s="12"/>
      <c r="MR30" s="12"/>
      <c r="MT30" s="14"/>
      <c r="MU30" s="13"/>
      <c r="MV30" s="13"/>
      <c r="MW30" s="13"/>
      <c r="MX30" s="13"/>
      <c r="MY30" s="13"/>
      <c r="MZ30" s="12"/>
      <c r="NA30" s="12"/>
      <c r="NC30" s="14"/>
      <c r="ND30" s="13"/>
      <c r="NE30" s="13"/>
      <c r="NF30" s="13"/>
      <c r="NG30" s="13"/>
      <c r="NH30" s="13"/>
      <c r="NI30" s="12"/>
      <c r="NJ30" s="12"/>
      <c r="NL30" s="14"/>
      <c r="NM30" s="13"/>
      <c r="NN30" s="13"/>
      <c r="NO30" s="13"/>
      <c r="NP30" s="13"/>
      <c r="NQ30" s="13"/>
      <c r="NR30" s="12"/>
      <c r="NS30" s="12"/>
      <c r="NU30" s="14"/>
      <c r="NV30" s="13"/>
      <c r="NW30" s="13"/>
      <c r="NX30" s="13"/>
      <c r="NY30" s="13"/>
      <c r="NZ30" s="13"/>
      <c r="OA30" s="12"/>
      <c r="OB30" s="12"/>
      <c r="OD30" s="14"/>
      <c r="OE30" s="13"/>
      <c r="OF30" s="13"/>
      <c r="OG30" s="13"/>
      <c r="OH30" s="13"/>
      <c r="OI30" s="13"/>
      <c r="OJ30" s="12"/>
      <c r="OK30" s="12"/>
      <c r="OM30" s="14"/>
      <c r="ON30" s="13"/>
      <c r="OO30" s="13"/>
      <c r="OP30" s="13"/>
      <c r="OQ30" s="13"/>
      <c r="OR30" s="13"/>
      <c r="OS30" s="12"/>
      <c r="OT30" s="12"/>
      <c r="OV30" s="14"/>
      <c r="OW30" s="13"/>
      <c r="OX30" s="13"/>
      <c r="OY30" s="13"/>
      <c r="OZ30" s="13"/>
      <c r="PA30" s="13"/>
      <c r="PB30" s="12"/>
      <c r="PC30" s="12"/>
      <c r="PE30" s="14"/>
      <c r="PF30" s="13"/>
      <c r="PG30" s="13"/>
      <c r="PH30" s="13"/>
      <c r="PI30" s="13"/>
      <c r="PJ30" s="13"/>
      <c r="PK30" s="12"/>
      <c r="PL30" s="12"/>
      <c r="PN30" s="14"/>
      <c r="PO30" s="13"/>
      <c r="PP30" s="13"/>
      <c r="PQ30" s="13"/>
      <c r="PR30" s="13"/>
      <c r="PS30" s="13"/>
      <c r="PT30" s="12"/>
      <c r="PU30" s="12"/>
      <c r="PW30" s="14"/>
      <c r="PX30" s="13"/>
      <c r="PY30" s="13"/>
      <c r="PZ30" s="13"/>
      <c r="QA30" s="13"/>
      <c r="QB30" s="13"/>
      <c r="QC30" s="12"/>
      <c r="QD30" s="12"/>
      <c r="QF30" s="14"/>
      <c r="QG30" s="13"/>
      <c r="QH30" s="13"/>
      <c r="QI30" s="13"/>
      <c r="QJ30" s="13"/>
      <c r="QK30" s="13"/>
      <c r="QL30" s="12"/>
      <c r="QM30" s="12"/>
      <c r="QO30" s="14"/>
      <c r="QP30" s="13"/>
      <c r="QQ30" s="13"/>
      <c r="QR30" s="13"/>
      <c r="QS30" s="13"/>
      <c r="QT30" s="13"/>
      <c r="QU30" s="12"/>
      <c r="QV30" s="12"/>
      <c r="QX30" s="14"/>
      <c r="QY30" s="13"/>
      <c r="QZ30" s="13"/>
      <c r="RA30" s="13"/>
      <c r="RB30" s="13"/>
      <c r="RC30" s="13"/>
      <c r="RD30" s="12"/>
      <c r="RE30" s="12"/>
      <c r="RG30" s="14"/>
      <c r="RH30" s="13"/>
      <c r="RI30" s="13"/>
      <c r="RJ30" s="13"/>
      <c r="RK30" s="13"/>
      <c r="RL30" s="13"/>
      <c r="RM30" s="12"/>
      <c r="RN30" s="12"/>
      <c r="RP30" s="14"/>
      <c r="RQ30" s="13"/>
      <c r="RR30" s="13"/>
      <c r="RS30" s="13"/>
      <c r="RT30" s="13"/>
      <c r="RU30" s="13"/>
      <c r="RV30" s="12"/>
      <c r="RW30" s="12"/>
      <c r="RY30" s="14"/>
      <c r="RZ30" s="13"/>
      <c r="SA30" s="13"/>
      <c r="SB30" s="13"/>
      <c r="SC30" s="13"/>
      <c r="SD30" s="13"/>
      <c r="SE30" s="12"/>
      <c r="SF30" s="12"/>
      <c r="SH30" s="14"/>
      <c r="SI30" s="13"/>
      <c r="SJ30" s="13"/>
      <c r="SK30" s="13"/>
      <c r="SL30" s="13"/>
      <c r="SM30" s="13"/>
      <c r="SN30" s="12"/>
      <c r="SO30" s="12"/>
      <c r="SQ30" s="14"/>
      <c r="SR30" s="13"/>
      <c r="SS30" s="13"/>
      <c r="ST30" s="13"/>
      <c r="SU30" s="13"/>
      <c r="SV30" s="13"/>
      <c r="SW30" s="12"/>
      <c r="SX30" s="12"/>
      <c r="SZ30" s="14"/>
      <c r="TA30" s="13"/>
      <c r="TB30" s="13"/>
      <c r="TC30" s="13"/>
      <c r="TD30" s="13"/>
      <c r="TE30" s="13"/>
      <c r="TF30" s="12"/>
      <c r="TG30" s="12"/>
      <c r="TI30" s="14"/>
      <c r="TJ30" s="13"/>
      <c r="TK30" s="13"/>
      <c r="TL30" s="13"/>
      <c r="TM30" s="13"/>
      <c r="TN30" s="13"/>
      <c r="TO30" s="12"/>
      <c r="TP30" s="12"/>
      <c r="TR30" s="14"/>
      <c r="TS30" s="13"/>
      <c r="TT30" s="13"/>
      <c r="TU30" s="13"/>
      <c r="TV30" s="13"/>
      <c r="TW30" s="13"/>
      <c r="TX30" s="12"/>
      <c r="TY30" s="12"/>
      <c r="UA30" s="14"/>
      <c r="UB30" s="13"/>
      <c r="UC30" s="13"/>
      <c r="UD30" s="13"/>
      <c r="UE30" s="13"/>
      <c r="UF30" s="13"/>
      <c r="UG30" s="12"/>
      <c r="UH30" s="12"/>
    </row>
    <row r="31" spans="2:554" x14ac:dyDescent="0.25">
      <c r="B31" s="29" t="str">
        <f t="shared" si="0"/>
        <v/>
      </c>
      <c r="C31" s="29" t="str">
        <f t="shared" si="1"/>
        <v/>
      </c>
      <c r="D31" s="29" t="str">
        <f t="shared" si="2"/>
        <v/>
      </c>
      <c r="E31" s="29" t="str">
        <f t="shared" si="3"/>
        <v/>
      </c>
      <c r="F31" s="29" t="str">
        <f t="shared" si="4"/>
        <v/>
      </c>
      <c r="G31" s="29" t="str">
        <f t="shared" si="5"/>
        <v/>
      </c>
      <c r="H31" s="29" t="str">
        <f t="shared" si="6"/>
        <v/>
      </c>
      <c r="J31" s="23" t="str">
        <f t="shared" ca="1" si="7"/>
        <v>null</v>
      </c>
      <c r="K31" s="24">
        <f t="shared" si="9"/>
        <v>233</v>
      </c>
      <c r="L31" s="16">
        <v>25</v>
      </c>
      <c r="Q31" s="13"/>
      <c r="R31" s="13" t="s">
        <v>50</v>
      </c>
      <c r="S31" s="13" t="s">
        <v>50</v>
      </c>
      <c r="T31" s="13" t="s">
        <v>50</v>
      </c>
      <c r="U31" s="13" t="s">
        <v>50</v>
      </c>
      <c r="V31" s="12" t="s">
        <v>50</v>
      </c>
      <c r="W31" s="12" t="s">
        <v>50</v>
      </c>
      <c r="Y31" s="14"/>
      <c r="Z31" s="13" t="s">
        <v>50</v>
      </c>
      <c r="AA31" s="13" t="s">
        <v>50</v>
      </c>
      <c r="AB31" s="13" t="s">
        <v>50</v>
      </c>
      <c r="AC31" s="13" t="s">
        <v>50</v>
      </c>
      <c r="AD31" s="13" t="s">
        <v>50</v>
      </c>
      <c r="AE31" s="12" t="s">
        <v>50</v>
      </c>
      <c r="AF31" s="12" t="s">
        <v>50</v>
      </c>
      <c r="AH31" s="14"/>
      <c r="AI31" s="13" t="s">
        <v>50</v>
      </c>
      <c r="AJ31" s="13" t="s">
        <v>50</v>
      </c>
      <c r="AK31" s="13" t="s">
        <v>50</v>
      </c>
      <c r="AL31" s="13" t="s">
        <v>50</v>
      </c>
      <c r="AM31" s="13" t="s">
        <v>50</v>
      </c>
      <c r="AN31" s="12" t="s">
        <v>50</v>
      </c>
      <c r="AO31" s="12" t="s">
        <v>50</v>
      </c>
      <c r="AQ31" s="14"/>
      <c r="AR31" s="13" t="s">
        <v>50</v>
      </c>
      <c r="AS31" s="13" t="s">
        <v>50</v>
      </c>
      <c r="AT31" s="13" t="s">
        <v>50</v>
      </c>
      <c r="AU31" s="13" t="s">
        <v>50</v>
      </c>
      <c r="AV31" s="13" t="s">
        <v>50</v>
      </c>
      <c r="AW31" s="12" t="s">
        <v>50</v>
      </c>
      <c r="AX31" s="12" t="s">
        <v>50</v>
      </c>
      <c r="AZ31" s="14"/>
      <c r="BA31" s="13" t="s">
        <v>50</v>
      </c>
      <c r="BB31" s="13" t="s">
        <v>50</v>
      </c>
      <c r="BC31" s="13" t="s">
        <v>50</v>
      </c>
      <c r="BD31" s="13" t="s">
        <v>50</v>
      </c>
      <c r="BE31" s="13" t="s">
        <v>50</v>
      </c>
      <c r="BF31" s="12" t="s">
        <v>50</v>
      </c>
      <c r="BG31" s="12" t="s">
        <v>50</v>
      </c>
      <c r="BI31" s="14"/>
      <c r="BJ31" s="13" t="s">
        <v>50</v>
      </c>
      <c r="BK31" s="13" t="s">
        <v>50</v>
      </c>
      <c r="BL31" s="13" t="s">
        <v>50</v>
      </c>
      <c r="BM31" s="13" t="s">
        <v>50</v>
      </c>
      <c r="BN31" s="13" t="s">
        <v>50</v>
      </c>
      <c r="BO31" s="12" t="s">
        <v>50</v>
      </c>
      <c r="BP31" s="12" t="s">
        <v>50</v>
      </c>
      <c r="BR31" s="14"/>
      <c r="BS31" s="13"/>
      <c r="BT31" s="13"/>
      <c r="BU31" s="13"/>
      <c r="BV31" s="13"/>
      <c r="BW31" s="13"/>
      <c r="BX31" s="12"/>
      <c r="BY31" s="12"/>
      <c r="CA31" s="14"/>
      <c r="CB31" s="13"/>
      <c r="CC31" s="13"/>
      <c r="CD31" s="13"/>
      <c r="CE31" s="13"/>
      <c r="CF31" s="13"/>
      <c r="CG31" s="12"/>
      <c r="CH31" s="12"/>
      <c r="CJ31" s="14"/>
      <c r="CK31" s="13"/>
      <c r="CL31" s="13"/>
      <c r="CM31" s="13"/>
      <c r="CN31" s="13"/>
      <c r="CO31" s="13"/>
      <c r="CP31" s="12"/>
      <c r="CQ31" s="12"/>
      <c r="CS31" s="14"/>
      <c r="CT31" s="13"/>
      <c r="CU31" s="13"/>
      <c r="CV31" s="13"/>
      <c r="CW31" s="13"/>
      <c r="CX31" s="13"/>
      <c r="CY31" s="12"/>
      <c r="CZ31" s="12"/>
      <c r="DB31" s="14"/>
      <c r="DC31" s="13"/>
      <c r="DD31" s="13"/>
      <c r="DE31" s="13"/>
      <c r="DF31" s="13"/>
      <c r="DG31" s="13"/>
      <c r="DH31" s="12"/>
      <c r="DI31" s="12"/>
      <c r="DK31" s="14"/>
      <c r="DL31" s="13"/>
      <c r="DM31" s="13"/>
      <c r="DN31" s="13"/>
      <c r="DO31" s="13"/>
      <c r="DP31" s="13"/>
      <c r="DQ31" s="12"/>
      <c r="DR31" s="12"/>
      <c r="DT31" s="14"/>
      <c r="DU31" s="13"/>
      <c r="DV31" s="13"/>
      <c r="DW31" s="13"/>
      <c r="DX31" s="13"/>
      <c r="DY31" s="13"/>
      <c r="DZ31" s="12"/>
      <c r="EA31" s="12"/>
      <c r="EC31" s="14"/>
      <c r="ED31" s="13"/>
      <c r="EE31" s="13"/>
      <c r="EF31" s="13"/>
      <c r="EG31" s="13"/>
      <c r="EH31" s="13"/>
      <c r="EI31" s="12"/>
      <c r="EJ31" s="12"/>
      <c r="EL31" s="14"/>
      <c r="EM31" s="13"/>
      <c r="EN31" s="13"/>
      <c r="EO31" s="13"/>
      <c r="EP31" s="13"/>
      <c r="EQ31" s="13"/>
      <c r="ER31" s="12"/>
      <c r="ES31" s="12"/>
      <c r="EU31" s="14"/>
      <c r="EV31" s="13"/>
      <c r="EW31" s="13"/>
      <c r="EX31" s="13"/>
      <c r="EY31" s="13"/>
      <c r="EZ31" s="13"/>
      <c r="FA31" s="12"/>
      <c r="FB31" s="12"/>
      <c r="FD31" s="14"/>
      <c r="FE31" s="13"/>
      <c r="FF31" s="13"/>
      <c r="FG31" s="13"/>
      <c r="FH31" s="13"/>
      <c r="FI31" s="13"/>
      <c r="FJ31" s="12"/>
      <c r="FK31" s="12"/>
      <c r="FM31" s="14"/>
      <c r="FN31" s="13"/>
      <c r="FO31" s="13"/>
      <c r="FP31" s="13"/>
      <c r="FQ31" s="13"/>
      <c r="FR31" s="13"/>
      <c r="FS31" s="12"/>
      <c r="FT31" s="12"/>
      <c r="FV31" s="14"/>
      <c r="FW31" s="13"/>
      <c r="FX31" s="13"/>
      <c r="FY31" s="13"/>
      <c r="FZ31" s="13"/>
      <c r="GA31" s="13"/>
      <c r="GB31" s="12"/>
      <c r="GC31" s="12"/>
      <c r="GE31" s="14"/>
      <c r="GF31" s="13"/>
      <c r="GG31" s="13"/>
      <c r="GH31" s="13"/>
      <c r="GI31" s="13"/>
      <c r="GJ31" s="13"/>
      <c r="GK31" s="12"/>
      <c r="GL31" s="12"/>
      <c r="GN31" s="14"/>
      <c r="GO31" s="13"/>
      <c r="GP31" s="13"/>
      <c r="GQ31" s="13"/>
      <c r="GR31" s="13"/>
      <c r="GS31" s="13"/>
      <c r="GT31" s="12"/>
      <c r="GU31" s="12"/>
      <c r="GW31" s="14"/>
      <c r="GX31" s="13"/>
      <c r="GY31" s="13"/>
      <c r="GZ31" s="13"/>
      <c r="HA31" s="13"/>
      <c r="HB31" s="13"/>
      <c r="HC31" s="12"/>
      <c r="HD31" s="12"/>
      <c r="HF31" s="14"/>
      <c r="HG31" s="13"/>
      <c r="HH31" s="13"/>
      <c r="HI31" s="13"/>
      <c r="HJ31" s="13"/>
      <c r="HK31" s="13"/>
      <c r="HL31" s="12"/>
      <c r="HM31" s="12"/>
      <c r="HO31" s="14"/>
      <c r="HP31" s="13"/>
      <c r="HQ31" s="13"/>
      <c r="HR31" s="13"/>
      <c r="HS31" s="13"/>
      <c r="HT31" s="13"/>
      <c r="HU31" s="12"/>
      <c r="HV31" s="12"/>
      <c r="HX31" s="14"/>
      <c r="HY31" s="13"/>
      <c r="HZ31" s="13"/>
      <c r="IA31" s="13"/>
      <c r="IB31" s="13"/>
      <c r="IC31" s="13"/>
      <c r="ID31" s="12"/>
      <c r="IE31" s="12"/>
      <c r="IG31" s="14"/>
      <c r="IH31" s="13"/>
      <c r="II31" s="13"/>
      <c r="IJ31" s="13"/>
      <c r="IK31" s="13"/>
      <c r="IL31" s="13"/>
      <c r="IM31" s="12"/>
      <c r="IN31" s="12"/>
      <c r="IP31" s="14"/>
      <c r="IQ31" s="13"/>
      <c r="IR31" s="13"/>
      <c r="IS31" s="13"/>
      <c r="IT31" s="13"/>
      <c r="IU31" s="13"/>
      <c r="IV31" s="12"/>
      <c r="IW31" s="12"/>
      <c r="IY31" s="14"/>
      <c r="IZ31" s="13"/>
      <c r="JA31" s="13"/>
      <c r="JB31" s="13"/>
      <c r="JC31" s="13"/>
      <c r="JD31" s="13"/>
      <c r="JE31" s="12"/>
      <c r="JF31" s="12"/>
      <c r="JH31" s="14"/>
      <c r="JI31" s="13"/>
      <c r="JJ31" s="13"/>
      <c r="JK31" s="13"/>
      <c r="JL31" s="13"/>
      <c r="JM31" s="13"/>
      <c r="JN31" s="12"/>
      <c r="JO31" s="12"/>
      <c r="JQ31" s="14"/>
      <c r="JR31" s="13"/>
      <c r="JS31" s="13"/>
      <c r="JT31" s="13"/>
      <c r="JU31" s="13"/>
      <c r="JV31" s="13"/>
      <c r="JW31" s="12"/>
      <c r="JX31" s="12"/>
      <c r="JZ31" s="14"/>
      <c r="KA31" s="13"/>
      <c r="KB31" s="13"/>
      <c r="KC31" s="13"/>
      <c r="KD31" s="13"/>
      <c r="KE31" s="13"/>
      <c r="KF31" s="12"/>
      <c r="KG31" s="12"/>
      <c r="KI31" s="14"/>
      <c r="KJ31" s="13"/>
      <c r="KK31" s="13"/>
      <c r="KL31" s="13"/>
      <c r="KM31" s="13"/>
      <c r="KN31" s="13"/>
      <c r="KO31" s="12"/>
      <c r="KP31" s="12"/>
      <c r="KR31" s="14"/>
      <c r="KS31" s="13"/>
      <c r="KT31" s="13"/>
      <c r="KU31" s="13"/>
      <c r="KV31" s="13"/>
      <c r="KW31" s="13"/>
      <c r="KX31" s="12"/>
      <c r="KY31" s="12"/>
      <c r="LA31" s="14"/>
      <c r="LB31" s="13"/>
      <c r="LC31" s="13"/>
      <c r="LD31" s="13"/>
      <c r="LE31" s="13"/>
      <c r="LF31" s="13"/>
      <c r="LG31" s="12"/>
      <c r="LH31" s="12"/>
      <c r="LJ31" s="14"/>
      <c r="LK31" s="13"/>
      <c r="LL31" s="13"/>
      <c r="LM31" s="13"/>
      <c r="LN31" s="13"/>
      <c r="LO31" s="13"/>
      <c r="LP31" s="12"/>
      <c r="LQ31" s="12"/>
      <c r="LS31" s="14"/>
      <c r="LT31" s="13"/>
      <c r="LU31" s="13"/>
      <c r="LV31" s="13"/>
      <c r="LW31" s="13"/>
      <c r="LX31" s="13"/>
      <c r="LY31" s="12"/>
      <c r="LZ31" s="12"/>
      <c r="MB31" s="14"/>
      <c r="MC31" s="13"/>
      <c r="MD31" s="13"/>
      <c r="ME31" s="13"/>
      <c r="MF31" s="13"/>
      <c r="MG31" s="13"/>
      <c r="MH31" s="12"/>
      <c r="MI31" s="12"/>
      <c r="MK31" s="14"/>
      <c r="ML31" s="13"/>
      <c r="MM31" s="13"/>
      <c r="MN31" s="13"/>
      <c r="MO31" s="13"/>
      <c r="MP31" s="13"/>
      <c r="MQ31" s="12"/>
      <c r="MR31" s="12"/>
      <c r="MT31" s="14"/>
      <c r="MU31" s="13"/>
      <c r="MV31" s="13"/>
      <c r="MW31" s="13"/>
      <c r="MX31" s="13"/>
      <c r="MY31" s="13"/>
      <c r="MZ31" s="12"/>
      <c r="NA31" s="12"/>
      <c r="NC31" s="14"/>
      <c r="ND31" s="13"/>
      <c r="NE31" s="13"/>
      <c r="NF31" s="13"/>
      <c r="NG31" s="13"/>
      <c r="NH31" s="13"/>
      <c r="NI31" s="12"/>
      <c r="NJ31" s="12"/>
      <c r="NL31" s="14"/>
      <c r="NM31" s="13"/>
      <c r="NN31" s="13"/>
      <c r="NO31" s="13"/>
      <c r="NP31" s="13"/>
      <c r="NQ31" s="13"/>
      <c r="NR31" s="12"/>
      <c r="NS31" s="12"/>
      <c r="NU31" s="14"/>
      <c r="NV31" s="13"/>
      <c r="NW31" s="13"/>
      <c r="NX31" s="13"/>
      <c r="NY31" s="13"/>
      <c r="NZ31" s="13"/>
      <c r="OA31" s="12"/>
      <c r="OB31" s="12"/>
      <c r="OD31" s="14"/>
      <c r="OE31" s="13"/>
      <c r="OF31" s="13"/>
      <c r="OG31" s="13"/>
      <c r="OH31" s="13"/>
      <c r="OI31" s="13"/>
      <c r="OJ31" s="12"/>
      <c r="OK31" s="12"/>
      <c r="OM31" s="14"/>
      <c r="ON31" s="13"/>
      <c r="OO31" s="13"/>
      <c r="OP31" s="13"/>
      <c r="OQ31" s="13"/>
      <c r="OR31" s="13"/>
      <c r="OS31" s="12"/>
      <c r="OT31" s="12"/>
      <c r="OV31" s="14"/>
      <c r="OW31" s="13"/>
      <c r="OX31" s="13"/>
      <c r="OY31" s="13"/>
      <c r="OZ31" s="13"/>
      <c r="PA31" s="13"/>
      <c r="PB31" s="12"/>
      <c r="PC31" s="12"/>
      <c r="PE31" s="14"/>
      <c r="PF31" s="13"/>
      <c r="PG31" s="13"/>
      <c r="PH31" s="13"/>
      <c r="PI31" s="13"/>
      <c r="PJ31" s="13"/>
      <c r="PK31" s="12"/>
      <c r="PL31" s="12"/>
      <c r="PN31" s="14"/>
      <c r="PO31" s="13"/>
      <c r="PP31" s="13"/>
      <c r="PQ31" s="13"/>
      <c r="PR31" s="13"/>
      <c r="PS31" s="13"/>
      <c r="PT31" s="12"/>
      <c r="PU31" s="12"/>
      <c r="PW31" s="14"/>
      <c r="PX31" s="13"/>
      <c r="PY31" s="13"/>
      <c r="PZ31" s="13"/>
      <c r="QA31" s="13"/>
      <c r="QB31" s="13"/>
      <c r="QC31" s="12"/>
      <c r="QD31" s="12"/>
      <c r="QF31" s="14"/>
      <c r="QG31" s="13"/>
      <c r="QH31" s="13"/>
      <c r="QI31" s="13"/>
      <c r="QJ31" s="13"/>
      <c r="QK31" s="13"/>
      <c r="QL31" s="12"/>
      <c r="QM31" s="12"/>
      <c r="QO31" s="14"/>
      <c r="QP31" s="13"/>
      <c r="QQ31" s="13"/>
      <c r="QR31" s="13"/>
      <c r="QS31" s="13"/>
      <c r="QT31" s="13"/>
      <c r="QU31" s="12"/>
      <c r="QV31" s="12"/>
      <c r="QX31" s="14"/>
      <c r="QY31" s="13"/>
      <c r="QZ31" s="13"/>
      <c r="RA31" s="13"/>
      <c r="RB31" s="13"/>
      <c r="RC31" s="13"/>
      <c r="RD31" s="12"/>
      <c r="RE31" s="12"/>
      <c r="RG31" s="14"/>
      <c r="RH31" s="13"/>
      <c r="RI31" s="13"/>
      <c r="RJ31" s="13"/>
      <c r="RK31" s="13"/>
      <c r="RL31" s="13"/>
      <c r="RM31" s="12"/>
      <c r="RN31" s="12"/>
      <c r="RP31" s="14"/>
      <c r="RQ31" s="13"/>
      <c r="RR31" s="13"/>
      <c r="RS31" s="13"/>
      <c r="RT31" s="13"/>
      <c r="RU31" s="13"/>
      <c r="RV31" s="12"/>
      <c r="RW31" s="12"/>
      <c r="RY31" s="14"/>
      <c r="RZ31" s="13"/>
      <c r="SA31" s="13"/>
      <c r="SB31" s="13"/>
      <c r="SC31" s="13"/>
      <c r="SD31" s="13"/>
      <c r="SE31" s="12"/>
      <c r="SF31" s="12"/>
      <c r="SH31" s="14"/>
      <c r="SI31" s="13"/>
      <c r="SJ31" s="13"/>
      <c r="SK31" s="13"/>
      <c r="SL31" s="13"/>
      <c r="SM31" s="13"/>
      <c r="SN31" s="12"/>
      <c r="SO31" s="12"/>
      <c r="SQ31" s="14"/>
      <c r="SR31" s="13"/>
      <c r="SS31" s="13"/>
      <c r="ST31" s="13"/>
      <c r="SU31" s="13"/>
      <c r="SV31" s="13"/>
      <c r="SW31" s="12"/>
      <c r="SX31" s="12"/>
      <c r="SZ31" s="14"/>
      <c r="TA31" s="13"/>
      <c r="TB31" s="13"/>
      <c r="TC31" s="13"/>
      <c r="TD31" s="13"/>
      <c r="TE31" s="13"/>
      <c r="TF31" s="12"/>
      <c r="TG31" s="12"/>
      <c r="TI31" s="14"/>
      <c r="TJ31" s="13"/>
      <c r="TK31" s="13"/>
      <c r="TL31" s="13"/>
      <c r="TM31" s="13"/>
      <c r="TN31" s="13"/>
      <c r="TO31" s="12"/>
      <c r="TP31" s="12"/>
      <c r="TR31" s="14"/>
      <c r="TS31" s="13"/>
      <c r="TT31" s="13"/>
      <c r="TU31" s="13"/>
      <c r="TV31" s="13"/>
      <c r="TW31" s="13"/>
      <c r="TX31" s="12"/>
      <c r="TY31" s="12"/>
      <c r="UA31" s="14"/>
      <c r="UB31" s="13"/>
      <c r="UC31" s="13"/>
      <c r="UD31" s="13"/>
      <c r="UE31" s="13"/>
      <c r="UF31" s="13"/>
      <c r="UG31" s="12"/>
      <c r="UH31" s="12"/>
    </row>
    <row r="32" spans="2:554" x14ac:dyDescent="0.25">
      <c r="B32" s="29" t="str">
        <f t="shared" si="0"/>
        <v/>
      </c>
      <c r="C32" s="29" t="str">
        <f t="shared" si="1"/>
        <v/>
      </c>
      <c r="D32" s="29" t="str">
        <f t="shared" si="2"/>
        <v/>
      </c>
      <c r="E32" s="29" t="str">
        <f t="shared" si="3"/>
        <v/>
      </c>
      <c r="F32" s="29" t="str">
        <f t="shared" si="4"/>
        <v/>
      </c>
      <c r="G32" s="29" t="str">
        <f t="shared" si="5"/>
        <v/>
      </c>
      <c r="H32" s="29" t="str">
        <f t="shared" si="6"/>
        <v/>
      </c>
      <c r="J32" s="23" t="str">
        <f t="shared" ca="1" si="7"/>
        <v>null</v>
      </c>
      <c r="K32" s="24">
        <f>K31+9</f>
        <v>242</v>
      </c>
      <c r="L32" s="16">
        <v>26</v>
      </c>
      <c r="Q32" s="13"/>
      <c r="R32" s="13" t="s">
        <v>50</v>
      </c>
      <c r="S32" s="13" t="s">
        <v>50</v>
      </c>
      <c r="T32" s="13" t="s">
        <v>50</v>
      </c>
      <c r="U32" s="13" t="s">
        <v>50</v>
      </c>
      <c r="V32" s="12" t="s">
        <v>50</v>
      </c>
      <c r="W32" s="12" t="s">
        <v>50</v>
      </c>
      <c r="Y32" s="14"/>
      <c r="Z32" s="13" t="s">
        <v>50</v>
      </c>
      <c r="AA32" s="13" t="s">
        <v>50</v>
      </c>
      <c r="AB32" s="13" t="s">
        <v>50</v>
      </c>
      <c r="AC32" s="13" t="s">
        <v>50</v>
      </c>
      <c r="AD32" s="13" t="s">
        <v>50</v>
      </c>
      <c r="AE32" s="12" t="s">
        <v>50</v>
      </c>
      <c r="AF32" s="12" t="s">
        <v>50</v>
      </c>
      <c r="AH32" s="14"/>
      <c r="AI32" s="13" t="s">
        <v>50</v>
      </c>
      <c r="AJ32" s="13" t="s">
        <v>50</v>
      </c>
      <c r="AK32" s="13" t="s">
        <v>50</v>
      </c>
      <c r="AL32" s="13" t="s">
        <v>50</v>
      </c>
      <c r="AM32" s="13" t="s">
        <v>50</v>
      </c>
      <c r="AN32" s="12" t="s">
        <v>50</v>
      </c>
      <c r="AO32" s="12" t="s">
        <v>50</v>
      </c>
      <c r="AQ32" s="14"/>
      <c r="AR32" s="13" t="s">
        <v>50</v>
      </c>
      <c r="AS32" s="13" t="s">
        <v>50</v>
      </c>
      <c r="AT32" s="13" t="s">
        <v>50</v>
      </c>
      <c r="AU32" s="13" t="s">
        <v>50</v>
      </c>
      <c r="AV32" s="13" t="s">
        <v>50</v>
      </c>
      <c r="AW32" s="12" t="s">
        <v>50</v>
      </c>
      <c r="AX32" s="12" t="s">
        <v>50</v>
      </c>
      <c r="AZ32" s="14"/>
      <c r="BA32" s="13" t="s">
        <v>50</v>
      </c>
      <c r="BB32" s="13" t="s">
        <v>50</v>
      </c>
      <c r="BC32" s="13" t="s">
        <v>50</v>
      </c>
      <c r="BD32" s="13" t="s">
        <v>50</v>
      </c>
      <c r="BE32" s="13" t="s">
        <v>50</v>
      </c>
      <c r="BF32" s="12" t="s">
        <v>50</v>
      </c>
      <c r="BG32" s="12" t="s">
        <v>50</v>
      </c>
      <c r="BI32" s="14"/>
      <c r="BJ32" s="13" t="s">
        <v>50</v>
      </c>
      <c r="BK32" s="13" t="s">
        <v>50</v>
      </c>
      <c r="BL32" s="13" t="s">
        <v>50</v>
      </c>
      <c r="BM32" s="13" t="s">
        <v>50</v>
      </c>
      <c r="BN32" s="13" t="s">
        <v>50</v>
      </c>
      <c r="BO32" s="12" t="s">
        <v>50</v>
      </c>
      <c r="BP32" s="12" t="s">
        <v>50</v>
      </c>
      <c r="BR32" s="14"/>
      <c r="BS32" s="13"/>
      <c r="BT32" s="13"/>
      <c r="BU32" s="13"/>
      <c r="BV32" s="13"/>
      <c r="BW32" s="13"/>
      <c r="BX32" s="12"/>
      <c r="BY32" s="12"/>
      <c r="CA32" s="14"/>
      <c r="CB32" s="13"/>
      <c r="CC32" s="13"/>
      <c r="CD32" s="13"/>
      <c r="CE32" s="13"/>
      <c r="CF32" s="13"/>
      <c r="CG32" s="12"/>
      <c r="CH32" s="12"/>
      <c r="CJ32" s="14"/>
      <c r="CK32" s="13"/>
      <c r="CL32" s="13"/>
      <c r="CM32" s="13"/>
      <c r="CN32" s="13"/>
      <c r="CO32" s="13"/>
      <c r="CP32" s="12"/>
      <c r="CQ32" s="12"/>
      <c r="CS32" s="14"/>
      <c r="CT32" s="13"/>
      <c r="CU32" s="13"/>
      <c r="CV32" s="13"/>
      <c r="CW32" s="13"/>
      <c r="CX32" s="13"/>
      <c r="CY32" s="12"/>
      <c r="CZ32" s="12"/>
      <c r="DB32" s="14"/>
      <c r="DC32" s="13"/>
      <c r="DD32" s="13"/>
      <c r="DE32" s="13"/>
      <c r="DF32" s="13"/>
      <c r="DG32" s="13"/>
      <c r="DH32" s="12"/>
      <c r="DI32" s="12"/>
      <c r="DK32" s="14"/>
      <c r="DL32" s="13"/>
      <c r="DM32" s="13"/>
      <c r="DN32" s="13"/>
      <c r="DO32" s="13"/>
      <c r="DP32" s="13"/>
      <c r="DQ32" s="12"/>
      <c r="DR32" s="12"/>
      <c r="DT32" s="14"/>
      <c r="DU32" s="13"/>
      <c r="DV32" s="13"/>
      <c r="DW32" s="13"/>
      <c r="DX32" s="13"/>
      <c r="DY32" s="13"/>
      <c r="DZ32" s="12"/>
      <c r="EA32" s="12"/>
      <c r="EC32" s="14"/>
      <c r="ED32" s="13"/>
      <c r="EE32" s="13"/>
      <c r="EF32" s="13"/>
      <c r="EG32" s="13"/>
      <c r="EH32" s="13"/>
      <c r="EI32" s="12"/>
      <c r="EJ32" s="12"/>
      <c r="EL32" s="14"/>
      <c r="EM32" s="13"/>
      <c r="EN32" s="13"/>
      <c r="EO32" s="13"/>
      <c r="EP32" s="13"/>
      <c r="EQ32" s="13"/>
      <c r="ER32" s="12"/>
      <c r="ES32" s="12"/>
      <c r="EU32" s="14"/>
      <c r="EV32" s="13"/>
      <c r="EW32" s="13"/>
      <c r="EX32" s="13"/>
      <c r="EY32" s="13"/>
      <c r="EZ32" s="13"/>
      <c r="FA32" s="12"/>
      <c r="FB32" s="12"/>
      <c r="FD32" s="14"/>
      <c r="FE32" s="13"/>
      <c r="FF32" s="13"/>
      <c r="FG32" s="13"/>
      <c r="FH32" s="13"/>
      <c r="FI32" s="13"/>
      <c r="FJ32" s="12"/>
      <c r="FK32" s="12"/>
      <c r="FM32" s="14"/>
      <c r="FN32" s="13"/>
      <c r="FO32" s="13"/>
      <c r="FP32" s="13"/>
      <c r="FQ32" s="13"/>
      <c r="FR32" s="13"/>
      <c r="FS32" s="12"/>
      <c r="FT32" s="12"/>
      <c r="FV32" s="14"/>
      <c r="FW32" s="13"/>
      <c r="FX32" s="13"/>
      <c r="FY32" s="13"/>
      <c r="FZ32" s="13"/>
      <c r="GA32" s="13"/>
      <c r="GB32" s="12"/>
      <c r="GC32" s="12"/>
      <c r="GE32" s="14"/>
      <c r="GF32" s="13"/>
      <c r="GG32" s="13"/>
      <c r="GH32" s="13"/>
      <c r="GI32" s="13"/>
      <c r="GJ32" s="13"/>
      <c r="GK32" s="12"/>
      <c r="GL32" s="12"/>
      <c r="GN32" s="14"/>
      <c r="GO32" s="13"/>
      <c r="GP32" s="13"/>
      <c r="GQ32" s="13"/>
      <c r="GR32" s="13"/>
      <c r="GS32" s="13"/>
      <c r="GT32" s="12"/>
      <c r="GU32" s="12"/>
      <c r="GW32" s="14"/>
      <c r="GX32" s="13"/>
      <c r="GY32" s="13"/>
      <c r="GZ32" s="13"/>
      <c r="HA32" s="13"/>
      <c r="HB32" s="13"/>
      <c r="HC32" s="12"/>
      <c r="HD32" s="12"/>
      <c r="HF32" s="14"/>
      <c r="HG32" s="13"/>
      <c r="HH32" s="13"/>
      <c r="HI32" s="13"/>
      <c r="HJ32" s="13"/>
      <c r="HK32" s="13"/>
      <c r="HL32" s="12"/>
      <c r="HM32" s="12"/>
      <c r="HO32" s="14"/>
      <c r="HP32" s="13"/>
      <c r="HQ32" s="13"/>
      <c r="HR32" s="13"/>
      <c r="HS32" s="13"/>
      <c r="HT32" s="13"/>
      <c r="HU32" s="12"/>
      <c r="HV32" s="12"/>
      <c r="HX32" s="14"/>
      <c r="HY32" s="13"/>
      <c r="HZ32" s="13"/>
      <c r="IA32" s="13"/>
      <c r="IB32" s="13"/>
      <c r="IC32" s="13"/>
      <c r="ID32" s="12"/>
      <c r="IE32" s="12"/>
      <c r="IG32" s="14"/>
      <c r="IH32" s="13"/>
      <c r="II32" s="13"/>
      <c r="IJ32" s="13"/>
      <c r="IK32" s="13"/>
      <c r="IL32" s="13"/>
      <c r="IM32" s="12"/>
      <c r="IN32" s="12"/>
      <c r="IP32" s="14"/>
      <c r="IQ32" s="13"/>
      <c r="IR32" s="13"/>
      <c r="IS32" s="13"/>
      <c r="IT32" s="13"/>
      <c r="IU32" s="13"/>
      <c r="IV32" s="12"/>
      <c r="IW32" s="12"/>
      <c r="IY32" s="14"/>
      <c r="IZ32" s="13"/>
      <c r="JA32" s="13"/>
      <c r="JB32" s="13"/>
      <c r="JC32" s="13"/>
      <c r="JD32" s="13"/>
      <c r="JE32" s="12"/>
      <c r="JF32" s="12"/>
      <c r="JH32" s="14"/>
      <c r="JI32" s="13"/>
      <c r="JJ32" s="13"/>
      <c r="JK32" s="13"/>
      <c r="JL32" s="13"/>
      <c r="JM32" s="13"/>
      <c r="JN32" s="12"/>
      <c r="JO32" s="12"/>
      <c r="JQ32" s="14"/>
      <c r="JR32" s="13"/>
      <c r="JS32" s="13"/>
      <c r="JT32" s="13"/>
      <c r="JU32" s="13"/>
      <c r="JV32" s="13"/>
      <c r="JW32" s="12"/>
      <c r="JX32" s="12"/>
      <c r="JZ32" s="14"/>
      <c r="KA32" s="13"/>
      <c r="KB32" s="13"/>
      <c r="KC32" s="13"/>
      <c r="KD32" s="13"/>
      <c r="KE32" s="13"/>
      <c r="KF32" s="12"/>
      <c r="KG32" s="12"/>
      <c r="KI32" s="14"/>
      <c r="KJ32" s="13"/>
      <c r="KK32" s="13"/>
      <c r="KL32" s="13"/>
      <c r="KM32" s="13"/>
      <c r="KN32" s="13"/>
      <c r="KO32" s="12"/>
      <c r="KP32" s="12"/>
      <c r="KR32" s="14"/>
      <c r="KS32" s="13"/>
      <c r="KT32" s="13"/>
      <c r="KU32" s="13"/>
      <c r="KV32" s="13"/>
      <c r="KW32" s="13"/>
      <c r="KX32" s="12"/>
      <c r="KY32" s="12"/>
      <c r="LA32" s="14"/>
      <c r="LB32" s="13"/>
      <c r="LC32" s="13"/>
      <c r="LD32" s="13"/>
      <c r="LE32" s="13"/>
      <c r="LF32" s="13"/>
      <c r="LG32" s="12"/>
      <c r="LH32" s="12"/>
      <c r="LJ32" s="14"/>
      <c r="LK32" s="13"/>
      <c r="LL32" s="13"/>
      <c r="LM32" s="13"/>
      <c r="LN32" s="13"/>
      <c r="LO32" s="13"/>
      <c r="LP32" s="12"/>
      <c r="LQ32" s="12"/>
      <c r="LS32" s="14"/>
      <c r="LT32" s="13"/>
      <c r="LU32" s="13"/>
      <c r="LV32" s="13"/>
      <c r="LW32" s="13"/>
      <c r="LX32" s="13"/>
      <c r="LY32" s="12"/>
      <c r="LZ32" s="12"/>
      <c r="MB32" s="14"/>
      <c r="MC32" s="13"/>
      <c r="MD32" s="13"/>
      <c r="ME32" s="13"/>
      <c r="MF32" s="13"/>
      <c r="MG32" s="13"/>
      <c r="MH32" s="12"/>
      <c r="MI32" s="12"/>
      <c r="MK32" s="14"/>
      <c r="ML32" s="13"/>
      <c r="MM32" s="13"/>
      <c r="MN32" s="13"/>
      <c r="MO32" s="13"/>
      <c r="MP32" s="13"/>
      <c r="MQ32" s="12"/>
      <c r="MR32" s="12"/>
      <c r="MT32" s="14"/>
      <c r="MU32" s="13"/>
      <c r="MV32" s="13"/>
      <c r="MW32" s="13"/>
      <c r="MX32" s="13"/>
      <c r="MY32" s="13"/>
      <c r="MZ32" s="12"/>
      <c r="NA32" s="12"/>
      <c r="NC32" s="14"/>
      <c r="ND32" s="13"/>
      <c r="NE32" s="13"/>
      <c r="NF32" s="13"/>
      <c r="NG32" s="13"/>
      <c r="NH32" s="13"/>
      <c r="NI32" s="12"/>
      <c r="NJ32" s="12"/>
      <c r="NL32" s="14"/>
      <c r="NM32" s="13"/>
      <c r="NN32" s="13"/>
      <c r="NO32" s="13"/>
      <c r="NP32" s="13"/>
      <c r="NQ32" s="13"/>
      <c r="NR32" s="12"/>
      <c r="NS32" s="12"/>
      <c r="NU32" s="14"/>
      <c r="NV32" s="13"/>
      <c r="NW32" s="13"/>
      <c r="NX32" s="13"/>
      <c r="NY32" s="13"/>
      <c r="NZ32" s="13"/>
      <c r="OA32" s="12"/>
      <c r="OB32" s="12"/>
      <c r="OD32" s="14"/>
      <c r="OE32" s="13"/>
      <c r="OF32" s="13"/>
      <c r="OG32" s="13"/>
      <c r="OH32" s="13"/>
      <c r="OI32" s="13"/>
      <c r="OJ32" s="12"/>
      <c r="OK32" s="12"/>
      <c r="OM32" s="14"/>
      <c r="ON32" s="13"/>
      <c r="OO32" s="13"/>
      <c r="OP32" s="13"/>
      <c r="OQ32" s="13"/>
      <c r="OR32" s="13"/>
      <c r="OS32" s="12"/>
      <c r="OT32" s="12"/>
      <c r="OV32" s="14"/>
      <c r="OW32" s="13"/>
      <c r="OX32" s="13"/>
      <c r="OY32" s="13"/>
      <c r="OZ32" s="13"/>
      <c r="PA32" s="13"/>
      <c r="PB32" s="12"/>
      <c r="PC32" s="12"/>
      <c r="PE32" s="14"/>
      <c r="PF32" s="13"/>
      <c r="PG32" s="13"/>
      <c r="PH32" s="13"/>
      <c r="PI32" s="13"/>
      <c r="PJ32" s="13"/>
      <c r="PK32" s="12"/>
      <c r="PL32" s="12"/>
      <c r="PN32" s="14"/>
      <c r="PO32" s="13"/>
      <c r="PP32" s="13"/>
      <c r="PQ32" s="13"/>
      <c r="PR32" s="13"/>
      <c r="PS32" s="13"/>
      <c r="PT32" s="12"/>
      <c r="PU32" s="12"/>
      <c r="PW32" s="14"/>
      <c r="PX32" s="13"/>
      <c r="PY32" s="13"/>
      <c r="PZ32" s="13"/>
      <c r="QA32" s="13"/>
      <c r="QB32" s="13"/>
      <c r="QC32" s="12"/>
      <c r="QD32" s="12"/>
      <c r="QF32" s="14"/>
      <c r="QG32" s="13"/>
      <c r="QH32" s="13"/>
      <c r="QI32" s="13"/>
      <c r="QJ32" s="13"/>
      <c r="QK32" s="13"/>
      <c r="QL32" s="12"/>
      <c r="QM32" s="12"/>
      <c r="QO32" s="14"/>
      <c r="QP32" s="13"/>
      <c r="QQ32" s="13"/>
      <c r="QR32" s="13"/>
      <c r="QS32" s="13"/>
      <c r="QT32" s="13"/>
      <c r="QU32" s="12"/>
      <c r="QV32" s="12"/>
      <c r="QX32" s="14"/>
      <c r="QY32" s="13"/>
      <c r="QZ32" s="13"/>
      <c r="RA32" s="13"/>
      <c r="RB32" s="13"/>
      <c r="RC32" s="13"/>
      <c r="RD32" s="12"/>
      <c r="RE32" s="12"/>
      <c r="RG32" s="14"/>
      <c r="RH32" s="13"/>
      <c r="RI32" s="13"/>
      <c r="RJ32" s="13"/>
      <c r="RK32" s="13"/>
      <c r="RL32" s="13"/>
      <c r="RM32" s="12"/>
      <c r="RN32" s="12"/>
      <c r="RP32" s="14"/>
      <c r="RQ32" s="13"/>
      <c r="RR32" s="13"/>
      <c r="RS32" s="13"/>
      <c r="RT32" s="13"/>
      <c r="RU32" s="13"/>
      <c r="RV32" s="12"/>
      <c r="RW32" s="12"/>
      <c r="RY32" s="14"/>
      <c r="RZ32" s="13"/>
      <c r="SA32" s="13"/>
      <c r="SB32" s="13"/>
      <c r="SC32" s="13"/>
      <c r="SD32" s="13"/>
      <c r="SE32" s="12"/>
      <c r="SF32" s="12"/>
      <c r="SH32" s="14"/>
      <c r="SI32" s="13"/>
      <c r="SJ32" s="13"/>
      <c r="SK32" s="13"/>
      <c r="SL32" s="13"/>
      <c r="SM32" s="13"/>
      <c r="SN32" s="12"/>
      <c r="SO32" s="12"/>
      <c r="SQ32" s="14"/>
      <c r="SR32" s="13"/>
      <c r="SS32" s="13"/>
      <c r="ST32" s="13"/>
      <c r="SU32" s="13"/>
      <c r="SV32" s="13"/>
      <c r="SW32" s="12"/>
      <c r="SX32" s="12"/>
      <c r="SZ32" s="14"/>
      <c r="TA32" s="13"/>
      <c r="TB32" s="13"/>
      <c r="TC32" s="13"/>
      <c r="TD32" s="13"/>
      <c r="TE32" s="13"/>
      <c r="TF32" s="12"/>
      <c r="TG32" s="12"/>
      <c r="TI32" s="14"/>
      <c r="TJ32" s="13"/>
      <c r="TK32" s="13"/>
      <c r="TL32" s="13"/>
      <c r="TM32" s="13"/>
      <c r="TN32" s="13"/>
      <c r="TO32" s="12"/>
      <c r="TP32" s="12"/>
      <c r="TR32" s="14"/>
      <c r="TS32" s="13"/>
      <c r="TT32" s="13"/>
      <c r="TU32" s="13"/>
      <c r="TV32" s="13"/>
      <c r="TW32" s="13"/>
      <c r="TX32" s="12"/>
      <c r="TY32" s="12"/>
      <c r="UA32" s="14"/>
      <c r="UB32" s="13"/>
      <c r="UC32" s="13"/>
      <c r="UD32" s="13"/>
      <c r="UE32" s="13"/>
      <c r="UF32" s="13"/>
      <c r="UG32" s="12"/>
      <c r="UH32" s="12"/>
    </row>
    <row r="33" spans="2:554" x14ac:dyDescent="0.25">
      <c r="B33" s="29" t="str">
        <f t="shared" si="0"/>
        <v/>
      </c>
      <c r="C33" s="29" t="str">
        <f t="shared" si="1"/>
        <v/>
      </c>
      <c r="D33" s="29" t="str">
        <f t="shared" si="2"/>
        <v/>
      </c>
      <c r="E33" s="29" t="str">
        <f t="shared" si="3"/>
        <v/>
      </c>
      <c r="F33" s="29" t="str">
        <f t="shared" si="4"/>
        <v/>
      </c>
      <c r="G33" s="29" t="str">
        <f t="shared" si="5"/>
        <v/>
      </c>
      <c r="H33" s="29" t="str">
        <f t="shared" si="6"/>
        <v/>
      </c>
      <c r="J33" s="23" t="str">
        <f t="shared" ca="1" si="7"/>
        <v>null</v>
      </c>
      <c r="K33" s="24">
        <f t="shared" ref="K33:K49" si="10">K32+9</f>
        <v>251</v>
      </c>
      <c r="L33" s="16">
        <v>27</v>
      </c>
      <c r="Q33" s="13"/>
      <c r="R33" s="13" t="s">
        <v>50</v>
      </c>
      <c r="S33" s="13" t="s">
        <v>50</v>
      </c>
      <c r="T33" s="13" t="s">
        <v>50</v>
      </c>
      <c r="U33" s="13" t="s">
        <v>50</v>
      </c>
      <c r="V33" s="12" t="s">
        <v>50</v>
      </c>
      <c r="W33" s="12" t="s">
        <v>50</v>
      </c>
      <c r="Y33" s="14"/>
      <c r="Z33" s="13" t="s">
        <v>50</v>
      </c>
      <c r="AA33" s="13" t="s">
        <v>50</v>
      </c>
      <c r="AB33" s="13" t="s">
        <v>50</v>
      </c>
      <c r="AC33" s="13" t="s">
        <v>50</v>
      </c>
      <c r="AD33" s="13" t="s">
        <v>50</v>
      </c>
      <c r="AE33" s="12" t="s">
        <v>50</v>
      </c>
      <c r="AF33" s="12" t="s">
        <v>50</v>
      </c>
      <c r="AH33" s="14"/>
      <c r="AI33" s="13" t="s">
        <v>50</v>
      </c>
      <c r="AJ33" s="13" t="s">
        <v>50</v>
      </c>
      <c r="AK33" s="13" t="s">
        <v>50</v>
      </c>
      <c r="AL33" s="13" t="s">
        <v>50</v>
      </c>
      <c r="AM33" s="13" t="s">
        <v>50</v>
      </c>
      <c r="AN33" s="12" t="s">
        <v>50</v>
      </c>
      <c r="AO33" s="12" t="s">
        <v>50</v>
      </c>
      <c r="AQ33" s="14"/>
      <c r="AR33" s="13" t="s">
        <v>50</v>
      </c>
      <c r="AS33" s="13" t="s">
        <v>50</v>
      </c>
      <c r="AT33" s="13" t="s">
        <v>50</v>
      </c>
      <c r="AU33" s="13" t="s">
        <v>50</v>
      </c>
      <c r="AV33" s="13" t="s">
        <v>50</v>
      </c>
      <c r="AW33" s="12" t="s">
        <v>50</v>
      </c>
      <c r="AX33" s="12" t="s">
        <v>50</v>
      </c>
      <c r="AZ33" s="14"/>
      <c r="BA33" s="13" t="s">
        <v>50</v>
      </c>
      <c r="BB33" s="13" t="s">
        <v>50</v>
      </c>
      <c r="BC33" s="13" t="s">
        <v>50</v>
      </c>
      <c r="BD33" s="13" t="s">
        <v>50</v>
      </c>
      <c r="BE33" s="13" t="s">
        <v>50</v>
      </c>
      <c r="BF33" s="12" t="s">
        <v>50</v>
      </c>
      <c r="BG33" s="12" t="s">
        <v>50</v>
      </c>
      <c r="BI33" s="14"/>
      <c r="BJ33" s="13" t="s">
        <v>50</v>
      </c>
      <c r="BK33" s="13" t="s">
        <v>50</v>
      </c>
      <c r="BL33" s="13" t="s">
        <v>50</v>
      </c>
      <c r="BM33" s="13" t="s">
        <v>50</v>
      </c>
      <c r="BN33" s="13" t="s">
        <v>50</v>
      </c>
      <c r="BO33" s="12" t="s">
        <v>50</v>
      </c>
      <c r="BP33" s="12" t="s">
        <v>50</v>
      </c>
      <c r="BR33" s="14"/>
      <c r="BS33" s="13"/>
      <c r="BT33" s="13"/>
      <c r="BU33" s="13"/>
      <c r="BV33" s="13"/>
      <c r="BW33" s="13"/>
      <c r="BX33" s="12"/>
      <c r="BY33" s="12"/>
      <c r="CA33" s="14"/>
      <c r="CB33" s="13"/>
      <c r="CC33" s="13"/>
      <c r="CD33" s="13"/>
      <c r="CE33" s="13"/>
      <c r="CF33" s="13"/>
      <c r="CG33" s="12"/>
      <c r="CH33" s="12"/>
      <c r="CJ33" s="14"/>
      <c r="CK33" s="13"/>
      <c r="CL33" s="13"/>
      <c r="CM33" s="13"/>
      <c r="CN33" s="13"/>
      <c r="CO33" s="13"/>
      <c r="CP33" s="12"/>
      <c r="CQ33" s="12"/>
      <c r="CS33" s="14"/>
      <c r="CT33" s="13"/>
      <c r="CU33" s="13"/>
      <c r="CV33" s="13"/>
      <c r="CW33" s="13"/>
      <c r="CX33" s="13"/>
      <c r="CY33" s="12"/>
      <c r="CZ33" s="12"/>
      <c r="DB33" s="14"/>
      <c r="DC33" s="13"/>
      <c r="DD33" s="13"/>
      <c r="DE33" s="13"/>
      <c r="DF33" s="13"/>
      <c r="DG33" s="13"/>
      <c r="DH33" s="12"/>
      <c r="DI33" s="12"/>
      <c r="DK33" s="14"/>
      <c r="DL33" s="13"/>
      <c r="DM33" s="13"/>
      <c r="DN33" s="13"/>
      <c r="DO33" s="13"/>
      <c r="DP33" s="13"/>
      <c r="DQ33" s="12"/>
      <c r="DR33" s="12"/>
      <c r="DT33" s="14"/>
      <c r="DU33" s="13"/>
      <c r="DV33" s="13"/>
      <c r="DW33" s="13"/>
      <c r="DX33" s="13"/>
      <c r="DY33" s="13"/>
      <c r="DZ33" s="12"/>
      <c r="EA33" s="12"/>
      <c r="EC33" s="14"/>
      <c r="ED33" s="13"/>
      <c r="EE33" s="13"/>
      <c r="EF33" s="13"/>
      <c r="EG33" s="13"/>
      <c r="EH33" s="13"/>
      <c r="EI33" s="12"/>
      <c r="EJ33" s="12"/>
      <c r="EL33" s="14"/>
      <c r="EM33" s="13"/>
      <c r="EN33" s="13"/>
      <c r="EO33" s="13"/>
      <c r="EP33" s="13"/>
      <c r="EQ33" s="13"/>
      <c r="ER33" s="12"/>
      <c r="ES33" s="12"/>
      <c r="EU33" s="14"/>
      <c r="EV33" s="13"/>
      <c r="EW33" s="13"/>
      <c r="EX33" s="13"/>
      <c r="EY33" s="13"/>
      <c r="EZ33" s="13"/>
      <c r="FA33" s="12"/>
      <c r="FB33" s="12"/>
      <c r="FD33" s="14"/>
      <c r="FE33" s="13"/>
      <c r="FF33" s="13"/>
      <c r="FG33" s="13"/>
      <c r="FH33" s="13"/>
      <c r="FI33" s="13"/>
      <c r="FJ33" s="12"/>
      <c r="FK33" s="12"/>
      <c r="FM33" s="14"/>
      <c r="FN33" s="13"/>
      <c r="FO33" s="13"/>
      <c r="FP33" s="13"/>
      <c r="FQ33" s="13"/>
      <c r="FR33" s="13"/>
      <c r="FS33" s="12"/>
      <c r="FT33" s="12"/>
      <c r="FV33" s="14"/>
      <c r="FW33" s="13"/>
      <c r="FX33" s="13"/>
      <c r="FY33" s="13"/>
      <c r="FZ33" s="13"/>
      <c r="GA33" s="13"/>
      <c r="GB33" s="12"/>
      <c r="GC33" s="12"/>
      <c r="GE33" s="14"/>
      <c r="GF33" s="13"/>
      <c r="GG33" s="13"/>
      <c r="GH33" s="13"/>
      <c r="GI33" s="13"/>
      <c r="GJ33" s="13"/>
      <c r="GK33" s="12"/>
      <c r="GL33" s="12"/>
      <c r="GN33" s="14"/>
      <c r="GO33" s="13"/>
      <c r="GP33" s="13"/>
      <c r="GQ33" s="13"/>
      <c r="GR33" s="13"/>
      <c r="GS33" s="13"/>
      <c r="GT33" s="12"/>
      <c r="GU33" s="12"/>
      <c r="GW33" s="14"/>
      <c r="GX33" s="13"/>
      <c r="GY33" s="13"/>
      <c r="GZ33" s="13"/>
      <c r="HA33" s="13"/>
      <c r="HB33" s="13"/>
      <c r="HC33" s="12"/>
      <c r="HD33" s="12"/>
      <c r="HF33" s="14"/>
      <c r="HG33" s="13"/>
      <c r="HH33" s="13"/>
      <c r="HI33" s="13"/>
      <c r="HJ33" s="13"/>
      <c r="HK33" s="13"/>
      <c r="HL33" s="12"/>
      <c r="HM33" s="12"/>
      <c r="HO33" s="14"/>
      <c r="HP33" s="13"/>
      <c r="HQ33" s="13"/>
      <c r="HR33" s="13"/>
      <c r="HS33" s="13"/>
      <c r="HT33" s="13"/>
      <c r="HU33" s="12"/>
      <c r="HV33" s="12"/>
      <c r="HX33" s="14"/>
      <c r="HY33" s="13"/>
      <c r="HZ33" s="13"/>
      <c r="IA33" s="13"/>
      <c r="IB33" s="13"/>
      <c r="IC33" s="13"/>
      <c r="ID33" s="12"/>
      <c r="IE33" s="12"/>
      <c r="IG33" s="14"/>
      <c r="IH33" s="13"/>
      <c r="II33" s="13"/>
      <c r="IJ33" s="13"/>
      <c r="IK33" s="13"/>
      <c r="IL33" s="13"/>
      <c r="IM33" s="12"/>
      <c r="IN33" s="12"/>
      <c r="IP33" s="14"/>
      <c r="IQ33" s="13"/>
      <c r="IR33" s="13"/>
      <c r="IS33" s="13"/>
      <c r="IT33" s="13"/>
      <c r="IU33" s="13"/>
      <c r="IV33" s="12"/>
      <c r="IW33" s="12"/>
      <c r="IY33" s="14"/>
      <c r="IZ33" s="13"/>
      <c r="JA33" s="13"/>
      <c r="JB33" s="13"/>
      <c r="JC33" s="13"/>
      <c r="JD33" s="13"/>
      <c r="JE33" s="12"/>
      <c r="JF33" s="12"/>
      <c r="JH33" s="14"/>
      <c r="JI33" s="13"/>
      <c r="JJ33" s="13"/>
      <c r="JK33" s="13"/>
      <c r="JL33" s="13"/>
      <c r="JM33" s="13"/>
      <c r="JN33" s="12"/>
      <c r="JO33" s="12"/>
      <c r="JQ33" s="14"/>
      <c r="JR33" s="13"/>
      <c r="JS33" s="13"/>
      <c r="JT33" s="13"/>
      <c r="JU33" s="13"/>
      <c r="JV33" s="13"/>
      <c r="JW33" s="12"/>
      <c r="JX33" s="12"/>
      <c r="JZ33" s="14"/>
      <c r="KA33" s="13"/>
      <c r="KB33" s="13"/>
      <c r="KC33" s="13"/>
      <c r="KD33" s="13"/>
      <c r="KE33" s="13"/>
      <c r="KF33" s="12"/>
      <c r="KG33" s="12"/>
      <c r="KI33" s="14"/>
      <c r="KJ33" s="13"/>
      <c r="KK33" s="13"/>
      <c r="KL33" s="13"/>
      <c r="KM33" s="13"/>
      <c r="KN33" s="13"/>
      <c r="KO33" s="12"/>
      <c r="KP33" s="12"/>
      <c r="KR33" s="14"/>
      <c r="KS33" s="13"/>
      <c r="KT33" s="13"/>
      <c r="KU33" s="13"/>
      <c r="KV33" s="13"/>
      <c r="KW33" s="13"/>
      <c r="KX33" s="12"/>
      <c r="KY33" s="12"/>
      <c r="LA33" s="14"/>
      <c r="LB33" s="13"/>
      <c r="LC33" s="13"/>
      <c r="LD33" s="13"/>
      <c r="LE33" s="13"/>
      <c r="LF33" s="13"/>
      <c r="LG33" s="12"/>
      <c r="LH33" s="12"/>
      <c r="LJ33" s="14"/>
      <c r="LK33" s="13"/>
      <c r="LL33" s="13"/>
      <c r="LM33" s="13"/>
      <c r="LN33" s="13"/>
      <c r="LO33" s="13"/>
      <c r="LP33" s="12"/>
      <c r="LQ33" s="12"/>
      <c r="LS33" s="14"/>
      <c r="LT33" s="13"/>
      <c r="LU33" s="13"/>
      <c r="LV33" s="13"/>
      <c r="LW33" s="13"/>
      <c r="LX33" s="13"/>
      <c r="LY33" s="12"/>
      <c r="LZ33" s="12"/>
      <c r="MB33" s="14"/>
      <c r="MC33" s="13"/>
      <c r="MD33" s="13"/>
      <c r="ME33" s="13"/>
      <c r="MF33" s="13"/>
      <c r="MG33" s="13"/>
      <c r="MH33" s="12"/>
      <c r="MI33" s="12"/>
      <c r="MK33" s="14"/>
      <c r="ML33" s="13"/>
      <c r="MM33" s="13"/>
      <c r="MN33" s="13"/>
      <c r="MO33" s="13"/>
      <c r="MP33" s="13"/>
      <c r="MQ33" s="12"/>
      <c r="MR33" s="12"/>
      <c r="MT33" s="14"/>
      <c r="MU33" s="13"/>
      <c r="MV33" s="13"/>
      <c r="MW33" s="13"/>
      <c r="MX33" s="13"/>
      <c r="MY33" s="13"/>
      <c r="MZ33" s="12"/>
      <c r="NA33" s="12"/>
      <c r="NC33" s="14"/>
      <c r="ND33" s="13"/>
      <c r="NE33" s="13"/>
      <c r="NF33" s="13"/>
      <c r="NG33" s="13"/>
      <c r="NH33" s="13"/>
      <c r="NI33" s="12"/>
      <c r="NJ33" s="12"/>
      <c r="NL33" s="14"/>
      <c r="NM33" s="13"/>
      <c r="NN33" s="13"/>
      <c r="NO33" s="13"/>
      <c r="NP33" s="13"/>
      <c r="NQ33" s="13"/>
      <c r="NR33" s="12"/>
      <c r="NS33" s="12"/>
      <c r="NU33" s="14"/>
      <c r="NV33" s="13"/>
      <c r="NW33" s="13"/>
      <c r="NX33" s="13"/>
      <c r="NY33" s="13"/>
      <c r="NZ33" s="13"/>
      <c r="OA33" s="12"/>
      <c r="OB33" s="12"/>
      <c r="OD33" s="14"/>
      <c r="OE33" s="13"/>
      <c r="OF33" s="13"/>
      <c r="OG33" s="13"/>
      <c r="OH33" s="13"/>
      <c r="OI33" s="13"/>
      <c r="OJ33" s="12"/>
      <c r="OK33" s="12"/>
      <c r="OM33" s="14"/>
      <c r="ON33" s="13"/>
      <c r="OO33" s="13"/>
      <c r="OP33" s="13"/>
      <c r="OQ33" s="13"/>
      <c r="OR33" s="13"/>
      <c r="OS33" s="12"/>
      <c r="OT33" s="12"/>
      <c r="OV33" s="14"/>
      <c r="OW33" s="13"/>
      <c r="OX33" s="13"/>
      <c r="OY33" s="13"/>
      <c r="OZ33" s="13"/>
      <c r="PA33" s="13"/>
      <c r="PB33" s="12"/>
      <c r="PC33" s="12"/>
      <c r="PE33" s="14"/>
      <c r="PF33" s="13"/>
      <c r="PG33" s="13"/>
      <c r="PH33" s="13"/>
      <c r="PI33" s="13"/>
      <c r="PJ33" s="13"/>
      <c r="PK33" s="12"/>
      <c r="PL33" s="12"/>
      <c r="PN33" s="14"/>
      <c r="PO33" s="13"/>
      <c r="PP33" s="13"/>
      <c r="PQ33" s="13"/>
      <c r="PR33" s="13"/>
      <c r="PS33" s="13"/>
      <c r="PT33" s="12"/>
      <c r="PU33" s="12"/>
      <c r="PW33" s="14"/>
      <c r="PX33" s="13"/>
      <c r="PY33" s="13"/>
      <c r="PZ33" s="13"/>
      <c r="QA33" s="13"/>
      <c r="QB33" s="13"/>
      <c r="QC33" s="12"/>
      <c r="QD33" s="12"/>
      <c r="QF33" s="14"/>
      <c r="QG33" s="13"/>
      <c r="QH33" s="13"/>
      <c r="QI33" s="13"/>
      <c r="QJ33" s="13"/>
      <c r="QK33" s="13"/>
      <c r="QL33" s="12"/>
      <c r="QM33" s="12"/>
      <c r="QO33" s="14"/>
      <c r="QP33" s="13"/>
      <c r="QQ33" s="13"/>
      <c r="QR33" s="13"/>
      <c r="QS33" s="13"/>
      <c r="QT33" s="13"/>
      <c r="QU33" s="12"/>
      <c r="QV33" s="12"/>
      <c r="QX33" s="14"/>
      <c r="QY33" s="13"/>
      <c r="QZ33" s="13"/>
      <c r="RA33" s="13"/>
      <c r="RB33" s="13"/>
      <c r="RC33" s="13"/>
      <c r="RD33" s="12"/>
      <c r="RE33" s="12"/>
      <c r="RG33" s="14"/>
      <c r="RH33" s="13"/>
      <c r="RI33" s="13"/>
      <c r="RJ33" s="13"/>
      <c r="RK33" s="13"/>
      <c r="RL33" s="13"/>
      <c r="RM33" s="12"/>
      <c r="RN33" s="12"/>
      <c r="RP33" s="14"/>
      <c r="RQ33" s="13"/>
      <c r="RR33" s="13"/>
      <c r="RS33" s="13"/>
      <c r="RT33" s="13"/>
      <c r="RU33" s="13"/>
      <c r="RV33" s="12"/>
      <c r="RW33" s="12"/>
      <c r="RY33" s="14"/>
      <c r="RZ33" s="13"/>
      <c r="SA33" s="13"/>
      <c r="SB33" s="13"/>
      <c r="SC33" s="13"/>
      <c r="SD33" s="13"/>
      <c r="SE33" s="12"/>
      <c r="SF33" s="12"/>
      <c r="SH33" s="14"/>
      <c r="SI33" s="13"/>
      <c r="SJ33" s="13"/>
      <c r="SK33" s="13"/>
      <c r="SL33" s="13"/>
      <c r="SM33" s="13"/>
      <c r="SN33" s="12"/>
      <c r="SO33" s="12"/>
      <c r="SQ33" s="14"/>
      <c r="SR33" s="13"/>
      <c r="SS33" s="13"/>
      <c r="ST33" s="13"/>
      <c r="SU33" s="13"/>
      <c r="SV33" s="13"/>
      <c r="SW33" s="12"/>
      <c r="SX33" s="12"/>
      <c r="SZ33" s="14"/>
      <c r="TA33" s="13"/>
      <c r="TB33" s="13"/>
      <c r="TC33" s="13"/>
      <c r="TD33" s="13"/>
      <c r="TE33" s="13"/>
      <c r="TF33" s="12"/>
      <c r="TG33" s="12"/>
      <c r="TI33" s="14"/>
      <c r="TJ33" s="13"/>
      <c r="TK33" s="13"/>
      <c r="TL33" s="13"/>
      <c r="TM33" s="13"/>
      <c r="TN33" s="13"/>
      <c r="TO33" s="12"/>
      <c r="TP33" s="12"/>
      <c r="TR33" s="14"/>
      <c r="TS33" s="13"/>
      <c r="TT33" s="13"/>
      <c r="TU33" s="13"/>
      <c r="TV33" s="13"/>
      <c r="TW33" s="13"/>
      <c r="TX33" s="12"/>
      <c r="TY33" s="12"/>
      <c r="UA33" s="14"/>
      <c r="UB33" s="13"/>
      <c r="UC33" s="13"/>
      <c r="UD33" s="13"/>
      <c r="UE33" s="13"/>
      <c r="UF33" s="13"/>
      <c r="UG33" s="12"/>
      <c r="UH33" s="12"/>
    </row>
    <row r="34" spans="2:554" x14ac:dyDescent="0.25">
      <c r="B34" s="29" t="str">
        <f t="shared" si="0"/>
        <v/>
      </c>
      <c r="C34" s="29" t="str">
        <f t="shared" si="1"/>
        <v/>
      </c>
      <c r="D34" s="29" t="str">
        <f t="shared" si="2"/>
        <v/>
      </c>
      <c r="E34" s="29" t="str">
        <f t="shared" si="3"/>
        <v/>
      </c>
      <c r="F34" s="29" t="str">
        <f t="shared" si="4"/>
        <v/>
      </c>
      <c r="G34" s="29" t="str">
        <f t="shared" si="5"/>
        <v/>
      </c>
      <c r="H34" s="29" t="str">
        <f t="shared" si="6"/>
        <v/>
      </c>
      <c r="J34" s="23" t="str">
        <f t="shared" ca="1" si="7"/>
        <v>null</v>
      </c>
      <c r="K34" s="24">
        <f t="shared" si="10"/>
        <v>260</v>
      </c>
      <c r="L34" s="16">
        <v>28</v>
      </c>
      <c r="Q34" s="13"/>
      <c r="R34" s="13" t="s">
        <v>50</v>
      </c>
      <c r="S34" s="13" t="s">
        <v>50</v>
      </c>
      <c r="T34" s="13" t="s">
        <v>50</v>
      </c>
      <c r="U34" s="13" t="s">
        <v>50</v>
      </c>
      <c r="V34" s="12" t="s">
        <v>50</v>
      </c>
      <c r="W34" s="12" t="s">
        <v>50</v>
      </c>
      <c r="Y34" s="14"/>
      <c r="Z34" s="13" t="s">
        <v>50</v>
      </c>
      <c r="AA34" s="13" t="s">
        <v>50</v>
      </c>
      <c r="AB34" s="13" t="s">
        <v>50</v>
      </c>
      <c r="AC34" s="13" t="s">
        <v>50</v>
      </c>
      <c r="AD34" s="13" t="s">
        <v>50</v>
      </c>
      <c r="AE34" s="12" t="s">
        <v>50</v>
      </c>
      <c r="AF34" s="12" t="s">
        <v>50</v>
      </c>
      <c r="AH34" s="14"/>
      <c r="AI34" s="13" t="s">
        <v>50</v>
      </c>
      <c r="AJ34" s="13" t="s">
        <v>50</v>
      </c>
      <c r="AK34" s="13" t="s">
        <v>50</v>
      </c>
      <c r="AL34" s="13" t="s">
        <v>50</v>
      </c>
      <c r="AM34" s="13" t="s">
        <v>50</v>
      </c>
      <c r="AN34" s="12" t="s">
        <v>50</v>
      </c>
      <c r="AO34" s="12" t="s">
        <v>50</v>
      </c>
      <c r="AQ34" s="14"/>
      <c r="AR34" s="13" t="s">
        <v>50</v>
      </c>
      <c r="AS34" s="13" t="s">
        <v>50</v>
      </c>
      <c r="AT34" s="13" t="s">
        <v>50</v>
      </c>
      <c r="AU34" s="13" t="s">
        <v>50</v>
      </c>
      <c r="AV34" s="13" t="s">
        <v>50</v>
      </c>
      <c r="AW34" s="12" t="s">
        <v>50</v>
      </c>
      <c r="AX34" s="12" t="s">
        <v>50</v>
      </c>
      <c r="AZ34" s="14"/>
      <c r="BA34" s="13" t="s">
        <v>50</v>
      </c>
      <c r="BB34" s="13" t="s">
        <v>50</v>
      </c>
      <c r="BC34" s="13" t="s">
        <v>50</v>
      </c>
      <c r="BD34" s="13" t="s">
        <v>50</v>
      </c>
      <c r="BE34" s="13" t="s">
        <v>50</v>
      </c>
      <c r="BF34" s="12" t="s">
        <v>50</v>
      </c>
      <c r="BG34" s="12" t="s">
        <v>50</v>
      </c>
      <c r="BI34" s="14"/>
      <c r="BJ34" s="13" t="s">
        <v>50</v>
      </c>
      <c r="BK34" s="13" t="s">
        <v>50</v>
      </c>
      <c r="BL34" s="13" t="s">
        <v>50</v>
      </c>
      <c r="BM34" s="13" t="s">
        <v>50</v>
      </c>
      <c r="BN34" s="13" t="s">
        <v>50</v>
      </c>
      <c r="BO34" s="12" t="s">
        <v>50</v>
      </c>
      <c r="BP34" s="12" t="s">
        <v>50</v>
      </c>
      <c r="BR34" s="14"/>
      <c r="BS34" s="13"/>
      <c r="BT34" s="13"/>
      <c r="BU34" s="13"/>
      <c r="BV34" s="13"/>
      <c r="BW34" s="13"/>
      <c r="BX34" s="12"/>
      <c r="BY34" s="12"/>
      <c r="CA34" s="14"/>
      <c r="CB34" s="13"/>
      <c r="CC34" s="13"/>
      <c r="CD34" s="13"/>
      <c r="CE34" s="13"/>
      <c r="CF34" s="13"/>
      <c r="CG34" s="12"/>
      <c r="CH34" s="12"/>
      <c r="CJ34" s="14"/>
      <c r="CK34" s="13"/>
      <c r="CL34" s="13"/>
      <c r="CM34" s="13"/>
      <c r="CN34" s="13"/>
      <c r="CO34" s="13"/>
      <c r="CP34" s="12"/>
      <c r="CQ34" s="12"/>
      <c r="CS34" s="14"/>
      <c r="CT34" s="13"/>
      <c r="CU34" s="13"/>
      <c r="CV34" s="13"/>
      <c r="CW34" s="13"/>
      <c r="CX34" s="13"/>
      <c r="CY34" s="12"/>
      <c r="CZ34" s="12"/>
      <c r="DB34" s="14"/>
      <c r="DC34" s="13"/>
      <c r="DD34" s="13"/>
      <c r="DE34" s="13"/>
      <c r="DF34" s="13"/>
      <c r="DG34" s="13"/>
      <c r="DH34" s="12"/>
      <c r="DI34" s="12"/>
      <c r="DK34" s="14"/>
      <c r="DL34" s="13"/>
      <c r="DM34" s="13"/>
      <c r="DN34" s="13"/>
      <c r="DO34" s="13"/>
      <c r="DP34" s="13"/>
      <c r="DQ34" s="12"/>
      <c r="DR34" s="12"/>
      <c r="DT34" s="14"/>
      <c r="DU34" s="13"/>
      <c r="DV34" s="13"/>
      <c r="DW34" s="13"/>
      <c r="DX34" s="13"/>
      <c r="DY34" s="13"/>
      <c r="DZ34" s="12"/>
      <c r="EA34" s="12"/>
      <c r="EC34" s="14"/>
      <c r="ED34" s="13"/>
      <c r="EE34" s="13"/>
      <c r="EF34" s="13"/>
      <c r="EG34" s="13"/>
      <c r="EH34" s="13"/>
      <c r="EI34" s="12"/>
      <c r="EJ34" s="12"/>
      <c r="EL34" s="14"/>
      <c r="EM34" s="13"/>
      <c r="EN34" s="13"/>
      <c r="EO34" s="13"/>
      <c r="EP34" s="13"/>
      <c r="EQ34" s="13"/>
      <c r="ER34" s="12"/>
      <c r="ES34" s="12"/>
      <c r="EU34" s="14"/>
      <c r="EV34" s="13"/>
      <c r="EW34" s="13"/>
      <c r="EX34" s="13"/>
      <c r="EY34" s="13"/>
      <c r="EZ34" s="13"/>
      <c r="FA34" s="12"/>
      <c r="FB34" s="12"/>
      <c r="FD34" s="14"/>
      <c r="FE34" s="13"/>
      <c r="FF34" s="13"/>
      <c r="FG34" s="13"/>
      <c r="FH34" s="13"/>
      <c r="FI34" s="13"/>
      <c r="FJ34" s="12"/>
      <c r="FK34" s="12"/>
      <c r="FM34" s="14"/>
      <c r="FN34" s="13"/>
      <c r="FO34" s="13"/>
      <c r="FP34" s="13"/>
      <c r="FQ34" s="13"/>
      <c r="FR34" s="13"/>
      <c r="FS34" s="12"/>
      <c r="FT34" s="12"/>
      <c r="FV34" s="14"/>
      <c r="FW34" s="13"/>
      <c r="FX34" s="13"/>
      <c r="FY34" s="13"/>
      <c r="FZ34" s="13"/>
      <c r="GA34" s="13"/>
      <c r="GB34" s="12"/>
      <c r="GC34" s="12"/>
      <c r="GE34" s="14"/>
      <c r="GF34" s="13"/>
      <c r="GG34" s="13"/>
      <c r="GH34" s="13"/>
      <c r="GI34" s="13"/>
      <c r="GJ34" s="13"/>
      <c r="GK34" s="12"/>
      <c r="GL34" s="12"/>
      <c r="GN34" s="14"/>
      <c r="GO34" s="13"/>
      <c r="GP34" s="13"/>
      <c r="GQ34" s="13"/>
      <c r="GR34" s="13"/>
      <c r="GS34" s="13"/>
      <c r="GT34" s="12"/>
      <c r="GU34" s="12"/>
      <c r="GW34" s="14"/>
      <c r="GX34" s="13"/>
      <c r="GY34" s="13"/>
      <c r="GZ34" s="13"/>
      <c r="HA34" s="13"/>
      <c r="HB34" s="13"/>
      <c r="HC34" s="12"/>
      <c r="HD34" s="12"/>
      <c r="HF34" s="14"/>
      <c r="HG34" s="13"/>
      <c r="HH34" s="13"/>
      <c r="HI34" s="13"/>
      <c r="HJ34" s="13"/>
      <c r="HK34" s="13"/>
      <c r="HL34" s="12"/>
      <c r="HM34" s="12"/>
      <c r="HO34" s="14"/>
      <c r="HP34" s="13"/>
      <c r="HQ34" s="13"/>
      <c r="HR34" s="13"/>
      <c r="HS34" s="13"/>
      <c r="HT34" s="13"/>
      <c r="HU34" s="12"/>
      <c r="HV34" s="12"/>
      <c r="HX34" s="14"/>
      <c r="HY34" s="13"/>
      <c r="HZ34" s="13"/>
      <c r="IA34" s="13"/>
      <c r="IB34" s="13"/>
      <c r="IC34" s="13"/>
      <c r="ID34" s="12"/>
      <c r="IE34" s="12"/>
      <c r="IG34" s="14"/>
      <c r="IH34" s="13"/>
      <c r="II34" s="13"/>
      <c r="IJ34" s="13"/>
      <c r="IK34" s="13"/>
      <c r="IL34" s="13"/>
      <c r="IM34" s="12"/>
      <c r="IN34" s="12"/>
      <c r="IP34" s="14"/>
      <c r="IQ34" s="13"/>
      <c r="IR34" s="13"/>
      <c r="IS34" s="13"/>
      <c r="IT34" s="13"/>
      <c r="IU34" s="13"/>
      <c r="IV34" s="12"/>
      <c r="IW34" s="12"/>
      <c r="IY34" s="14"/>
      <c r="IZ34" s="13"/>
      <c r="JA34" s="13"/>
      <c r="JB34" s="13"/>
      <c r="JC34" s="13"/>
      <c r="JD34" s="13"/>
      <c r="JE34" s="12"/>
      <c r="JF34" s="12"/>
      <c r="JH34" s="14"/>
      <c r="JI34" s="13"/>
      <c r="JJ34" s="13"/>
      <c r="JK34" s="13"/>
      <c r="JL34" s="13"/>
      <c r="JM34" s="13"/>
      <c r="JN34" s="12"/>
      <c r="JO34" s="12"/>
      <c r="JQ34" s="14"/>
      <c r="JR34" s="13"/>
      <c r="JS34" s="13"/>
      <c r="JT34" s="13"/>
      <c r="JU34" s="13"/>
      <c r="JV34" s="13"/>
      <c r="JW34" s="12"/>
      <c r="JX34" s="12"/>
      <c r="JZ34" s="14"/>
      <c r="KA34" s="13"/>
      <c r="KB34" s="13"/>
      <c r="KC34" s="13"/>
      <c r="KD34" s="13"/>
      <c r="KE34" s="13"/>
      <c r="KF34" s="12"/>
      <c r="KG34" s="12"/>
      <c r="KI34" s="14"/>
      <c r="KJ34" s="13"/>
      <c r="KK34" s="13"/>
      <c r="KL34" s="13"/>
      <c r="KM34" s="13"/>
      <c r="KN34" s="13"/>
      <c r="KO34" s="12"/>
      <c r="KP34" s="12"/>
      <c r="KR34" s="14"/>
      <c r="KS34" s="13"/>
      <c r="KT34" s="13"/>
      <c r="KU34" s="13"/>
      <c r="KV34" s="13"/>
      <c r="KW34" s="13"/>
      <c r="KX34" s="12"/>
      <c r="KY34" s="12"/>
      <c r="LA34" s="14"/>
      <c r="LB34" s="13"/>
      <c r="LC34" s="13"/>
      <c r="LD34" s="13"/>
      <c r="LE34" s="13"/>
      <c r="LF34" s="13"/>
      <c r="LG34" s="12"/>
      <c r="LH34" s="12"/>
      <c r="LJ34" s="14"/>
      <c r="LK34" s="13"/>
      <c r="LL34" s="13"/>
      <c r="LM34" s="13"/>
      <c r="LN34" s="13"/>
      <c r="LO34" s="13"/>
      <c r="LP34" s="12"/>
      <c r="LQ34" s="12"/>
      <c r="LS34" s="14"/>
      <c r="LT34" s="13"/>
      <c r="LU34" s="13"/>
      <c r="LV34" s="13"/>
      <c r="LW34" s="13"/>
      <c r="LX34" s="13"/>
      <c r="LY34" s="12"/>
      <c r="LZ34" s="12"/>
      <c r="MB34" s="14"/>
      <c r="MC34" s="13"/>
      <c r="MD34" s="13"/>
      <c r="ME34" s="13"/>
      <c r="MF34" s="13"/>
      <c r="MG34" s="13"/>
      <c r="MH34" s="12"/>
      <c r="MI34" s="12"/>
      <c r="MK34" s="14"/>
      <c r="ML34" s="13"/>
      <c r="MM34" s="13"/>
      <c r="MN34" s="13"/>
      <c r="MO34" s="13"/>
      <c r="MP34" s="13"/>
      <c r="MQ34" s="12"/>
      <c r="MR34" s="12"/>
      <c r="MT34" s="14"/>
      <c r="MU34" s="13"/>
      <c r="MV34" s="13"/>
      <c r="MW34" s="13"/>
      <c r="MX34" s="13"/>
      <c r="MY34" s="13"/>
      <c r="MZ34" s="12"/>
      <c r="NA34" s="12"/>
      <c r="NC34" s="14"/>
      <c r="ND34" s="13"/>
      <c r="NE34" s="13"/>
      <c r="NF34" s="13"/>
      <c r="NG34" s="13"/>
      <c r="NH34" s="13"/>
      <c r="NI34" s="12"/>
      <c r="NJ34" s="12"/>
      <c r="NL34" s="14"/>
      <c r="NM34" s="13"/>
      <c r="NN34" s="13"/>
      <c r="NO34" s="13"/>
      <c r="NP34" s="13"/>
      <c r="NQ34" s="13"/>
      <c r="NR34" s="12"/>
      <c r="NS34" s="12"/>
      <c r="NU34" s="14"/>
      <c r="NV34" s="13"/>
      <c r="NW34" s="13"/>
      <c r="NX34" s="13"/>
      <c r="NY34" s="13"/>
      <c r="NZ34" s="13"/>
      <c r="OA34" s="12"/>
      <c r="OB34" s="12"/>
      <c r="OD34" s="14"/>
      <c r="OE34" s="13"/>
      <c r="OF34" s="13"/>
      <c r="OG34" s="13"/>
      <c r="OH34" s="13"/>
      <c r="OI34" s="13"/>
      <c r="OJ34" s="12"/>
      <c r="OK34" s="12"/>
      <c r="OM34" s="14"/>
      <c r="ON34" s="13"/>
      <c r="OO34" s="13"/>
      <c r="OP34" s="13"/>
      <c r="OQ34" s="13"/>
      <c r="OR34" s="13"/>
      <c r="OS34" s="12"/>
      <c r="OT34" s="12"/>
      <c r="OV34" s="14"/>
      <c r="OW34" s="13"/>
      <c r="OX34" s="13"/>
      <c r="OY34" s="13"/>
      <c r="OZ34" s="13"/>
      <c r="PA34" s="13"/>
      <c r="PB34" s="12"/>
      <c r="PC34" s="12"/>
      <c r="PE34" s="14"/>
      <c r="PF34" s="13"/>
      <c r="PG34" s="13"/>
      <c r="PH34" s="13"/>
      <c r="PI34" s="13"/>
      <c r="PJ34" s="13"/>
      <c r="PK34" s="12"/>
      <c r="PL34" s="12"/>
      <c r="PN34" s="14"/>
      <c r="PO34" s="13"/>
      <c r="PP34" s="13"/>
      <c r="PQ34" s="13"/>
      <c r="PR34" s="13"/>
      <c r="PS34" s="13"/>
      <c r="PT34" s="12"/>
      <c r="PU34" s="12"/>
      <c r="PW34" s="14"/>
      <c r="PX34" s="13"/>
      <c r="PY34" s="13"/>
      <c r="PZ34" s="13"/>
      <c r="QA34" s="13"/>
      <c r="QB34" s="13"/>
      <c r="QC34" s="12"/>
      <c r="QD34" s="12"/>
      <c r="QF34" s="14"/>
      <c r="QG34" s="13"/>
      <c r="QH34" s="13"/>
      <c r="QI34" s="13"/>
      <c r="QJ34" s="13"/>
      <c r="QK34" s="13"/>
      <c r="QL34" s="12"/>
      <c r="QM34" s="12"/>
      <c r="QO34" s="14"/>
      <c r="QP34" s="13"/>
      <c r="QQ34" s="13"/>
      <c r="QR34" s="13"/>
      <c r="QS34" s="13"/>
      <c r="QT34" s="13"/>
      <c r="QU34" s="12"/>
      <c r="QV34" s="12"/>
      <c r="QX34" s="14"/>
      <c r="QY34" s="13"/>
      <c r="QZ34" s="13"/>
      <c r="RA34" s="13"/>
      <c r="RB34" s="13"/>
      <c r="RC34" s="13"/>
      <c r="RD34" s="12"/>
      <c r="RE34" s="12"/>
      <c r="RG34" s="14"/>
      <c r="RH34" s="13"/>
      <c r="RI34" s="13"/>
      <c r="RJ34" s="13"/>
      <c r="RK34" s="13"/>
      <c r="RL34" s="13"/>
      <c r="RM34" s="12"/>
      <c r="RN34" s="12"/>
      <c r="RP34" s="14"/>
      <c r="RQ34" s="13"/>
      <c r="RR34" s="13"/>
      <c r="RS34" s="13"/>
      <c r="RT34" s="13"/>
      <c r="RU34" s="13"/>
      <c r="RV34" s="12"/>
      <c r="RW34" s="12"/>
      <c r="RY34" s="14"/>
      <c r="RZ34" s="13"/>
      <c r="SA34" s="13"/>
      <c r="SB34" s="13"/>
      <c r="SC34" s="13"/>
      <c r="SD34" s="13"/>
      <c r="SE34" s="12"/>
      <c r="SF34" s="12"/>
      <c r="SH34" s="14"/>
      <c r="SI34" s="13"/>
      <c r="SJ34" s="13"/>
      <c r="SK34" s="13"/>
      <c r="SL34" s="13"/>
      <c r="SM34" s="13"/>
      <c r="SN34" s="12"/>
      <c r="SO34" s="12"/>
      <c r="SQ34" s="14"/>
      <c r="SR34" s="13"/>
      <c r="SS34" s="13"/>
      <c r="ST34" s="13"/>
      <c r="SU34" s="13"/>
      <c r="SV34" s="13"/>
      <c r="SW34" s="12"/>
      <c r="SX34" s="12"/>
      <c r="SZ34" s="14"/>
      <c r="TA34" s="13"/>
      <c r="TB34" s="13"/>
      <c r="TC34" s="13"/>
      <c r="TD34" s="13"/>
      <c r="TE34" s="13"/>
      <c r="TF34" s="12"/>
      <c r="TG34" s="12"/>
      <c r="TI34" s="14"/>
      <c r="TJ34" s="13"/>
      <c r="TK34" s="13"/>
      <c r="TL34" s="13"/>
      <c r="TM34" s="13"/>
      <c r="TN34" s="13"/>
      <c r="TO34" s="12"/>
      <c r="TP34" s="12"/>
      <c r="TR34" s="14"/>
      <c r="TS34" s="13"/>
      <c r="TT34" s="13"/>
      <c r="TU34" s="13"/>
      <c r="TV34" s="13"/>
      <c r="TW34" s="13"/>
      <c r="TX34" s="12"/>
      <c r="TY34" s="12"/>
      <c r="UA34" s="14"/>
      <c r="UB34" s="13"/>
      <c r="UC34" s="13"/>
      <c r="UD34" s="13"/>
      <c r="UE34" s="13"/>
      <c r="UF34" s="13"/>
      <c r="UG34" s="12"/>
      <c r="UH34" s="12"/>
    </row>
    <row r="35" spans="2:554" x14ac:dyDescent="0.25">
      <c r="B35" s="29" t="str">
        <f t="shared" si="0"/>
        <v/>
      </c>
      <c r="C35" s="29" t="str">
        <f t="shared" si="1"/>
        <v/>
      </c>
      <c r="D35" s="29" t="str">
        <f t="shared" si="2"/>
        <v/>
      </c>
      <c r="E35" s="29" t="str">
        <f t="shared" si="3"/>
        <v/>
      </c>
      <c r="F35" s="29" t="str">
        <f t="shared" si="4"/>
        <v/>
      </c>
      <c r="G35" s="29" t="str">
        <f t="shared" si="5"/>
        <v/>
      </c>
      <c r="H35" s="29" t="str">
        <f t="shared" si="6"/>
        <v/>
      </c>
      <c r="J35" s="23" t="str">
        <f t="shared" ca="1" si="7"/>
        <v>null</v>
      </c>
      <c r="K35" s="24">
        <f t="shared" si="10"/>
        <v>269</v>
      </c>
      <c r="L35" s="16">
        <v>29</v>
      </c>
      <c r="Q35" s="13"/>
      <c r="R35" s="13" t="s">
        <v>50</v>
      </c>
      <c r="S35" s="13" t="s">
        <v>50</v>
      </c>
      <c r="T35" s="13" t="s">
        <v>50</v>
      </c>
      <c r="U35" s="13" t="s">
        <v>50</v>
      </c>
      <c r="V35" s="12" t="s">
        <v>50</v>
      </c>
      <c r="W35" s="12" t="s">
        <v>50</v>
      </c>
      <c r="Y35" s="14"/>
      <c r="Z35" s="13" t="s">
        <v>50</v>
      </c>
      <c r="AA35" s="13" t="s">
        <v>50</v>
      </c>
      <c r="AB35" s="13" t="s">
        <v>50</v>
      </c>
      <c r="AC35" s="13" t="s">
        <v>50</v>
      </c>
      <c r="AD35" s="13" t="s">
        <v>50</v>
      </c>
      <c r="AE35" s="12" t="s">
        <v>50</v>
      </c>
      <c r="AF35" s="12" t="s">
        <v>50</v>
      </c>
      <c r="AH35" s="14"/>
      <c r="AI35" s="13" t="s">
        <v>50</v>
      </c>
      <c r="AJ35" s="13" t="s">
        <v>50</v>
      </c>
      <c r="AK35" s="13" t="s">
        <v>50</v>
      </c>
      <c r="AL35" s="13" t="s">
        <v>50</v>
      </c>
      <c r="AM35" s="13" t="s">
        <v>50</v>
      </c>
      <c r="AN35" s="12" t="s">
        <v>50</v>
      </c>
      <c r="AO35" s="12" t="s">
        <v>50</v>
      </c>
      <c r="AQ35" s="14"/>
      <c r="AR35" s="13" t="s">
        <v>50</v>
      </c>
      <c r="AS35" s="13" t="s">
        <v>50</v>
      </c>
      <c r="AT35" s="13" t="s">
        <v>50</v>
      </c>
      <c r="AU35" s="13" t="s">
        <v>50</v>
      </c>
      <c r="AV35" s="13" t="s">
        <v>50</v>
      </c>
      <c r="AW35" s="12" t="s">
        <v>50</v>
      </c>
      <c r="AX35" s="12" t="s">
        <v>50</v>
      </c>
      <c r="AZ35" s="14"/>
      <c r="BA35" s="13" t="s">
        <v>50</v>
      </c>
      <c r="BB35" s="13" t="s">
        <v>50</v>
      </c>
      <c r="BC35" s="13" t="s">
        <v>50</v>
      </c>
      <c r="BD35" s="13" t="s">
        <v>50</v>
      </c>
      <c r="BE35" s="13" t="s">
        <v>50</v>
      </c>
      <c r="BF35" s="12" t="s">
        <v>50</v>
      </c>
      <c r="BG35" s="12" t="s">
        <v>50</v>
      </c>
      <c r="BI35" s="14"/>
      <c r="BJ35" s="13" t="s">
        <v>50</v>
      </c>
      <c r="BK35" s="13" t="s">
        <v>50</v>
      </c>
      <c r="BL35" s="13" t="s">
        <v>50</v>
      </c>
      <c r="BM35" s="13" t="s">
        <v>50</v>
      </c>
      <c r="BN35" s="13" t="s">
        <v>50</v>
      </c>
      <c r="BO35" s="12" t="s">
        <v>50</v>
      </c>
      <c r="BP35" s="12" t="s">
        <v>50</v>
      </c>
      <c r="BR35" s="14"/>
      <c r="BS35" s="13"/>
      <c r="BT35" s="13"/>
      <c r="BU35" s="13"/>
      <c r="BV35" s="13"/>
      <c r="BW35" s="13"/>
      <c r="BX35" s="12"/>
      <c r="BY35" s="12"/>
      <c r="CA35" s="14"/>
      <c r="CB35" s="13"/>
      <c r="CC35" s="13"/>
      <c r="CD35" s="13"/>
      <c r="CE35" s="13"/>
      <c r="CF35" s="13"/>
      <c r="CG35" s="12"/>
      <c r="CH35" s="12"/>
      <c r="CJ35" s="14"/>
      <c r="CK35" s="13"/>
      <c r="CL35" s="13"/>
      <c r="CM35" s="13"/>
      <c r="CN35" s="13"/>
      <c r="CO35" s="13"/>
      <c r="CP35" s="12"/>
      <c r="CQ35" s="12"/>
      <c r="CS35" s="14"/>
      <c r="CT35" s="13"/>
      <c r="CU35" s="13"/>
      <c r="CV35" s="13"/>
      <c r="CW35" s="13"/>
      <c r="CX35" s="13"/>
      <c r="CY35" s="12"/>
      <c r="CZ35" s="12"/>
      <c r="DB35" s="14"/>
      <c r="DC35" s="13"/>
      <c r="DD35" s="13"/>
      <c r="DE35" s="13"/>
      <c r="DF35" s="13"/>
      <c r="DG35" s="13"/>
      <c r="DH35" s="12"/>
      <c r="DI35" s="12"/>
      <c r="DK35" s="14"/>
      <c r="DL35" s="13"/>
      <c r="DM35" s="13"/>
      <c r="DN35" s="13"/>
      <c r="DO35" s="13"/>
      <c r="DP35" s="13"/>
      <c r="DQ35" s="12"/>
      <c r="DR35" s="12"/>
      <c r="DT35" s="14"/>
      <c r="DU35" s="13"/>
      <c r="DV35" s="13"/>
      <c r="DW35" s="13"/>
      <c r="DX35" s="13"/>
      <c r="DY35" s="13"/>
      <c r="DZ35" s="12"/>
      <c r="EA35" s="12"/>
      <c r="EC35" s="14"/>
      <c r="ED35" s="13"/>
      <c r="EE35" s="13"/>
      <c r="EF35" s="13"/>
      <c r="EG35" s="13"/>
      <c r="EH35" s="13"/>
      <c r="EI35" s="12"/>
      <c r="EJ35" s="12"/>
      <c r="EL35" s="14"/>
      <c r="EM35" s="13"/>
      <c r="EN35" s="13"/>
      <c r="EO35" s="13"/>
      <c r="EP35" s="13"/>
      <c r="EQ35" s="13"/>
      <c r="ER35" s="12"/>
      <c r="ES35" s="12"/>
      <c r="EU35" s="14"/>
      <c r="EV35" s="13"/>
      <c r="EW35" s="13"/>
      <c r="EX35" s="13"/>
      <c r="EY35" s="13"/>
      <c r="EZ35" s="13"/>
      <c r="FA35" s="12"/>
      <c r="FB35" s="12"/>
      <c r="FD35" s="14"/>
      <c r="FE35" s="13"/>
      <c r="FF35" s="13"/>
      <c r="FG35" s="13"/>
      <c r="FH35" s="13"/>
      <c r="FI35" s="13"/>
      <c r="FJ35" s="12"/>
      <c r="FK35" s="12"/>
      <c r="FM35" s="14"/>
      <c r="FN35" s="13"/>
      <c r="FO35" s="13"/>
      <c r="FP35" s="13"/>
      <c r="FQ35" s="13"/>
      <c r="FR35" s="13"/>
      <c r="FS35" s="12"/>
      <c r="FT35" s="12"/>
      <c r="FV35" s="14"/>
      <c r="FW35" s="13"/>
      <c r="FX35" s="13"/>
      <c r="FY35" s="13"/>
      <c r="FZ35" s="13"/>
      <c r="GA35" s="13"/>
      <c r="GB35" s="12"/>
      <c r="GC35" s="12"/>
      <c r="GE35" s="14"/>
      <c r="GF35" s="13"/>
      <c r="GG35" s="13"/>
      <c r="GH35" s="13"/>
      <c r="GI35" s="13"/>
      <c r="GJ35" s="13"/>
      <c r="GK35" s="12"/>
      <c r="GL35" s="12"/>
      <c r="GN35" s="14"/>
      <c r="GO35" s="13"/>
      <c r="GP35" s="13"/>
      <c r="GQ35" s="13"/>
      <c r="GR35" s="13"/>
      <c r="GS35" s="13"/>
      <c r="GT35" s="12"/>
      <c r="GU35" s="12"/>
      <c r="GW35" s="14"/>
      <c r="GX35" s="13"/>
      <c r="GY35" s="13"/>
      <c r="GZ35" s="13"/>
      <c r="HA35" s="13"/>
      <c r="HB35" s="13"/>
      <c r="HC35" s="12"/>
      <c r="HD35" s="12"/>
      <c r="HF35" s="14"/>
      <c r="HG35" s="13"/>
      <c r="HH35" s="13"/>
      <c r="HI35" s="13"/>
      <c r="HJ35" s="13"/>
      <c r="HK35" s="13"/>
      <c r="HL35" s="12"/>
      <c r="HM35" s="12"/>
      <c r="HO35" s="14"/>
      <c r="HP35" s="13"/>
      <c r="HQ35" s="13"/>
      <c r="HR35" s="13"/>
      <c r="HS35" s="13"/>
      <c r="HT35" s="13"/>
      <c r="HU35" s="12"/>
      <c r="HV35" s="12"/>
      <c r="HX35" s="14"/>
      <c r="HY35" s="13"/>
      <c r="HZ35" s="13"/>
      <c r="IA35" s="13"/>
      <c r="IB35" s="13"/>
      <c r="IC35" s="13"/>
      <c r="ID35" s="12"/>
      <c r="IE35" s="12"/>
      <c r="IG35" s="14"/>
      <c r="IH35" s="13"/>
      <c r="II35" s="13"/>
      <c r="IJ35" s="13"/>
      <c r="IK35" s="13"/>
      <c r="IL35" s="13"/>
      <c r="IM35" s="12"/>
      <c r="IN35" s="12"/>
      <c r="IP35" s="14"/>
      <c r="IQ35" s="13"/>
      <c r="IR35" s="13"/>
      <c r="IS35" s="13"/>
      <c r="IT35" s="13"/>
      <c r="IU35" s="13"/>
      <c r="IV35" s="12"/>
      <c r="IW35" s="12"/>
      <c r="IY35" s="14"/>
      <c r="IZ35" s="13"/>
      <c r="JA35" s="13"/>
      <c r="JB35" s="13"/>
      <c r="JC35" s="13"/>
      <c r="JD35" s="13"/>
      <c r="JE35" s="12"/>
      <c r="JF35" s="12"/>
      <c r="JH35" s="14"/>
      <c r="JI35" s="13"/>
      <c r="JJ35" s="13"/>
      <c r="JK35" s="13"/>
      <c r="JL35" s="13"/>
      <c r="JM35" s="13"/>
      <c r="JN35" s="12"/>
      <c r="JO35" s="12"/>
      <c r="JQ35" s="14"/>
      <c r="JR35" s="13"/>
      <c r="JS35" s="13"/>
      <c r="JT35" s="13"/>
      <c r="JU35" s="13"/>
      <c r="JV35" s="13"/>
      <c r="JW35" s="12"/>
      <c r="JX35" s="12"/>
      <c r="JZ35" s="14"/>
      <c r="KA35" s="13"/>
      <c r="KB35" s="13"/>
      <c r="KC35" s="13"/>
      <c r="KD35" s="13"/>
      <c r="KE35" s="13"/>
      <c r="KF35" s="12"/>
      <c r="KG35" s="12"/>
      <c r="KI35" s="14"/>
      <c r="KJ35" s="13"/>
      <c r="KK35" s="13"/>
      <c r="KL35" s="13"/>
      <c r="KM35" s="13"/>
      <c r="KN35" s="13"/>
      <c r="KO35" s="12"/>
      <c r="KP35" s="12"/>
      <c r="KR35" s="14"/>
      <c r="KS35" s="13"/>
      <c r="KT35" s="13"/>
      <c r="KU35" s="13"/>
      <c r="KV35" s="13"/>
      <c r="KW35" s="13"/>
      <c r="KX35" s="12"/>
      <c r="KY35" s="12"/>
      <c r="LA35" s="14"/>
      <c r="LB35" s="13"/>
      <c r="LC35" s="13"/>
      <c r="LD35" s="13"/>
      <c r="LE35" s="13"/>
      <c r="LF35" s="13"/>
      <c r="LG35" s="12"/>
      <c r="LH35" s="12"/>
      <c r="LJ35" s="14"/>
      <c r="LK35" s="13"/>
      <c r="LL35" s="13"/>
      <c r="LM35" s="13"/>
      <c r="LN35" s="13"/>
      <c r="LO35" s="13"/>
      <c r="LP35" s="12"/>
      <c r="LQ35" s="12"/>
      <c r="LS35" s="14"/>
      <c r="LT35" s="13"/>
      <c r="LU35" s="13"/>
      <c r="LV35" s="13"/>
      <c r="LW35" s="13"/>
      <c r="LX35" s="13"/>
      <c r="LY35" s="12"/>
      <c r="LZ35" s="12"/>
      <c r="MB35" s="14"/>
      <c r="MC35" s="13"/>
      <c r="MD35" s="13"/>
      <c r="ME35" s="13"/>
      <c r="MF35" s="13"/>
      <c r="MG35" s="13"/>
      <c r="MH35" s="12"/>
      <c r="MI35" s="12"/>
      <c r="MK35" s="14"/>
      <c r="ML35" s="13"/>
      <c r="MM35" s="13"/>
      <c r="MN35" s="13"/>
      <c r="MO35" s="13"/>
      <c r="MP35" s="13"/>
      <c r="MQ35" s="12"/>
      <c r="MR35" s="12"/>
      <c r="MT35" s="14"/>
      <c r="MU35" s="13"/>
      <c r="MV35" s="13"/>
      <c r="MW35" s="13"/>
      <c r="MX35" s="13"/>
      <c r="MY35" s="13"/>
      <c r="MZ35" s="12"/>
      <c r="NA35" s="12"/>
      <c r="NC35" s="14"/>
      <c r="ND35" s="13"/>
      <c r="NE35" s="13"/>
      <c r="NF35" s="13"/>
      <c r="NG35" s="13"/>
      <c r="NH35" s="13"/>
      <c r="NI35" s="12"/>
      <c r="NJ35" s="12"/>
      <c r="NL35" s="14"/>
      <c r="NM35" s="13"/>
      <c r="NN35" s="13"/>
      <c r="NO35" s="13"/>
      <c r="NP35" s="13"/>
      <c r="NQ35" s="13"/>
      <c r="NR35" s="12"/>
      <c r="NS35" s="12"/>
      <c r="NU35" s="14"/>
      <c r="NV35" s="13"/>
      <c r="NW35" s="13"/>
      <c r="NX35" s="13"/>
      <c r="NY35" s="13"/>
      <c r="NZ35" s="13"/>
      <c r="OA35" s="12"/>
      <c r="OB35" s="12"/>
      <c r="OD35" s="14"/>
      <c r="OE35" s="13"/>
      <c r="OF35" s="13"/>
      <c r="OG35" s="13"/>
      <c r="OH35" s="13"/>
      <c r="OI35" s="13"/>
      <c r="OJ35" s="12"/>
      <c r="OK35" s="12"/>
      <c r="OM35" s="14"/>
      <c r="ON35" s="13"/>
      <c r="OO35" s="13"/>
      <c r="OP35" s="13"/>
      <c r="OQ35" s="13"/>
      <c r="OR35" s="13"/>
      <c r="OS35" s="12"/>
      <c r="OT35" s="12"/>
      <c r="OV35" s="14"/>
      <c r="OW35" s="13"/>
      <c r="OX35" s="13"/>
      <c r="OY35" s="13"/>
      <c r="OZ35" s="13"/>
      <c r="PA35" s="13"/>
      <c r="PB35" s="12"/>
      <c r="PC35" s="12"/>
      <c r="PE35" s="14"/>
      <c r="PF35" s="13"/>
      <c r="PG35" s="13"/>
      <c r="PH35" s="13"/>
      <c r="PI35" s="13"/>
      <c r="PJ35" s="13"/>
      <c r="PK35" s="12"/>
      <c r="PL35" s="12"/>
      <c r="PN35" s="14"/>
      <c r="PO35" s="13"/>
      <c r="PP35" s="13"/>
      <c r="PQ35" s="13"/>
      <c r="PR35" s="13"/>
      <c r="PS35" s="13"/>
      <c r="PT35" s="12"/>
      <c r="PU35" s="12"/>
      <c r="PW35" s="14"/>
      <c r="PX35" s="13"/>
      <c r="PY35" s="13"/>
      <c r="PZ35" s="13"/>
      <c r="QA35" s="13"/>
      <c r="QB35" s="13"/>
      <c r="QC35" s="12"/>
      <c r="QD35" s="12"/>
      <c r="QF35" s="14"/>
      <c r="QG35" s="13"/>
      <c r="QH35" s="13"/>
      <c r="QI35" s="13"/>
      <c r="QJ35" s="13"/>
      <c r="QK35" s="13"/>
      <c r="QL35" s="12"/>
      <c r="QM35" s="12"/>
      <c r="QO35" s="14"/>
      <c r="QP35" s="13"/>
      <c r="QQ35" s="13"/>
      <c r="QR35" s="13"/>
      <c r="QS35" s="13"/>
      <c r="QT35" s="13"/>
      <c r="QU35" s="12"/>
      <c r="QV35" s="12"/>
      <c r="QX35" s="14"/>
      <c r="QY35" s="13"/>
      <c r="QZ35" s="13"/>
      <c r="RA35" s="13"/>
      <c r="RB35" s="13"/>
      <c r="RC35" s="13"/>
      <c r="RD35" s="12"/>
      <c r="RE35" s="12"/>
      <c r="RG35" s="14"/>
      <c r="RH35" s="13"/>
      <c r="RI35" s="13"/>
      <c r="RJ35" s="13"/>
      <c r="RK35" s="13"/>
      <c r="RL35" s="13"/>
      <c r="RM35" s="12"/>
      <c r="RN35" s="12"/>
      <c r="RP35" s="14"/>
      <c r="RQ35" s="13"/>
      <c r="RR35" s="13"/>
      <c r="RS35" s="13"/>
      <c r="RT35" s="13"/>
      <c r="RU35" s="13"/>
      <c r="RV35" s="12"/>
      <c r="RW35" s="12"/>
      <c r="RY35" s="14"/>
      <c r="RZ35" s="13"/>
      <c r="SA35" s="13"/>
      <c r="SB35" s="13"/>
      <c r="SC35" s="13"/>
      <c r="SD35" s="13"/>
      <c r="SE35" s="12"/>
      <c r="SF35" s="12"/>
      <c r="SH35" s="14"/>
      <c r="SI35" s="13"/>
      <c r="SJ35" s="13"/>
      <c r="SK35" s="13"/>
      <c r="SL35" s="13"/>
      <c r="SM35" s="13"/>
      <c r="SN35" s="12"/>
      <c r="SO35" s="12"/>
      <c r="SQ35" s="14"/>
      <c r="SR35" s="13"/>
      <c r="SS35" s="13"/>
      <c r="ST35" s="13"/>
      <c r="SU35" s="13"/>
      <c r="SV35" s="13"/>
      <c r="SW35" s="12"/>
      <c r="SX35" s="12"/>
      <c r="SZ35" s="14"/>
      <c r="TA35" s="13"/>
      <c r="TB35" s="13"/>
      <c r="TC35" s="13"/>
      <c r="TD35" s="13"/>
      <c r="TE35" s="13"/>
      <c r="TF35" s="12"/>
      <c r="TG35" s="12"/>
      <c r="TI35" s="14"/>
      <c r="TJ35" s="13"/>
      <c r="TK35" s="13"/>
      <c r="TL35" s="13"/>
      <c r="TM35" s="13"/>
      <c r="TN35" s="13"/>
      <c r="TO35" s="12"/>
      <c r="TP35" s="12"/>
      <c r="TR35" s="14"/>
      <c r="TS35" s="13"/>
      <c r="TT35" s="13"/>
      <c r="TU35" s="13"/>
      <c r="TV35" s="13"/>
      <c r="TW35" s="13"/>
      <c r="TX35" s="12"/>
      <c r="TY35" s="12"/>
      <c r="UA35" s="14"/>
      <c r="UB35" s="13"/>
      <c r="UC35" s="13"/>
      <c r="UD35" s="13"/>
      <c r="UE35" s="13"/>
      <c r="UF35" s="13"/>
      <c r="UG35" s="12"/>
      <c r="UH35" s="12"/>
    </row>
    <row r="36" spans="2:554" x14ac:dyDescent="0.25">
      <c r="B36" s="29" t="str">
        <f t="shared" si="0"/>
        <v/>
      </c>
      <c r="C36" s="29" t="str">
        <f t="shared" si="1"/>
        <v/>
      </c>
      <c r="D36" s="29" t="str">
        <f t="shared" si="2"/>
        <v/>
      </c>
      <c r="E36" s="29" t="str">
        <f t="shared" si="3"/>
        <v/>
      </c>
      <c r="F36" s="29" t="str">
        <f t="shared" si="4"/>
        <v/>
      </c>
      <c r="G36" s="29" t="str">
        <f t="shared" si="5"/>
        <v/>
      </c>
      <c r="H36" s="29" t="str">
        <f t="shared" si="6"/>
        <v/>
      </c>
      <c r="J36" s="23" t="str">
        <f t="shared" ca="1" si="7"/>
        <v>null</v>
      </c>
      <c r="K36" s="24">
        <f t="shared" si="10"/>
        <v>278</v>
      </c>
      <c r="L36" s="16">
        <v>30</v>
      </c>
      <c r="Q36" s="169"/>
      <c r="R36" s="169" t="s">
        <v>50</v>
      </c>
      <c r="S36" s="169" t="s">
        <v>50</v>
      </c>
      <c r="T36" s="169" t="s">
        <v>50</v>
      </c>
      <c r="U36" s="169" t="s">
        <v>50</v>
      </c>
      <c r="V36" s="170" t="s">
        <v>50</v>
      </c>
      <c r="W36" s="170" t="s">
        <v>50</v>
      </c>
      <c r="Y36" s="14"/>
      <c r="Z36" s="169" t="s">
        <v>50</v>
      </c>
      <c r="AA36" s="169" t="s">
        <v>50</v>
      </c>
      <c r="AB36" s="169" t="s">
        <v>50</v>
      </c>
      <c r="AC36" s="169" t="s">
        <v>50</v>
      </c>
      <c r="AD36" s="169" t="s">
        <v>50</v>
      </c>
      <c r="AE36" s="170" t="s">
        <v>50</v>
      </c>
      <c r="AF36" s="170" t="s">
        <v>50</v>
      </c>
      <c r="AH36" s="14"/>
      <c r="AI36" s="169" t="s">
        <v>50</v>
      </c>
      <c r="AJ36" s="169" t="s">
        <v>50</v>
      </c>
      <c r="AK36" s="169" t="s">
        <v>50</v>
      </c>
      <c r="AL36" s="169" t="s">
        <v>50</v>
      </c>
      <c r="AM36" s="169" t="s">
        <v>50</v>
      </c>
      <c r="AN36" s="170" t="s">
        <v>50</v>
      </c>
      <c r="AO36" s="170" t="s">
        <v>50</v>
      </c>
      <c r="AQ36" s="14"/>
      <c r="AR36" s="169" t="s">
        <v>50</v>
      </c>
      <c r="AS36" s="169" t="s">
        <v>50</v>
      </c>
      <c r="AT36" s="169" t="s">
        <v>50</v>
      </c>
      <c r="AU36" s="169" t="s">
        <v>50</v>
      </c>
      <c r="AV36" s="169" t="s">
        <v>50</v>
      </c>
      <c r="AW36" s="170" t="s">
        <v>50</v>
      </c>
      <c r="AX36" s="170" t="s">
        <v>50</v>
      </c>
      <c r="AZ36" s="14"/>
      <c r="BA36" s="169" t="s">
        <v>50</v>
      </c>
      <c r="BB36" s="169" t="s">
        <v>50</v>
      </c>
      <c r="BC36" s="169" t="s">
        <v>50</v>
      </c>
      <c r="BD36" s="169" t="s">
        <v>50</v>
      </c>
      <c r="BE36" s="169" t="s">
        <v>50</v>
      </c>
      <c r="BF36" s="170" t="s">
        <v>50</v>
      </c>
      <c r="BG36" s="170" t="s">
        <v>50</v>
      </c>
      <c r="BI36" s="14"/>
      <c r="BJ36" s="169" t="s">
        <v>50</v>
      </c>
      <c r="BK36" s="169" t="s">
        <v>50</v>
      </c>
      <c r="BL36" s="169" t="s">
        <v>50</v>
      </c>
      <c r="BM36" s="169" t="s">
        <v>50</v>
      </c>
      <c r="BN36" s="169" t="s">
        <v>50</v>
      </c>
      <c r="BO36" s="170" t="s">
        <v>50</v>
      </c>
      <c r="BP36" s="170" t="s">
        <v>50</v>
      </c>
      <c r="BR36" s="14"/>
      <c r="BS36" s="169"/>
      <c r="BT36" s="169"/>
      <c r="BU36" s="169"/>
      <c r="BV36" s="169"/>
      <c r="BW36" s="169"/>
      <c r="BX36" s="170"/>
      <c r="BY36" s="170"/>
      <c r="CA36" s="14"/>
      <c r="CB36" s="169"/>
      <c r="CC36" s="169"/>
      <c r="CD36" s="169"/>
      <c r="CE36" s="169"/>
      <c r="CF36" s="169"/>
      <c r="CG36" s="170"/>
      <c r="CH36" s="170"/>
      <c r="CJ36" s="14"/>
      <c r="CK36" s="169"/>
      <c r="CL36" s="169"/>
      <c r="CM36" s="169"/>
      <c r="CN36" s="169"/>
      <c r="CO36" s="169"/>
      <c r="CP36" s="170"/>
      <c r="CQ36" s="170"/>
      <c r="CS36" s="14"/>
      <c r="CT36" s="169"/>
      <c r="CU36" s="169"/>
      <c r="CV36" s="169"/>
      <c r="CW36" s="169"/>
      <c r="CX36" s="169"/>
      <c r="CY36" s="170"/>
      <c r="CZ36" s="170"/>
      <c r="DB36" s="14"/>
      <c r="DC36" s="169"/>
      <c r="DD36" s="169"/>
      <c r="DE36" s="169"/>
      <c r="DF36" s="169"/>
      <c r="DG36" s="169"/>
      <c r="DH36" s="170"/>
      <c r="DI36" s="170"/>
      <c r="DK36" s="14"/>
      <c r="DL36" s="169"/>
      <c r="DM36" s="169"/>
      <c r="DN36" s="169"/>
      <c r="DO36" s="169"/>
      <c r="DP36" s="169"/>
      <c r="DQ36" s="170"/>
      <c r="DR36" s="170"/>
      <c r="DT36" s="14"/>
      <c r="DU36" s="169"/>
      <c r="DV36" s="169"/>
      <c r="DW36" s="169"/>
      <c r="DX36" s="169"/>
      <c r="DY36" s="169"/>
      <c r="DZ36" s="170"/>
      <c r="EA36" s="170"/>
      <c r="EC36" s="14"/>
      <c r="ED36" s="169"/>
      <c r="EE36" s="169"/>
      <c r="EF36" s="169"/>
      <c r="EG36" s="169"/>
      <c r="EH36" s="169"/>
      <c r="EI36" s="170"/>
      <c r="EJ36" s="170"/>
      <c r="EL36" s="14"/>
      <c r="EM36" s="169"/>
      <c r="EN36" s="169"/>
      <c r="EO36" s="169"/>
      <c r="EP36" s="169"/>
      <c r="EQ36" s="169"/>
      <c r="ER36" s="170"/>
      <c r="ES36" s="170"/>
      <c r="EU36" s="14"/>
      <c r="EV36" s="169"/>
      <c r="EW36" s="169"/>
      <c r="EX36" s="169"/>
      <c r="EY36" s="169"/>
      <c r="EZ36" s="169"/>
      <c r="FA36" s="170"/>
      <c r="FB36" s="170"/>
      <c r="FD36" s="14"/>
      <c r="FE36" s="169"/>
      <c r="FF36" s="169"/>
      <c r="FG36" s="169"/>
      <c r="FH36" s="169"/>
      <c r="FI36" s="169"/>
      <c r="FJ36" s="170"/>
      <c r="FK36" s="170"/>
      <c r="FM36" s="14"/>
      <c r="FN36" s="169"/>
      <c r="FO36" s="169"/>
      <c r="FP36" s="169"/>
      <c r="FQ36" s="169"/>
      <c r="FR36" s="169"/>
      <c r="FS36" s="170"/>
      <c r="FT36" s="170"/>
      <c r="FV36" s="14"/>
      <c r="FW36" s="169"/>
      <c r="FX36" s="169"/>
      <c r="FY36" s="169"/>
      <c r="FZ36" s="169"/>
      <c r="GA36" s="169"/>
      <c r="GB36" s="170"/>
      <c r="GC36" s="170"/>
      <c r="GE36" s="14"/>
      <c r="GF36" s="169"/>
      <c r="GG36" s="169"/>
      <c r="GH36" s="169"/>
      <c r="GI36" s="169"/>
      <c r="GJ36" s="169"/>
      <c r="GK36" s="170"/>
      <c r="GL36" s="170"/>
      <c r="GN36" s="14"/>
      <c r="GO36" s="169"/>
      <c r="GP36" s="169"/>
      <c r="GQ36" s="169"/>
      <c r="GR36" s="169"/>
      <c r="GS36" s="169"/>
      <c r="GT36" s="170"/>
      <c r="GU36" s="170"/>
      <c r="GW36" s="14"/>
      <c r="GX36" s="169"/>
      <c r="GY36" s="169"/>
      <c r="GZ36" s="169"/>
      <c r="HA36" s="169"/>
      <c r="HB36" s="169"/>
      <c r="HC36" s="170"/>
      <c r="HD36" s="170"/>
      <c r="HF36" s="14"/>
      <c r="HG36" s="169"/>
      <c r="HH36" s="169"/>
      <c r="HI36" s="169"/>
      <c r="HJ36" s="169"/>
      <c r="HK36" s="169"/>
      <c r="HL36" s="170"/>
      <c r="HM36" s="170"/>
      <c r="HO36" s="14"/>
      <c r="HP36" s="169"/>
      <c r="HQ36" s="169"/>
      <c r="HR36" s="169"/>
      <c r="HS36" s="169"/>
      <c r="HT36" s="169"/>
      <c r="HU36" s="170"/>
      <c r="HV36" s="170"/>
      <c r="HX36" s="14"/>
      <c r="HY36" s="169"/>
      <c r="HZ36" s="169"/>
      <c r="IA36" s="169"/>
      <c r="IB36" s="169"/>
      <c r="IC36" s="169"/>
      <c r="ID36" s="170"/>
      <c r="IE36" s="170"/>
      <c r="IG36" s="14"/>
      <c r="IH36" s="169"/>
      <c r="II36" s="169"/>
      <c r="IJ36" s="169"/>
      <c r="IK36" s="169"/>
      <c r="IL36" s="169"/>
      <c r="IM36" s="170"/>
      <c r="IN36" s="170"/>
      <c r="IP36" s="14"/>
      <c r="IQ36" s="169"/>
      <c r="IR36" s="169"/>
      <c r="IS36" s="169"/>
      <c r="IT36" s="169"/>
      <c r="IU36" s="169"/>
      <c r="IV36" s="170"/>
      <c r="IW36" s="170"/>
      <c r="IY36" s="14"/>
      <c r="IZ36" s="169"/>
      <c r="JA36" s="169"/>
      <c r="JB36" s="169"/>
      <c r="JC36" s="169"/>
      <c r="JD36" s="169"/>
      <c r="JE36" s="170"/>
      <c r="JF36" s="170"/>
      <c r="JH36" s="14"/>
      <c r="JI36" s="169"/>
      <c r="JJ36" s="169"/>
      <c r="JK36" s="169"/>
      <c r="JL36" s="169"/>
      <c r="JM36" s="169"/>
      <c r="JN36" s="170"/>
      <c r="JO36" s="170"/>
      <c r="JQ36" s="14"/>
      <c r="JR36" s="169"/>
      <c r="JS36" s="169"/>
      <c r="JT36" s="169"/>
      <c r="JU36" s="169"/>
      <c r="JV36" s="169"/>
      <c r="JW36" s="170"/>
      <c r="JX36" s="170"/>
      <c r="JZ36" s="14"/>
      <c r="KA36" s="169"/>
      <c r="KB36" s="169"/>
      <c r="KC36" s="169"/>
      <c r="KD36" s="169"/>
      <c r="KE36" s="169"/>
      <c r="KF36" s="170"/>
      <c r="KG36" s="170"/>
      <c r="KI36" s="14"/>
      <c r="KJ36" s="169"/>
      <c r="KK36" s="169"/>
      <c r="KL36" s="169"/>
      <c r="KM36" s="169"/>
      <c r="KN36" s="169"/>
      <c r="KO36" s="170"/>
      <c r="KP36" s="170"/>
      <c r="KR36" s="14"/>
      <c r="KS36" s="169"/>
      <c r="KT36" s="169"/>
      <c r="KU36" s="169"/>
      <c r="KV36" s="169"/>
      <c r="KW36" s="169"/>
      <c r="KX36" s="170"/>
      <c r="KY36" s="170"/>
      <c r="LA36" s="14"/>
      <c r="LB36" s="169"/>
      <c r="LC36" s="169"/>
      <c r="LD36" s="169"/>
      <c r="LE36" s="169"/>
      <c r="LF36" s="169"/>
      <c r="LG36" s="170"/>
      <c r="LH36" s="170"/>
      <c r="LJ36" s="14"/>
      <c r="LK36" s="169"/>
      <c r="LL36" s="169"/>
      <c r="LM36" s="169"/>
      <c r="LN36" s="169"/>
      <c r="LO36" s="169"/>
      <c r="LP36" s="170"/>
      <c r="LQ36" s="170"/>
      <c r="LS36" s="14"/>
      <c r="LT36" s="169"/>
      <c r="LU36" s="169"/>
      <c r="LV36" s="169"/>
      <c r="LW36" s="169"/>
      <c r="LX36" s="169"/>
      <c r="LY36" s="170"/>
      <c r="LZ36" s="170"/>
      <c r="MB36" s="14"/>
      <c r="MC36" s="169"/>
      <c r="MD36" s="169"/>
      <c r="ME36" s="169"/>
      <c r="MF36" s="169"/>
      <c r="MG36" s="169"/>
      <c r="MH36" s="170"/>
      <c r="MI36" s="170"/>
      <c r="MK36" s="14"/>
      <c r="ML36" s="169"/>
      <c r="MM36" s="169"/>
      <c r="MN36" s="169"/>
      <c r="MO36" s="169"/>
      <c r="MP36" s="169"/>
      <c r="MQ36" s="170"/>
      <c r="MR36" s="170"/>
      <c r="MT36" s="14"/>
      <c r="MU36" s="169"/>
      <c r="MV36" s="169"/>
      <c r="MW36" s="169"/>
      <c r="MX36" s="169"/>
      <c r="MY36" s="169"/>
      <c r="MZ36" s="170"/>
      <c r="NA36" s="170"/>
      <c r="NC36" s="14"/>
      <c r="ND36" s="169"/>
      <c r="NE36" s="169"/>
      <c r="NF36" s="169"/>
      <c r="NG36" s="169"/>
      <c r="NH36" s="169"/>
      <c r="NI36" s="170"/>
      <c r="NJ36" s="170"/>
      <c r="NL36" s="14"/>
      <c r="NM36" s="169"/>
      <c r="NN36" s="169"/>
      <c r="NO36" s="169"/>
      <c r="NP36" s="169"/>
      <c r="NQ36" s="169"/>
      <c r="NR36" s="170"/>
      <c r="NS36" s="170"/>
      <c r="NU36" s="14"/>
      <c r="NV36" s="169"/>
      <c r="NW36" s="169"/>
      <c r="NX36" s="169"/>
      <c r="NY36" s="169"/>
      <c r="NZ36" s="169"/>
      <c r="OA36" s="170"/>
      <c r="OB36" s="170"/>
      <c r="OD36" s="14"/>
      <c r="OE36" s="169"/>
      <c r="OF36" s="169"/>
      <c r="OG36" s="169"/>
      <c r="OH36" s="169"/>
      <c r="OI36" s="169"/>
      <c r="OJ36" s="170"/>
      <c r="OK36" s="170"/>
      <c r="OM36" s="14"/>
      <c r="ON36" s="169"/>
      <c r="OO36" s="169"/>
      <c r="OP36" s="169"/>
      <c r="OQ36" s="169"/>
      <c r="OR36" s="169"/>
      <c r="OS36" s="170"/>
      <c r="OT36" s="170"/>
      <c r="OV36" s="14"/>
      <c r="OW36" s="169"/>
      <c r="OX36" s="169"/>
      <c r="OY36" s="169"/>
      <c r="OZ36" s="169"/>
      <c r="PA36" s="169"/>
      <c r="PB36" s="170"/>
      <c r="PC36" s="170"/>
      <c r="PE36" s="14"/>
      <c r="PF36" s="169"/>
      <c r="PG36" s="169"/>
      <c r="PH36" s="169"/>
      <c r="PI36" s="169"/>
      <c r="PJ36" s="169"/>
      <c r="PK36" s="170"/>
      <c r="PL36" s="170"/>
      <c r="PN36" s="14"/>
      <c r="PO36" s="169"/>
      <c r="PP36" s="169"/>
      <c r="PQ36" s="169"/>
      <c r="PR36" s="169"/>
      <c r="PS36" s="169"/>
      <c r="PT36" s="170"/>
      <c r="PU36" s="170"/>
      <c r="PW36" s="14"/>
      <c r="PX36" s="169"/>
      <c r="PY36" s="169"/>
      <c r="PZ36" s="169"/>
      <c r="QA36" s="169"/>
      <c r="QB36" s="169"/>
      <c r="QC36" s="170"/>
      <c r="QD36" s="170"/>
      <c r="QF36" s="14"/>
      <c r="QG36" s="169"/>
      <c r="QH36" s="169"/>
      <c r="QI36" s="169"/>
      <c r="QJ36" s="169"/>
      <c r="QK36" s="169"/>
      <c r="QL36" s="170"/>
      <c r="QM36" s="170"/>
      <c r="QO36" s="14"/>
      <c r="QP36" s="169"/>
      <c r="QQ36" s="169"/>
      <c r="QR36" s="169"/>
      <c r="QS36" s="169"/>
      <c r="QT36" s="169"/>
      <c r="QU36" s="170"/>
      <c r="QV36" s="170"/>
      <c r="QX36" s="14"/>
      <c r="QY36" s="169"/>
      <c r="QZ36" s="169"/>
      <c r="RA36" s="169"/>
      <c r="RB36" s="169"/>
      <c r="RC36" s="169"/>
      <c r="RD36" s="170"/>
      <c r="RE36" s="170"/>
      <c r="RG36" s="14"/>
      <c r="RH36" s="169"/>
      <c r="RI36" s="169"/>
      <c r="RJ36" s="169"/>
      <c r="RK36" s="169"/>
      <c r="RL36" s="169"/>
      <c r="RM36" s="170"/>
      <c r="RN36" s="170"/>
      <c r="RP36" s="14"/>
      <c r="RQ36" s="169"/>
      <c r="RR36" s="169"/>
      <c r="RS36" s="169"/>
      <c r="RT36" s="169"/>
      <c r="RU36" s="169"/>
      <c r="RV36" s="170"/>
      <c r="RW36" s="170"/>
      <c r="RY36" s="14"/>
      <c r="RZ36" s="169"/>
      <c r="SA36" s="169"/>
      <c r="SB36" s="169"/>
      <c r="SC36" s="169"/>
      <c r="SD36" s="169"/>
      <c r="SE36" s="170"/>
      <c r="SF36" s="170"/>
      <c r="SH36" s="14"/>
      <c r="SI36" s="169"/>
      <c r="SJ36" s="169"/>
      <c r="SK36" s="169"/>
      <c r="SL36" s="169"/>
      <c r="SM36" s="169"/>
      <c r="SN36" s="170"/>
      <c r="SO36" s="170"/>
      <c r="SQ36" s="14"/>
      <c r="SR36" s="169"/>
      <c r="SS36" s="169"/>
      <c r="ST36" s="169"/>
      <c r="SU36" s="169"/>
      <c r="SV36" s="169"/>
      <c r="SW36" s="170"/>
      <c r="SX36" s="170"/>
      <c r="SZ36" s="14"/>
      <c r="TA36" s="169"/>
      <c r="TB36" s="169"/>
      <c r="TC36" s="169"/>
      <c r="TD36" s="169"/>
      <c r="TE36" s="169"/>
      <c r="TF36" s="170"/>
      <c r="TG36" s="170"/>
      <c r="TI36" s="14"/>
      <c r="TJ36" s="169"/>
      <c r="TK36" s="169"/>
      <c r="TL36" s="169"/>
      <c r="TM36" s="169"/>
      <c r="TN36" s="169"/>
      <c r="TO36" s="170"/>
      <c r="TP36" s="170"/>
      <c r="TR36" s="14"/>
      <c r="TS36" s="169"/>
      <c r="TT36" s="169"/>
      <c r="TU36" s="169"/>
      <c r="TV36" s="169"/>
      <c r="TW36" s="169"/>
      <c r="TX36" s="170"/>
      <c r="TY36" s="170"/>
      <c r="UA36" s="14"/>
      <c r="UB36" s="169"/>
      <c r="UC36" s="169"/>
      <c r="UD36" s="169"/>
      <c r="UE36" s="169"/>
      <c r="UF36" s="169"/>
      <c r="UG36" s="170"/>
      <c r="UH36" s="170"/>
    </row>
    <row r="37" spans="2:554" x14ac:dyDescent="0.25">
      <c r="B37" s="29" t="str">
        <f t="shared" si="0"/>
        <v/>
      </c>
      <c r="C37" s="29" t="str">
        <f t="shared" si="1"/>
        <v/>
      </c>
      <c r="D37" s="29" t="str">
        <f t="shared" si="2"/>
        <v/>
      </c>
      <c r="E37" s="29" t="str">
        <f t="shared" si="3"/>
        <v/>
      </c>
      <c r="F37" s="29" t="str">
        <f t="shared" si="4"/>
        <v/>
      </c>
      <c r="G37" s="29" t="str">
        <f t="shared" si="5"/>
        <v/>
      </c>
      <c r="H37" s="29" t="str">
        <f t="shared" si="6"/>
        <v/>
      </c>
      <c r="J37" s="23" t="str">
        <f t="shared" ca="1" si="7"/>
        <v>null</v>
      </c>
      <c r="K37" s="24">
        <f t="shared" si="10"/>
        <v>287</v>
      </c>
      <c r="L37" s="16">
        <v>31</v>
      </c>
      <c r="Q37" s="171"/>
      <c r="R37" s="171"/>
      <c r="S37" s="171"/>
      <c r="T37" s="171"/>
      <c r="U37" s="171"/>
      <c r="V37" s="168"/>
      <c r="W37" s="168"/>
      <c r="X37" s="172"/>
      <c r="Y37" s="172"/>
      <c r="Z37" s="171"/>
      <c r="AA37" s="171"/>
      <c r="AB37" s="171"/>
      <c r="AC37" s="171"/>
      <c r="AD37" s="171"/>
      <c r="AE37" s="168"/>
      <c r="AF37" s="168"/>
      <c r="AG37" s="172"/>
      <c r="AH37" s="172"/>
      <c r="AI37" s="171"/>
      <c r="AJ37" s="171"/>
      <c r="AK37" s="171"/>
      <c r="AL37" s="171"/>
      <c r="AM37" s="171"/>
      <c r="AN37" s="168"/>
      <c r="AO37" s="168"/>
      <c r="AP37" s="172"/>
      <c r="AQ37" s="172"/>
      <c r="AR37" s="171"/>
      <c r="AS37" s="171"/>
      <c r="AT37" s="171"/>
      <c r="AU37" s="171"/>
      <c r="AV37" s="171"/>
      <c r="AW37" s="168"/>
      <c r="AX37" s="168"/>
      <c r="AY37" s="172"/>
      <c r="AZ37" s="172"/>
      <c r="BA37" s="171"/>
      <c r="BB37" s="171"/>
      <c r="BC37" s="171"/>
      <c r="BD37" s="171"/>
      <c r="BE37" s="171"/>
      <c r="BF37" s="168"/>
      <c r="BG37" s="168"/>
      <c r="BH37" s="172"/>
      <c r="BI37" s="172"/>
      <c r="BJ37" s="171"/>
      <c r="BK37" s="171"/>
      <c r="BL37" s="171"/>
      <c r="BM37" s="171"/>
      <c r="BN37" s="171"/>
      <c r="BO37" s="168"/>
      <c r="BP37" s="168"/>
      <c r="BQ37" s="172"/>
      <c r="BR37" s="172"/>
      <c r="BS37" s="171"/>
      <c r="BT37" s="171"/>
      <c r="BU37" s="171"/>
      <c r="BV37" s="171"/>
      <c r="BW37" s="171"/>
      <c r="BX37" s="168"/>
      <c r="BY37" s="168"/>
      <c r="BZ37" s="172"/>
      <c r="CA37" s="172"/>
      <c r="CB37" s="171"/>
      <c r="CC37" s="171"/>
      <c r="CD37" s="171"/>
      <c r="CE37" s="171"/>
      <c r="CF37" s="171"/>
      <c r="CG37" s="168"/>
      <c r="CH37" s="168"/>
      <c r="CI37" s="172"/>
      <c r="CJ37" s="172"/>
      <c r="CK37" s="171"/>
      <c r="CL37" s="171"/>
      <c r="CM37" s="171"/>
      <c r="CN37" s="171"/>
      <c r="CO37" s="171"/>
      <c r="CP37" s="168"/>
      <c r="CQ37" s="168"/>
      <c r="CR37" s="172"/>
      <c r="CS37" s="172"/>
      <c r="CT37" s="171"/>
      <c r="CU37" s="171"/>
      <c r="CV37" s="171"/>
      <c r="CW37" s="171"/>
      <c r="CX37" s="171"/>
      <c r="CY37" s="168"/>
      <c r="CZ37" s="168"/>
      <c r="DA37" s="172"/>
      <c r="DB37" s="172"/>
      <c r="DC37" s="171"/>
      <c r="DD37" s="171"/>
      <c r="DE37" s="171"/>
      <c r="DF37" s="171"/>
      <c r="DG37" s="171"/>
      <c r="DH37" s="168"/>
      <c r="DI37" s="168"/>
      <c r="DJ37" s="172"/>
      <c r="DK37" s="172"/>
      <c r="DL37" s="171"/>
      <c r="DM37" s="171"/>
      <c r="DN37" s="171"/>
      <c r="DO37" s="171"/>
      <c r="DP37" s="171"/>
      <c r="DQ37" s="168"/>
      <c r="DR37" s="168"/>
      <c r="DS37" s="172"/>
      <c r="DT37" s="172"/>
      <c r="DU37" s="171"/>
      <c r="DV37" s="171"/>
      <c r="DW37" s="171"/>
      <c r="DX37" s="171"/>
      <c r="DY37" s="171"/>
      <c r="DZ37" s="168"/>
      <c r="EA37" s="168"/>
      <c r="EB37" s="172"/>
      <c r="EC37" s="172"/>
      <c r="ED37" s="171"/>
      <c r="EE37" s="171"/>
      <c r="EF37" s="171"/>
      <c r="EG37" s="171"/>
      <c r="EH37" s="171"/>
      <c r="EI37" s="168"/>
      <c r="EJ37" s="168"/>
      <c r="EK37" s="172"/>
      <c r="EL37" s="172"/>
      <c r="EM37" s="171"/>
      <c r="EN37" s="171"/>
      <c r="EO37" s="171"/>
      <c r="EP37" s="171"/>
      <c r="EQ37" s="171"/>
      <c r="ER37" s="168"/>
      <c r="ES37" s="168"/>
      <c r="ET37" s="172"/>
      <c r="EU37" s="172"/>
      <c r="EV37" s="171"/>
      <c r="EW37" s="171"/>
      <c r="EX37" s="171"/>
      <c r="EY37" s="171"/>
      <c r="EZ37" s="171"/>
      <c r="FA37" s="168"/>
      <c r="FB37" s="168"/>
      <c r="FC37" s="172"/>
      <c r="FD37" s="172"/>
      <c r="FE37" s="171"/>
      <c r="FF37" s="171"/>
      <c r="FG37" s="171"/>
      <c r="FH37" s="171"/>
      <c r="FI37" s="171"/>
      <c r="FJ37" s="168"/>
      <c r="FK37" s="168"/>
      <c r="FL37" s="172"/>
      <c r="FM37" s="172"/>
      <c r="FN37" s="171"/>
      <c r="FO37" s="171"/>
      <c r="FP37" s="171"/>
      <c r="FQ37" s="171"/>
      <c r="FR37" s="171"/>
      <c r="FS37" s="168"/>
      <c r="FT37" s="168"/>
      <c r="FU37" s="172"/>
      <c r="FV37" s="172"/>
      <c r="FW37" s="171"/>
      <c r="FX37" s="171"/>
      <c r="FY37" s="171"/>
      <c r="FZ37" s="171"/>
      <c r="GA37" s="171"/>
      <c r="GB37" s="168"/>
      <c r="GC37" s="168"/>
      <c r="GD37" s="172"/>
      <c r="GE37" s="172"/>
      <c r="GF37" s="171"/>
      <c r="GG37" s="171"/>
      <c r="GH37" s="171"/>
      <c r="GI37" s="171"/>
      <c r="GJ37" s="171"/>
      <c r="GK37" s="168"/>
      <c r="GL37" s="168"/>
      <c r="GM37" s="172"/>
      <c r="GN37" s="172"/>
      <c r="GO37" s="171"/>
      <c r="GP37" s="171"/>
      <c r="GQ37" s="171"/>
      <c r="GR37" s="171"/>
      <c r="GS37" s="171"/>
      <c r="GT37" s="168"/>
      <c r="GU37" s="168"/>
      <c r="GV37" s="172"/>
      <c r="GW37" s="172"/>
      <c r="GX37" s="171"/>
      <c r="GY37" s="171"/>
      <c r="GZ37" s="171"/>
      <c r="HA37" s="171"/>
      <c r="HB37" s="171"/>
      <c r="HC37" s="168"/>
      <c r="HD37" s="168"/>
      <c r="HE37" s="172"/>
      <c r="HF37" s="172"/>
      <c r="HG37" s="171"/>
      <c r="HH37" s="171"/>
      <c r="HI37" s="171"/>
      <c r="HJ37" s="171"/>
      <c r="HK37" s="171"/>
      <c r="HL37" s="168"/>
      <c r="HM37" s="168"/>
      <c r="HN37" s="172"/>
      <c r="HO37" s="172"/>
      <c r="HP37" s="171"/>
      <c r="HQ37" s="171"/>
      <c r="HR37" s="171"/>
      <c r="HS37" s="171"/>
      <c r="HT37" s="171"/>
      <c r="HU37" s="168"/>
      <c r="HV37" s="168"/>
      <c r="HW37" s="172"/>
      <c r="HX37" s="172"/>
      <c r="HY37" s="171"/>
      <c r="HZ37" s="171"/>
      <c r="IA37" s="171"/>
      <c r="IB37" s="171"/>
      <c r="IC37" s="171"/>
      <c r="ID37" s="168"/>
      <c r="IE37" s="168"/>
      <c r="IF37" s="172"/>
      <c r="IG37" s="172"/>
      <c r="IH37" s="171"/>
      <c r="II37" s="171"/>
      <c r="IJ37" s="171"/>
      <c r="IK37" s="171"/>
      <c r="IL37" s="171"/>
      <c r="IM37" s="168"/>
      <c r="IN37" s="168"/>
      <c r="IO37" s="172"/>
      <c r="IP37" s="172"/>
      <c r="IQ37" s="171"/>
      <c r="IR37" s="171"/>
      <c r="IS37" s="171"/>
      <c r="IT37" s="171"/>
      <c r="IU37" s="171"/>
      <c r="IV37" s="168"/>
      <c r="IW37" s="168"/>
      <c r="IX37" s="172"/>
      <c r="IY37" s="172"/>
      <c r="IZ37" s="171"/>
      <c r="JA37" s="171"/>
      <c r="JB37" s="171"/>
      <c r="JC37" s="171"/>
      <c r="JD37" s="171"/>
      <c r="JE37" s="168"/>
      <c r="JF37" s="168"/>
      <c r="JG37" s="172"/>
      <c r="JH37" s="172"/>
      <c r="JI37" s="171"/>
      <c r="JJ37" s="171"/>
      <c r="JK37" s="171"/>
      <c r="JL37" s="171"/>
      <c r="JM37" s="171"/>
      <c r="JN37" s="168"/>
      <c r="JO37" s="168"/>
      <c r="JP37" s="172"/>
      <c r="JQ37" s="172"/>
      <c r="JR37" s="171"/>
      <c r="JS37" s="171"/>
      <c r="JT37" s="171"/>
      <c r="JU37" s="171"/>
      <c r="JV37" s="171"/>
      <c r="JW37" s="168"/>
      <c r="JX37" s="168"/>
      <c r="JY37" s="172"/>
      <c r="JZ37" s="172"/>
      <c r="KA37" s="171"/>
      <c r="KB37" s="171"/>
      <c r="KC37" s="171"/>
      <c r="KD37" s="171"/>
      <c r="KE37" s="171"/>
      <c r="KF37" s="168"/>
      <c r="KG37" s="168"/>
      <c r="KH37" s="172"/>
      <c r="KI37" s="172"/>
      <c r="KJ37" s="171"/>
      <c r="KK37" s="171"/>
      <c r="KL37" s="171"/>
      <c r="KM37" s="171"/>
      <c r="KN37" s="171"/>
      <c r="KO37" s="168"/>
      <c r="KP37" s="168"/>
      <c r="KQ37" s="172"/>
      <c r="KR37" s="172"/>
      <c r="KS37" s="171"/>
      <c r="KT37" s="171"/>
      <c r="KU37" s="171"/>
      <c r="KV37" s="171"/>
      <c r="KW37" s="171"/>
      <c r="KX37" s="168"/>
      <c r="KY37" s="168"/>
      <c r="KZ37" s="172"/>
      <c r="LA37" s="172"/>
      <c r="LB37" s="171"/>
      <c r="LC37" s="171"/>
      <c r="LD37" s="171"/>
      <c r="LE37" s="171"/>
      <c r="LF37" s="171"/>
      <c r="LG37" s="168"/>
      <c r="LH37" s="168"/>
      <c r="LI37" s="172"/>
      <c r="LJ37" s="172"/>
      <c r="LK37" s="171"/>
      <c r="LL37" s="171"/>
      <c r="LM37" s="171"/>
      <c r="LN37" s="171"/>
      <c r="LO37" s="171"/>
      <c r="LP37" s="168"/>
      <c r="LQ37" s="168"/>
      <c r="LR37" s="172"/>
      <c r="LS37" s="172"/>
      <c r="LT37" s="171"/>
      <c r="LU37" s="171"/>
      <c r="LV37" s="171"/>
      <c r="LW37" s="171"/>
      <c r="LX37" s="171"/>
      <c r="LY37" s="168"/>
      <c r="LZ37" s="168"/>
      <c r="MA37" s="172"/>
      <c r="MB37" s="172"/>
      <c r="MC37" s="171"/>
      <c r="MD37" s="171"/>
      <c r="ME37" s="171"/>
      <c r="MF37" s="171"/>
      <c r="MG37" s="171"/>
      <c r="MH37" s="168"/>
      <c r="MI37" s="168"/>
      <c r="MJ37" s="172"/>
      <c r="MK37" s="172"/>
      <c r="ML37" s="171"/>
      <c r="MM37" s="171"/>
      <c r="MN37" s="171"/>
      <c r="MO37" s="171"/>
      <c r="MP37" s="171"/>
      <c r="MQ37" s="168"/>
      <c r="MR37" s="168"/>
      <c r="MS37" s="172"/>
      <c r="MT37" s="172"/>
      <c r="MU37" s="171"/>
      <c r="MV37" s="171"/>
      <c r="MW37" s="171"/>
      <c r="MX37" s="171"/>
      <c r="MY37" s="171"/>
      <c r="MZ37" s="168"/>
      <c r="NA37" s="168"/>
      <c r="NB37" s="172"/>
      <c r="NC37" s="172"/>
      <c r="ND37" s="171"/>
      <c r="NE37" s="171"/>
      <c r="NF37" s="171"/>
      <c r="NG37" s="171"/>
      <c r="NH37" s="171"/>
      <c r="NI37" s="168"/>
      <c r="NJ37" s="168"/>
      <c r="NK37" s="172"/>
      <c r="NL37" s="172"/>
      <c r="NM37" s="171"/>
      <c r="NN37" s="171"/>
      <c r="NO37" s="171"/>
      <c r="NP37" s="171"/>
      <c r="NQ37" s="171"/>
      <c r="NR37" s="168"/>
      <c r="NS37" s="168"/>
      <c r="NT37" s="172"/>
      <c r="NU37" s="172"/>
      <c r="NV37" s="171"/>
      <c r="NW37" s="171"/>
      <c r="NX37" s="171"/>
      <c r="NY37" s="171"/>
      <c r="NZ37" s="171"/>
      <c r="OA37" s="168"/>
      <c r="OB37" s="168"/>
      <c r="OC37" s="172"/>
      <c r="OD37" s="172"/>
      <c r="OE37" s="171"/>
      <c r="OF37" s="171"/>
      <c r="OG37" s="171"/>
      <c r="OH37" s="171"/>
      <c r="OI37" s="171"/>
      <c r="OJ37" s="168"/>
      <c r="OK37" s="168"/>
      <c r="OL37" s="172"/>
      <c r="OM37" s="172"/>
      <c r="ON37" s="171"/>
      <c r="OO37" s="171"/>
      <c r="OP37" s="171"/>
      <c r="OQ37" s="171"/>
      <c r="OR37" s="171"/>
      <c r="OS37" s="168"/>
      <c r="OT37" s="168"/>
      <c r="OU37" s="172"/>
      <c r="OV37" s="172"/>
      <c r="OW37" s="171"/>
      <c r="OX37" s="171"/>
      <c r="OY37" s="171"/>
      <c r="OZ37" s="171"/>
      <c r="PA37" s="171"/>
      <c r="PB37" s="168"/>
      <c r="PC37" s="168"/>
      <c r="PD37" s="172"/>
      <c r="PE37" s="172"/>
      <c r="PF37" s="171"/>
      <c r="PG37" s="171"/>
      <c r="PH37" s="171"/>
      <c r="PI37" s="171"/>
      <c r="PJ37" s="171"/>
      <c r="PK37" s="168"/>
      <c r="PL37" s="168"/>
      <c r="PM37" s="172"/>
      <c r="PN37" s="172"/>
      <c r="PO37" s="171"/>
      <c r="PP37" s="171"/>
      <c r="PQ37" s="171"/>
      <c r="PR37" s="171"/>
      <c r="PS37" s="171"/>
      <c r="PT37" s="168"/>
      <c r="PU37" s="168"/>
      <c r="PV37" s="172"/>
      <c r="PW37" s="172"/>
      <c r="PX37" s="171"/>
      <c r="PY37" s="171"/>
      <c r="PZ37" s="171"/>
      <c r="QA37" s="171"/>
      <c r="QB37" s="171"/>
      <c r="QC37" s="168"/>
      <c r="QD37" s="168"/>
      <c r="QE37" s="172"/>
      <c r="QF37" s="172"/>
      <c r="QG37" s="171"/>
      <c r="QH37" s="171"/>
      <c r="QI37" s="171"/>
      <c r="QJ37" s="171"/>
      <c r="QK37" s="171"/>
      <c r="QL37" s="168"/>
      <c r="QM37" s="168"/>
      <c r="QN37" s="172"/>
      <c r="QO37" s="172"/>
      <c r="QP37" s="171"/>
      <c r="QQ37" s="171"/>
      <c r="QR37" s="171"/>
      <c r="QS37" s="171"/>
      <c r="QT37" s="171"/>
      <c r="QU37" s="168"/>
      <c r="QV37" s="168"/>
      <c r="QW37" s="172"/>
      <c r="QX37" s="172"/>
      <c r="QY37" s="171"/>
      <c r="QZ37" s="171"/>
      <c r="RA37" s="171"/>
      <c r="RB37" s="171"/>
      <c r="RC37" s="171"/>
      <c r="RD37" s="168"/>
      <c r="RE37" s="168"/>
      <c r="RF37" s="172"/>
      <c r="RG37" s="172"/>
      <c r="RH37" s="171"/>
      <c r="RI37" s="171"/>
      <c r="RJ37" s="171"/>
      <c r="RK37" s="171"/>
      <c r="RL37" s="171"/>
      <c r="RM37" s="168"/>
      <c r="RN37" s="168"/>
      <c r="RO37" s="172"/>
      <c r="RP37" s="172"/>
      <c r="RQ37" s="171"/>
      <c r="RR37" s="171"/>
      <c r="RS37" s="171"/>
      <c r="RT37" s="171"/>
      <c r="RU37" s="171"/>
      <c r="RV37" s="168"/>
      <c r="RW37" s="168"/>
      <c r="RX37" s="172"/>
      <c r="RY37" s="172"/>
      <c r="RZ37" s="171"/>
      <c r="SA37" s="171"/>
      <c r="SB37" s="171"/>
      <c r="SC37" s="171"/>
      <c r="SD37" s="171"/>
      <c r="SE37" s="168"/>
      <c r="SF37" s="168"/>
      <c r="SG37" s="172"/>
      <c r="SH37" s="172"/>
      <c r="SI37" s="171"/>
      <c r="SJ37" s="171"/>
      <c r="SK37" s="171"/>
      <c r="SL37" s="171"/>
      <c r="SM37" s="171"/>
      <c r="SN37" s="168"/>
      <c r="SO37" s="168"/>
      <c r="SP37" s="172"/>
      <c r="SQ37" s="172"/>
      <c r="SR37" s="171"/>
      <c r="SS37" s="171"/>
      <c r="ST37" s="171"/>
      <c r="SU37" s="171"/>
      <c r="SV37" s="171"/>
      <c r="SW37" s="168"/>
      <c r="SX37" s="168"/>
      <c r="SY37" s="172"/>
      <c r="SZ37" s="172"/>
      <c r="TA37" s="171"/>
      <c r="TB37" s="171"/>
      <c r="TC37" s="171"/>
      <c r="TD37" s="171"/>
      <c r="TE37" s="171"/>
      <c r="TF37" s="168"/>
      <c r="TG37" s="168"/>
      <c r="TH37" s="172"/>
      <c r="TI37" s="172"/>
      <c r="TJ37" s="171"/>
      <c r="TK37" s="171"/>
      <c r="TL37" s="171"/>
      <c r="TM37" s="171"/>
      <c r="TN37" s="171"/>
      <c r="TO37" s="168"/>
      <c r="TP37" s="168"/>
      <c r="TQ37" s="172"/>
      <c r="TR37" s="172"/>
      <c r="TS37" s="171"/>
      <c r="TT37" s="171"/>
      <c r="TU37" s="171"/>
      <c r="TV37" s="171"/>
      <c r="TW37" s="171"/>
      <c r="TX37" s="168"/>
      <c r="TY37" s="168"/>
      <c r="TZ37" s="172"/>
      <c r="UA37" s="172"/>
      <c r="UB37" s="171"/>
      <c r="UC37" s="171"/>
      <c r="UD37" s="171"/>
      <c r="UE37" s="171"/>
      <c r="UF37" s="171"/>
      <c r="UG37" s="168"/>
      <c r="UH37" s="168"/>
    </row>
    <row r="38" spans="2:554" x14ac:dyDescent="0.25">
      <c r="B38" s="29" t="str">
        <f t="shared" si="0"/>
        <v/>
      </c>
      <c r="C38" s="29" t="str">
        <f t="shared" si="1"/>
        <v/>
      </c>
      <c r="D38" s="29" t="str">
        <f t="shared" si="2"/>
        <v/>
      </c>
      <c r="E38" s="29" t="str">
        <f t="shared" si="3"/>
        <v/>
      </c>
      <c r="F38" s="29" t="str">
        <f t="shared" si="4"/>
        <v/>
      </c>
      <c r="G38" s="29" t="str">
        <f t="shared" si="5"/>
        <v/>
      </c>
      <c r="H38" s="29" t="str">
        <f t="shared" si="6"/>
        <v/>
      </c>
      <c r="J38" s="23" t="str">
        <f t="shared" ca="1" si="7"/>
        <v>null</v>
      </c>
      <c r="K38" s="24">
        <f t="shared" si="10"/>
        <v>296</v>
      </c>
      <c r="L38" s="16">
        <v>32</v>
      </c>
      <c r="Q38" s="171"/>
      <c r="R38" s="171"/>
      <c r="S38" s="171"/>
      <c r="T38" s="171"/>
      <c r="U38" s="171"/>
      <c r="V38" s="168"/>
      <c r="W38" s="168"/>
      <c r="X38" s="172"/>
      <c r="Y38" s="172"/>
      <c r="Z38" s="171"/>
      <c r="AA38" s="171"/>
      <c r="AB38" s="171"/>
      <c r="AC38" s="171"/>
      <c r="AD38" s="171"/>
      <c r="AE38" s="168"/>
      <c r="AF38" s="168"/>
      <c r="AG38" s="172"/>
      <c r="AH38" s="172"/>
      <c r="AI38" s="171"/>
      <c r="AJ38" s="171"/>
      <c r="AK38" s="171"/>
      <c r="AL38" s="171"/>
      <c r="AM38" s="171"/>
      <c r="AN38" s="168"/>
      <c r="AO38" s="168"/>
      <c r="AP38" s="172"/>
      <c r="AQ38" s="172"/>
      <c r="AR38" s="171"/>
      <c r="AS38" s="171"/>
      <c r="AT38" s="171"/>
      <c r="AU38" s="171"/>
      <c r="AV38" s="171"/>
      <c r="AW38" s="168"/>
      <c r="AX38" s="168"/>
      <c r="AY38" s="172"/>
      <c r="AZ38" s="172"/>
      <c r="BA38" s="171"/>
      <c r="BB38" s="171"/>
      <c r="BC38" s="171"/>
      <c r="BD38" s="171"/>
      <c r="BE38" s="171"/>
      <c r="BF38" s="168"/>
      <c r="BG38" s="168"/>
      <c r="BH38" s="172"/>
      <c r="BI38" s="172"/>
      <c r="BJ38" s="171"/>
      <c r="BK38" s="171"/>
      <c r="BL38" s="171"/>
      <c r="BM38" s="171"/>
      <c r="BN38" s="171"/>
      <c r="BO38" s="168"/>
      <c r="BP38" s="168"/>
      <c r="BQ38" s="172"/>
      <c r="BR38" s="172"/>
      <c r="BS38" s="171"/>
      <c r="BT38" s="171"/>
      <c r="BU38" s="171"/>
      <c r="BV38" s="171"/>
      <c r="BW38" s="171"/>
      <c r="BX38" s="168"/>
      <c r="BY38" s="168"/>
      <c r="BZ38" s="172"/>
      <c r="CA38" s="172"/>
      <c r="CB38" s="171"/>
      <c r="CC38" s="171"/>
      <c r="CD38" s="171"/>
      <c r="CE38" s="171"/>
      <c r="CF38" s="171"/>
      <c r="CG38" s="168"/>
      <c r="CH38" s="168"/>
      <c r="CI38" s="172"/>
      <c r="CJ38" s="172"/>
      <c r="CK38" s="171"/>
      <c r="CL38" s="171"/>
      <c r="CM38" s="171"/>
      <c r="CN38" s="171"/>
      <c r="CO38" s="171"/>
      <c r="CP38" s="168"/>
      <c r="CQ38" s="168"/>
      <c r="CR38" s="172"/>
      <c r="CS38" s="172"/>
      <c r="CT38" s="171"/>
      <c r="CU38" s="171"/>
      <c r="CV38" s="171"/>
      <c r="CW38" s="171"/>
      <c r="CX38" s="171"/>
      <c r="CY38" s="168"/>
      <c r="CZ38" s="168"/>
      <c r="DA38" s="172"/>
      <c r="DB38" s="172"/>
      <c r="DC38" s="171"/>
      <c r="DD38" s="171"/>
      <c r="DE38" s="171"/>
      <c r="DF38" s="171"/>
      <c r="DG38" s="171"/>
      <c r="DH38" s="168"/>
      <c r="DI38" s="168"/>
      <c r="DJ38" s="172"/>
      <c r="DK38" s="172"/>
      <c r="DL38" s="171"/>
      <c r="DM38" s="171"/>
      <c r="DN38" s="171"/>
      <c r="DO38" s="171"/>
      <c r="DP38" s="171"/>
      <c r="DQ38" s="168"/>
      <c r="DR38" s="168"/>
      <c r="DS38" s="172"/>
      <c r="DT38" s="172"/>
      <c r="DU38" s="171"/>
      <c r="DV38" s="171"/>
      <c r="DW38" s="171"/>
      <c r="DX38" s="171"/>
      <c r="DY38" s="171"/>
      <c r="DZ38" s="168"/>
      <c r="EA38" s="168"/>
      <c r="EB38" s="172"/>
      <c r="EC38" s="172"/>
      <c r="ED38" s="171"/>
      <c r="EE38" s="171"/>
      <c r="EF38" s="171"/>
      <c r="EG38" s="171"/>
      <c r="EH38" s="171"/>
      <c r="EI38" s="168"/>
      <c r="EJ38" s="168"/>
      <c r="EK38" s="172"/>
      <c r="EL38" s="172"/>
      <c r="EM38" s="171"/>
      <c r="EN38" s="171"/>
      <c r="EO38" s="171"/>
      <c r="EP38" s="171"/>
      <c r="EQ38" s="171"/>
      <c r="ER38" s="168"/>
      <c r="ES38" s="168"/>
      <c r="ET38" s="172"/>
      <c r="EU38" s="172"/>
      <c r="EV38" s="171"/>
      <c r="EW38" s="171"/>
      <c r="EX38" s="171"/>
      <c r="EY38" s="171"/>
      <c r="EZ38" s="171"/>
      <c r="FA38" s="168"/>
      <c r="FB38" s="168"/>
      <c r="FC38" s="172"/>
      <c r="FD38" s="172"/>
      <c r="FE38" s="171"/>
      <c r="FF38" s="171"/>
      <c r="FG38" s="171"/>
      <c r="FH38" s="171"/>
      <c r="FI38" s="171"/>
      <c r="FJ38" s="168"/>
      <c r="FK38" s="168"/>
      <c r="FL38" s="172"/>
      <c r="FM38" s="172"/>
      <c r="FN38" s="171"/>
      <c r="FO38" s="171"/>
      <c r="FP38" s="171"/>
      <c r="FQ38" s="171"/>
      <c r="FR38" s="171"/>
      <c r="FS38" s="168"/>
      <c r="FT38" s="168"/>
      <c r="FU38" s="172"/>
      <c r="FV38" s="172"/>
      <c r="FW38" s="171"/>
      <c r="FX38" s="171"/>
      <c r="FY38" s="171"/>
      <c r="FZ38" s="171"/>
      <c r="GA38" s="171"/>
      <c r="GB38" s="168"/>
      <c r="GC38" s="168"/>
      <c r="GD38" s="172"/>
      <c r="GE38" s="172"/>
      <c r="GF38" s="171"/>
      <c r="GG38" s="171"/>
      <c r="GH38" s="171"/>
      <c r="GI38" s="171"/>
      <c r="GJ38" s="171"/>
      <c r="GK38" s="168"/>
      <c r="GL38" s="168"/>
      <c r="GM38" s="172"/>
      <c r="GN38" s="172"/>
      <c r="GO38" s="171"/>
      <c r="GP38" s="171"/>
      <c r="GQ38" s="171"/>
      <c r="GR38" s="171"/>
      <c r="GS38" s="171"/>
      <c r="GT38" s="168"/>
      <c r="GU38" s="168"/>
      <c r="GV38" s="172"/>
      <c r="GW38" s="172"/>
      <c r="GX38" s="171"/>
      <c r="GY38" s="171"/>
      <c r="GZ38" s="171"/>
      <c r="HA38" s="171"/>
      <c r="HB38" s="171"/>
      <c r="HC38" s="168"/>
      <c r="HD38" s="168"/>
      <c r="HE38" s="172"/>
      <c r="HF38" s="172"/>
      <c r="HG38" s="171"/>
      <c r="HH38" s="171"/>
      <c r="HI38" s="171"/>
      <c r="HJ38" s="171"/>
      <c r="HK38" s="171"/>
      <c r="HL38" s="168"/>
      <c r="HM38" s="168"/>
      <c r="HN38" s="172"/>
      <c r="HO38" s="172"/>
      <c r="HP38" s="171"/>
      <c r="HQ38" s="171"/>
      <c r="HR38" s="171"/>
      <c r="HS38" s="171"/>
      <c r="HT38" s="171"/>
      <c r="HU38" s="168"/>
      <c r="HV38" s="168"/>
      <c r="HW38" s="172"/>
      <c r="HX38" s="172"/>
      <c r="HY38" s="171"/>
      <c r="HZ38" s="171"/>
      <c r="IA38" s="171"/>
      <c r="IB38" s="171"/>
      <c r="IC38" s="171"/>
      <c r="ID38" s="168"/>
      <c r="IE38" s="168"/>
      <c r="IF38" s="172"/>
      <c r="IG38" s="172"/>
      <c r="IH38" s="171"/>
      <c r="II38" s="171"/>
      <c r="IJ38" s="171"/>
      <c r="IK38" s="171"/>
      <c r="IL38" s="171"/>
      <c r="IM38" s="168"/>
      <c r="IN38" s="168"/>
      <c r="IO38" s="172"/>
      <c r="IP38" s="172"/>
      <c r="IQ38" s="171"/>
      <c r="IR38" s="171"/>
      <c r="IS38" s="171"/>
      <c r="IT38" s="171"/>
      <c r="IU38" s="171"/>
      <c r="IV38" s="168"/>
      <c r="IW38" s="168"/>
      <c r="IX38" s="172"/>
      <c r="IY38" s="172"/>
      <c r="IZ38" s="171"/>
      <c r="JA38" s="171"/>
      <c r="JB38" s="171"/>
      <c r="JC38" s="171"/>
      <c r="JD38" s="171"/>
      <c r="JE38" s="168"/>
      <c r="JF38" s="168"/>
      <c r="JG38" s="172"/>
      <c r="JH38" s="172"/>
      <c r="JI38" s="171"/>
      <c r="JJ38" s="171"/>
      <c r="JK38" s="171"/>
      <c r="JL38" s="171"/>
      <c r="JM38" s="171"/>
      <c r="JN38" s="168"/>
      <c r="JO38" s="168"/>
      <c r="JP38" s="172"/>
      <c r="JQ38" s="172"/>
      <c r="JR38" s="171"/>
      <c r="JS38" s="171"/>
      <c r="JT38" s="171"/>
      <c r="JU38" s="171"/>
      <c r="JV38" s="171"/>
      <c r="JW38" s="168"/>
      <c r="JX38" s="168"/>
      <c r="JY38" s="172"/>
      <c r="JZ38" s="172"/>
      <c r="KA38" s="171"/>
      <c r="KB38" s="171"/>
      <c r="KC38" s="171"/>
      <c r="KD38" s="171"/>
      <c r="KE38" s="171"/>
      <c r="KF38" s="168"/>
      <c r="KG38" s="168"/>
      <c r="KH38" s="172"/>
      <c r="KI38" s="172"/>
      <c r="KJ38" s="171"/>
      <c r="KK38" s="171"/>
      <c r="KL38" s="171"/>
      <c r="KM38" s="171"/>
      <c r="KN38" s="171"/>
      <c r="KO38" s="168"/>
      <c r="KP38" s="168"/>
      <c r="KQ38" s="172"/>
      <c r="KR38" s="172"/>
      <c r="KS38" s="171"/>
      <c r="KT38" s="171"/>
      <c r="KU38" s="171"/>
      <c r="KV38" s="171"/>
      <c r="KW38" s="171"/>
      <c r="KX38" s="168"/>
      <c r="KY38" s="168"/>
      <c r="KZ38" s="172"/>
      <c r="LA38" s="172"/>
      <c r="LB38" s="171"/>
      <c r="LC38" s="171"/>
      <c r="LD38" s="171"/>
      <c r="LE38" s="171"/>
      <c r="LF38" s="171"/>
      <c r="LG38" s="168"/>
      <c r="LH38" s="168"/>
      <c r="LI38" s="172"/>
      <c r="LJ38" s="172"/>
      <c r="LK38" s="171"/>
      <c r="LL38" s="171"/>
      <c r="LM38" s="171"/>
      <c r="LN38" s="171"/>
      <c r="LO38" s="171"/>
      <c r="LP38" s="168"/>
      <c r="LQ38" s="168"/>
      <c r="LR38" s="172"/>
      <c r="LS38" s="172"/>
      <c r="LT38" s="171"/>
      <c r="LU38" s="171"/>
      <c r="LV38" s="171"/>
      <c r="LW38" s="171"/>
      <c r="LX38" s="171"/>
      <c r="LY38" s="168"/>
      <c r="LZ38" s="168"/>
      <c r="MA38" s="172"/>
      <c r="MB38" s="172"/>
      <c r="MC38" s="171"/>
      <c r="MD38" s="171"/>
      <c r="ME38" s="171"/>
      <c r="MF38" s="171"/>
      <c r="MG38" s="171"/>
      <c r="MH38" s="168"/>
      <c r="MI38" s="168"/>
      <c r="MJ38" s="172"/>
      <c r="MK38" s="172"/>
      <c r="ML38" s="171"/>
      <c r="MM38" s="171"/>
      <c r="MN38" s="171"/>
      <c r="MO38" s="171"/>
      <c r="MP38" s="171"/>
      <c r="MQ38" s="168"/>
      <c r="MR38" s="168"/>
      <c r="MS38" s="172"/>
      <c r="MT38" s="172"/>
      <c r="MU38" s="171"/>
      <c r="MV38" s="171"/>
      <c r="MW38" s="171"/>
      <c r="MX38" s="171"/>
      <c r="MY38" s="171"/>
      <c r="MZ38" s="168"/>
      <c r="NA38" s="168"/>
      <c r="NB38" s="172"/>
      <c r="NC38" s="172"/>
      <c r="ND38" s="171"/>
      <c r="NE38" s="171"/>
      <c r="NF38" s="171"/>
      <c r="NG38" s="171"/>
      <c r="NH38" s="171"/>
      <c r="NI38" s="168"/>
      <c r="NJ38" s="168"/>
      <c r="NK38" s="172"/>
      <c r="NL38" s="172"/>
      <c r="NM38" s="171"/>
      <c r="NN38" s="171"/>
      <c r="NO38" s="171"/>
      <c r="NP38" s="171"/>
      <c r="NQ38" s="171"/>
      <c r="NR38" s="168"/>
      <c r="NS38" s="168"/>
      <c r="NT38" s="172"/>
      <c r="NU38" s="172"/>
      <c r="NV38" s="171"/>
      <c r="NW38" s="171"/>
      <c r="NX38" s="171"/>
      <c r="NY38" s="171"/>
      <c r="NZ38" s="171"/>
      <c r="OA38" s="168"/>
      <c r="OB38" s="168"/>
      <c r="OC38" s="172"/>
      <c r="OD38" s="172"/>
      <c r="OE38" s="171"/>
      <c r="OF38" s="171"/>
      <c r="OG38" s="171"/>
      <c r="OH38" s="171"/>
      <c r="OI38" s="171"/>
      <c r="OJ38" s="168"/>
      <c r="OK38" s="168"/>
      <c r="OL38" s="172"/>
      <c r="OM38" s="172"/>
      <c r="ON38" s="171"/>
      <c r="OO38" s="171"/>
      <c r="OP38" s="171"/>
      <c r="OQ38" s="171"/>
      <c r="OR38" s="171"/>
      <c r="OS38" s="168"/>
      <c r="OT38" s="168"/>
      <c r="OU38" s="172"/>
      <c r="OV38" s="172"/>
      <c r="OW38" s="171"/>
      <c r="OX38" s="171"/>
      <c r="OY38" s="171"/>
      <c r="OZ38" s="171"/>
      <c r="PA38" s="171"/>
      <c r="PB38" s="168"/>
      <c r="PC38" s="168"/>
      <c r="PD38" s="172"/>
      <c r="PE38" s="172"/>
      <c r="PF38" s="171"/>
      <c r="PG38" s="171"/>
      <c r="PH38" s="171"/>
      <c r="PI38" s="171"/>
      <c r="PJ38" s="171"/>
      <c r="PK38" s="168"/>
      <c r="PL38" s="168"/>
      <c r="PM38" s="172"/>
      <c r="PN38" s="172"/>
      <c r="PO38" s="171"/>
      <c r="PP38" s="171"/>
      <c r="PQ38" s="171"/>
      <c r="PR38" s="171"/>
      <c r="PS38" s="171"/>
      <c r="PT38" s="168"/>
      <c r="PU38" s="168"/>
      <c r="PV38" s="172"/>
      <c r="PW38" s="172"/>
      <c r="PX38" s="171"/>
      <c r="PY38" s="171"/>
      <c r="PZ38" s="171"/>
      <c r="QA38" s="171"/>
      <c r="QB38" s="171"/>
      <c r="QC38" s="168"/>
      <c r="QD38" s="168"/>
      <c r="QE38" s="172"/>
      <c r="QF38" s="172"/>
      <c r="QG38" s="171"/>
      <c r="QH38" s="171"/>
      <c r="QI38" s="171"/>
      <c r="QJ38" s="171"/>
      <c r="QK38" s="171"/>
      <c r="QL38" s="168"/>
      <c r="QM38" s="168"/>
      <c r="QN38" s="172"/>
      <c r="QO38" s="172"/>
      <c r="QP38" s="171"/>
      <c r="QQ38" s="171"/>
      <c r="QR38" s="171"/>
      <c r="QS38" s="171"/>
      <c r="QT38" s="171"/>
      <c r="QU38" s="168"/>
      <c r="QV38" s="168"/>
      <c r="QW38" s="172"/>
      <c r="QX38" s="172"/>
      <c r="QY38" s="171"/>
      <c r="QZ38" s="171"/>
      <c r="RA38" s="171"/>
      <c r="RB38" s="171"/>
      <c r="RC38" s="171"/>
      <c r="RD38" s="168"/>
      <c r="RE38" s="168"/>
      <c r="RF38" s="172"/>
      <c r="RG38" s="172"/>
      <c r="RH38" s="171"/>
      <c r="RI38" s="171"/>
      <c r="RJ38" s="171"/>
      <c r="RK38" s="171"/>
      <c r="RL38" s="171"/>
      <c r="RM38" s="168"/>
      <c r="RN38" s="168"/>
      <c r="RO38" s="172"/>
      <c r="RP38" s="172"/>
      <c r="RQ38" s="171"/>
      <c r="RR38" s="171"/>
      <c r="RS38" s="171"/>
      <c r="RT38" s="171"/>
      <c r="RU38" s="171"/>
      <c r="RV38" s="168"/>
      <c r="RW38" s="168"/>
      <c r="RX38" s="172"/>
      <c r="RY38" s="172"/>
      <c r="RZ38" s="171"/>
      <c r="SA38" s="171"/>
      <c r="SB38" s="171"/>
      <c r="SC38" s="171"/>
      <c r="SD38" s="171"/>
      <c r="SE38" s="168"/>
      <c r="SF38" s="168"/>
      <c r="SG38" s="172"/>
      <c r="SH38" s="172"/>
      <c r="SI38" s="171"/>
      <c r="SJ38" s="171"/>
      <c r="SK38" s="171"/>
      <c r="SL38" s="171"/>
      <c r="SM38" s="171"/>
      <c r="SN38" s="168"/>
      <c r="SO38" s="168"/>
      <c r="SP38" s="172"/>
      <c r="SQ38" s="172"/>
      <c r="SR38" s="171"/>
      <c r="SS38" s="171"/>
      <c r="ST38" s="171"/>
      <c r="SU38" s="171"/>
      <c r="SV38" s="171"/>
      <c r="SW38" s="168"/>
      <c r="SX38" s="168"/>
      <c r="SY38" s="172"/>
      <c r="SZ38" s="172"/>
      <c r="TA38" s="171"/>
      <c r="TB38" s="171"/>
      <c r="TC38" s="171"/>
      <c r="TD38" s="171"/>
      <c r="TE38" s="171"/>
      <c r="TF38" s="168"/>
      <c r="TG38" s="168"/>
      <c r="TH38" s="172"/>
      <c r="TI38" s="172"/>
      <c r="TJ38" s="171"/>
      <c r="TK38" s="171"/>
      <c r="TL38" s="171"/>
      <c r="TM38" s="171"/>
      <c r="TN38" s="171"/>
      <c r="TO38" s="168"/>
      <c r="TP38" s="168"/>
      <c r="TQ38" s="172"/>
      <c r="TR38" s="172"/>
      <c r="TS38" s="171"/>
      <c r="TT38" s="171"/>
      <c r="TU38" s="171"/>
      <c r="TV38" s="171"/>
      <c r="TW38" s="171"/>
      <c r="TX38" s="168"/>
      <c r="TY38" s="168"/>
      <c r="TZ38" s="172"/>
      <c r="UA38" s="172"/>
      <c r="UB38" s="171"/>
      <c r="UC38" s="171"/>
      <c r="UD38" s="171"/>
      <c r="UE38" s="171"/>
      <c r="UF38" s="171"/>
      <c r="UG38" s="168"/>
      <c r="UH38" s="168"/>
    </row>
    <row r="39" spans="2:554" x14ac:dyDescent="0.25">
      <c r="B39" s="29" t="str">
        <f t="shared" si="0"/>
        <v/>
      </c>
      <c r="C39" s="29" t="str">
        <f t="shared" si="1"/>
        <v/>
      </c>
      <c r="D39" s="29" t="str">
        <f t="shared" si="2"/>
        <v/>
      </c>
      <c r="E39" s="29" t="str">
        <f t="shared" si="3"/>
        <v/>
      </c>
      <c r="F39" s="29" t="str">
        <f t="shared" si="4"/>
        <v/>
      </c>
      <c r="G39" s="29" t="str">
        <f t="shared" si="5"/>
        <v/>
      </c>
      <c r="H39" s="29" t="str">
        <f t="shared" si="6"/>
        <v/>
      </c>
      <c r="J39" s="23" t="str">
        <f t="shared" ca="1" si="7"/>
        <v>null</v>
      </c>
      <c r="K39" s="24">
        <f t="shared" si="10"/>
        <v>305</v>
      </c>
      <c r="L39" s="16">
        <v>33</v>
      </c>
      <c r="Q39" s="171"/>
      <c r="R39" s="171"/>
      <c r="S39" s="171"/>
      <c r="T39" s="171"/>
      <c r="U39" s="171"/>
      <c r="V39" s="168"/>
      <c r="W39" s="168"/>
      <c r="X39" s="172"/>
      <c r="Y39" s="172"/>
      <c r="Z39" s="171"/>
      <c r="AA39" s="171"/>
      <c r="AB39" s="171"/>
      <c r="AC39" s="171"/>
      <c r="AD39" s="171"/>
      <c r="AE39" s="168"/>
      <c r="AF39" s="168"/>
      <c r="AG39" s="172"/>
      <c r="AH39" s="172"/>
      <c r="AI39" s="171"/>
      <c r="AJ39" s="171"/>
      <c r="AK39" s="171"/>
      <c r="AL39" s="171"/>
      <c r="AM39" s="171"/>
      <c r="AN39" s="168"/>
      <c r="AO39" s="168"/>
      <c r="AP39" s="172"/>
      <c r="AQ39" s="172"/>
      <c r="AR39" s="171"/>
      <c r="AS39" s="171"/>
      <c r="AT39" s="171"/>
      <c r="AU39" s="171"/>
      <c r="AV39" s="171"/>
      <c r="AW39" s="168"/>
      <c r="AX39" s="168"/>
      <c r="AY39" s="172"/>
      <c r="AZ39" s="172"/>
      <c r="BA39" s="171"/>
      <c r="BB39" s="171"/>
      <c r="BC39" s="171"/>
      <c r="BD39" s="171"/>
      <c r="BE39" s="171"/>
      <c r="BF39" s="168"/>
      <c r="BG39" s="168"/>
      <c r="BH39" s="172"/>
      <c r="BI39" s="172"/>
      <c r="BJ39" s="171"/>
      <c r="BK39" s="171"/>
      <c r="BL39" s="171"/>
      <c r="BM39" s="171"/>
      <c r="BN39" s="171"/>
      <c r="BO39" s="168"/>
      <c r="BP39" s="168"/>
      <c r="BQ39" s="172"/>
      <c r="BR39" s="172"/>
      <c r="BS39" s="171"/>
      <c r="BT39" s="171"/>
      <c r="BU39" s="171"/>
      <c r="BV39" s="171"/>
      <c r="BW39" s="171"/>
      <c r="BX39" s="168"/>
      <c r="BY39" s="168"/>
      <c r="BZ39" s="172"/>
      <c r="CA39" s="172"/>
      <c r="CB39" s="171"/>
      <c r="CC39" s="171"/>
      <c r="CD39" s="171"/>
      <c r="CE39" s="171"/>
      <c r="CF39" s="171"/>
      <c r="CG39" s="168"/>
      <c r="CH39" s="168"/>
      <c r="CI39" s="172"/>
      <c r="CJ39" s="172"/>
      <c r="CK39" s="171"/>
      <c r="CL39" s="171"/>
      <c r="CM39" s="171"/>
      <c r="CN39" s="171"/>
      <c r="CO39" s="171"/>
      <c r="CP39" s="168"/>
      <c r="CQ39" s="168"/>
      <c r="CR39" s="172"/>
      <c r="CS39" s="172"/>
      <c r="CT39" s="171"/>
      <c r="CU39" s="171"/>
      <c r="CV39" s="171"/>
      <c r="CW39" s="171"/>
      <c r="CX39" s="171"/>
      <c r="CY39" s="168"/>
      <c r="CZ39" s="168"/>
      <c r="DA39" s="172"/>
      <c r="DB39" s="172"/>
      <c r="DC39" s="171"/>
      <c r="DD39" s="171"/>
      <c r="DE39" s="171"/>
      <c r="DF39" s="171"/>
      <c r="DG39" s="171"/>
      <c r="DH39" s="168"/>
      <c r="DI39" s="168"/>
      <c r="DJ39" s="172"/>
      <c r="DK39" s="172"/>
      <c r="DL39" s="171"/>
      <c r="DM39" s="171"/>
      <c r="DN39" s="171"/>
      <c r="DO39" s="171"/>
      <c r="DP39" s="171"/>
      <c r="DQ39" s="168"/>
      <c r="DR39" s="168"/>
      <c r="DS39" s="172"/>
      <c r="DT39" s="172"/>
      <c r="DU39" s="171"/>
      <c r="DV39" s="171"/>
      <c r="DW39" s="171"/>
      <c r="DX39" s="171"/>
      <c r="DY39" s="171"/>
      <c r="DZ39" s="168"/>
      <c r="EA39" s="168"/>
      <c r="EB39" s="172"/>
      <c r="EC39" s="172"/>
      <c r="ED39" s="171"/>
      <c r="EE39" s="171"/>
      <c r="EF39" s="171"/>
      <c r="EG39" s="171"/>
      <c r="EH39" s="171"/>
      <c r="EI39" s="168"/>
      <c r="EJ39" s="168"/>
      <c r="EK39" s="172"/>
      <c r="EL39" s="172"/>
      <c r="EM39" s="171"/>
      <c r="EN39" s="171"/>
      <c r="EO39" s="171"/>
      <c r="EP39" s="171"/>
      <c r="EQ39" s="171"/>
      <c r="ER39" s="168"/>
      <c r="ES39" s="168"/>
      <c r="ET39" s="172"/>
      <c r="EU39" s="172"/>
      <c r="EV39" s="171"/>
      <c r="EW39" s="171"/>
      <c r="EX39" s="171"/>
      <c r="EY39" s="171"/>
      <c r="EZ39" s="171"/>
      <c r="FA39" s="168"/>
      <c r="FB39" s="168"/>
      <c r="FC39" s="172"/>
      <c r="FD39" s="172"/>
      <c r="FE39" s="171"/>
      <c r="FF39" s="171"/>
      <c r="FG39" s="171"/>
      <c r="FH39" s="171"/>
      <c r="FI39" s="171"/>
      <c r="FJ39" s="168"/>
      <c r="FK39" s="168"/>
      <c r="FL39" s="172"/>
      <c r="FM39" s="172"/>
      <c r="FN39" s="171"/>
      <c r="FO39" s="171"/>
      <c r="FP39" s="171"/>
      <c r="FQ39" s="171"/>
      <c r="FR39" s="171"/>
      <c r="FS39" s="168"/>
      <c r="FT39" s="168"/>
      <c r="FU39" s="172"/>
      <c r="FV39" s="172"/>
      <c r="FW39" s="171"/>
      <c r="FX39" s="171"/>
      <c r="FY39" s="171"/>
      <c r="FZ39" s="171"/>
      <c r="GA39" s="171"/>
      <c r="GB39" s="168"/>
      <c r="GC39" s="168"/>
      <c r="GD39" s="172"/>
      <c r="GE39" s="172"/>
      <c r="GF39" s="171"/>
      <c r="GG39" s="171"/>
      <c r="GH39" s="171"/>
      <c r="GI39" s="171"/>
      <c r="GJ39" s="171"/>
      <c r="GK39" s="168"/>
      <c r="GL39" s="168"/>
      <c r="GM39" s="172"/>
      <c r="GN39" s="172"/>
      <c r="GO39" s="171"/>
      <c r="GP39" s="171"/>
      <c r="GQ39" s="171"/>
      <c r="GR39" s="171"/>
      <c r="GS39" s="171"/>
      <c r="GT39" s="168"/>
      <c r="GU39" s="168"/>
      <c r="GV39" s="172"/>
      <c r="GW39" s="172"/>
      <c r="GX39" s="171"/>
      <c r="GY39" s="171"/>
      <c r="GZ39" s="171"/>
      <c r="HA39" s="171"/>
      <c r="HB39" s="171"/>
      <c r="HC39" s="168"/>
      <c r="HD39" s="168"/>
      <c r="HE39" s="172"/>
      <c r="HF39" s="172"/>
      <c r="HG39" s="171"/>
      <c r="HH39" s="171"/>
      <c r="HI39" s="171"/>
      <c r="HJ39" s="171"/>
      <c r="HK39" s="171"/>
      <c r="HL39" s="168"/>
      <c r="HM39" s="168"/>
      <c r="HN39" s="172"/>
      <c r="HO39" s="172"/>
      <c r="HP39" s="171"/>
      <c r="HQ39" s="171"/>
      <c r="HR39" s="171"/>
      <c r="HS39" s="171"/>
      <c r="HT39" s="171"/>
      <c r="HU39" s="168"/>
      <c r="HV39" s="168"/>
      <c r="HW39" s="172"/>
      <c r="HX39" s="172"/>
      <c r="HY39" s="171"/>
      <c r="HZ39" s="171"/>
      <c r="IA39" s="171"/>
      <c r="IB39" s="171"/>
      <c r="IC39" s="171"/>
      <c r="ID39" s="168"/>
      <c r="IE39" s="168"/>
      <c r="IF39" s="172"/>
      <c r="IG39" s="172"/>
      <c r="IH39" s="171"/>
      <c r="II39" s="171"/>
      <c r="IJ39" s="171"/>
      <c r="IK39" s="171"/>
      <c r="IL39" s="171"/>
      <c r="IM39" s="168"/>
      <c r="IN39" s="168"/>
      <c r="IO39" s="172"/>
      <c r="IP39" s="172"/>
      <c r="IQ39" s="171"/>
      <c r="IR39" s="171"/>
      <c r="IS39" s="171"/>
      <c r="IT39" s="171"/>
      <c r="IU39" s="171"/>
      <c r="IV39" s="168"/>
      <c r="IW39" s="168"/>
      <c r="IX39" s="172"/>
      <c r="IY39" s="172"/>
      <c r="IZ39" s="171"/>
      <c r="JA39" s="171"/>
      <c r="JB39" s="171"/>
      <c r="JC39" s="171"/>
      <c r="JD39" s="171"/>
      <c r="JE39" s="168"/>
      <c r="JF39" s="168"/>
      <c r="JG39" s="172"/>
      <c r="JH39" s="172"/>
      <c r="JI39" s="171"/>
      <c r="JJ39" s="171"/>
      <c r="JK39" s="171"/>
      <c r="JL39" s="171"/>
      <c r="JM39" s="171"/>
      <c r="JN39" s="168"/>
      <c r="JO39" s="168"/>
      <c r="JP39" s="172"/>
      <c r="JQ39" s="172"/>
      <c r="JR39" s="171"/>
      <c r="JS39" s="171"/>
      <c r="JT39" s="171"/>
      <c r="JU39" s="171"/>
      <c r="JV39" s="171"/>
      <c r="JW39" s="168"/>
      <c r="JX39" s="168"/>
      <c r="JY39" s="172"/>
      <c r="JZ39" s="172"/>
      <c r="KA39" s="171"/>
      <c r="KB39" s="171"/>
      <c r="KC39" s="171"/>
      <c r="KD39" s="171"/>
      <c r="KE39" s="171"/>
      <c r="KF39" s="168"/>
      <c r="KG39" s="168"/>
      <c r="KH39" s="172"/>
      <c r="KI39" s="172"/>
      <c r="KJ39" s="171"/>
      <c r="KK39" s="171"/>
      <c r="KL39" s="171"/>
      <c r="KM39" s="171"/>
      <c r="KN39" s="171"/>
      <c r="KO39" s="168"/>
      <c r="KP39" s="168"/>
      <c r="KQ39" s="172"/>
      <c r="KR39" s="172"/>
      <c r="KS39" s="171"/>
      <c r="KT39" s="171"/>
      <c r="KU39" s="171"/>
      <c r="KV39" s="171"/>
      <c r="KW39" s="171"/>
      <c r="KX39" s="168"/>
      <c r="KY39" s="168"/>
      <c r="KZ39" s="172"/>
      <c r="LA39" s="172"/>
      <c r="LB39" s="171"/>
      <c r="LC39" s="171"/>
      <c r="LD39" s="171"/>
      <c r="LE39" s="171"/>
      <c r="LF39" s="171"/>
      <c r="LG39" s="168"/>
      <c r="LH39" s="168"/>
      <c r="LI39" s="172"/>
      <c r="LJ39" s="172"/>
      <c r="LK39" s="171"/>
      <c r="LL39" s="171"/>
      <c r="LM39" s="171"/>
      <c r="LN39" s="171"/>
      <c r="LO39" s="171"/>
      <c r="LP39" s="168"/>
      <c r="LQ39" s="168"/>
      <c r="LR39" s="172"/>
      <c r="LS39" s="172"/>
      <c r="LT39" s="171"/>
      <c r="LU39" s="171"/>
      <c r="LV39" s="171"/>
      <c r="LW39" s="171"/>
      <c r="LX39" s="171"/>
      <c r="LY39" s="168"/>
      <c r="LZ39" s="168"/>
      <c r="MA39" s="172"/>
      <c r="MB39" s="172"/>
      <c r="MC39" s="171"/>
      <c r="MD39" s="171"/>
      <c r="ME39" s="171"/>
      <c r="MF39" s="171"/>
      <c r="MG39" s="171"/>
      <c r="MH39" s="168"/>
      <c r="MI39" s="168"/>
      <c r="MJ39" s="172"/>
      <c r="MK39" s="172"/>
      <c r="ML39" s="171"/>
      <c r="MM39" s="171"/>
      <c r="MN39" s="171"/>
      <c r="MO39" s="171"/>
      <c r="MP39" s="171"/>
      <c r="MQ39" s="168"/>
      <c r="MR39" s="168"/>
      <c r="MS39" s="172"/>
      <c r="MT39" s="172"/>
      <c r="MU39" s="171"/>
      <c r="MV39" s="171"/>
      <c r="MW39" s="171"/>
      <c r="MX39" s="171"/>
      <c r="MY39" s="171"/>
      <c r="MZ39" s="168"/>
      <c r="NA39" s="168"/>
      <c r="NB39" s="172"/>
      <c r="NC39" s="172"/>
      <c r="ND39" s="171"/>
      <c r="NE39" s="171"/>
      <c r="NF39" s="171"/>
      <c r="NG39" s="171"/>
      <c r="NH39" s="171"/>
      <c r="NI39" s="168"/>
      <c r="NJ39" s="168"/>
      <c r="NK39" s="172"/>
      <c r="NL39" s="172"/>
      <c r="NM39" s="171"/>
      <c r="NN39" s="171"/>
      <c r="NO39" s="171"/>
      <c r="NP39" s="171"/>
      <c r="NQ39" s="171"/>
      <c r="NR39" s="168"/>
      <c r="NS39" s="168"/>
      <c r="NT39" s="172"/>
      <c r="NU39" s="172"/>
      <c r="NV39" s="171"/>
      <c r="NW39" s="171"/>
      <c r="NX39" s="171"/>
      <c r="NY39" s="171"/>
      <c r="NZ39" s="171"/>
      <c r="OA39" s="168"/>
      <c r="OB39" s="168"/>
      <c r="OC39" s="172"/>
      <c r="OD39" s="172"/>
      <c r="OE39" s="171"/>
      <c r="OF39" s="171"/>
      <c r="OG39" s="171"/>
      <c r="OH39" s="171"/>
      <c r="OI39" s="171"/>
      <c r="OJ39" s="168"/>
      <c r="OK39" s="168"/>
      <c r="OL39" s="172"/>
      <c r="OM39" s="172"/>
      <c r="ON39" s="171"/>
      <c r="OO39" s="171"/>
      <c r="OP39" s="171"/>
      <c r="OQ39" s="171"/>
      <c r="OR39" s="171"/>
      <c r="OS39" s="168"/>
      <c r="OT39" s="168"/>
      <c r="OU39" s="172"/>
      <c r="OV39" s="172"/>
      <c r="OW39" s="171"/>
      <c r="OX39" s="171"/>
      <c r="OY39" s="171"/>
      <c r="OZ39" s="171"/>
      <c r="PA39" s="171"/>
      <c r="PB39" s="168"/>
      <c r="PC39" s="168"/>
      <c r="PD39" s="172"/>
      <c r="PE39" s="172"/>
      <c r="PF39" s="171"/>
      <c r="PG39" s="171"/>
      <c r="PH39" s="171"/>
      <c r="PI39" s="171"/>
      <c r="PJ39" s="171"/>
      <c r="PK39" s="168"/>
      <c r="PL39" s="168"/>
      <c r="PM39" s="172"/>
      <c r="PN39" s="172"/>
      <c r="PO39" s="171"/>
      <c r="PP39" s="171"/>
      <c r="PQ39" s="171"/>
      <c r="PR39" s="171"/>
      <c r="PS39" s="171"/>
      <c r="PT39" s="168"/>
      <c r="PU39" s="168"/>
      <c r="PV39" s="172"/>
      <c r="PW39" s="172"/>
      <c r="PX39" s="171"/>
      <c r="PY39" s="171"/>
      <c r="PZ39" s="171"/>
      <c r="QA39" s="171"/>
      <c r="QB39" s="171"/>
      <c r="QC39" s="168"/>
      <c r="QD39" s="168"/>
      <c r="QE39" s="172"/>
      <c r="QF39" s="172"/>
      <c r="QG39" s="171"/>
      <c r="QH39" s="171"/>
      <c r="QI39" s="171"/>
      <c r="QJ39" s="171"/>
      <c r="QK39" s="171"/>
      <c r="QL39" s="168"/>
      <c r="QM39" s="168"/>
      <c r="QN39" s="172"/>
      <c r="QO39" s="172"/>
      <c r="QP39" s="171"/>
      <c r="QQ39" s="171"/>
      <c r="QR39" s="171"/>
      <c r="QS39" s="171"/>
      <c r="QT39" s="171"/>
      <c r="QU39" s="168"/>
      <c r="QV39" s="168"/>
      <c r="QW39" s="172"/>
      <c r="QX39" s="172"/>
      <c r="QY39" s="171"/>
      <c r="QZ39" s="171"/>
      <c r="RA39" s="171"/>
      <c r="RB39" s="171"/>
      <c r="RC39" s="171"/>
      <c r="RD39" s="168"/>
      <c r="RE39" s="168"/>
      <c r="RF39" s="172"/>
      <c r="RG39" s="172"/>
      <c r="RH39" s="171"/>
      <c r="RI39" s="171"/>
      <c r="RJ39" s="171"/>
      <c r="RK39" s="171"/>
      <c r="RL39" s="171"/>
      <c r="RM39" s="168"/>
      <c r="RN39" s="168"/>
      <c r="RO39" s="172"/>
      <c r="RP39" s="172"/>
      <c r="RQ39" s="171"/>
      <c r="RR39" s="171"/>
      <c r="RS39" s="171"/>
      <c r="RT39" s="171"/>
      <c r="RU39" s="171"/>
      <c r="RV39" s="168"/>
      <c r="RW39" s="168"/>
      <c r="RX39" s="172"/>
      <c r="RY39" s="172"/>
      <c r="RZ39" s="171"/>
      <c r="SA39" s="171"/>
      <c r="SB39" s="171"/>
      <c r="SC39" s="171"/>
      <c r="SD39" s="171"/>
      <c r="SE39" s="168"/>
      <c r="SF39" s="168"/>
      <c r="SG39" s="172"/>
      <c r="SH39" s="172"/>
      <c r="SI39" s="171"/>
      <c r="SJ39" s="171"/>
      <c r="SK39" s="171"/>
      <c r="SL39" s="171"/>
      <c r="SM39" s="171"/>
      <c r="SN39" s="168"/>
      <c r="SO39" s="168"/>
      <c r="SP39" s="172"/>
      <c r="SQ39" s="172"/>
      <c r="SR39" s="171"/>
      <c r="SS39" s="171"/>
      <c r="ST39" s="171"/>
      <c r="SU39" s="171"/>
      <c r="SV39" s="171"/>
      <c r="SW39" s="168"/>
      <c r="SX39" s="168"/>
      <c r="SY39" s="172"/>
      <c r="SZ39" s="172"/>
      <c r="TA39" s="171"/>
      <c r="TB39" s="171"/>
      <c r="TC39" s="171"/>
      <c r="TD39" s="171"/>
      <c r="TE39" s="171"/>
      <c r="TF39" s="168"/>
      <c r="TG39" s="168"/>
      <c r="TH39" s="172"/>
      <c r="TI39" s="172"/>
      <c r="TJ39" s="171"/>
      <c r="TK39" s="171"/>
      <c r="TL39" s="171"/>
      <c r="TM39" s="171"/>
      <c r="TN39" s="171"/>
      <c r="TO39" s="168"/>
      <c r="TP39" s="168"/>
      <c r="TQ39" s="172"/>
      <c r="TR39" s="172"/>
      <c r="TS39" s="171"/>
      <c r="TT39" s="171"/>
      <c r="TU39" s="171"/>
      <c r="TV39" s="171"/>
      <c r="TW39" s="171"/>
      <c r="TX39" s="168"/>
      <c r="TY39" s="168"/>
      <c r="TZ39" s="172"/>
      <c r="UA39" s="172"/>
      <c r="UB39" s="171"/>
      <c r="UC39" s="171"/>
      <c r="UD39" s="171"/>
      <c r="UE39" s="171"/>
      <c r="UF39" s="171"/>
      <c r="UG39" s="168"/>
      <c r="UH39" s="168"/>
    </row>
    <row r="40" spans="2:554" x14ac:dyDescent="0.25">
      <c r="B40" s="29" t="str">
        <f t="shared" si="0"/>
        <v/>
      </c>
      <c r="C40" s="29" t="str">
        <f t="shared" si="1"/>
        <v/>
      </c>
      <c r="D40" s="29" t="str">
        <f t="shared" si="2"/>
        <v/>
      </c>
      <c r="E40" s="29" t="str">
        <f t="shared" si="3"/>
        <v/>
      </c>
      <c r="F40" s="29" t="str">
        <f t="shared" si="4"/>
        <v/>
      </c>
      <c r="G40" s="29" t="str">
        <f t="shared" si="5"/>
        <v/>
      </c>
      <c r="H40" s="29" t="str">
        <f t="shared" si="6"/>
        <v/>
      </c>
      <c r="J40" s="23" t="str">
        <f t="shared" ca="1" si="7"/>
        <v>null</v>
      </c>
      <c r="K40" s="24">
        <f t="shared" si="10"/>
        <v>314</v>
      </c>
      <c r="L40" s="16">
        <v>34</v>
      </c>
      <c r="Q40" s="171"/>
      <c r="R40" s="171"/>
      <c r="S40" s="171"/>
      <c r="T40" s="171"/>
      <c r="U40" s="171"/>
      <c r="V40" s="168"/>
      <c r="W40" s="168"/>
      <c r="X40" s="172"/>
      <c r="Y40" s="172"/>
      <c r="Z40" s="171"/>
      <c r="AA40" s="171"/>
      <c r="AB40" s="171"/>
      <c r="AC40" s="171"/>
      <c r="AD40" s="171"/>
      <c r="AE40" s="168"/>
      <c r="AF40" s="168"/>
      <c r="AG40" s="172"/>
      <c r="AH40" s="172"/>
      <c r="AI40" s="171"/>
      <c r="AJ40" s="171"/>
      <c r="AK40" s="171"/>
      <c r="AL40" s="171"/>
      <c r="AM40" s="171"/>
      <c r="AN40" s="168"/>
      <c r="AO40" s="168"/>
      <c r="AP40" s="172"/>
      <c r="AQ40" s="172"/>
      <c r="AR40" s="171"/>
      <c r="AS40" s="171"/>
      <c r="AT40" s="171"/>
      <c r="AU40" s="171"/>
      <c r="AV40" s="171"/>
      <c r="AW40" s="168"/>
      <c r="AX40" s="168"/>
      <c r="AY40" s="172"/>
      <c r="AZ40" s="172"/>
      <c r="BA40" s="171"/>
      <c r="BB40" s="171"/>
      <c r="BC40" s="171"/>
      <c r="BD40" s="171"/>
      <c r="BE40" s="171"/>
      <c r="BF40" s="168"/>
      <c r="BG40" s="168"/>
      <c r="BH40" s="172"/>
      <c r="BI40" s="172"/>
      <c r="BJ40" s="171"/>
      <c r="BK40" s="171"/>
      <c r="BL40" s="171"/>
      <c r="BM40" s="171"/>
      <c r="BN40" s="171"/>
      <c r="BO40" s="168"/>
      <c r="BP40" s="168"/>
      <c r="BQ40" s="172"/>
      <c r="BR40" s="172"/>
      <c r="BS40" s="171"/>
      <c r="BT40" s="171"/>
      <c r="BU40" s="171"/>
      <c r="BV40" s="171"/>
      <c r="BW40" s="171"/>
      <c r="BX40" s="168"/>
      <c r="BY40" s="168"/>
      <c r="BZ40" s="172"/>
      <c r="CA40" s="172"/>
      <c r="CB40" s="171"/>
      <c r="CC40" s="171"/>
      <c r="CD40" s="171"/>
      <c r="CE40" s="171"/>
      <c r="CF40" s="171"/>
      <c r="CG40" s="168"/>
      <c r="CH40" s="168"/>
      <c r="CI40" s="172"/>
      <c r="CJ40" s="172"/>
      <c r="CK40" s="171"/>
      <c r="CL40" s="171"/>
      <c r="CM40" s="171"/>
      <c r="CN40" s="171"/>
      <c r="CO40" s="171"/>
      <c r="CP40" s="168"/>
      <c r="CQ40" s="168"/>
      <c r="CR40" s="172"/>
      <c r="CS40" s="172"/>
      <c r="CT40" s="171"/>
      <c r="CU40" s="171"/>
      <c r="CV40" s="171"/>
      <c r="CW40" s="171"/>
      <c r="CX40" s="171"/>
      <c r="CY40" s="168"/>
      <c r="CZ40" s="168"/>
      <c r="DA40" s="172"/>
      <c r="DB40" s="172"/>
      <c r="DC40" s="171"/>
      <c r="DD40" s="171"/>
      <c r="DE40" s="171"/>
      <c r="DF40" s="171"/>
      <c r="DG40" s="171"/>
      <c r="DH40" s="168"/>
      <c r="DI40" s="168"/>
      <c r="DJ40" s="172"/>
      <c r="DK40" s="172"/>
      <c r="DL40" s="171"/>
      <c r="DM40" s="171"/>
      <c r="DN40" s="171"/>
      <c r="DO40" s="171"/>
      <c r="DP40" s="171"/>
      <c r="DQ40" s="168"/>
      <c r="DR40" s="168"/>
      <c r="DS40" s="172"/>
      <c r="DT40" s="172"/>
      <c r="DU40" s="171"/>
      <c r="DV40" s="171"/>
      <c r="DW40" s="171"/>
      <c r="DX40" s="171"/>
      <c r="DY40" s="171"/>
      <c r="DZ40" s="168"/>
      <c r="EA40" s="168"/>
      <c r="EB40" s="172"/>
      <c r="EC40" s="172"/>
      <c r="ED40" s="171"/>
      <c r="EE40" s="171"/>
      <c r="EF40" s="171"/>
      <c r="EG40" s="171"/>
      <c r="EH40" s="171"/>
      <c r="EI40" s="168"/>
      <c r="EJ40" s="168"/>
      <c r="EK40" s="172"/>
      <c r="EL40" s="172"/>
      <c r="EM40" s="171"/>
      <c r="EN40" s="171"/>
      <c r="EO40" s="171"/>
      <c r="EP40" s="171"/>
      <c r="EQ40" s="171"/>
      <c r="ER40" s="168"/>
      <c r="ES40" s="168"/>
      <c r="ET40" s="172"/>
      <c r="EU40" s="172"/>
      <c r="EV40" s="171"/>
      <c r="EW40" s="171"/>
      <c r="EX40" s="171"/>
      <c r="EY40" s="171"/>
      <c r="EZ40" s="171"/>
      <c r="FA40" s="168"/>
      <c r="FB40" s="168"/>
      <c r="FC40" s="172"/>
      <c r="FD40" s="172"/>
      <c r="FE40" s="171"/>
      <c r="FF40" s="171"/>
      <c r="FG40" s="171"/>
      <c r="FH40" s="171"/>
      <c r="FI40" s="171"/>
      <c r="FJ40" s="168"/>
      <c r="FK40" s="168"/>
      <c r="FL40" s="172"/>
      <c r="FM40" s="172"/>
      <c r="FN40" s="171"/>
      <c r="FO40" s="171"/>
      <c r="FP40" s="171"/>
      <c r="FQ40" s="171"/>
      <c r="FR40" s="171"/>
      <c r="FS40" s="168"/>
      <c r="FT40" s="168"/>
      <c r="FU40" s="172"/>
      <c r="FV40" s="172"/>
      <c r="FW40" s="171"/>
      <c r="FX40" s="171"/>
      <c r="FY40" s="171"/>
      <c r="FZ40" s="171"/>
      <c r="GA40" s="171"/>
      <c r="GB40" s="168"/>
      <c r="GC40" s="168"/>
      <c r="GD40" s="172"/>
      <c r="GE40" s="172"/>
      <c r="GF40" s="171"/>
      <c r="GG40" s="171"/>
      <c r="GH40" s="171"/>
      <c r="GI40" s="171"/>
      <c r="GJ40" s="171"/>
      <c r="GK40" s="168"/>
      <c r="GL40" s="168"/>
      <c r="GM40" s="172"/>
      <c r="GN40" s="172"/>
      <c r="GO40" s="171"/>
      <c r="GP40" s="171"/>
      <c r="GQ40" s="171"/>
      <c r="GR40" s="171"/>
      <c r="GS40" s="171"/>
      <c r="GT40" s="168"/>
      <c r="GU40" s="168"/>
      <c r="GV40" s="172"/>
      <c r="GW40" s="172"/>
      <c r="GX40" s="171"/>
      <c r="GY40" s="171"/>
      <c r="GZ40" s="171"/>
      <c r="HA40" s="171"/>
      <c r="HB40" s="171"/>
      <c r="HC40" s="168"/>
      <c r="HD40" s="168"/>
      <c r="HE40" s="172"/>
      <c r="HF40" s="172"/>
      <c r="HG40" s="171"/>
      <c r="HH40" s="171"/>
      <c r="HI40" s="171"/>
      <c r="HJ40" s="171"/>
      <c r="HK40" s="171"/>
      <c r="HL40" s="168"/>
      <c r="HM40" s="168"/>
      <c r="HN40" s="172"/>
      <c r="HO40" s="172"/>
      <c r="HP40" s="171"/>
      <c r="HQ40" s="171"/>
      <c r="HR40" s="171"/>
      <c r="HS40" s="171"/>
      <c r="HT40" s="171"/>
      <c r="HU40" s="168"/>
      <c r="HV40" s="168"/>
      <c r="HW40" s="172"/>
      <c r="HX40" s="172"/>
      <c r="HY40" s="171"/>
      <c r="HZ40" s="171"/>
      <c r="IA40" s="171"/>
      <c r="IB40" s="171"/>
      <c r="IC40" s="171"/>
      <c r="ID40" s="168"/>
      <c r="IE40" s="168"/>
      <c r="IF40" s="172"/>
      <c r="IG40" s="172"/>
      <c r="IH40" s="171"/>
      <c r="II40" s="171"/>
      <c r="IJ40" s="171"/>
      <c r="IK40" s="171"/>
      <c r="IL40" s="171"/>
      <c r="IM40" s="168"/>
      <c r="IN40" s="168"/>
      <c r="IO40" s="172"/>
      <c r="IP40" s="172"/>
      <c r="IQ40" s="171"/>
      <c r="IR40" s="171"/>
      <c r="IS40" s="171"/>
      <c r="IT40" s="171"/>
      <c r="IU40" s="171"/>
      <c r="IV40" s="168"/>
      <c r="IW40" s="168"/>
      <c r="IX40" s="172"/>
      <c r="IY40" s="172"/>
      <c r="IZ40" s="171"/>
      <c r="JA40" s="171"/>
      <c r="JB40" s="171"/>
      <c r="JC40" s="171"/>
      <c r="JD40" s="171"/>
      <c r="JE40" s="168"/>
      <c r="JF40" s="168"/>
      <c r="JG40" s="172"/>
      <c r="JH40" s="172"/>
      <c r="JI40" s="171"/>
      <c r="JJ40" s="171"/>
      <c r="JK40" s="171"/>
      <c r="JL40" s="171"/>
      <c r="JM40" s="171"/>
      <c r="JN40" s="168"/>
      <c r="JO40" s="168"/>
      <c r="JP40" s="172"/>
      <c r="JQ40" s="172"/>
      <c r="JR40" s="171"/>
      <c r="JS40" s="171"/>
      <c r="JT40" s="171"/>
      <c r="JU40" s="171"/>
      <c r="JV40" s="171"/>
      <c r="JW40" s="168"/>
      <c r="JX40" s="168"/>
      <c r="JY40" s="172"/>
      <c r="JZ40" s="172"/>
      <c r="KA40" s="171"/>
      <c r="KB40" s="171"/>
      <c r="KC40" s="171"/>
      <c r="KD40" s="171"/>
      <c r="KE40" s="171"/>
      <c r="KF40" s="168"/>
      <c r="KG40" s="168"/>
      <c r="KH40" s="172"/>
      <c r="KI40" s="172"/>
      <c r="KJ40" s="171"/>
      <c r="KK40" s="171"/>
      <c r="KL40" s="171"/>
      <c r="KM40" s="171"/>
      <c r="KN40" s="171"/>
      <c r="KO40" s="168"/>
      <c r="KP40" s="168"/>
      <c r="KQ40" s="172"/>
      <c r="KR40" s="172"/>
      <c r="KS40" s="171"/>
      <c r="KT40" s="171"/>
      <c r="KU40" s="171"/>
      <c r="KV40" s="171"/>
      <c r="KW40" s="171"/>
      <c r="KX40" s="168"/>
      <c r="KY40" s="168"/>
      <c r="KZ40" s="172"/>
      <c r="LA40" s="172"/>
      <c r="LB40" s="171"/>
      <c r="LC40" s="171"/>
      <c r="LD40" s="171"/>
      <c r="LE40" s="171"/>
      <c r="LF40" s="171"/>
      <c r="LG40" s="168"/>
      <c r="LH40" s="168"/>
      <c r="LI40" s="172"/>
      <c r="LJ40" s="172"/>
      <c r="LK40" s="171"/>
      <c r="LL40" s="171"/>
      <c r="LM40" s="171"/>
      <c r="LN40" s="171"/>
      <c r="LO40" s="171"/>
      <c r="LP40" s="168"/>
      <c r="LQ40" s="168"/>
      <c r="LR40" s="172"/>
      <c r="LS40" s="172"/>
      <c r="LT40" s="171"/>
      <c r="LU40" s="171"/>
      <c r="LV40" s="171"/>
      <c r="LW40" s="171"/>
      <c r="LX40" s="171"/>
      <c r="LY40" s="168"/>
      <c r="LZ40" s="168"/>
      <c r="MA40" s="172"/>
      <c r="MB40" s="172"/>
      <c r="MC40" s="171"/>
      <c r="MD40" s="171"/>
      <c r="ME40" s="171"/>
      <c r="MF40" s="171"/>
      <c r="MG40" s="171"/>
      <c r="MH40" s="168"/>
      <c r="MI40" s="168"/>
      <c r="MJ40" s="172"/>
      <c r="MK40" s="172"/>
      <c r="ML40" s="171"/>
      <c r="MM40" s="171"/>
      <c r="MN40" s="171"/>
      <c r="MO40" s="171"/>
      <c r="MP40" s="171"/>
      <c r="MQ40" s="168"/>
      <c r="MR40" s="168"/>
      <c r="MS40" s="172"/>
      <c r="MT40" s="172"/>
      <c r="MU40" s="171"/>
      <c r="MV40" s="171"/>
      <c r="MW40" s="171"/>
      <c r="MX40" s="171"/>
      <c r="MY40" s="171"/>
      <c r="MZ40" s="168"/>
      <c r="NA40" s="168"/>
      <c r="NB40" s="172"/>
      <c r="NC40" s="172"/>
      <c r="ND40" s="171"/>
      <c r="NE40" s="171"/>
      <c r="NF40" s="171"/>
      <c r="NG40" s="171"/>
      <c r="NH40" s="171"/>
      <c r="NI40" s="168"/>
      <c r="NJ40" s="168"/>
      <c r="NK40" s="172"/>
      <c r="NL40" s="172"/>
      <c r="NM40" s="171"/>
      <c r="NN40" s="171"/>
      <c r="NO40" s="171"/>
      <c r="NP40" s="171"/>
      <c r="NQ40" s="171"/>
      <c r="NR40" s="168"/>
      <c r="NS40" s="168"/>
      <c r="NT40" s="172"/>
      <c r="NU40" s="172"/>
      <c r="NV40" s="171"/>
      <c r="NW40" s="171"/>
      <c r="NX40" s="171"/>
      <c r="NY40" s="171"/>
      <c r="NZ40" s="171"/>
      <c r="OA40" s="168"/>
      <c r="OB40" s="168"/>
      <c r="OC40" s="172"/>
      <c r="OD40" s="172"/>
      <c r="OE40" s="171"/>
      <c r="OF40" s="171"/>
      <c r="OG40" s="171"/>
      <c r="OH40" s="171"/>
      <c r="OI40" s="171"/>
      <c r="OJ40" s="168"/>
      <c r="OK40" s="168"/>
      <c r="OL40" s="172"/>
      <c r="OM40" s="172"/>
      <c r="ON40" s="171"/>
      <c r="OO40" s="171"/>
      <c r="OP40" s="171"/>
      <c r="OQ40" s="171"/>
      <c r="OR40" s="171"/>
      <c r="OS40" s="168"/>
      <c r="OT40" s="168"/>
      <c r="OU40" s="172"/>
      <c r="OV40" s="172"/>
      <c r="OW40" s="171"/>
      <c r="OX40" s="171"/>
      <c r="OY40" s="171"/>
      <c r="OZ40" s="171"/>
      <c r="PA40" s="171"/>
      <c r="PB40" s="168"/>
      <c r="PC40" s="168"/>
      <c r="PD40" s="172"/>
      <c r="PE40" s="172"/>
      <c r="PF40" s="171"/>
      <c r="PG40" s="171"/>
      <c r="PH40" s="171"/>
      <c r="PI40" s="171"/>
      <c r="PJ40" s="171"/>
      <c r="PK40" s="168"/>
      <c r="PL40" s="168"/>
      <c r="PM40" s="172"/>
      <c r="PN40" s="172"/>
      <c r="PO40" s="171"/>
      <c r="PP40" s="171"/>
      <c r="PQ40" s="171"/>
      <c r="PR40" s="171"/>
      <c r="PS40" s="171"/>
      <c r="PT40" s="168"/>
      <c r="PU40" s="168"/>
      <c r="PV40" s="172"/>
      <c r="PW40" s="172"/>
      <c r="PX40" s="171"/>
      <c r="PY40" s="171"/>
      <c r="PZ40" s="171"/>
      <c r="QA40" s="171"/>
      <c r="QB40" s="171"/>
      <c r="QC40" s="168"/>
      <c r="QD40" s="168"/>
      <c r="QE40" s="172"/>
      <c r="QF40" s="172"/>
      <c r="QG40" s="171"/>
      <c r="QH40" s="171"/>
      <c r="QI40" s="171"/>
      <c r="QJ40" s="171"/>
      <c r="QK40" s="171"/>
      <c r="QL40" s="168"/>
      <c r="QM40" s="168"/>
      <c r="QN40" s="172"/>
      <c r="QO40" s="172"/>
      <c r="QP40" s="171"/>
      <c r="QQ40" s="171"/>
      <c r="QR40" s="171"/>
      <c r="QS40" s="171"/>
      <c r="QT40" s="171"/>
      <c r="QU40" s="168"/>
      <c r="QV40" s="168"/>
      <c r="QW40" s="172"/>
      <c r="QX40" s="172"/>
      <c r="QY40" s="171"/>
      <c r="QZ40" s="171"/>
      <c r="RA40" s="171"/>
      <c r="RB40" s="171"/>
      <c r="RC40" s="171"/>
      <c r="RD40" s="168"/>
      <c r="RE40" s="168"/>
      <c r="RF40" s="172"/>
      <c r="RG40" s="172"/>
      <c r="RH40" s="171"/>
      <c r="RI40" s="171"/>
      <c r="RJ40" s="171"/>
      <c r="RK40" s="171"/>
      <c r="RL40" s="171"/>
      <c r="RM40" s="168"/>
      <c r="RN40" s="168"/>
      <c r="RO40" s="172"/>
      <c r="RP40" s="172"/>
      <c r="RQ40" s="171"/>
      <c r="RR40" s="171"/>
      <c r="RS40" s="171"/>
      <c r="RT40" s="171"/>
      <c r="RU40" s="171"/>
      <c r="RV40" s="168"/>
      <c r="RW40" s="168"/>
      <c r="RX40" s="172"/>
      <c r="RY40" s="172"/>
      <c r="RZ40" s="171"/>
      <c r="SA40" s="171"/>
      <c r="SB40" s="171"/>
      <c r="SC40" s="171"/>
      <c r="SD40" s="171"/>
      <c r="SE40" s="168"/>
      <c r="SF40" s="168"/>
      <c r="SG40" s="172"/>
      <c r="SH40" s="172"/>
      <c r="SI40" s="171"/>
      <c r="SJ40" s="171"/>
      <c r="SK40" s="171"/>
      <c r="SL40" s="171"/>
      <c r="SM40" s="171"/>
      <c r="SN40" s="168"/>
      <c r="SO40" s="168"/>
      <c r="SP40" s="172"/>
      <c r="SQ40" s="172"/>
      <c r="SR40" s="171"/>
      <c r="SS40" s="171"/>
      <c r="ST40" s="171"/>
      <c r="SU40" s="171"/>
      <c r="SV40" s="171"/>
      <c r="SW40" s="168"/>
      <c r="SX40" s="168"/>
      <c r="SY40" s="172"/>
      <c r="SZ40" s="172"/>
      <c r="TA40" s="171"/>
      <c r="TB40" s="171"/>
      <c r="TC40" s="171"/>
      <c r="TD40" s="171"/>
      <c r="TE40" s="171"/>
      <c r="TF40" s="168"/>
      <c r="TG40" s="168"/>
      <c r="TH40" s="172"/>
      <c r="TI40" s="172"/>
      <c r="TJ40" s="171"/>
      <c r="TK40" s="171"/>
      <c r="TL40" s="171"/>
      <c r="TM40" s="171"/>
      <c r="TN40" s="171"/>
      <c r="TO40" s="168"/>
      <c r="TP40" s="168"/>
      <c r="TQ40" s="172"/>
      <c r="TR40" s="172"/>
      <c r="TS40" s="171"/>
      <c r="TT40" s="171"/>
      <c r="TU40" s="171"/>
      <c r="TV40" s="171"/>
      <c r="TW40" s="171"/>
      <c r="TX40" s="168"/>
      <c r="TY40" s="168"/>
      <c r="TZ40" s="172"/>
      <c r="UA40" s="172"/>
      <c r="UB40" s="171"/>
      <c r="UC40" s="171"/>
      <c r="UD40" s="171"/>
      <c r="UE40" s="171"/>
      <c r="UF40" s="171"/>
      <c r="UG40" s="168"/>
      <c r="UH40" s="168"/>
    </row>
    <row r="41" spans="2:554" x14ac:dyDescent="0.25">
      <c r="B41" s="29" t="str">
        <f t="shared" si="0"/>
        <v/>
      </c>
      <c r="C41" s="29" t="str">
        <f t="shared" si="1"/>
        <v/>
      </c>
      <c r="D41" s="29" t="str">
        <f t="shared" si="2"/>
        <v/>
      </c>
      <c r="E41" s="29" t="str">
        <f t="shared" si="3"/>
        <v/>
      </c>
      <c r="F41" s="29" t="str">
        <f t="shared" si="4"/>
        <v/>
      </c>
      <c r="G41" s="29" t="str">
        <f t="shared" si="5"/>
        <v/>
      </c>
      <c r="H41" s="29" t="str">
        <f t="shared" si="6"/>
        <v/>
      </c>
      <c r="J41" s="23" t="str">
        <f t="shared" ca="1" si="7"/>
        <v>null</v>
      </c>
      <c r="K41" s="24">
        <f t="shared" si="10"/>
        <v>323</v>
      </c>
      <c r="L41" s="16">
        <v>35</v>
      </c>
      <c r="Q41" s="171"/>
      <c r="R41" s="171"/>
      <c r="S41" s="171"/>
      <c r="T41" s="171"/>
      <c r="U41" s="171"/>
      <c r="V41" s="168"/>
      <c r="W41" s="168"/>
      <c r="X41" s="172"/>
      <c r="Y41" s="172"/>
      <c r="Z41" s="171"/>
      <c r="AA41" s="171"/>
      <c r="AB41" s="171"/>
      <c r="AC41" s="171"/>
      <c r="AD41" s="171"/>
      <c r="AE41" s="168"/>
      <c r="AF41" s="168"/>
      <c r="AG41" s="172"/>
      <c r="AH41" s="172"/>
      <c r="AI41" s="171"/>
      <c r="AJ41" s="171"/>
      <c r="AK41" s="171"/>
      <c r="AL41" s="171"/>
      <c r="AM41" s="171"/>
      <c r="AN41" s="168"/>
      <c r="AO41" s="168"/>
      <c r="AP41" s="172"/>
      <c r="AQ41" s="172"/>
      <c r="AR41" s="171"/>
      <c r="AS41" s="171"/>
      <c r="AT41" s="171"/>
      <c r="AU41" s="171"/>
      <c r="AV41" s="171"/>
      <c r="AW41" s="168"/>
      <c r="AX41" s="168"/>
      <c r="AY41" s="172"/>
      <c r="AZ41" s="172"/>
      <c r="BA41" s="171"/>
      <c r="BB41" s="171"/>
      <c r="BC41" s="171"/>
      <c r="BD41" s="171"/>
      <c r="BE41" s="171"/>
      <c r="BF41" s="168"/>
      <c r="BG41" s="168"/>
      <c r="BH41" s="172"/>
      <c r="BI41" s="172"/>
      <c r="BJ41" s="171"/>
      <c r="BK41" s="171"/>
      <c r="BL41" s="171"/>
      <c r="BM41" s="171"/>
      <c r="BN41" s="171"/>
      <c r="BO41" s="168"/>
      <c r="BP41" s="168"/>
      <c r="BQ41" s="172"/>
      <c r="BR41" s="172"/>
      <c r="BS41" s="171"/>
      <c r="BT41" s="171"/>
      <c r="BU41" s="171"/>
      <c r="BV41" s="171"/>
      <c r="BW41" s="171"/>
      <c r="BX41" s="168"/>
      <c r="BY41" s="168"/>
      <c r="BZ41" s="172"/>
      <c r="CA41" s="172"/>
      <c r="CB41" s="171"/>
      <c r="CC41" s="171"/>
      <c r="CD41" s="171"/>
      <c r="CE41" s="171"/>
      <c r="CF41" s="171"/>
      <c r="CG41" s="168"/>
      <c r="CH41" s="168"/>
      <c r="CI41" s="172"/>
      <c r="CJ41" s="172"/>
      <c r="CK41" s="171"/>
      <c r="CL41" s="171"/>
      <c r="CM41" s="171"/>
      <c r="CN41" s="171"/>
      <c r="CO41" s="171"/>
      <c r="CP41" s="168"/>
      <c r="CQ41" s="168"/>
      <c r="CR41" s="172"/>
      <c r="CS41" s="172"/>
      <c r="CT41" s="171"/>
      <c r="CU41" s="171"/>
      <c r="CV41" s="171"/>
      <c r="CW41" s="171"/>
      <c r="CX41" s="171"/>
      <c r="CY41" s="168"/>
      <c r="CZ41" s="168"/>
      <c r="DA41" s="172"/>
      <c r="DB41" s="172"/>
      <c r="DC41" s="171"/>
      <c r="DD41" s="171"/>
      <c r="DE41" s="171"/>
      <c r="DF41" s="171"/>
      <c r="DG41" s="171"/>
      <c r="DH41" s="168"/>
      <c r="DI41" s="168"/>
      <c r="DJ41" s="172"/>
      <c r="DK41" s="172"/>
      <c r="DL41" s="171"/>
      <c r="DM41" s="171"/>
      <c r="DN41" s="171"/>
      <c r="DO41" s="171"/>
      <c r="DP41" s="171"/>
      <c r="DQ41" s="168"/>
      <c r="DR41" s="168"/>
      <c r="DS41" s="172"/>
      <c r="DT41" s="172"/>
      <c r="DU41" s="171"/>
      <c r="DV41" s="171"/>
      <c r="DW41" s="171"/>
      <c r="DX41" s="171"/>
      <c r="DY41" s="171"/>
      <c r="DZ41" s="168"/>
      <c r="EA41" s="168"/>
      <c r="EB41" s="172"/>
      <c r="EC41" s="172"/>
      <c r="ED41" s="171"/>
      <c r="EE41" s="171"/>
      <c r="EF41" s="171"/>
      <c r="EG41" s="171"/>
      <c r="EH41" s="171"/>
      <c r="EI41" s="168"/>
      <c r="EJ41" s="168"/>
      <c r="EK41" s="172"/>
      <c r="EL41" s="172"/>
      <c r="EM41" s="171"/>
      <c r="EN41" s="171"/>
      <c r="EO41" s="171"/>
      <c r="EP41" s="171"/>
      <c r="EQ41" s="171"/>
      <c r="ER41" s="168"/>
      <c r="ES41" s="168"/>
      <c r="ET41" s="172"/>
      <c r="EU41" s="172"/>
      <c r="EV41" s="171"/>
      <c r="EW41" s="171"/>
      <c r="EX41" s="171"/>
      <c r="EY41" s="171"/>
      <c r="EZ41" s="171"/>
      <c r="FA41" s="168"/>
      <c r="FB41" s="168"/>
      <c r="FC41" s="172"/>
      <c r="FD41" s="172"/>
      <c r="FE41" s="171"/>
      <c r="FF41" s="171"/>
      <c r="FG41" s="171"/>
      <c r="FH41" s="171"/>
      <c r="FI41" s="171"/>
      <c r="FJ41" s="168"/>
      <c r="FK41" s="168"/>
      <c r="FL41" s="172"/>
      <c r="FM41" s="172"/>
      <c r="FN41" s="171"/>
      <c r="FO41" s="171"/>
      <c r="FP41" s="171"/>
      <c r="FQ41" s="171"/>
      <c r="FR41" s="171"/>
      <c r="FS41" s="168"/>
      <c r="FT41" s="168"/>
      <c r="FU41" s="172"/>
      <c r="FV41" s="172"/>
      <c r="FW41" s="171"/>
      <c r="FX41" s="171"/>
      <c r="FY41" s="171"/>
      <c r="FZ41" s="171"/>
      <c r="GA41" s="171"/>
      <c r="GB41" s="168"/>
      <c r="GC41" s="168"/>
      <c r="GD41" s="172"/>
      <c r="GE41" s="172"/>
      <c r="GF41" s="171"/>
      <c r="GG41" s="171"/>
      <c r="GH41" s="171"/>
      <c r="GI41" s="171"/>
      <c r="GJ41" s="171"/>
      <c r="GK41" s="168"/>
      <c r="GL41" s="168"/>
      <c r="GM41" s="172"/>
      <c r="GN41" s="172"/>
      <c r="GO41" s="171"/>
      <c r="GP41" s="171"/>
      <c r="GQ41" s="171"/>
      <c r="GR41" s="171"/>
      <c r="GS41" s="171"/>
      <c r="GT41" s="168"/>
      <c r="GU41" s="168"/>
      <c r="GV41" s="172"/>
      <c r="GW41" s="172"/>
      <c r="GX41" s="171"/>
      <c r="GY41" s="171"/>
      <c r="GZ41" s="171"/>
      <c r="HA41" s="171"/>
      <c r="HB41" s="171"/>
      <c r="HC41" s="168"/>
      <c r="HD41" s="168"/>
      <c r="HE41" s="172"/>
      <c r="HF41" s="172"/>
      <c r="HG41" s="171"/>
      <c r="HH41" s="171"/>
      <c r="HI41" s="171"/>
      <c r="HJ41" s="171"/>
      <c r="HK41" s="171"/>
      <c r="HL41" s="168"/>
      <c r="HM41" s="168"/>
      <c r="HN41" s="172"/>
      <c r="HO41" s="172"/>
      <c r="HP41" s="171"/>
      <c r="HQ41" s="171"/>
      <c r="HR41" s="171"/>
      <c r="HS41" s="171"/>
      <c r="HT41" s="171"/>
      <c r="HU41" s="168"/>
      <c r="HV41" s="168"/>
      <c r="HW41" s="172"/>
      <c r="HX41" s="172"/>
      <c r="HY41" s="171"/>
      <c r="HZ41" s="171"/>
      <c r="IA41" s="171"/>
      <c r="IB41" s="171"/>
      <c r="IC41" s="171"/>
      <c r="ID41" s="168"/>
      <c r="IE41" s="168"/>
      <c r="IF41" s="172"/>
      <c r="IG41" s="172"/>
      <c r="IH41" s="171"/>
      <c r="II41" s="171"/>
      <c r="IJ41" s="171"/>
      <c r="IK41" s="171"/>
      <c r="IL41" s="171"/>
      <c r="IM41" s="168"/>
      <c r="IN41" s="168"/>
      <c r="IO41" s="172"/>
      <c r="IP41" s="172"/>
      <c r="IQ41" s="171"/>
      <c r="IR41" s="171"/>
      <c r="IS41" s="171"/>
      <c r="IT41" s="171"/>
      <c r="IU41" s="171"/>
      <c r="IV41" s="168"/>
      <c r="IW41" s="168"/>
      <c r="IX41" s="172"/>
      <c r="IY41" s="172"/>
      <c r="IZ41" s="171"/>
      <c r="JA41" s="171"/>
      <c r="JB41" s="171"/>
      <c r="JC41" s="171"/>
      <c r="JD41" s="171"/>
      <c r="JE41" s="168"/>
      <c r="JF41" s="168"/>
      <c r="JG41" s="172"/>
      <c r="JH41" s="172"/>
      <c r="JI41" s="171"/>
      <c r="JJ41" s="171"/>
      <c r="JK41" s="171"/>
      <c r="JL41" s="171"/>
      <c r="JM41" s="171"/>
      <c r="JN41" s="168"/>
      <c r="JO41" s="168"/>
      <c r="JP41" s="172"/>
      <c r="JQ41" s="172"/>
      <c r="JR41" s="171"/>
      <c r="JS41" s="171"/>
      <c r="JT41" s="171"/>
      <c r="JU41" s="171"/>
      <c r="JV41" s="171"/>
      <c r="JW41" s="168"/>
      <c r="JX41" s="168"/>
      <c r="JY41" s="172"/>
      <c r="JZ41" s="172"/>
      <c r="KA41" s="171"/>
      <c r="KB41" s="171"/>
      <c r="KC41" s="171"/>
      <c r="KD41" s="171"/>
      <c r="KE41" s="171"/>
      <c r="KF41" s="168"/>
      <c r="KG41" s="168"/>
      <c r="KH41" s="172"/>
      <c r="KI41" s="172"/>
      <c r="KJ41" s="171"/>
      <c r="KK41" s="171"/>
      <c r="KL41" s="171"/>
      <c r="KM41" s="171"/>
      <c r="KN41" s="171"/>
      <c r="KO41" s="168"/>
      <c r="KP41" s="168"/>
      <c r="KQ41" s="172"/>
      <c r="KR41" s="172"/>
      <c r="KS41" s="171"/>
      <c r="KT41" s="171"/>
      <c r="KU41" s="171"/>
      <c r="KV41" s="171"/>
      <c r="KW41" s="171"/>
      <c r="KX41" s="168"/>
      <c r="KY41" s="168"/>
      <c r="KZ41" s="172"/>
      <c r="LA41" s="172"/>
      <c r="LB41" s="171"/>
      <c r="LC41" s="171"/>
      <c r="LD41" s="171"/>
      <c r="LE41" s="171"/>
      <c r="LF41" s="171"/>
      <c r="LG41" s="168"/>
      <c r="LH41" s="168"/>
      <c r="LI41" s="172"/>
      <c r="LJ41" s="172"/>
      <c r="LK41" s="171"/>
      <c r="LL41" s="171"/>
      <c r="LM41" s="171"/>
      <c r="LN41" s="171"/>
      <c r="LO41" s="171"/>
      <c r="LP41" s="168"/>
      <c r="LQ41" s="168"/>
      <c r="LR41" s="172"/>
      <c r="LS41" s="172"/>
      <c r="LT41" s="171"/>
      <c r="LU41" s="171"/>
      <c r="LV41" s="171"/>
      <c r="LW41" s="171"/>
      <c r="LX41" s="171"/>
      <c r="LY41" s="168"/>
      <c r="LZ41" s="168"/>
      <c r="MA41" s="172"/>
      <c r="MB41" s="172"/>
      <c r="MC41" s="171"/>
      <c r="MD41" s="171"/>
      <c r="ME41" s="171"/>
      <c r="MF41" s="171"/>
      <c r="MG41" s="171"/>
      <c r="MH41" s="168"/>
      <c r="MI41" s="168"/>
      <c r="MJ41" s="172"/>
      <c r="MK41" s="172"/>
      <c r="ML41" s="171"/>
      <c r="MM41" s="171"/>
      <c r="MN41" s="171"/>
      <c r="MO41" s="171"/>
      <c r="MP41" s="171"/>
      <c r="MQ41" s="168"/>
      <c r="MR41" s="168"/>
      <c r="MS41" s="172"/>
      <c r="MT41" s="172"/>
      <c r="MU41" s="171"/>
      <c r="MV41" s="171"/>
      <c r="MW41" s="171"/>
      <c r="MX41" s="171"/>
      <c r="MY41" s="171"/>
      <c r="MZ41" s="168"/>
      <c r="NA41" s="168"/>
      <c r="NB41" s="172"/>
      <c r="NC41" s="172"/>
      <c r="ND41" s="171"/>
      <c r="NE41" s="171"/>
      <c r="NF41" s="171"/>
      <c r="NG41" s="171"/>
      <c r="NH41" s="171"/>
      <c r="NI41" s="168"/>
      <c r="NJ41" s="168"/>
      <c r="NK41" s="172"/>
      <c r="NL41" s="172"/>
      <c r="NM41" s="171"/>
      <c r="NN41" s="171"/>
      <c r="NO41" s="171"/>
      <c r="NP41" s="171"/>
      <c r="NQ41" s="171"/>
      <c r="NR41" s="168"/>
      <c r="NS41" s="168"/>
      <c r="NT41" s="172"/>
      <c r="NU41" s="172"/>
      <c r="NV41" s="171"/>
      <c r="NW41" s="171"/>
      <c r="NX41" s="171"/>
      <c r="NY41" s="171"/>
      <c r="NZ41" s="171"/>
      <c r="OA41" s="168"/>
      <c r="OB41" s="168"/>
      <c r="OC41" s="172"/>
      <c r="OD41" s="172"/>
      <c r="OE41" s="171"/>
      <c r="OF41" s="171"/>
      <c r="OG41" s="171"/>
      <c r="OH41" s="171"/>
      <c r="OI41" s="171"/>
      <c r="OJ41" s="168"/>
      <c r="OK41" s="168"/>
      <c r="OL41" s="172"/>
      <c r="OM41" s="172"/>
      <c r="ON41" s="171"/>
      <c r="OO41" s="171"/>
      <c r="OP41" s="171"/>
      <c r="OQ41" s="171"/>
      <c r="OR41" s="171"/>
      <c r="OS41" s="168"/>
      <c r="OT41" s="168"/>
      <c r="OU41" s="172"/>
      <c r="OV41" s="172"/>
      <c r="OW41" s="171"/>
      <c r="OX41" s="171"/>
      <c r="OY41" s="171"/>
      <c r="OZ41" s="171"/>
      <c r="PA41" s="171"/>
      <c r="PB41" s="168"/>
      <c r="PC41" s="168"/>
      <c r="PD41" s="172"/>
      <c r="PE41" s="172"/>
      <c r="PF41" s="171"/>
      <c r="PG41" s="171"/>
      <c r="PH41" s="171"/>
      <c r="PI41" s="171"/>
      <c r="PJ41" s="171"/>
      <c r="PK41" s="168"/>
      <c r="PL41" s="168"/>
      <c r="PM41" s="172"/>
      <c r="PN41" s="172"/>
      <c r="PO41" s="171"/>
      <c r="PP41" s="171"/>
      <c r="PQ41" s="171"/>
      <c r="PR41" s="171"/>
      <c r="PS41" s="171"/>
      <c r="PT41" s="168"/>
      <c r="PU41" s="168"/>
      <c r="PV41" s="172"/>
      <c r="PW41" s="172"/>
      <c r="PX41" s="171"/>
      <c r="PY41" s="171"/>
      <c r="PZ41" s="171"/>
      <c r="QA41" s="171"/>
      <c r="QB41" s="171"/>
      <c r="QC41" s="168"/>
      <c r="QD41" s="168"/>
      <c r="QE41" s="172"/>
      <c r="QF41" s="172"/>
      <c r="QG41" s="171"/>
      <c r="QH41" s="171"/>
      <c r="QI41" s="171"/>
      <c r="QJ41" s="171"/>
      <c r="QK41" s="171"/>
      <c r="QL41" s="168"/>
      <c r="QM41" s="168"/>
      <c r="QN41" s="172"/>
      <c r="QO41" s="172"/>
      <c r="QP41" s="171"/>
      <c r="QQ41" s="171"/>
      <c r="QR41" s="171"/>
      <c r="QS41" s="171"/>
      <c r="QT41" s="171"/>
      <c r="QU41" s="168"/>
      <c r="QV41" s="168"/>
      <c r="QW41" s="172"/>
      <c r="QX41" s="172"/>
      <c r="QY41" s="171"/>
      <c r="QZ41" s="171"/>
      <c r="RA41" s="171"/>
      <c r="RB41" s="171"/>
      <c r="RC41" s="171"/>
      <c r="RD41" s="168"/>
      <c r="RE41" s="168"/>
      <c r="RF41" s="172"/>
      <c r="RG41" s="172"/>
      <c r="RH41" s="171"/>
      <c r="RI41" s="171"/>
      <c r="RJ41" s="171"/>
      <c r="RK41" s="171"/>
      <c r="RL41" s="171"/>
      <c r="RM41" s="168"/>
      <c r="RN41" s="168"/>
      <c r="RO41" s="172"/>
      <c r="RP41" s="172"/>
      <c r="RQ41" s="171"/>
      <c r="RR41" s="171"/>
      <c r="RS41" s="171"/>
      <c r="RT41" s="171"/>
      <c r="RU41" s="171"/>
      <c r="RV41" s="168"/>
      <c r="RW41" s="168"/>
      <c r="RX41" s="172"/>
      <c r="RY41" s="172"/>
      <c r="RZ41" s="171"/>
      <c r="SA41" s="171"/>
      <c r="SB41" s="171"/>
      <c r="SC41" s="171"/>
      <c r="SD41" s="171"/>
      <c r="SE41" s="168"/>
      <c r="SF41" s="168"/>
      <c r="SG41" s="172"/>
      <c r="SH41" s="172"/>
      <c r="SI41" s="171"/>
      <c r="SJ41" s="171"/>
      <c r="SK41" s="171"/>
      <c r="SL41" s="171"/>
      <c r="SM41" s="171"/>
      <c r="SN41" s="168"/>
      <c r="SO41" s="168"/>
      <c r="SP41" s="172"/>
      <c r="SQ41" s="172"/>
      <c r="SR41" s="171"/>
      <c r="SS41" s="171"/>
      <c r="ST41" s="171"/>
      <c r="SU41" s="171"/>
      <c r="SV41" s="171"/>
      <c r="SW41" s="168"/>
      <c r="SX41" s="168"/>
      <c r="SY41" s="172"/>
      <c r="SZ41" s="172"/>
      <c r="TA41" s="171"/>
      <c r="TB41" s="171"/>
      <c r="TC41" s="171"/>
      <c r="TD41" s="171"/>
      <c r="TE41" s="171"/>
      <c r="TF41" s="168"/>
      <c r="TG41" s="168"/>
      <c r="TH41" s="172"/>
      <c r="TI41" s="172"/>
      <c r="TJ41" s="171"/>
      <c r="TK41" s="171"/>
      <c r="TL41" s="171"/>
      <c r="TM41" s="171"/>
      <c r="TN41" s="171"/>
      <c r="TO41" s="168"/>
      <c r="TP41" s="168"/>
      <c r="TQ41" s="172"/>
      <c r="TR41" s="172"/>
      <c r="TS41" s="171"/>
      <c r="TT41" s="171"/>
      <c r="TU41" s="171"/>
      <c r="TV41" s="171"/>
      <c r="TW41" s="171"/>
      <c r="TX41" s="168"/>
      <c r="TY41" s="168"/>
      <c r="TZ41" s="172"/>
      <c r="UA41" s="172"/>
      <c r="UB41" s="171"/>
      <c r="UC41" s="171"/>
      <c r="UD41" s="171"/>
      <c r="UE41" s="171"/>
      <c r="UF41" s="171"/>
      <c r="UG41" s="168"/>
      <c r="UH41" s="168"/>
    </row>
    <row r="42" spans="2:554" x14ac:dyDescent="0.25">
      <c r="B42" s="29" t="str">
        <f t="shared" si="0"/>
        <v/>
      </c>
      <c r="C42" s="29" t="str">
        <f t="shared" si="1"/>
        <v/>
      </c>
      <c r="D42" s="29" t="str">
        <f t="shared" si="2"/>
        <v/>
      </c>
      <c r="E42" s="29" t="str">
        <f t="shared" si="3"/>
        <v/>
      </c>
      <c r="F42" s="29" t="str">
        <f t="shared" si="4"/>
        <v/>
      </c>
      <c r="G42" s="29" t="str">
        <f t="shared" si="5"/>
        <v/>
      </c>
      <c r="H42" s="29" t="str">
        <f t="shared" si="6"/>
        <v/>
      </c>
      <c r="J42" s="23" t="str">
        <f t="shared" ca="1" si="7"/>
        <v>null</v>
      </c>
      <c r="K42" s="24">
        <f t="shared" si="10"/>
        <v>332</v>
      </c>
      <c r="L42" s="16">
        <v>36</v>
      </c>
      <c r="Q42" s="171"/>
      <c r="R42" s="171"/>
      <c r="S42" s="171"/>
      <c r="T42" s="171"/>
      <c r="U42" s="171"/>
      <c r="V42" s="168"/>
      <c r="W42" s="168"/>
      <c r="X42" s="172"/>
      <c r="Y42" s="172"/>
      <c r="Z42" s="171"/>
      <c r="AA42" s="171"/>
      <c r="AB42" s="171"/>
      <c r="AC42" s="171"/>
      <c r="AD42" s="171"/>
      <c r="AE42" s="168"/>
      <c r="AF42" s="168"/>
      <c r="AG42" s="172"/>
      <c r="AH42" s="172"/>
      <c r="AI42" s="171"/>
      <c r="AJ42" s="171"/>
      <c r="AK42" s="171"/>
      <c r="AL42" s="171"/>
      <c r="AM42" s="171"/>
      <c r="AN42" s="168"/>
      <c r="AO42" s="168"/>
      <c r="AP42" s="172"/>
      <c r="AQ42" s="172"/>
      <c r="AR42" s="171"/>
      <c r="AS42" s="171"/>
      <c r="AT42" s="171"/>
      <c r="AU42" s="171"/>
      <c r="AV42" s="171"/>
      <c r="AW42" s="168"/>
      <c r="AX42" s="168"/>
      <c r="AY42" s="172"/>
      <c r="AZ42" s="172"/>
      <c r="BA42" s="171"/>
      <c r="BB42" s="171"/>
      <c r="BC42" s="171"/>
      <c r="BD42" s="171"/>
      <c r="BE42" s="171"/>
      <c r="BF42" s="168"/>
      <c r="BG42" s="168"/>
      <c r="BH42" s="172"/>
      <c r="BI42" s="172"/>
      <c r="BJ42" s="171"/>
      <c r="BK42" s="171"/>
      <c r="BL42" s="171"/>
      <c r="BM42" s="171"/>
      <c r="BN42" s="171"/>
      <c r="BO42" s="168"/>
      <c r="BP42" s="168"/>
      <c r="BQ42" s="172"/>
      <c r="BR42" s="172"/>
      <c r="BS42" s="171"/>
      <c r="BT42" s="171"/>
      <c r="BU42" s="171"/>
      <c r="BV42" s="171"/>
      <c r="BW42" s="171"/>
      <c r="BX42" s="168"/>
      <c r="BY42" s="168"/>
      <c r="BZ42" s="172"/>
      <c r="CA42" s="172"/>
      <c r="CB42" s="171"/>
      <c r="CC42" s="171"/>
      <c r="CD42" s="171"/>
      <c r="CE42" s="171"/>
      <c r="CF42" s="171"/>
      <c r="CG42" s="168"/>
      <c r="CH42" s="168"/>
      <c r="CI42" s="172"/>
      <c r="CJ42" s="172"/>
      <c r="CK42" s="171"/>
      <c r="CL42" s="171"/>
      <c r="CM42" s="171"/>
      <c r="CN42" s="171"/>
      <c r="CO42" s="171"/>
      <c r="CP42" s="168"/>
      <c r="CQ42" s="168"/>
      <c r="CR42" s="172"/>
      <c r="CS42" s="172"/>
      <c r="CT42" s="171"/>
      <c r="CU42" s="171"/>
      <c r="CV42" s="171"/>
      <c r="CW42" s="171"/>
      <c r="CX42" s="171"/>
      <c r="CY42" s="168"/>
      <c r="CZ42" s="168"/>
      <c r="DA42" s="172"/>
      <c r="DB42" s="172"/>
      <c r="DC42" s="171"/>
      <c r="DD42" s="171"/>
      <c r="DE42" s="171"/>
      <c r="DF42" s="171"/>
      <c r="DG42" s="171"/>
      <c r="DH42" s="168"/>
      <c r="DI42" s="168"/>
      <c r="DJ42" s="172"/>
      <c r="DK42" s="172"/>
      <c r="DL42" s="171"/>
      <c r="DM42" s="171"/>
      <c r="DN42" s="171"/>
      <c r="DO42" s="171"/>
      <c r="DP42" s="171"/>
      <c r="DQ42" s="168"/>
      <c r="DR42" s="168"/>
      <c r="DS42" s="172"/>
      <c r="DT42" s="172"/>
      <c r="DU42" s="171"/>
      <c r="DV42" s="171"/>
      <c r="DW42" s="171"/>
      <c r="DX42" s="171"/>
      <c r="DY42" s="171"/>
      <c r="DZ42" s="168"/>
      <c r="EA42" s="168"/>
      <c r="EB42" s="172"/>
      <c r="EC42" s="172"/>
      <c r="ED42" s="171"/>
      <c r="EE42" s="171"/>
      <c r="EF42" s="171"/>
      <c r="EG42" s="171"/>
      <c r="EH42" s="171"/>
      <c r="EI42" s="168"/>
      <c r="EJ42" s="168"/>
      <c r="EK42" s="172"/>
      <c r="EL42" s="172"/>
      <c r="EM42" s="171"/>
      <c r="EN42" s="171"/>
      <c r="EO42" s="171"/>
      <c r="EP42" s="171"/>
      <c r="EQ42" s="171"/>
      <c r="ER42" s="168"/>
      <c r="ES42" s="168"/>
      <c r="ET42" s="172"/>
      <c r="EU42" s="172"/>
      <c r="EV42" s="171"/>
      <c r="EW42" s="171"/>
      <c r="EX42" s="171"/>
      <c r="EY42" s="171"/>
      <c r="EZ42" s="171"/>
      <c r="FA42" s="168"/>
      <c r="FB42" s="168"/>
      <c r="FC42" s="172"/>
      <c r="FD42" s="172"/>
      <c r="FE42" s="171"/>
      <c r="FF42" s="171"/>
      <c r="FG42" s="171"/>
      <c r="FH42" s="171"/>
      <c r="FI42" s="171"/>
      <c r="FJ42" s="168"/>
      <c r="FK42" s="168"/>
      <c r="FL42" s="172"/>
      <c r="FM42" s="172"/>
      <c r="FN42" s="171"/>
      <c r="FO42" s="171"/>
      <c r="FP42" s="171"/>
      <c r="FQ42" s="171"/>
      <c r="FR42" s="171"/>
      <c r="FS42" s="168"/>
      <c r="FT42" s="168"/>
      <c r="FU42" s="172"/>
      <c r="FV42" s="172"/>
      <c r="FW42" s="171"/>
      <c r="FX42" s="171"/>
      <c r="FY42" s="171"/>
      <c r="FZ42" s="171"/>
      <c r="GA42" s="171"/>
      <c r="GB42" s="168"/>
      <c r="GC42" s="168"/>
      <c r="GD42" s="172"/>
      <c r="GE42" s="172"/>
      <c r="GF42" s="171"/>
      <c r="GG42" s="171"/>
      <c r="GH42" s="171"/>
      <c r="GI42" s="171"/>
      <c r="GJ42" s="171"/>
      <c r="GK42" s="168"/>
      <c r="GL42" s="168"/>
      <c r="GM42" s="172"/>
      <c r="GN42" s="172"/>
      <c r="GO42" s="171"/>
      <c r="GP42" s="171"/>
      <c r="GQ42" s="171"/>
      <c r="GR42" s="171"/>
      <c r="GS42" s="171"/>
      <c r="GT42" s="168"/>
      <c r="GU42" s="168"/>
      <c r="GV42" s="172"/>
      <c r="GW42" s="172"/>
      <c r="GX42" s="171"/>
      <c r="GY42" s="171"/>
      <c r="GZ42" s="171"/>
      <c r="HA42" s="171"/>
      <c r="HB42" s="171"/>
      <c r="HC42" s="168"/>
      <c r="HD42" s="168"/>
      <c r="HE42" s="172"/>
      <c r="HF42" s="172"/>
      <c r="HG42" s="171"/>
      <c r="HH42" s="171"/>
      <c r="HI42" s="171"/>
      <c r="HJ42" s="171"/>
      <c r="HK42" s="171"/>
      <c r="HL42" s="168"/>
      <c r="HM42" s="168"/>
      <c r="HN42" s="172"/>
      <c r="HO42" s="172"/>
      <c r="HP42" s="171"/>
      <c r="HQ42" s="171"/>
      <c r="HR42" s="171"/>
      <c r="HS42" s="171"/>
      <c r="HT42" s="171"/>
      <c r="HU42" s="168"/>
      <c r="HV42" s="168"/>
      <c r="HW42" s="172"/>
      <c r="HX42" s="172"/>
      <c r="HY42" s="171"/>
      <c r="HZ42" s="171"/>
      <c r="IA42" s="171"/>
      <c r="IB42" s="171"/>
      <c r="IC42" s="171"/>
      <c r="ID42" s="168"/>
      <c r="IE42" s="168"/>
      <c r="IF42" s="172"/>
      <c r="IG42" s="172"/>
      <c r="IH42" s="171"/>
      <c r="II42" s="171"/>
      <c r="IJ42" s="171"/>
      <c r="IK42" s="171"/>
      <c r="IL42" s="171"/>
      <c r="IM42" s="168"/>
      <c r="IN42" s="168"/>
      <c r="IO42" s="172"/>
      <c r="IP42" s="172"/>
      <c r="IQ42" s="171"/>
      <c r="IR42" s="171"/>
      <c r="IS42" s="171"/>
      <c r="IT42" s="171"/>
      <c r="IU42" s="171"/>
      <c r="IV42" s="168"/>
      <c r="IW42" s="168"/>
      <c r="IX42" s="172"/>
      <c r="IY42" s="172"/>
      <c r="IZ42" s="171"/>
      <c r="JA42" s="171"/>
      <c r="JB42" s="171"/>
      <c r="JC42" s="171"/>
      <c r="JD42" s="171"/>
      <c r="JE42" s="168"/>
      <c r="JF42" s="168"/>
      <c r="JG42" s="172"/>
      <c r="JH42" s="172"/>
      <c r="JI42" s="171"/>
      <c r="JJ42" s="171"/>
      <c r="JK42" s="171"/>
      <c r="JL42" s="171"/>
      <c r="JM42" s="171"/>
      <c r="JN42" s="168"/>
      <c r="JO42" s="168"/>
      <c r="JP42" s="172"/>
      <c r="JQ42" s="172"/>
      <c r="JR42" s="171"/>
      <c r="JS42" s="171"/>
      <c r="JT42" s="171"/>
      <c r="JU42" s="171"/>
      <c r="JV42" s="171"/>
      <c r="JW42" s="168"/>
      <c r="JX42" s="168"/>
      <c r="JY42" s="172"/>
      <c r="JZ42" s="172"/>
      <c r="KA42" s="171"/>
      <c r="KB42" s="171"/>
      <c r="KC42" s="171"/>
      <c r="KD42" s="171"/>
      <c r="KE42" s="171"/>
      <c r="KF42" s="168"/>
      <c r="KG42" s="168"/>
      <c r="KH42" s="172"/>
      <c r="KI42" s="172"/>
      <c r="KJ42" s="171"/>
      <c r="KK42" s="171"/>
      <c r="KL42" s="171"/>
      <c r="KM42" s="171"/>
      <c r="KN42" s="171"/>
      <c r="KO42" s="168"/>
      <c r="KP42" s="168"/>
      <c r="KQ42" s="172"/>
      <c r="KR42" s="172"/>
      <c r="KS42" s="171"/>
      <c r="KT42" s="171"/>
      <c r="KU42" s="171"/>
      <c r="KV42" s="171"/>
      <c r="KW42" s="171"/>
      <c r="KX42" s="168"/>
      <c r="KY42" s="168"/>
      <c r="KZ42" s="172"/>
      <c r="LA42" s="172"/>
      <c r="LB42" s="171"/>
      <c r="LC42" s="171"/>
      <c r="LD42" s="171"/>
      <c r="LE42" s="171"/>
      <c r="LF42" s="171"/>
      <c r="LG42" s="168"/>
      <c r="LH42" s="168"/>
      <c r="LI42" s="172"/>
      <c r="LJ42" s="172"/>
      <c r="LK42" s="171"/>
      <c r="LL42" s="171"/>
      <c r="LM42" s="171"/>
      <c r="LN42" s="171"/>
      <c r="LO42" s="171"/>
      <c r="LP42" s="168"/>
      <c r="LQ42" s="168"/>
      <c r="LR42" s="172"/>
      <c r="LS42" s="172"/>
      <c r="LT42" s="171"/>
      <c r="LU42" s="171"/>
      <c r="LV42" s="171"/>
      <c r="LW42" s="171"/>
      <c r="LX42" s="171"/>
      <c r="LY42" s="168"/>
      <c r="LZ42" s="168"/>
      <c r="MA42" s="172"/>
      <c r="MB42" s="172"/>
      <c r="MC42" s="171"/>
      <c r="MD42" s="171"/>
      <c r="ME42" s="171"/>
      <c r="MF42" s="171"/>
      <c r="MG42" s="171"/>
      <c r="MH42" s="168"/>
      <c r="MI42" s="168"/>
      <c r="MJ42" s="172"/>
      <c r="MK42" s="172"/>
      <c r="ML42" s="171"/>
      <c r="MM42" s="171"/>
      <c r="MN42" s="171"/>
      <c r="MO42" s="171"/>
      <c r="MP42" s="171"/>
      <c r="MQ42" s="168"/>
      <c r="MR42" s="168"/>
      <c r="MS42" s="172"/>
      <c r="MT42" s="172"/>
      <c r="MU42" s="171"/>
      <c r="MV42" s="171"/>
      <c r="MW42" s="171"/>
      <c r="MX42" s="171"/>
      <c r="MY42" s="171"/>
      <c r="MZ42" s="168"/>
      <c r="NA42" s="168"/>
      <c r="NB42" s="172"/>
      <c r="NC42" s="172"/>
      <c r="ND42" s="171"/>
      <c r="NE42" s="171"/>
      <c r="NF42" s="171"/>
      <c r="NG42" s="171"/>
      <c r="NH42" s="171"/>
      <c r="NI42" s="168"/>
      <c r="NJ42" s="168"/>
      <c r="NK42" s="172"/>
      <c r="NL42" s="172"/>
      <c r="NM42" s="171"/>
      <c r="NN42" s="171"/>
      <c r="NO42" s="171"/>
      <c r="NP42" s="171"/>
      <c r="NQ42" s="171"/>
      <c r="NR42" s="168"/>
      <c r="NS42" s="168"/>
      <c r="NT42" s="172"/>
      <c r="NU42" s="172"/>
      <c r="NV42" s="171"/>
      <c r="NW42" s="171"/>
      <c r="NX42" s="171"/>
      <c r="NY42" s="171"/>
      <c r="NZ42" s="171"/>
      <c r="OA42" s="168"/>
      <c r="OB42" s="168"/>
      <c r="OC42" s="172"/>
      <c r="OD42" s="172"/>
      <c r="OE42" s="171"/>
      <c r="OF42" s="171"/>
      <c r="OG42" s="171"/>
      <c r="OH42" s="171"/>
      <c r="OI42" s="171"/>
      <c r="OJ42" s="168"/>
      <c r="OK42" s="168"/>
      <c r="OL42" s="172"/>
      <c r="OM42" s="172"/>
      <c r="ON42" s="171"/>
      <c r="OO42" s="171"/>
      <c r="OP42" s="171"/>
      <c r="OQ42" s="171"/>
      <c r="OR42" s="171"/>
      <c r="OS42" s="168"/>
      <c r="OT42" s="168"/>
      <c r="OU42" s="172"/>
      <c r="OV42" s="172"/>
      <c r="OW42" s="171"/>
      <c r="OX42" s="171"/>
      <c r="OY42" s="171"/>
      <c r="OZ42" s="171"/>
      <c r="PA42" s="171"/>
      <c r="PB42" s="168"/>
      <c r="PC42" s="168"/>
      <c r="PD42" s="172"/>
      <c r="PE42" s="172"/>
      <c r="PF42" s="171"/>
      <c r="PG42" s="171"/>
      <c r="PH42" s="171"/>
      <c r="PI42" s="171"/>
      <c r="PJ42" s="171"/>
      <c r="PK42" s="168"/>
      <c r="PL42" s="168"/>
      <c r="PM42" s="172"/>
      <c r="PN42" s="172"/>
      <c r="PO42" s="171"/>
      <c r="PP42" s="171"/>
      <c r="PQ42" s="171"/>
      <c r="PR42" s="171"/>
      <c r="PS42" s="171"/>
      <c r="PT42" s="168"/>
      <c r="PU42" s="168"/>
      <c r="PV42" s="172"/>
      <c r="PW42" s="172"/>
      <c r="PX42" s="171"/>
      <c r="PY42" s="171"/>
      <c r="PZ42" s="171"/>
      <c r="QA42" s="171"/>
      <c r="QB42" s="171"/>
      <c r="QC42" s="168"/>
      <c r="QD42" s="168"/>
      <c r="QE42" s="172"/>
      <c r="QF42" s="172"/>
      <c r="QG42" s="171"/>
      <c r="QH42" s="171"/>
      <c r="QI42" s="171"/>
      <c r="QJ42" s="171"/>
      <c r="QK42" s="171"/>
      <c r="QL42" s="168"/>
      <c r="QM42" s="168"/>
      <c r="QN42" s="172"/>
      <c r="QO42" s="172"/>
      <c r="QP42" s="171"/>
      <c r="QQ42" s="171"/>
      <c r="QR42" s="171"/>
      <c r="QS42" s="171"/>
      <c r="QT42" s="171"/>
      <c r="QU42" s="168"/>
      <c r="QV42" s="168"/>
      <c r="QW42" s="172"/>
      <c r="QX42" s="172"/>
      <c r="QY42" s="171"/>
      <c r="QZ42" s="171"/>
      <c r="RA42" s="171"/>
      <c r="RB42" s="171"/>
      <c r="RC42" s="171"/>
      <c r="RD42" s="168"/>
      <c r="RE42" s="168"/>
      <c r="RF42" s="172"/>
      <c r="RG42" s="172"/>
      <c r="RH42" s="171"/>
      <c r="RI42" s="171"/>
      <c r="RJ42" s="171"/>
      <c r="RK42" s="171"/>
      <c r="RL42" s="171"/>
      <c r="RM42" s="168"/>
      <c r="RN42" s="168"/>
      <c r="RO42" s="172"/>
      <c r="RP42" s="172"/>
      <c r="RQ42" s="171"/>
      <c r="RR42" s="171"/>
      <c r="RS42" s="171"/>
      <c r="RT42" s="171"/>
      <c r="RU42" s="171"/>
      <c r="RV42" s="168"/>
      <c r="RW42" s="168"/>
      <c r="RX42" s="172"/>
      <c r="RY42" s="172"/>
      <c r="RZ42" s="171"/>
      <c r="SA42" s="171"/>
      <c r="SB42" s="171"/>
      <c r="SC42" s="171"/>
      <c r="SD42" s="171"/>
      <c r="SE42" s="168"/>
      <c r="SF42" s="168"/>
      <c r="SG42" s="172"/>
      <c r="SH42" s="172"/>
      <c r="SI42" s="171"/>
      <c r="SJ42" s="171"/>
      <c r="SK42" s="171"/>
      <c r="SL42" s="171"/>
      <c r="SM42" s="171"/>
      <c r="SN42" s="168"/>
      <c r="SO42" s="168"/>
      <c r="SP42" s="172"/>
      <c r="SQ42" s="172"/>
      <c r="SR42" s="171"/>
      <c r="SS42" s="171"/>
      <c r="ST42" s="171"/>
      <c r="SU42" s="171"/>
      <c r="SV42" s="171"/>
      <c r="SW42" s="168"/>
      <c r="SX42" s="168"/>
      <c r="SY42" s="172"/>
      <c r="SZ42" s="172"/>
      <c r="TA42" s="171"/>
      <c r="TB42" s="171"/>
      <c r="TC42" s="171"/>
      <c r="TD42" s="171"/>
      <c r="TE42" s="171"/>
      <c r="TF42" s="168"/>
      <c r="TG42" s="168"/>
      <c r="TH42" s="172"/>
      <c r="TI42" s="172"/>
      <c r="TJ42" s="171"/>
      <c r="TK42" s="171"/>
      <c r="TL42" s="171"/>
      <c r="TM42" s="171"/>
      <c r="TN42" s="171"/>
      <c r="TO42" s="168"/>
      <c r="TP42" s="168"/>
      <c r="TQ42" s="172"/>
      <c r="TR42" s="172"/>
      <c r="TS42" s="171"/>
      <c r="TT42" s="171"/>
      <c r="TU42" s="171"/>
      <c r="TV42" s="171"/>
      <c r="TW42" s="171"/>
      <c r="TX42" s="168"/>
      <c r="TY42" s="168"/>
      <c r="TZ42" s="172"/>
      <c r="UA42" s="172"/>
      <c r="UB42" s="171"/>
      <c r="UC42" s="171"/>
      <c r="UD42" s="171"/>
      <c r="UE42" s="171"/>
      <c r="UF42" s="171"/>
      <c r="UG42" s="168"/>
      <c r="UH42" s="168"/>
    </row>
    <row r="43" spans="2:554" x14ac:dyDescent="0.25">
      <c r="B43" s="29" t="str">
        <f t="shared" si="0"/>
        <v/>
      </c>
      <c r="C43" s="29" t="str">
        <f t="shared" si="1"/>
        <v/>
      </c>
      <c r="D43" s="29" t="str">
        <f t="shared" si="2"/>
        <v/>
      </c>
      <c r="E43" s="29" t="str">
        <f t="shared" si="3"/>
        <v/>
      </c>
      <c r="F43" s="29" t="str">
        <f t="shared" si="4"/>
        <v/>
      </c>
      <c r="G43" s="29" t="str">
        <f t="shared" si="5"/>
        <v/>
      </c>
      <c r="H43" s="29" t="str">
        <f t="shared" si="6"/>
        <v/>
      </c>
      <c r="J43" s="23" t="str">
        <f t="shared" ca="1" si="7"/>
        <v>null</v>
      </c>
      <c r="K43" s="24">
        <f t="shared" si="10"/>
        <v>341</v>
      </c>
      <c r="L43" s="16">
        <v>37</v>
      </c>
      <c r="Q43" s="171"/>
      <c r="R43" s="171"/>
      <c r="S43" s="171"/>
      <c r="T43" s="171"/>
      <c r="U43" s="171"/>
      <c r="V43" s="168"/>
      <c r="W43" s="168"/>
      <c r="X43" s="172"/>
      <c r="Y43" s="172"/>
      <c r="Z43" s="171"/>
      <c r="AA43" s="171"/>
      <c r="AB43" s="171"/>
      <c r="AC43" s="171"/>
      <c r="AD43" s="171"/>
      <c r="AE43" s="168"/>
      <c r="AF43" s="168"/>
      <c r="AG43" s="172"/>
      <c r="AH43" s="172"/>
      <c r="AI43" s="171"/>
      <c r="AJ43" s="171"/>
      <c r="AK43" s="171"/>
      <c r="AL43" s="171"/>
      <c r="AM43" s="171"/>
      <c r="AN43" s="168"/>
      <c r="AO43" s="168"/>
      <c r="AP43" s="172"/>
      <c r="AQ43" s="172"/>
      <c r="AR43" s="171"/>
      <c r="AS43" s="171"/>
      <c r="AT43" s="171"/>
      <c r="AU43" s="171"/>
      <c r="AV43" s="171"/>
      <c r="AW43" s="168"/>
      <c r="AX43" s="168"/>
      <c r="AY43" s="172"/>
      <c r="AZ43" s="172"/>
      <c r="BA43" s="171"/>
      <c r="BB43" s="171"/>
      <c r="BC43" s="171"/>
      <c r="BD43" s="171"/>
      <c r="BE43" s="171"/>
      <c r="BF43" s="168"/>
      <c r="BG43" s="168"/>
      <c r="BH43" s="172"/>
      <c r="BI43" s="172"/>
      <c r="BJ43" s="171"/>
      <c r="BK43" s="171"/>
      <c r="BL43" s="171"/>
      <c r="BM43" s="171"/>
      <c r="BN43" s="171"/>
      <c r="BO43" s="168"/>
      <c r="BP43" s="168"/>
      <c r="BQ43" s="172"/>
      <c r="BR43" s="172"/>
      <c r="BS43" s="171"/>
      <c r="BT43" s="171"/>
      <c r="BU43" s="171"/>
      <c r="BV43" s="171"/>
      <c r="BW43" s="171"/>
      <c r="BX43" s="168"/>
      <c r="BY43" s="168"/>
      <c r="BZ43" s="172"/>
      <c r="CA43" s="172"/>
      <c r="CB43" s="171"/>
      <c r="CC43" s="171"/>
      <c r="CD43" s="171"/>
      <c r="CE43" s="171"/>
      <c r="CF43" s="171"/>
      <c r="CG43" s="168"/>
      <c r="CH43" s="168"/>
      <c r="CI43" s="172"/>
      <c r="CJ43" s="172"/>
      <c r="CK43" s="171"/>
      <c r="CL43" s="171"/>
      <c r="CM43" s="171"/>
      <c r="CN43" s="171"/>
      <c r="CO43" s="171"/>
      <c r="CP43" s="168"/>
      <c r="CQ43" s="168"/>
      <c r="CR43" s="172"/>
      <c r="CS43" s="172"/>
      <c r="CT43" s="171"/>
      <c r="CU43" s="171"/>
      <c r="CV43" s="171"/>
      <c r="CW43" s="171"/>
      <c r="CX43" s="171"/>
      <c r="CY43" s="168"/>
      <c r="CZ43" s="168"/>
      <c r="DA43" s="172"/>
      <c r="DB43" s="172"/>
      <c r="DC43" s="171"/>
      <c r="DD43" s="171"/>
      <c r="DE43" s="171"/>
      <c r="DF43" s="171"/>
      <c r="DG43" s="171"/>
      <c r="DH43" s="168"/>
      <c r="DI43" s="168"/>
      <c r="DJ43" s="172"/>
      <c r="DK43" s="172"/>
      <c r="DL43" s="171"/>
      <c r="DM43" s="171"/>
      <c r="DN43" s="171"/>
      <c r="DO43" s="171"/>
      <c r="DP43" s="171"/>
      <c r="DQ43" s="168"/>
      <c r="DR43" s="168"/>
      <c r="DS43" s="172"/>
      <c r="DT43" s="172"/>
      <c r="DU43" s="171"/>
      <c r="DV43" s="171"/>
      <c r="DW43" s="171"/>
      <c r="DX43" s="171"/>
      <c r="DY43" s="171"/>
      <c r="DZ43" s="168"/>
      <c r="EA43" s="168"/>
      <c r="EB43" s="172"/>
      <c r="EC43" s="172"/>
      <c r="ED43" s="171"/>
      <c r="EE43" s="171"/>
      <c r="EF43" s="171"/>
      <c r="EG43" s="171"/>
      <c r="EH43" s="171"/>
      <c r="EI43" s="168"/>
      <c r="EJ43" s="168"/>
      <c r="EK43" s="172"/>
      <c r="EL43" s="172"/>
      <c r="EM43" s="171"/>
      <c r="EN43" s="171"/>
      <c r="EO43" s="171"/>
      <c r="EP43" s="171"/>
      <c r="EQ43" s="171"/>
      <c r="ER43" s="168"/>
      <c r="ES43" s="168"/>
      <c r="ET43" s="172"/>
      <c r="EU43" s="172"/>
      <c r="EV43" s="171"/>
      <c r="EW43" s="171"/>
      <c r="EX43" s="171"/>
      <c r="EY43" s="171"/>
      <c r="EZ43" s="171"/>
      <c r="FA43" s="168"/>
      <c r="FB43" s="168"/>
      <c r="FC43" s="172"/>
      <c r="FD43" s="172"/>
      <c r="FE43" s="171"/>
      <c r="FF43" s="171"/>
      <c r="FG43" s="171"/>
      <c r="FH43" s="171"/>
      <c r="FI43" s="171"/>
      <c r="FJ43" s="168"/>
      <c r="FK43" s="168"/>
      <c r="FL43" s="172"/>
      <c r="FM43" s="172"/>
      <c r="FN43" s="171"/>
      <c r="FO43" s="171"/>
      <c r="FP43" s="171"/>
      <c r="FQ43" s="171"/>
      <c r="FR43" s="171"/>
      <c r="FS43" s="168"/>
      <c r="FT43" s="168"/>
      <c r="FU43" s="172"/>
      <c r="FV43" s="172"/>
      <c r="FW43" s="171"/>
      <c r="FX43" s="171"/>
      <c r="FY43" s="171"/>
      <c r="FZ43" s="171"/>
      <c r="GA43" s="171"/>
      <c r="GB43" s="168"/>
      <c r="GC43" s="168"/>
      <c r="GD43" s="172"/>
      <c r="GE43" s="172"/>
      <c r="GF43" s="171"/>
      <c r="GG43" s="171"/>
      <c r="GH43" s="171"/>
      <c r="GI43" s="171"/>
      <c r="GJ43" s="171"/>
      <c r="GK43" s="168"/>
      <c r="GL43" s="168"/>
      <c r="GM43" s="172"/>
      <c r="GN43" s="172"/>
      <c r="GO43" s="171"/>
      <c r="GP43" s="171"/>
      <c r="GQ43" s="171"/>
      <c r="GR43" s="171"/>
      <c r="GS43" s="171"/>
      <c r="GT43" s="168"/>
      <c r="GU43" s="168"/>
      <c r="GV43" s="172"/>
      <c r="GW43" s="172"/>
      <c r="GX43" s="171"/>
      <c r="GY43" s="171"/>
      <c r="GZ43" s="171"/>
      <c r="HA43" s="171"/>
      <c r="HB43" s="171"/>
      <c r="HC43" s="168"/>
      <c r="HD43" s="168"/>
      <c r="HE43" s="172"/>
      <c r="HF43" s="172"/>
      <c r="HG43" s="171"/>
      <c r="HH43" s="171"/>
      <c r="HI43" s="171"/>
      <c r="HJ43" s="171"/>
      <c r="HK43" s="171"/>
      <c r="HL43" s="168"/>
      <c r="HM43" s="168"/>
      <c r="HN43" s="172"/>
      <c r="HO43" s="172"/>
      <c r="HP43" s="171"/>
      <c r="HQ43" s="171"/>
      <c r="HR43" s="171"/>
      <c r="HS43" s="171"/>
      <c r="HT43" s="171"/>
      <c r="HU43" s="168"/>
      <c r="HV43" s="168"/>
      <c r="HW43" s="172"/>
      <c r="HX43" s="172"/>
      <c r="HY43" s="171"/>
      <c r="HZ43" s="171"/>
      <c r="IA43" s="171"/>
      <c r="IB43" s="171"/>
      <c r="IC43" s="171"/>
      <c r="ID43" s="168"/>
      <c r="IE43" s="168"/>
      <c r="IF43" s="172"/>
      <c r="IG43" s="172"/>
      <c r="IH43" s="171"/>
      <c r="II43" s="171"/>
      <c r="IJ43" s="171"/>
      <c r="IK43" s="171"/>
      <c r="IL43" s="171"/>
      <c r="IM43" s="168"/>
      <c r="IN43" s="168"/>
      <c r="IO43" s="172"/>
      <c r="IP43" s="172"/>
      <c r="IQ43" s="171"/>
      <c r="IR43" s="171"/>
      <c r="IS43" s="171"/>
      <c r="IT43" s="171"/>
      <c r="IU43" s="171"/>
      <c r="IV43" s="168"/>
      <c r="IW43" s="168"/>
      <c r="IX43" s="172"/>
      <c r="IY43" s="172"/>
      <c r="IZ43" s="171"/>
      <c r="JA43" s="171"/>
      <c r="JB43" s="171"/>
      <c r="JC43" s="171"/>
      <c r="JD43" s="171"/>
      <c r="JE43" s="168"/>
      <c r="JF43" s="168"/>
      <c r="JG43" s="172"/>
      <c r="JH43" s="172"/>
      <c r="JI43" s="171"/>
      <c r="JJ43" s="171"/>
      <c r="JK43" s="171"/>
      <c r="JL43" s="171"/>
      <c r="JM43" s="171"/>
      <c r="JN43" s="168"/>
      <c r="JO43" s="168"/>
      <c r="JP43" s="172"/>
      <c r="JQ43" s="172"/>
      <c r="JR43" s="171"/>
      <c r="JS43" s="171"/>
      <c r="JT43" s="171"/>
      <c r="JU43" s="171"/>
      <c r="JV43" s="171"/>
      <c r="JW43" s="168"/>
      <c r="JX43" s="168"/>
      <c r="JY43" s="172"/>
      <c r="JZ43" s="172"/>
      <c r="KA43" s="171"/>
      <c r="KB43" s="171"/>
      <c r="KC43" s="171"/>
      <c r="KD43" s="171"/>
      <c r="KE43" s="171"/>
      <c r="KF43" s="168"/>
      <c r="KG43" s="168"/>
      <c r="KH43" s="172"/>
      <c r="KI43" s="172"/>
      <c r="KJ43" s="171"/>
      <c r="KK43" s="171"/>
      <c r="KL43" s="171"/>
      <c r="KM43" s="171"/>
      <c r="KN43" s="171"/>
      <c r="KO43" s="168"/>
      <c r="KP43" s="168"/>
      <c r="KQ43" s="172"/>
      <c r="KR43" s="172"/>
      <c r="KS43" s="171"/>
      <c r="KT43" s="171"/>
      <c r="KU43" s="171"/>
      <c r="KV43" s="171"/>
      <c r="KW43" s="171"/>
      <c r="KX43" s="168"/>
      <c r="KY43" s="168"/>
      <c r="KZ43" s="172"/>
      <c r="LA43" s="172"/>
      <c r="LB43" s="171"/>
      <c r="LC43" s="171"/>
      <c r="LD43" s="171"/>
      <c r="LE43" s="171"/>
      <c r="LF43" s="171"/>
      <c r="LG43" s="168"/>
      <c r="LH43" s="168"/>
      <c r="LI43" s="172"/>
      <c r="LJ43" s="172"/>
      <c r="LK43" s="171"/>
      <c r="LL43" s="171"/>
      <c r="LM43" s="171"/>
      <c r="LN43" s="171"/>
      <c r="LO43" s="171"/>
      <c r="LP43" s="168"/>
      <c r="LQ43" s="168"/>
      <c r="LR43" s="172"/>
      <c r="LS43" s="172"/>
      <c r="LT43" s="171"/>
      <c r="LU43" s="171"/>
      <c r="LV43" s="171"/>
      <c r="LW43" s="171"/>
      <c r="LX43" s="171"/>
      <c r="LY43" s="168"/>
      <c r="LZ43" s="168"/>
      <c r="MA43" s="172"/>
      <c r="MB43" s="172"/>
      <c r="MC43" s="171"/>
      <c r="MD43" s="171"/>
      <c r="ME43" s="171"/>
      <c r="MF43" s="171"/>
      <c r="MG43" s="171"/>
      <c r="MH43" s="168"/>
      <c r="MI43" s="168"/>
      <c r="MJ43" s="172"/>
      <c r="MK43" s="172"/>
      <c r="ML43" s="171"/>
      <c r="MM43" s="171"/>
      <c r="MN43" s="171"/>
      <c r="MO43" s="171"/>
      <c r="MP43" s="171"/>
      <c r="MQ43" s="168"/>
      <c r="MR43" s="168"/>
      <c r="MS43" s="172"/>
      <c r="MT43" s="172"/>
      <c r="MU43" s="171"/>
      <c r="MV43" s="171"/>
      <c r="MW43" s="171"/>
      <c r="MX43" s="171"/>
      <c r="MY43" s="171"/>
      <c r="MZ43" s="168"/>
      <c r="NA43" s="168"/>
      <c r="NB43" s="172"/>
      <c r="NC43" s="172"/>
      <c r="ND43" s="171"/>
      <c r="NE43" s="171"/>
      <c r="NF43" s="171"/>
      <c r="NG43" s="171"/>
      <c r="NH43" s="171"/>
      <c r="NI43" s="168"/>
      <c r="NJ43" s="168"/>
      <c r="NK43" s="172"/>
      <c r="NL43" s="172"/>
      <c r="NM43" s="171"/>
      <c r="NN43" s="171"/>
      <c r="NO43" s="171"/>
      <c r="NP43" s="171"/>
      <c r="NQ43" s="171"/>
      <c r="NR43" s="168"/>
      <c r="NS43" s="168"/>
      <c r="NT43" s="172"/>
      <c r="NU43" s="172"/>
      <c r="NV43" s="171"/>
      <c r="NW43" s="171"/>
      <c r="NX43" s="171"/>
      <c r="NY43" s="171"/>
      <c r="NZ43" s="171"/>
      <c r="OA43" s="168"/>
      <c r="OB43" s="168"/>
      <c r="OC43" s="172"/>
      <c r="OD43" s="172"/>
      <c r="OE43" s="171"/>
      <c r="OF43" s="171"/>
      <c r="OG43" s="171"/>
      <c r="OH43" s="171"/>
      <c r="OI43" s="171"/>
      <c r="OJ43" s="168"/>
      <c r="OK43" s="168"/>
      <c r="OL43" s="172"/>
      <c r="OM43" s="172"/>
      <c r="ON43" s="171"/>
      <c r="OO43" s="171"/>
      <c r="OP43" s="171"/>
      <c r="OQ43" s="171"/>
      <c r="OR43" s="171"/>
      <c r="OS43" s="168"/>
      <c r="OT43" s="168"/>
      <c r="OU43" s="172"/>
      <c r="OV43" s="172"/>
      <c r="OW43" s="171"/>
      <c r="OX43" s="171"/>
      <c r="OY43" s="171"/>
      <c r="OZ43" s="171"/>
      <c r="PA43" s="171"/>
      <c r="PB43" s="168"/>
      <c r="PC43" s="168"/>
      <c r="PD43" s="172"/>
      <c r="PE43" s="172"/>
      <c r="PF43" s="171"/>
      <c r="PG43" s="171"/>
      <c r="PH43" s="171"/>
      <c r="PI43" s="171"/>
      <c r="PJ43" s="171"/>
      <c r="PK43" s="168"/>
      <c r="PL43" s="168"/>
      <c r="PM43" s="172"/>
      <c r="PN43" s="172"/>
      <c r="PO43" s="171"/>
      <c r="PP43" s="171"/>
      <c r="PQ43" s="171"/>
      <c r="PR43" s="171"/>
      <c r="PS43" s="171"/>
      <c r="PT43" s="168"/>
      <c r="PU43" s="168"/>
      <c r="PV43" s="172"/>
      <c r="PW43" s="172"/>
      <c r="PX43" s="171"/>
      <c r="PY43" s="171"/>
      <c r="PZ43" s="171"/>
      <c r="QA43" s="171"/>
      <c r="QB43" s="171"/>
      <c r="QC43" s="168"/>
      <c r="QD43" s="168"/>
      <c r="QE43" s="172"/>
      <c r="QF43" s="172"/>
      <c r="QG43" s="171"/>
      <c r="QH43" s="171"/>
      <c r="QI43" s="171"/>
      <c r="QJ43" s="171"/>
      <c r="QK43" s="171"/>
      <c r="QL43" s="168"/>
      <c r="QM43" s="168"/>
      <c r="QN43" s="172"/>
      <c r="QO43" s="172"/>
      <c r="QP43" s="171"/>
      <c r="QQ43" s="171"/>
      <c r="QR43" s="171"/>
      <c r="QS43" s="171"/>
      <c r="QT43" s="171"/>
      <c r="QU43" s="168"/>
      <c r="QV43" s="168"/>
      <c r="QW43" s="172"/>
      <c r="QX43" s="172"/>
      <c r="QY43" s="171"/>
      <c r="QZ43" s="171"/>
      <c r="RA43" s="171"/>
      <c r="RB43" s="171"/>
      <c r="RC43" s="171"/>
      <c r="RD43" s="168"/>
      <c r="RE43" s="168"/>
      <c r="RF43" s="172"/>
      <c r="RG43" s="172"/>
      <c r="RH43" s="171"/>
      <c r="RI43" s="171"/>
      <c r="RJ43" s="171"/>
      <c r="RK43" s="171"/>
      <c r="RL43" s="171"/>
      <c r="RM43" s="168"/>
      <c r="RN43" s="168"/>
      <c r="RO43" s="172"/>
      <c r="RP43" s="172"/>
      <c r="RQ43" s="171"/>
      <c r="RR43" s="171"/>
      <c r="RS43" s="171"/>
      <c r="RT43" s="171"/>
      <c r="RU43" s="171"/>
      <c r="RV43" s="168"/>
      <c r="RW43" s="168"/>
      <c r="RX43" s="172"/>
      <c r="RY43" s="172"/>
      <c r="RZ43" s="171"/>
      <c r="SA43" s="171"/>
      <c r="SB43" s="171"/>
      <c r="SC43" s="171"/>
      <c r="SD43" s="171"/>
      <c r="SE43" s="168"/>
      <c r="SF43" s="168"/>
      <c r="SG43" s="172"/>
      <c r="SH43" s="172"/>
      <c r="SI43" s="171"/>
      <c r="SJ43" s="171"/>
      <c r="SK43" s="171"/>
      <c r="SL43" s="171"/>
      <c r="SM43" s="171"/>
      <c r="SN43" s="168"/>
      <c r="SO43" s="168"/>
      <c r="SP43" s="172"/>
      <c r="SQ43" s="172"/>
      <c r="SR43" s="171"/>
      <c r="SS43" s="171"/>
      <c r="ST43" s="171"/>
      <c r="SU43" s="171"/>
      <c r="SV43" s="171"/>
      <c r="SW43" s="168"/>
      <c r="SX43" s="168"/>
      <c r="SY43" s="172"/>
      <c r="SZ43" s="172"/>
      <c r="TA43" s="171"/>
      <c r="TB43" s="171"/>
      <c r="TC43" s="171"/>
      <c r="TD43" s="171"/>
      <c r="TE43" s="171"/>
      <c r="TF43" s="168"/>
      <c r="TG43" s="168"/>
      <c r="TH43" s="172"/>
      <c r="TI43" s="172"/>
      <c r="TJ43" s="171"/>
      <c r="TK43" s="171"/>
      <c r="TL43" s="171"/>
      <c r="TM43" s="171"/>
      <c r="TN43" s="171"/>
      <c r="TO43" s="168"/>
      <c r="TP43" s="168"/>
      <c r="TQ43" s="172"/>
      <c r="TR43" s="172"/>
      <c r="TS43" s="171"/>
      <c r="TT43" s="171"/>
      <c r="TU43" s="171"/>
      <c r="TV43" s="171"/>
      <c r="TW43" s="171"/>
      <c r="TX43" s="168"/>
      <c r="TY43" s="168"/>
      <c r="TZ43" s="172"/>
      <c r="UA43" s="172"/>
      <c r="UB43" s="171"/>
      <c r="UC43" s="171"/>
      <c r="UD43" s="171"/>
      <c r="UE43" s="171"/>
      <c r="UF43" s="171"/>
      <c r="UG43" s="168"/>
      <c r="UH43" s="168"/>
    </row>
    <row r="44" spans="2:554" x14ac:dyDescent="0.25">
      <c r="B44" s="29" t="str">
        <f t="shared" si="0"/>
        <v/>
      </c>
      <c r="C44" s="29" t="str">
        <f t="shared" si="1"/>
        <v/>
      </c>
      <c r="D44" s="29" t="str">
        <f t="shared" si="2"/>
        <v/>
      </c>
      <c r="E44" s="29" t="str">
        <f t="shared" si="3"/>
        <v/>
      </c>
      <c r="F44" s="29" t="str">
        <f t="shared" si="4"/>
        <v/>
      </c>
      <c r="G44" s="29" t="str">
        <f t="shared" si="5"/>
        <v/>
      </c>
      <c r="H44" s="29" t="str">
        <f t="shared" si="6"/>
        <v/>
      </c>
      <c r="J44" s="23" t="str">
        <f t="shared" ca="1" si="7"/>
        <v>null</v>
      </c>
      <c r="K44" s="24">
        <f t="shared" si="10"/>
        <v>350</v>
      </c>
      <c r="L44" s="16">
        <v>38</v>
      </c>
      <c r="Q44" s="171"/>
      <c r="R44" s="171"/>
      <c r="S44" s="171"/>
      <c r="T44" s="171"/>
      <c r="U44" s="171"/>
      <c r="V44" s="168"/>
      <c r="W44" s="168"/>
      <c r="X44" s="172"/>
      <c r="Y44" s="172"/>
      <c r="Z44" s="171"/>
      <c r="AA44" s="171"/>
      <c r="AB44" s="171"/>
      <c r="AC44" s="171"/>
      <c r="AD44" s="171"/>
      <c r="AE44" s="168"/>
      <c r="AF44" s="168"/>
      <c r="AG44" s="172"/>
      <c r="AH44" s="172"/>
      <c r="AI44" s="171"/>
      <c r="AJ44" s="171"/>
      <c r="AK44" s="171"/>
      <c r="AL44" s="171"/>
      <c r="AM44" s="171"/>
      <c r="AN44" s="168"/>
      <c r="AO44" s="168"/>
      <c r="AP44" s="172"/>
      <c r="AQ44" s="172"/>
      <c r="AR44" s="171"/>
      <c r="AS44" s="171"/>
      <c r="AT44" s="171"/>
      <c r="AU44" s="171"/>
      <c r="AV44" s="171"/>
      <c r="AW44" s="168"/>
      <c r="AX44" s="168"/>
      <c r="AY44" s="172"/>
      <c r="AZ44" s="172"/>
      <c r="BA44" s="171"/>
      <c r="BB44" s="171"/>
      <c r="BC44" s="171"/>
      <c r="BD44" s="171"/>
      <c r="BE44" s="171"/>
      <c r="BF44" s="168"/>
      <c r="BG44" s="168"/>
      <c r="BH44" s="172"/>
      <c r="BI44" s="172"/>
      <c r="BJ44" s="171"/>
      <c r="BK44" s="171"/>
      <c r="BL44" s="171"/>
      <c r="BM44" s="171"/>
      <c r="BN44" s="171"/>
      <c r="BO44" s="168"/>
      <c r="BP44" s="168"/>
      <c r="BQ44" s="172"/>
      <c r="BR44" s="172"/>
      <c r="BS44" s="171"/>
      <c r="BT44" s="171"/>
      <c r="BU44" s="171"/>
      <c r="BV44" s="171"/>
      <c r="BW44" s="171"/>
      <c r="BX44" s="168"/>
      <c r="BY44" s="168"/>
      <c r="BZ44" s="172"/>
      <c r="CA44" s="172"/>
      <c r="CB44" s="171"/>
      <c r="CC44" s="171"/>
      <c r="CD44" s="171"/>
      <c r="CE44" s="171"/>
      <c r="CF44" s="171"/>
      <c r="CG44" s="168"/>
      <c r="CH44" s="168"/>
      <c r="CI44" s="172"/>
      <c r="CJ44" s="172"/>
      <c r="CK44" s="171"/>
      <c r="CL44" s="171"/>
      <c r="CM44" s="171"/>
      <c r="CN44" s="171"/>
      <c r="CO44" s="171"/>
      <c r="CP44" s="168"/>
      <c r="CQ44" s="168"/>
      <c r="CR44" s="172"/>
      <c r="CS44" s="172"/>
      <c r="CT44" s="171"/>
      <c r="CU44" s="171"/>
      <c r="CV44" s="171"/>
      <c r="CW44" s="171"/>
      <c r="CX44" s="171"/>
      <c r="CY44" s="168"/>
      <c r="CZ44" s="168"/>
      <c r="DA44" s="172"/>
      <c r="DB44" s="172"/>
      <c r="DC44" s="171"/>
      <c r="DD44" s="171"/>
      <c r="DE44" s="171"/>
      <c r="DF44" s="171"/>
      <c r="DG44" s="171"/>
      <c r="DH44" s="168"/>
      <c r="DI44" s="168"/>
      <c r="DJ44" s="172"/>
      <c r="DK44" s="172"/>
      <c r="DL44" s="171"/>
      <c r="DM44" s="171"/>
      <c r="DN44" s="171"/>
      <c r="DO44" s="171"/>
      <c r="DP44" s="171"/>
      <c r="DQ44" s="168"/>
      <c r="DR44" s="168"/>
      <c r="DS44" s="172"/>
      <c r="DT44" s="172"/>
      <c r="DU44" s="171"/>
      <c r="DV44" s="171"/>
      <c r="DW44" s="171"/>
      <c r="DX44" s="171"/>
      <c r="DY44" s="171"/>
      <c r="DZ44" s="168"/>
      <c r="EA44" s="168"/>
      <c r="EB44" s="172"/>
      <c r="EC44" s="172"/>
      <c r="ED44" s="171"/>
      <c r="EE44" s="171"/>
      <c r="EF44" s="171"/>
      <c r="EG44" s="171"/>
      <c r="EH44" s="171"/>
      <c r="EI44" s="168"/>
      <c r="EJ44" s="168"/>
      <c r="EK44" s="172"/>
      <c r="EL44" s="172"/>
      <c r="EM44" s="171"/>
      <c r="EN44" s="171"/>
      <c r="EO44" s="171"/>
      <c r="EP44" s="171"/>
      <c r="EQ44" s="171"/>
      <c r="ER44" s="168"/>
      <c r="ES44" s="168"/>
      <c r="ET44" s="172"/>
      <c r="EU44" s="172"/>
      <c r="EV44" s="171"/>
      <c r="EW44" s="171"/>
      <c r="EX44" s="171"/>
      <c r="EY44" s="171"/>
      <c r="EZ44" s="171"/>
      <c r="FA44" s="168"/>
      <c r="FB44" s="168"/>
      <c r="FC44" s="172"/>
      <c r="FD44" s="172"/>
      <c r="FE44" s="171"/>
      <c r="FF44" s="171"/>
      <c r="FG44" s="171"/>
      <c r="FH44" s="171"/>
      <c r="FI44" s="171"/>
      <c r="FJ44" s="168"/>
      <c r="FK44" s="168"/>
      <c r="FL44" s="172"/>
      <c r="FM44" s="172"/>
      <c r="FN44" s="171"/>
      <c r="FO44" s="171"/>
      <c r="FP44" s="171"/>
      <c r="FQ44" s="171"/>
      <c r="FR44" s="171"/>
      <c r="FS44" s="168"/>
      <c r="FT44" s="168"/>
      <c r="FU44" s="172"/>
      <c r="FV44" s="172"/>
      <c r="FW44" s="171"/>
      <c r="FX44" s="171"/>
      <c r="FY44" s="171"/>
      <c r="FZ44" s="171"/>
      <c r="GA44" s="171"/>
      <c r="GB44" s="168"/>
      <c r="GC44" s="168"/>
      <c r="GD44" s="172"/>
      <c r="GE44" s="172"/>
      <c r="GF44" s="171"/>
      <c r="GG44" s="171"/>
      <c r="GH44" s="171"/>
      <c r="GI44" s="171"/>
      <c r="GJ44" s="171"/>
      <c r="GK44" s="168"/>
      <c r="GL44" s="168"/>
      <c r="GM44" s="172"/>
      <c r="GN44" s="172"/>
      <c r="GO44" s="171"/>
      <c r="GP44" s="171"/>
      <c r="GQ44" s="171"/>
      <c r="GR44" s="171"/>
      <c r="GS44" s="171"/>
      <c r="GT44" s="168"/>
      <c r="GU44" s="168"/>
      <c r="GV44" s="172"/>
      <c r="GW44" s="172"/>
      <c r="GX44" s="171"/>
      <c r="GY44" s="171"/>
      <c r="GZ44" s="171"/>
      <c r="HA44" s="171"/>
      <c r="HB44" s="171"/>
      <c r="HC44" s="168"/>
      <c r="HD44" s="168"/>
      <c r="HE44" s="172"/>
      <c r="HF44" s="172"/>
      <c r="HG44" s="171"/>
      <c r="HH44" s="171"/>
      <c r="HI44" s="171"/>
      <c r="HJ44" s="171"/>
      <c r="HK44" s="171"/>
      <c r="HL44" s="168"/>
      <c r="HM44" s="168"/>
      <c r="HN44" s="172"/>
      <c r="HO44" s="172"/>
      <c r="HP44" s="171"/>
      <c r="HQ44" s="171"/>
      <c r="HR44" s="171"/>
      <c r="HS44" s="171"/>
      <c r="HT44" s="171"/>
      <c r="HU44" s="168"/>
      <c r="HV44" s="168"/>
      <c r="HW44" s="172"/>
      <c r="HX44" s="172"/>
      <c r="HY44" s="171"/>
      <c r="HZ44" s="171"/>
      <c r="IA44" s="171"/>
      <c r="IB44" s="171"/>
      <c r="IC44" s="171"/>
      <c r="ID44" s="168"/>
      <c r="IE44" s="168"/>
      <c r="IF44" s="172"/>
      <c r="IG44" s="172"/>
      <c r="IH44" s="171"/>
      <c r="II44" s="171"/>
      <c r="IJ44" s="171"/>
      <c r="IK44" s="171"/>
      <c r="IL44" s="171"/>
      <c r="IM44" s="168"/>
      <c r="IN44" s="168"/>
      <c r="IO44" s="172"/>
      <c r="IP44" s="172"/>
      <c r="IQ44" s="171"/>
      <c r="IR44" s="171"/>
      <c r="IS44" s="171"/>
      <c r="IT44" s="171"/>
      <c r="IU44" s="171"/>
      <c r="IV44" s="168"/>
      <c r="IW44" s="168"/>
      <c r="IX44" s="172"/>
      <c r="IY44" s="172"/>
      <c r="IZ44" s="171"/>
      <c r="JA44" s="171"/>
      <c r="JB44" s="171"/>
      <c r="JC44" s="171"/>
      <c r="JD44" s="171"/>
      <c r="JE44" s="168"/>
      <c r="JF44" s="168"/>
      <c r="JG44" s="172"/>
      <c r="JH44" s="172"/>
      <c r="JI44" s="171"/>
      <c r="JJ44" s="171"/>
      <c r="JK44" s="171"/>
      <c r="JL44" s="171"/>
      <c r="JM44" s="171"/>
      <c r="JN44" s="168"/>
      <c r="JO44" s="168"/>
      <c r="JP44" s="172"/>
      <c r="JQ44" s="172"/>
      <c r="JR44" s="171"/>
      <c r="JS44" s="171"/>
      <c r="JT44" s="171"/>
      <c r="JU44" s="171"/>
      <c r="JV44" s="171"/>
      <c r="JW44" s="168"/>
      <c r="JX44" s="168"/>
      <c r="JY44" s="172"/>
      <c r="JZ44" s="172"/>
      <c r="KA44" s="171"/>
      <c r="KB44" s="171"/>
      <c r="KC44" s="171"/>
      <c r="KD44" s="171"/>
      <c r="KE44" s="171"/>
      <c r="KF44" s="168"/>
      <c r="KG44" s="168"/>
      <c r="KH44" s="172"/>
      <c r="KI44" s="172"/>
      <c r="KJ44" s="171"/>
      <c r="KK44" s="171"/>
      <c r="KL44" s="171"/>
      <c r="KM44" s="171"/>
      <c r="KN44" s="171"/>
      <c r="KO44" s="168"/>
      <c r="KP44" s="168"/>
      <c r="KQ44" s="172"/>
      <c r="KR44" s="172"/>
      <c r="KS44" s="171"/>
      <c r="KT44" s="171"/>
      <c r="KU44" s="171"/>
      <c r="KV44" s="171"/>
      <c r="KW44" s="171"/>
      <c r="KX44" s="168"/>
      <c r="KY44" s="168"/>
      <c r="KZ44" s="172"/>
      <c r="LA44" s="172"/>
      <c r="LB44" s="171"/>
      <c r="LC44" s="171"/>
      <c r="LD44" s="171"/>
      <c r="LE44" s="171"/>
      <c r="LF44" s="171"/>
      <c r="LG44" s="168"/>
      <c r="LH44" s="168"/>
      <c r="LI44" s="172"/>
      <c r="LJ44" s="172"/>
      <c r="LK44" s="171"/>
      <c r="LL44" s="171"/>
      <c r="LM44" s="171"/>
      <c r="LN44" s="171"/>
      <c r="LO44" s="171"/>
      <c r="LP44" s="168"/>
      <c r="LQ44" s="168"/>
      <c r="LR44" s="172"/>
      <c r="LS44" s="172"/>
      <c r="LT44" s="171"/>
      <c r="LU44" s="171"/>
      <c r="LV44" s="171"/>
      <c r="LW44" s="171"/>
      <c r="LX44" s="171"/>
      <c r="LY44" s="168"/>
      <c r="LZ44" s="168"/>
      <c r="MA44" s="172"/>
      <c r="MB44" s="172"/>
      <c r="MC44" s="171"/>
      <c r="MD44" s="171"/>
      <c r="ME44" s="171"/>
      <c r="MF44" s="171"/>
      <c r="MG44" s="171"/>
      <c r="MH44" s="168"/>
      <c r="MI44" s="168"/>
      <c r="MJ44" s="172"/>
      <c r="MK44" s="172"/>
      <c r="ML44" s="171"/>
      <c r="MM44" s="171"/>
      <c r="MN44" s="171"/>
      <c r="MO44" s="171"/>
      <c r="MP44" s="171"/>
      <c r="MQ44" s="168"/>
      <c r="MR44" s="168"/>
      <c r="MS44" s="172"/>
      <c r="MT44" s="172"/>
      <c r="MU44" s="171"/>
      <c r="MV44" s="171"/>
      <c r="MW44" s="171"/>
      <c r="MX44" s="171"/>
      <c r="MY44" s="171"/>
      <c r="MZ44" s="168"/>
      <c r="NA44" s="168"/>
      <c r="NB44" s="172"/>
      <c r="NC44" s="172"/>
      <c r="ND44" s="171"/>
      <c r="NE44" s="171"/>
      <c r="NF44" s="171"/>
      <c r="NG44" s="171"/>
      <c r="NH44" s="171"/>
      <c r="NI44" s="168"/>
      <c r="NJ44" s="168"/>
      <c r="NK44" s="172"/>
      <c r="NL44" s="172"/>
      <c r="NM44" s="171"/>
      <c r="NN44" s="171"/>
      <c r="NO44" s="171"/>
      <c r="NP44" s="171"/>
      <c r="NQ44" s="171"/>
      <c r="NR44" s="168"/>
      <c r="NS44" s="168"/>
      <c r="NT44" s="172"/>
      <c r="NU44" s="172"/>
      <c r="NV44" s="171"/>
      <c r="NW44" s="171"/>
      <c r="NX44" s="171"/>
      <c r="NY44" s="171"/>
      <c r="NZ44" s="171"/>
      <c r="OA44" s="168"/>
      <c r="OB44" s="168"/>
      <c r="OC44" s="172"/>
      <c r="OD44" s="172"/>
      <c r="OE44" s="171"/>
      <c r="OF44" s="171"/>
      <c r="OG44" s="171"/>
      <c r="OH44" s="171"/>
      <c r="OI44" s="171"/>
      <c r="OJ44" s="168"/>
      <c r="OK44" s="168"/>
      <c r="OL44" s="172"/>
      <c r="OM44" s="172"/>
      <c r="ON44" s="171"/>
      <c r="OO44" s="171"/>
      <c r="OP44" s="171"/>
      <c r="OQ44" s="171"/>
      <c r="OR44" s="171"/>
      <c r="OS44" s="168"/>
      <c r="OT44" s="168"/>
      <c r="OU44" s="172"/>
      <c r="OV44" s="172"/>
      <c r="OW44" s="171"/>
      <c r="OX44" s="171"/>
      <c r="OY44" s="171"/>
      <c r="OZ44" s="171"/>
      <c r="PA44" s="171"/>
      <c r="PB44" s="168"/>
      <c r="PC44" s="168"/>
      <c r="PD44" s="172"/>
      <c r="PE44" s="172"/>
      <c r="PF44" s="171"/>
      <c r="PG44" s="171"/>
      <c r="PH44" s="171"/>
      <c r="PI44" s="171"/>
      <c r="PJ44" s="171"/>
      <c r="PK44" s="168"/>
      <c r="PL44" s="168"/>
      <c r="PM44" s="172"/>
      <c r="PN44" s="172"/>
      <c r="PO44" s="171"/>
      <c r="PP44" s="171"/>
      <c r="PQ44" s="171"/>
      <c r="PR44" s="171"/>
      <c r="PS44" s="171"/>
      <c r="PT44" s="168"/>
      <c r="PU44" s="168"/>
      <c r="PV44" s="172"/>
      <c r="PW44" s="172"/>
      <c r="PX44" s="171"/>
      <c r="PY44" s="171"/>
      <c r="PZ44" s="171"/>
      <c r="QA44" s="171"/>
      <c r="QB44" s="171"/>
      <c r="QC44" s="168"/>
      <c r="QD44" s="168"/>
      <c r="QE44" s="172"/>
      <c r="QF44" s="172"/>
      <c r="QG44" s="171"/>
      <c r="QH44" s="171"/>
      <c r="QI44" s="171"/>
      <c r="QJ44" s="171"/>
      <c r="QK44" s="171"/>
      <c r="QL44" s="168"/>
      <c r="QM44" s="168"/>
      <c r="QN44" s="172"/>
      <c r="QO44" s="172"/>
      <c r="QP44" s="171"/>
      <c r="QQ44" s="171"/>
      <c r="QR44" s="171"/>
      <c r="QS44" s="171"/>
      <c r="QT44" s="171"/>
      <c r="QU44" s="168"/>
      <c r="QV44" s="168"/>
      <c r="QW44" s="172"/>
      <c r="QX44" s="172"/>
      <c r="QY44" s="171"/>
      <c r="QZ44" s="171"/>
      <c r="RA44" s="171"/>
      <c r="RB44" s="171"/>
      <c r="RC44" s="171"/>
      <c r="RD44" s="168"/>
      <c r="RE44" s="168"/>
      <c r="RF44" s="172"/>
      <c r="RG44" s="172"/>
      <c r="RH44" s="171"/>
      <c r="RI44" s="171"/>
      <c r="RJ44" s="171"/>
      <c r="RK44" s="171"/>
      <c r="RL44" s="171"/>
      <c r="RM44" s="168"/>
      <c r="RN44" s="168"/>
      <c r="RO44" s="172"/>
      <c r="RP44" s="172"/>
      <c r="RQ44" s="171"/>
      <c r="RR44" s="171"/>
      <c r="RS44" s="171"/>
      <c r="RT44" s="171"/>
      <c r="RU44" s="171"/>
      <c r="RV44" s="168"/>
      <c r="RW44" s="168"/>
      <c r="RX44" s="172"/>
      <c r="RY44" s="172"/>
      <c r="RZ44" s="171"/>
      <c r="SA44" s="171"/>
      <c r="SB44" s="171"/>
      <c r="SC44" s="171"/>
      <c r="SD44" s="171"/>
      <c r="SE44" s="168"/>
      <c r="SF44" s="168"/>
      <c r="SG44" s="172"/>
      <c r="SH44" s="172"/>
      <c r="SI44" s="171"/>
      <c r="SJ44" s="171"/>
      <c r="SK44" s="171"/>
      <c r="SL44" s="171"/>
      <c r="SM44" s="171"/>
      <c r="SN44" s="168"/>
      <c r="SO44" s="168"/>
      <c r="SP44" s="172"/>
      <c r="SQ44" s="172"/>
      <c r="SR44" s="171"/>
      <c r="SS44" s="171"/>
      <c r="ST44" s="171"/>
      <c r="SU44" s="171"/>
      <c r="SV44" s="171"/>
      <c r="SW44" s="168"/>
      <c r="SX44" s="168"/>
      <c r="SY44" s="172"/>
      <c r="SZ44" s="172"/>
      <c r="TA44" s="171"/>
      <c r="TB44" s="171"/>
      <c r="TC44" s="171"/>
      <c r="TD44" s="171"/>
      <c r="TE44" s="171"/>
      <c r="TF44" s="168"/>
      <c r="TG44" s="168"/>
      <c r="TH44" s="172"/>
      <c r="TI44" s="172"/>
      <c r="TJ44" s="171"/>
      <c r="TK44" s="171"/>
      <c r="TL44" s="171"/>
      <c r="TM44" s="171"/>
      <c r="TN44" s="171"/>
      <c r="TO44" s="168"/>
      <c r="TP44" s="168"/>
      <c r="TQ44" s="172"/>
      <c r="TR44" s="172"/>
      <c r="TS44" s="171"/>
      <c r="TT44" s="171"/>
      <c r="TU44" s="171"/>
      <c r="TV44" s="171"/>
      <c r="TW44" s="171"/>
      <c r="TX44" s="168"/>
      <c r="TY44" s="168"/>
      <c r="TZ44" s="172"/>
      <c r="UA44" s="172"/>
      <c r="UB44" s="171"/>
      <c r="UC44" s="171"/>
      <c r="UD44" s="171"/>
      <c r="UE44" s="171"/>
      <c r="UF44" s="171"/>
      <c r="UG44" s="168"/>
      <c r="UH44" s="168"/>
    </row>
    <row r="45" spans="2:554" x14ac:dyDescent="0.25">
      <c r="B45" s="29" t="str">
        <f t="shared" si="0"/>
        <v/>
      </c>
      <c r="C45" s="29" t="str">
        <f t="shared" si="1"/>
        <v/>
      </c>
      <c r="D45" s="29" t="str">
        <f t="shared" si="2"/>
        <v/>
      </c>
      <c r="E45" s="29" t="str">
        <f t="shared" si="3"/>
        <v/>
      </c>
      <c r="F45" s="29" t="str">
        <f t="shared" si="4"/>
        <v/>
      </c>
      <c r="G45" s="29" t="str">
        <f t="shared" si="5"/>
        <v/>
      </c>
      <c r="H45" s="29" t="str">
        <f t="shared" si="6"/>
        <v/>
      </c>
      <c r="J45" s="23" t="str">
        <f t="shared" ca="1" si="7"/>
        <v>null</v>
      </c>
      <c r="K45" s="24">
        <f t="shared" si="10"/>
        <v>359</v>
      </c>
      <c r="L45" s="16">
        <v>39</v>
      </c>
      <c r="Q45" s="171"/>
      <c r="R45" s="171"/>
      <c r="S45" s="171"/>
      <c r="T45" s="171"/>
      <c r="U45" s="171"/>
      <c r="V45" s="168"/>
      <c r="W45" s="168"/>
      <c r="X45" s="172"/>
      <c r="Y45" s="172"/>
      <c r="Z45" s="171"/>
      <c r="AA45" s="171"/>
      <c r="AB45" s="171"/>
      <c r="AC45" s="171"/>
      <c r="AD45" s="171"/>
      <c r="AE45" s="168"/>
      <c r="AF45" s="168"/>
      <c r="AG45" s="172"/>
      <c r="AH45" s="172"/>
      <c r="AI45" s="171"/>
      <c r="AJ45" s="171"/>
      <c r="AK45" s="171"/>
      <c r="AL45" s="171"/>
      <c r="AM45" s="171"/>
      <c r="AN45" s="168"/>
      <c r="AO45" s="168"/>
      <c r="AP45" s="172"/>
      <c r="AQ45" s="172"/>
      <c r="AR45" s="171"/>
      <c r="AS45" s="171"/>
      <c r="AT45" s="171"/>
      <c r="AU45" s="171"/>
      <c r="AV45" s="171"/>
      <c r="AW45" s="168"/>
      <c r="AX45" s="168"/>
      <c r="AY45" s="172"/>
      <c r="AZ45" s="172"/>
      <c r="BA45" s="171"/>
      <c r="BB45" s="171"/>
      <c r="BC45" s="171"/>
      <c r="BD45" s="171"/>
      <c r="BE45" s="171"/>
      <c r="BF45" s="168"/>
      <c r="BG45" s="168"/>
      <c r="BH45" s="172"/>
      <c r="BI45" s="172"/>
      <c r="BJ45" s="171"/>
      <c r="BK45" s="171"/>
      <c r="BL45" s="171"/>
      <c r="BM45" s="171"/>
      <c r="BN45" s="171"/>
      <c r="BO45" s="168"/>
      <c r="BP45" s="168"/>
      <c r="BQ45" s="172"/>
      <c r="BR45" s="172"/>
      <c r="BS45" s="171"/>
      <c r="BT45" s="171"/>
      <c r="BU45" s="171"/>
      <c r="BV45" s="171"/>
      <c r="BW45" s="171"/>
      <c r="BX45" s="168"/>
      <c r="BY45" s="168"/>
      <c r="BZ45" s="172"/>
      <c r="CA45" s="172"/>
      <c r="CB45" s="171"/>
      <c r="CC45" s="171"/>
      <c r="CD45" s="171"/>
      <c r="CE45" s="171"/>
      <c r="CF45" s="171"/>
      <c r="CG45" s="168"/>
      <c r="CH45" s="168"/>
      <c r="CI45" s="172"/>
      <c r="CJ45" s="172"/>
      <c r="CK45" s="171"/>
      <c r="CL45" s="171"/>
      <c r="CM45" s="171"/>
      <c r="CN45" s="171"/>
      <c r="CO45" s="171"/>
      <c r="CP45" s="168"/>
      <c r="CQ45" s="168"/>
      <c r="CR45" s="172"/>
      <c r="CS45" s="172"/>
      <c r="CT45" s="171"/>
      <c r="CU45" s="171"/>
      <c r="CV45" s="171"/>
      <c r="CW45" s="171"/>
      <c r="CX45" s="171"/>
      <c r="CY45" s="168"/>
      <c r="CZ45" s="168"/>
      <c r="DA45" s="172"/>
      <c r="DB45" s="172"/>
      <c r="DC45" s="171"/>
      <c r="DD45" s="171"/>
      <c r="DE45" s="171"/>
      <c r="DF45" s="171"/>
      <c r="DG45" s="171"/>
      <c r="DH45" s="168"/>
      <c r="DI45" s="168"/>
      <c r="DJ45" s="172"/>
      <c r="DK45" s="172"/>
      <c r="DL45" s="171"/>
      <c r="DM45" s="171"/>
      <c r="DN45" s="171"/>
      <c r="DO45" s="171"/>
      <c r="DP45" s="171"/>
      <c r="DQ45" s="168"/>
      <c r="DR45" s="168"/>
      <c r="DS45" s="172"/>
      <c r="DT45" s="172"/>
      <c r="DU45" s="171"/>
      <c r="DV45" s="171"/>
      <c r="DW45" s="171"/>
      <c r="DX45" s="171"/>
      <c r="DY45" s="171"/>
      <c r="DZ45" s="168"/>
      <c r="EA45" s="168"/>
      <c r="EB45" s="172"/>
      <c r="EC45" s="172"/>
      <c r="ED45" s="171"/>
      <c r="EE45" s="171"/>
      <c r="EF45" s="171"/>
      <c r="EG45" s="171"/>
      <c r="EH45" s="171"/>
      <c r="EI45" s="168"/>
      <c r="EJ45" s="168"/>
      <c r="EK45" s="172"/>
      <c r="EL45" s="172"/>
      <c r="EM45" s="171"/>
      <c r="EN45" s="171"/>
      <c r="EO45" s="171"/>
      <c r="EP45" s="171"/>
      <c r="EQ45" s="171"/>
      <c r="ER45" s="168"/>
      <c r="ES45" s="168"/>
      <c r="ET45" s="172"/>
      <c r="EU45" s="172"/>
      <c r="EV45" s="171"/>
      <c r="EW45" s="171"/>
      <c r="EX45" s="171"/>
      <c r="EY45" s="171"/>
      <c r="EZ45" s="171"/>
      <c r="FA45" s="168"/>
      <c r="FB45" s="168"/>
      <c r="FC45" s="172"/>
      <c r="FD45" s="172"/>
      <c r="FE45" s="171"/>
      <c r="FF45" s="171"/>
      <c r="FG45" s="171"/>
      <c r="FH45" s="171"/>
      <c r="FI45" s="171"/>
      <c r="FJ45" s="168"/>
      <c r="FK45" s="168"/>
      <c r="FL45" s="172"/>
      <c r="FM45" s="172"/>
      <c r="FN45" s="171"/>
      <c r="FO45" s="171"/>
      <c r="FP45" s="171"/>
      <c r="FQ45" s="171"/>
      <c r="FR45" s="171"/>
      <c r="FS45" s="168"/>
      <c r="FT45" s="168"/>
      <c r="FU45" s="172"/>
      <c r="FV45" s="172"/>
      <c r="FW45" s="171"/>
      <c r="FX45" s="171"/>
      <c r="FY45" s="171"/>
      <c r="FZ45" s="171"/>
      <c r="GA45" s="171"/>
      <c r="GB45" s="168"/>
      <c r="GC45" s="168"/>
      <c r="GD45" s="172"/>
      <c r="GE45" s="172"/>
      <c r="GF45" s="171"/>
      <c r="GG45" s="171"/>
      <c r="GH45" s="171"/>
      <c r="GI45" s="171"/>
      <c r="GJ45" s="171"/>
      <c r="GK45" s="168"/>
      <c r="GL45" s="168"/>
      <c r="GM45" s="172"/>
      <c r="GN45" s="172"/>
      <c r="GO45" s="171"/>
      <c r="GP45" s="171"/>
      <c r="GQ45" s="171"/>
      <c r="GR45" s="171"/>
      <c r="GS45" s="171"/>
      <c r="GT45" s="168"/>
      <c r="GU45" s="168"/>
      <c r="GV45" s="172"/>
      <c r="GW45" s="172"/>
      <c r="GX45" s="171"/>
      <c r="GY45" s="171"/>
      <c r="GZ45" s="171"/>
      <c r="HA45" s="171"/>
      <c r="HB45" s="171"/>
      <c r="HC45" s="168"/>
      <c r="HD45" s="168"/>
      <c r="HE45" s="172"/>
      <c r="HF45" s="172"/>
      <c r="HG45" s="171"/>
      <c r="HH45" s="171"/>
      <c r="HI45" s="171"/>
      <c r="HJ45" s="171"/>
      <c r="HK45" s="171"/>
      <c r="HL45" s="168"/>
      <c r="HM45" s="168"/>
      <c r="HN45" s="172"/>
      <c r="HO45" s="172"/>
      <c r="HP45" s="171"/>
      <c r="HQ45" s="171"/>
      <c r="HR45" s="171"/>
      <c r="HS45" s="171"/>
      <c r="HT45" s="171"/>
      <c r="HU45" s="168"/>
      <c r="HV45" s="168"/>
      <c r="HW45" s="172"/>
      <c r="HX45" s="172"/>
      <c r="HY45" s="171"/>
      <c r="HZ45" s="171"/>
      <c r="IA45" s="171"/>
      <c r="IB45" s="171"/>
      <c r="IC45" s="171"/>
      <c r="ID45" s="168"/>
      <c r="IE45" s="168"/>
      <c r="IF45" s="172"/>
      <c r="IG45" s="172"/>
      <c r="IH45" s="171"/>
      <c r="II45" s="171"/>
      <c r="IJ45" s="171"/>
      <c r="IK45" s="171"/>
      <c r="IL45" s="171"/>
      <c r="IM45" s="168"/>
      <c r="IN45" s="168"/>
      <c r="IO45" s="172"/>
      <c r="IP45" s="172"/>
      <c r="IQ45" s="171"/>
      <c r="IR45" s="171"/>
      <c r="IS45" s="171"/>
      <c r="IT45" s="171"/>
      <c r="IU45" s="171"/>
      <c r="IV45" s="168"/>
      <c r="IW45" s="168"/>
      <c r="IX45" s="172"/>
      <c r="IY45" s="172"/>
      <c r="IZ45" s="171"/>
      <c r="JA45" s="171"/>
      <c r="JB45" s="171"/>
      <c r="JC45" s="171"/>
      <c r="JD45" s="171"/>
      <c r="JE45" s="168"/>
      <c r="JF45" s="168"/>
      <c r="JG45" s="172"/>
      <c r="JH45" s="172"/>
      <c r="JI45" s="171"/>
      <c r="JJ45" s="171"/>
      <c r="JK45" s="171"/>
      <c r="JL45" s="171"/>
      <c r="JM45" s="171"/>
      <c r="JN45" s="168"/>
      <c r="JO45" s="168"/>
      <c r="JP45" s="172"/>
      <c r="JQ45" s="172"/>
      <c r="JR45" s="171"/>
      <c r="JS45" s="171"/>
      <c r="JT45" s="171"/>
      <c r="JU45" s="171"/>
      <c r="JV45" s="171"/>
      <c r="JW45" s="168"/>
      <c r="JX45" s="168"/>
      <c r="JY45" s="172"/>
      <c r="JZ45" s="172"/>
      <c r="KA45" s="171"/>
      <c r="KB45" s="171"/>
      <c r="KC45" s="171"/>
      <c r="KD45" s="171"/>
      <c r="KE45" s="171"/>
      <c r="KF45" s="168"/>
      <c r="KG45" s="168"/>
      <c r="KH45" s="172"/>
      <c r="KI45" s="172"/>
      <c r="KJ45" s="171"/>
      <c r="KK45" s="171"/>
      <c r="KL45" s="171"/>
      <c r="KM45" s="171"/>
      <c r="KN45" s="171"/>
      <c r="KO45" s="168"/>
      <c r="KP45" s="168"/>
      <c r="KQ45" s="172"/>
      <c r="KR45" s="172"/>
      <c r="KS45" s="171"/>
      <c r="KT45" s="171"/>
      <c r="KU45" s="171"/>
      <c r="KV45" s="171"/>
      <c r="KW45" s="171"/>
      <c r="KX45" s="168"/>
      <c r="KY45" s="168"/>
      <c r="KZ45" s="172"/>
      <c r="LA45" s="172"/>
      <c r="LB45" s="171"/>
      <c r="LC45" s="171"/>
      <c r="LD45" s="171"/>
      <c r="LE45" s="171"/>
      <c r="LF45" s="171"/>
      <c r="LG45" s="168"/>
      <c r="LH45" s="168"/>
      <c r="LI45" s="172"/>
      <c r="LJ45" s="172"/>
      <c r="LK45" s="171"/>
      <c r="LL45" s="171"/>
      <c r="LM45" s="171"/>
      <c r="LN45" s="171"/>
      <c r="LO45" s="171"/>
      <c r="LP45" s="168"/>
      <c r="LQ45" s="168"/>
      <c r="LR45" s="172"/>
      <c r="LS45" s="172"/>
      <c r="LT45" s="171"/>
      <c r="LU45" s="171"/>
      <c r="LV45" s="171"/>
      <c r="LW45" s="171"/>
      <c r="LX45" s="171"/>
      <c r="LY45" s="168"/>
      <c r="LZ45" s="168"/>
      <c r="MA45" s="172"/>
      <c r="MB45" s="172"/>
      <c r="MC45" s="171"/>
      <c r="MD45" s="171"/>
      <c r="ME45" s="171"/>
      <c r="MF45" s="171"/>
      <c r="MG45" s="171"/>
      <c r="MH45" s="168"/>
      <c r="MI45" s="168"/>
      <c r="MJ45" s="172"/>
      <c r="MK45" s="172"/>
      <c r="ML45" s="171"/>
      <c r="MM45" s="171"/>
      <c r="MN45" s="171"/>
      <c r="MO45" s="171"/>
      <c r="MP45" s="171"/>
      <c r="MQ45" s="168"/>
      <c r="MR45" s="168"/>
      <c r="MS45" s="172"/>
      <c r="MT45" s="172"/>
      <c r="MU45" s="171"/>
      <c r="MV45" s="171"/>
      <c r="MW45" s="171"/>
      <c r="MX45" s="171"/>
      <c r="MY45" s="171"/>
      <c r="MZ45" s="168"/>
      <c r="NA45" s="168"/>
      <c r="NB45" s="172"/>
      <c r="NC45" s="172"/>
      <c r="ND45" s="171"/>
      <c r="NE45" s="171"/>
      <c r="NF45" s="171"/>
      <c r="NG45" s="171"/>
      <c r="NH45" s="171"/>
      <c r="NI45" s="168"/>
      <c r="NJ45" s="168"/>
      <c r="NK45" s="172"/>
      <c r="NL45" s="172"/>
      <c r="NM45" s="171"/>
      <c r="NN45" s="171"/>
      <c r="NO45" s="171"/>
      <c r="NP45" s="171"/>
      <c r="NQ45" s="171"/>
      <c r="NR45" s="168"/>
      <c r="NS45" s="168"/>
      <c r="NT45" s="172"/>
      <c r="NU45" s="172"/>
      <c r="NV45" s="171"/>
      <c r="NW45" s="171"/>
      <c r="NX45" s="171"/>
      <c r="NY45" s="171"/>
      <c r="NZ45" s="171"/>
      <c r="OA45" s="168"/>
      <c r="OB45" s="168"/>
      <c r="OC45" s="172"/>
      <c r="OD45" s="172"/>
      <c r="OE45" s="171"/>
      <c r="OF45" s="171"/>
      <c r="OG45" s="171"/>
      <c r="OH45" s="171"/>
      <c r="OI45" s="171"/>
      <c r="OJ45" s="168"/>
      <c r="OK45" s="168"/>
      <c r="OL45" s="172"/>
      <c r="OM45" s="172"/>
      <c r="ON45" s="171"/>
      <c r="OO45" s="171"/>
      <c r="OP45" s="171"/>
      <c r="OQ45" s="171"/>
      <c r="OR45" s="171"/>
      <c r="OS45" s="168"/>
      <c r="OT45" s="168"/>
      <c r="OU45" s="172"/>
      <c r="OV45" s="172"/>
      <c r="OW45" s="171"/>
      <c r="OX45" s="171"/>
      <c r="OY45" s="171"/>
      <c r="OZ45" s="171"/>
      <c r="PA45" s="171"/>
      <c r="PB45" s="168"/>
      <c r="PC45" s="168"/>
      <c r="PD45" s="172"/>
      <c r="PE45" s="172"/>
      <c r="PF45" s="171"/>
      <c r="PG45" s="171"/>
      <c r="PH45" s="171"/>
      <c r="PI45" s="171"/>
      <c r="PJ45" s="171"/>
      <c r="PK45" s="168"/>
      <c r="PL45" s="168"/>
      <c r="PM45" s="172"/>
      <c r="PN45" s="172"/>
      <c r="PO45" s="171"/>
      <c r="PP45" s="171"/>
      <c r="PQ45" s="171"/>
      <c r="PR45" s="171"/>
      <c r="PS45" s="171"/>
      <c r="PT45" s="168"/>
      <c r="PU45" s="168"/>
      <c r="PV45" s="172"/>
      <c r="PW45" s="172"/>
      <c r="PX45" s="171"/>
      <c r="PY45" s="171"/>
      <c r="PZ45" s="171"/>
      <c r="QA45" s="171"/>
      <c r="QB45" s="171"/>
      <c r="QC45" s="168"/>
      <c r="QD45" s="168"/>
      <c r="QE45" s="172"/>
      <c r="QF45" s="172"/>
      <c r="QG45" s="171"/>
      <c r="QH45" s="171"/>
      <c r="QI45" s="171"/>
      <c r="QJ45" s="171"/>
      <c r="QK45" s="171"/>
      <c r="QL45" s="168"/>
      <c r="QM45" s="168"/>
      <c r="QN45" s="172"/>
      <c r="QO45" s="172"/>
      <c r="QP45" s="171"/>
      <c r="QQ45" s="171"/>
      <c r="QR45" s="171"/>
      <c r="QS45" s="171"/>
      <c r="QT45" s="171"/>
      <c r="QU45" s="168"/>
      <c r="QV45" s="168"/>
      <c r="QW45" s="172"/>
      <c r="QX45" s="172"/>
      <c r="QY45" s="171"/>
      <c r="QZ45" s="171"/>
      <c r="RA45" s="171"/>
      <c r="RB45" s="171"/>
      <c r="RC45" s="171"/>
      <c r="RD45" s="168"/>
      <c r="RE45" s="168"/>
      <c r="RF45" s="172"/>
      <c r="RG45" s="172"/>
      <c r="RH45" s="171"/>
      <c r="RI45" s="171"/>
      <c r="RJ45" s="171"/>
      <c r="RK45" s="171"/>
      <c r="RL45" s="171"/>
      <c r="RM45" s="168"/>
      <c r="RN45" s="168"/>
      <c r="RO45" s="172"/>
      <c r="RP45" s="172"/>
      <c r="RQ45" s="171"/>
      <c r="RR45" s="171"/>
      <c r="RS45" s="171"/>
      <c r="RT45" s="171"/>
      <c r="RU45" s="171"/>
      <c r="RV45" s="168"/>
      <c r="RW45" s="168"/>
      <c r="RX45" s="172"/>
      <c r="RY45" s="172"/>
      <c r="RZ45" s="171"/>
      <c r="SA45" s="171"/>
      <c r="SB45" s="171"/>
      <c r="SC45" s="171"/>
      <c r="SD45" s="171"/>
      <c r="SE45" s="168"/>
      <c r="SF45" s="168"/>
      <c r="SG45" s="172"/>
      <c r="SH45" s="172"/>
      <c r="SI45" s="171"/>
      <c r="SJ45" s="171"/>
      <c r="SK45" s="171"/>
      <c r="SL45" s="171"/>
      <c r="SM45" s="171"/>
      <c r="SN45" s="168"/>
      <c r="SO45" s="168"/>
      <c r="SP45" s="172"/>
      <c r="SQ45" s="172"/>
      <c r="SR45" s="171"/>
      <c r="SS45" s="171"/>
      <c r="ST45" s="171"/>
      <c r="SU45" s="171"/>
      <c r="SV45" s="171"/>
      <c r="SW45" s="168"/>
      <c r="SX45" s="168"/>
      <c r="SY45" s="172"/>
      <c r="SZ45" s="172"/>
      <c r="TA45" s="171"/>
      <c r="TB45" s="171"/>
      <c r="TC45" s="171"/>
      <c r="TD45" s="171"/>
      <c r="TE45" s="171"/>
      <c r="TF45" s="168"/>
      <c r="TG45" s="168"/>
      <c r="TH45" s="172"/>
      <c r="TI45" s="172"/>
      <c r="TJ45" s="171"/>
      <c r="TK45" s="171"/>
      <c r="TL45" s="171"/>
      <c r="TM45" s="171"/>
      <c r="TN45" s="171"/>
      <c r="TO45" s="168"/>
      <c r="TP45" s="168"/>
      <c r="TQ45" s="172"/>
      <c r="TR45" s="172"/>
      <c r="TS45" s="171"/>
      <c r="TT45" s="171"/>
      <c r="TU45" s="171"/>
      <c r="TV45" s="171"/>
      <c r="TW45" s="171"/>
      <c r="TX45" s="168"/>
      <c r="TY45" s="168"/>
      <c r="TZ45" s="172"/>
      <c r="UA45" s="172"/>
      <c r="UB45" s="171"/>
      <c r="UC45" s="171"/>
      <c r="UD45" s="171"/>
      <c r="UE45" s="171"/>
      <c r="UF45" s="171"/>
      <c r="UG45" s="168"/>
      <c r="UH45" s="168"/>
    </row>
    <row r="46" spans="2:554" x14ac:dyDescent="0.25">
      <c r="B46" s="29" t="str">
        <f t="shared" si="0"/>
        <v/>
      </c>
      <c r="C46" s="29" t="str">
        <f t="shared" si="1"/>
        <v/>
      </c>
      <c r="D46" s="29" t="str">
        <f t="shared" si="2"/>
        <v/>
      </c>
      <c r="E46" s="29" t="str">
        <f t="shared" si="3"/>
        <v/>
      </c>
      <c r="F46" s="29" t="str">
        <f t="shared" si="4"/>
        <v/>
      </c>
      <c r="G46" s="29" t="str">
        <f t="shared" si="5"/>
        <v/>
      </c>
      <c r="H46" s="29" t="str">
        <f t="shared" si="6"/>
        <v/>
      </c>
      <c r="J46" s="23" t="str">
        <f t="shared" ca="1" si="7"/>
        <v>null</v>
      </c>
      <c r="K46" s="24">
        <f t="shared" si="10"/>
        <v>368</v>
      </c>
      <c r="L46" s="16">
        <v>40</v>
      </c>
      <c r="Q46" s="171"/>
      <c r="R46" s="171"/>
      <c r="S46" s="171"/>
      <c r="T46" s="171"/>
      <c r="U46" s="171"/>
      <c r="V46" s="168"/>
      <c r="W46" s="168"/>
      <c r="X46" s="172"/>
      <c r="Y46" s="172"/>
      <c r="Z46" s="171"/>
      <c r="AA46" s="171"/>
      <c r="AB46" s="171"/>
      <c r="AC46" s="171"/>
      <c r="AD46" s="171"/>
      <c r="AE46" s="168"/>
      <c r="AF46" s="168"/>
      <c r="AG46" s="172"/>
      <c r="AH46" s="172"/>
      <c r="AI46" s="171"/>
      <c r="AJ46" s="171"/>
      <c r="AK46" s="171"/>
      <c r="AL46" s="171"/>
      <c r="AM46" s="171"/>
      <c r="AN46" s="168"/>
      <c r="AO46" s="168"/>
      <c r="AP46" s="172"/>
      <c r="AQ46" s="172"/>
      <c r="AR46" s="171"/>
      <c r="AS46" s="171"/>
      <c r="AT46" s="171"/>
      <c r="AU46" s="171"/>
      <c r="AV46" s="171"/>
      <c r="AW46" s="168"/>
      <c r="AX46" s="168"/>
      <c r="AY46" s="172"/>
      <c r="AZ46" s="172"/>
      <c r="BA46" s="171"/>
      <c r="BB46" s="171"/>
      <c r="BC46" s="171"/>
      <c r="BD46" s="171"/>
      <c r="BE46" s="171"/>
      <c r="BF46" s="168"/>
      <c r="BG46" s="168"/>
      <c r="BH46" s="172"/>
      <c r="BI46" s="172"/>
      <c r="BJ46" s="171"/>
      <c r="BK46" s="171"/>
      <c r="BL46" s="171"/>
      <c r="BM46" s="171"/>
      <c r="BN46" s="171"/>
      <c r="BO46" s="168"/>
      <c r="BP46" s="168"/>
      <c r="BQ46" s="172"/>
      <c r="BR46" s="172"/>
      <c r="BS46" s="171"/>
      <c r="BT46" s="171"/>
      <c r="BU46" s="171"/>
      <c r="BV46" s="171"/>
      <c r="BW46" s="171"/>
      <c r="BX46" s="168"/>
      <c r="BY46" s="168"/>
      <c r="BZ46" s="172"/>
      <c r="CA46" s="172"/>
      <c r="CB46" s="171"/>
      <c r="CC46" s="171"/>
      <c r="CD46" s="171"/>
      <c r="CE46" s="171"/>
      <c r="CF46" s="171"/>
      <c r="CG46" s="168"/>
      <c r="CH46" s="168"/>
      <c r="CI46" s="172"/>
      <c r="CJ46" s="172"/>
      <c r="CK46" s="171"/>
      <c r="CL46" s="171"/>
      <c r="CM46" s="171"/>
      <c r="CN46" s="171"/>
      <c r="CO46" s="171"/>
      <c r="CP46" s="168"/>
      <c r="CQ46" s="168"/>
      <c r="CR46" s="172"/>
      <c r="CS46" s="172"/>
      <c r="CT46" s="171"/>
      <c r="CU46" s="171"/>
      <c r="CV46" s="171"/>
      <c r="CW46" s="171"/>
      <c r="CX46" s="171"/>
      <c r="CY46" s="168"/>
      <c r="CZ46" s="168"/>
      <c r="DA46" s="172"/>
      <c r="DB46" s="172"/>
      <c r="DC46" s="171"/>
      <c r="DD46" s="171"/>
      <c r="DE46" s="171"/>
      <c r="DF46" s="171"/>
      <c r="DG46" s="171"/>
      <c r="DH46" s="168"/>
      <c r="DI46" s="168"/>
      <c r="DJ46" s="172"/>
      <c r="DK46" s="172"/>
      <c r="DL46" s="171"/>
      <c r="DM46" s="171"/>
      <c r="DN46" s="171"/>
      <c r="DO46" s="171"/>
      <c r="DP46" s="171"/>
      <c r="DQ46" s="168"/>
      <c r="DR46" s="168"/>
      <c r="DS46" s="172"/>
      <c r="DT46" s="172"/>
      <c r="DU46" s="171"/>
      <c r="DV46" s="171"/>
      <c r="DW46" s="171"/>
      <c r="DX46" s="171"/>
      <c r="DY46" s="171"/>
      <c r="DZ46" s="168"/>
      <c r="EA46" s="168"/>
      <c r="EB46" s="172"/>
      <c r="EC46" s="172"/>
      <c r="ED46" s="171"/>
      <c r="EE46" s="171"/>
      <c r="EF46" s="171"/>
      <c r="EG46" s="171"/>
      <c r="EH46" s="171"/>
      <c r="EI46" s="168"/>
      <c r="EJ46" s="168"/>
      <c r="EK46" s="172"/>
      <c r="EL46" s="172"/>
      <c r="EM46" s="171"/>
      <c r="EN46" s="171"/>
      <c r="EO46" s="171"/>
      <c r="EP46" s="171"/>
      <c r="EQ46" s="171"/>
      <c r="ER46" s="168"/>
      <c r="ES46" s="168"/>
      <c r="ET46" s="172"/>
      <c r="EU46" s="172"/>
      <c r="EV46" s="171"/>
      <c r="EW46" s="171"/>
      <c r="EX46" s="171"/>
      <c r="EY46" s="171"/>
      <c r="EZ46" s="171"/>
      <c r="FA46" s="168"/>
      <c r="FB46" s="168"/>
      <c r="FC46" s="172"/>
      <c r="FD46" s="172"/>
      <c r="FE46" s="171"/>
      <c r="FF46" s="171"/>
      <c r="FG46" s="171"/>
      <c r="FH46" s="171"/>
      <c r="FI46" s="171"/>
      <c r="FJ46" s="168"/>
      <c r="FK46" s="168"/>
      <c r="FL46" s="172"/>
      <c r="FM46" s="172"/>
      <c r="FN46" s="171"/>
      <c r="FO46" s="171"/>
      <c r="FP46" s="171"/>
      <c r="FQ46" s="171"/>
      <c r="FR46" s="171"/>
      <c r="FS46" s="168"/>
      <c r="FT46" s="168"/>
      <c r="FU46" s="172"/>
      <c r="FV46" s="172"/>
      <c r="FW46" s="171"/>
      <c r="FX46" s="171"/>
      <c r="FY46" s="171"/>
      <c r="FZ46" s="171"/>
      <c r="GA46" s="171"/>
      <c r="GB46" s="168"/>
      <c r="GC46" s="168"/>
      <c r="GD46" s="172"/>
      <c r="GE46" s="172"/>
      <c r="GF46" s="171"/>
      <c r="GG46" s="171"/>
      <c r="GH46" s="171"/>
      <c r="GI46" s="171"/>
      <c r="GJ46" s="171"/>
      <c r="GK46" s="168"/>
      <c r="GL46" s="168"/>
      <c r="GM46" s="172"/>
      <c r="GN46" s="172"/>
      <c r="GO46" s="171"/>
      <c r="GP46" s="171"/>
      <c r="GQ46" s="171"/>
      <c r="GR46" s="171"/>
      <c r="GS46" s="171"/>
      <c r="GT46" s="168"/>
      <c r="GU46" s="168"/>
      <c r="GV46" s="172"/>
      <c r="GW46" s="172"/>
      <c r="GX46" s="171"/>
      <c r="GY46" s="171"/>
      <c r="GZ46" s="171"/>
      <c r="HA46" s="171"/>
      <c r="HB46" s="171"/>
      <c r="HC46" s="168"/>
      <c r="HD46" s="168"/>
      <c r="HE46" s="172"/>
      <c r="HF46" s="172"/>
      <c r="HG46" s="171"/>
      <c r="HH46" s="171"/>
      <c r="HI46" s="171"/>
      <c r="HJ46" s="171"/>
      <c r="HK46" s="171"/>
      <c r="HL46" s="168"/>
      <c r="HM46" s="168"/>
      <c r="HN46" s="172"/>
      <c r="HO46" s="172"/>
      <c r="HP46" s="171"/>
      <c r="HQ46" s="171"/>
      <c r="HR46" s="171"/>
      <c r="HS46" s="171"/>
      <c r="HT46" s="171"/>
      <c r="HU46" s="168"/>
      <c r="HV46" s="168"/>
      <c r="HW46" s="172"/>
      <c r="HX46" s="172"/>
      <c r="HY46" s="171"/>
      <c r="HZ46" s="171"/>
      <c r="IA46" s="171"/>
      <c r="IB46" s="171"/>
      <c r="IC46" s="171"/>
      <c r="ID46" s="168"/>
      <c r="IE46" s="168"/>
      <c r="IF46" s="172"/>
      <c r="IG46" s="172"/>
      <c r="IH46" s="171"/>
      <c r="II46" s="171"/>
      <c r="IJ46" s="171"/>
      <c r="IK46" s="171"/>
      <c r="IL46" s="171"/>
      <c r="IM46" s="168"/>
      <c r="IN46" s="168"/>
      <c r="IO46" s="172"/>
      <c r="IP46" s="172"/>
      <c r="IQ46" s="171"/>
      <c r="IR46" s="171"/>
      <c r="IS46" s="171"/>
      <c r="IT46" s="171"/>
      <c r="IU46" s="171"/>
      <c r="IV46" s="168"/>
      <c r="IW46" s="168"/>
      <c r="IX46" s="172"/>
      <c r="IY46" s="172"/>
      <c r="IZ46" s="171"/>
      <c r="JA46" s="171"/>
      <c r="JB46" s="171"/>
      <c r="JC46" s="171"/>
      <c r="JD46" s="171"/>
      <c r="JE46" s="168"/>
      <c r="JF46" s="168"/>
      <c r="JG46" s="172"/>
      <c r="JH46" s="172"/>
      <c r="JI46" s="171"/>
      <c r="JJ46" s="171"/>
      <c r="JK46" s="171"/>
      <c r="JL46" s="171"/>
      <c r="JM46" s="171"/>
      <c r="JN46" s="168"/>
      <c r="JO46" s="168"/>
      <c r="JP46" s="172"/>
      <c r="JQ46" s="172"/>
      <c r="JR46" s="171"/>
      <c r="JS46" s="171"/>
      <c r="JT46" s="171"/>
      <c r="JU46" s="171"/>
      <c r="JV46" s="171"/>
      <c r="JW46" s="168"/>
      <c r="JX46" s="168"/>
      <c r="JY46" s="172"/>
      <c r="JZ46" s="172"/>
      <c r="KA46" s="171"/>
      <c r="KB46" s="171"/>
      <c r="KC46" s="171"/>
      <c r="KD46" s="171"/>
      <c r="KE46" s="171"/>
      <c r="KF46" s="168"/>
      <c r="KG46" s="168"/>
      <c r="KH46" s="172"/>
      <c r="KI46" s="172"/>
      <c r="KJ46" s="171"/>
      <c r="KK46" s="171"/>
      <c r="KL46" s="171"/>
      <c r="KM46" s="171"/>
      <c r="KN46" s="171"/>
      <c r="KO46" s="168"/>
      <c r="KP46" s="168"/>
      <c r="KQ46" s="172"/>
      <c r="KR46" s="172"/>
      <c r="KS46" s="171"/>
      <c r="KT46" s="171"/>
      <c r="KU46" s="171"/>
      <c r="KV46" s="171"/>
      <c r="KW46" s="171"/>
      <c r="KX46" s="168"/>
      <c r="KY46" s="168"/>
      <c r="KZ46" s="172"/>
      <c r="LA46" s="172"/>
      <c r="LB46" s="171"/>
      <c r="LC46" s="171"/>
      <c r="LD46" s="171"/>
      <c r="LE46" s="171"/>
      <c r="LF46" s="171"/>
      <c r="LG46" s="168"/>
      <c r="LH46" s="168"/>
      <c r="LI46" s="172"/>
      <c r="LJ46" s="172"/>
      <c r="LK46" s="171"/>
      <c r="LL46" s="171"/>
      <c r="LM46" s="171"/>
      <c r="LN46" s="171"/>
      <c r="LO46" s="171"/>
      <c r="LP46" s="168"/>
      <c r="LQ46" s="168"/>
      <c r="LR46" s="172"/>
      <c r="LS46" s="172"/>
      <c r="LT46" s="171"/>
      <c r="LU46" s="171"/>
      <c r="LV46" s="171"/>
      <c r="LW46" s="171"/>
      <c r="LX46" s="171"/>
      <c r="LY46" s="168"/>
      <c r="LZ46" s="168"/>
      <c r="MA46" s="172"/>
      <c r="MB46" s="172"/>
      <c r="MC46" s="171"/>
      <c r="MD46" s="171"/>
      <c r="ME46" s="171"/>
      <c r="MF46" s="171"/>
      <c r="MG46" s="171"/>
      <c r="MH46" s="168"/>
      <c r="MI46" s="168"/>
      <c r="MJ46" s="172"/>
      <c r="MK46" s="172"/>
      <c r="ML46" s="171"/>
      <c r="MM46" s="171"/>
      <c r="MN46" s="171"/>
      <c r="MO46" s="171"/>
      <c r="MP46" s="171"/>
      <c r="MQ46" s="168"/>
      <c r="MR46" s="168"/>
      <c r="MS46" s="172"/>
      <c r="MT46" s="172"/>
      <c r="MU46" s="171"/>
      <c r="MV46" s="171"/>
      <c r="MW46" s="171"/>
      <c r="MX46" s="171"/>
      <c r="MY46" s="171"/>
      <c r="MZ46" s="168"/>
      <c r="NA46" s="168"/>
      <c r="NB46" s="172"/>
      <c r="NC46" s="172"/>
      <c r="ND46" s="171"/>
      <c r="NE46" s="171"/>
      <c r="NF46" s="171"/>
      <c r="NG46" s="171"/>
      <c r="NH46" s="171"/>
      <c r="NI46" s="168"/>
      <c r="NJ46" s="168"/>
      <c r="NK46" s="172"/>
      <c r="NL46" s="172"/>
      <c r="NM46" s="171"/>
      <c r="NN46" s="171"/>
      <c r="NO46" s="171"/>
      <c r="NP46" s="171"/>
      <c r="NQ46" s="171"/>
      <c r="NR46" s="168"/>
      <c r="NS46" s="168"/>
      <c r="NT46" s="172"/>
      <c r="NU46" s="172"/>
      <c r="NV46" s="171"/>
      <c r="NW46" s="171"/>
      <c r="NX46" s="171"/>
      <c r="NY46" s="171"/>
      <c r="NZ46" s="171"/>
      <c r="OA46" s="168"/>
      <c r="OB46" s="168"/>
      <c r="OC46" s="172"/>
      <c r="OD46" s="172"/>
      <c r="OE46" s="171"/>
      <c r="OF46" s="171"/>
      <c r="OG46" s="171"/>
      <c r="OH46" s="171"/>
      <c r="OI46" s="171"/>
      <c r="OJ46" s="168"/>
      <c r="OK46" s="168"/>
      <c r="OL46" s="172"/>
      <c r="OM46" s="172"/>
      <c r="ON46" s="171"/>
      <c r="OO46" s="171"/>
      <c r="OP46" s="171"/>
      <c r="OQ46" s="171"/>
      <c r="OR46" s="171"/>
      <c r="OS46" s="168"/>
      <c r="OT46" s="168"/>
      <c r="OU46" s="172"/>
      <c r="OV46" s="172"/>
      <c r="OW46" s="171"/>
      <c r="OX46" s="171"/>
      <c r="OY46" s="171"/>
      <c r="OZ46" s="171"/>
      <c r="PA46" s="171"/>
      <c r="PB46" s="168"/>
      <c r="PC46" s="168"/>
      <c r="PD46" s="172"/>
      <c r="PE46" s="172"/>
      <c r="PF46" s="171"/>
      <c r="PG46" s="171"/>
      <c r="PH46" s="171"/>
      <c r="PI46" s="171"/>
      <c r="PJ46" s="171"/>
      <c r="PK46" s="168"/>
      <c r="PL46" s="168"/>
      <c r="PM46" s="172"/>
      <c r="PN46" s="172"/>
      <c r="PO46" s="171"/>
      <c r="PP46" s="171"/>
      <c r="PQ46" s="171"/>
      <c r="PR46" s="171"/>
      <c r="PS46" s="171"/>
      <c r="PT46" s="168"/>
      <c r="PU46" s="168"/>
      <c r="PV46" s="172"/>
      <c r="PW46" s="172"/>
      <c r="PX46" s="171"/>
      <c r="PY46" s="171"/>
      <c r="PZ46" s="171"/>
      <c r="QA46" s="171"/>
      <c r="QB46" s="171"/>
      <c r="QC46" s="168"/>
      <c r="QD46" s="168"/>
      <c r="QE46" s="172"/>
      <c r="QF46" s="172"/>
      <c r="QG46" s="171"/>
      <c r="QH46" s="171"/>
      <c r="QI46" s="171"/>
      <c r="QJ46" s="171"/>
      <c r="QK46" s="171"/>
      <c r="QL46" s="168"/>
      <c r="QM46" s="168"/>
      <c r="QN46" s="172"/>
      <c r="QO46" s="172"/>
      <c r="QP46" s="171"/>
      <c r="QQ46" s="171"/>
      <c r="QR46" s="171"/>
      <c r="QS46" s="171"/>
      <c r="QT46" s="171"/>
      <c r="QU46" s="168"/>
      <c r="QV46" s="168"/>
      <c r="QW46" s="172"/>
      <c r="QX46" s="172"/>
      <c r="QY46" s="171"/>
      <c r="QZ46" s="171"/>
      <c r="RA46" s="171"/>
      <c r="RB46" s="171"/>
      <c r="RC46" s="171"/>
      <c r="RD46" s="168"/>
      <c r="RE46" s="168"/>
      <c r="RF46" s="172"/>
      <c r="RG46" s="172"/>
      <c r="RH46" s="171"/>
      <c r="RI46" s="171"/>
      <c r="RJ46" s="171"/>
      <c r="RK46" s="171"/>
      <c r="RL46" s="171"/>
      <c r="RM46" s="168"/>
      <c r="RN46" s="168"/>
      <c r="RO46" s="172"/>
      <c r="RP46" s="172"/>
      <c r="RQ46" s="171"/>
      <c r="RR46" s="171"/>
      <c r="RS46" s="171"/>
      <c r="RT46" s="171"/>
      <c r="RU46" s="171"/>
      <c r="RV46" s="168"/>
      <c r="RW46" s="168"/>
      <c r="RX46" s="172"/>
      <c r="RY46" s="172"/>
      <c r="RZ46" s="171"/>
      <c r="SA46" s="171"/>
      <c r="SB46" s="171"/>
      <c r="SC46" s="171"/>
      <c r="SD46" s="171"/>
      <c r="SE46" s="168"/>
      <c r="SF46" s="168"/>
      <c r="SG46" s="172"/>
      <c r="SH46" s="172"/>
      <c r="SI46" s="171"/>
      <c r="SJ46" s="171"/>
      <c r="SK46" s="171"/>
      <c r="SL46" s="171"/>
      <c r="SM46" s="171"/>
      <c r="SN46" s="168"/>
      <c r="SO46" s="168"/>
      <c r="SP46" s="172"/>
      <c r="SQ46" s="172"/>
      <c r="SR46" s="171"/>
      <c r="SS46" s="171"/>
      <c r="ST46" s="171"/>
      <c r="SU46" s="171"/>
      <c r="SV46" s="171"/>
      <c r="SW46" s="168"/>
      <c r="SX46" s="168"/>
      <c r="SY46" s="172"/>
      <c r="SZ46" s="172"/>
      <c r="TA46" s="171"/>
      <c r="TB46" s="171"/>
      <c r="TC46" s="171"/>
      <c r="TD46" s="171"/>
      <c r="TE46" s="171"/>
      <c r="TF46" s="168"/>
      <c r="TG46" s="168"/>
      <c r="TH46" s="172"/>
      <c r="TI46" s="172"/>
      <c r="TJ46" s="171"/>
      <c r="TK46" s="171"/>
      <c r="TL46" s="171"/>
      <c r="TM46" s="171"/>
      <c r="TN46" s="171"/>
      <c r="TO46" s="168"/>
      <c r="TP46" s="168"/>
      <c r="TQ46" s="172"/>
      <c r="TR46" s="172"/>
      <c r="TS46" s="171"/>
      <c r="TT46" s="171"/>
      <c r="TU46" s="171"/>
      <c r="TV46" s="171"/>
      <c r="TW46" s="171"/>
      <c r="TX46" s="168"/>
      <c r="TY46" s="168"/>
      <c r="TZ46" s="172"/>
      <c r="UA46" s="172"/>
      <c r="UB46" s="171"/>
      <c r="UC46" s="171"/>
      <c r="UD46" s="171"/>
      <c r="UE46" s="171"/>
      <c r="UF46" s="171"/>
      <c r="UG46" s="168"/>
      <c r="UH46" s="168"/>
    </row>
    <row r="47" spans="2:554" x14ac:dyDescent="0.25">
      <c r="B47" s="29" t="str">
        <f t="shared" si="0"/>
        <v/>
      </c>
      <c r="C47" s="29" t="str">
        <f t="shared" si="1"/>
        <v/>
      </c>
      <c r="D47" s="29" t="str">
        <f t="shared" si="2"/>
        <v/>
      </c>
      <c r="E47" s="29" t="str">
        <f t="shared" si="3"/>
        <v/>
      </c>
      <c r="F47" s="29" t="str">
        <f t="shared" si="4"/>
        <v/>
      </c>
      <c r="G47" s="29" t="str">
        <f t="shared" si="5"/>
        <v/>
      </c>
      <c r="H47" s="29" t="str">
        <f t="shared" si="6"/>
        <v/>
      </c>
      <c r="J47" s="23" t="str">
        <f t="shared" ca="1" si="7"/>
        <v>null</v>
      </c>
      <c r="K47" s="24">
        <f t="shared" si="10"/>
        <v>377</v>
      </c>
      <c r="L47" s="16">
        <v>41</v>
      </c>
      <c r="Q47" s="171"/>
      <c r="R47" s="171"/>
      <c r="S47" s="171"/>
      <c r="T47" s="171"/>
      <c r="U47" s="171"/>
      <c r="V47" s="168"/>
      <c r="W47" s="168"/>
      <c r="X47" s="172"/>
      <c r="Y47" s="172"/>
      <c r="Z47" s="171"/>
      <c r="AA47" s="171"/>
      <c r="AB47" s="171"/>
      <c r="AC47" s="171"/>
      <c r="AD47" s="171"/>
      <c r="AE47" s="168"/>
      <c r="AF47" s="168"/>
      <c r="AG47" s="172"/>
      <c r="AH47" s="172"/>
      <c r="AI47" s="171"/>
      <c r="AJ47" s="171"/>
      <c r="AK47" s="171"/>
      <c r="AL47" s="171"/>
      <c r="AM47" s="171"/>
      <c r="AN47" s="168"/>
      <c r="AO47" s="168"/>
      <c r="AP47" s="172"/>
      <c r="AQ47" s="172"/>
      <c r="AR47" s="171"/>
      <c r="AS47" s="171"/>
      <c r="AT47" s="171"/>
      <c r="AU47" s="171"/>
      <c r="AV47" s="171"/>
      <c r="AW47" s="168"/>
      <c r="AX47" s="168"/>
      <c r="AY47" s="172"/>
      <c r="AZ47" s="172"/>
      <c r="BA47" s="171"/>
      <c r="BB47" s="171"/>
      <c r="BC47" s="171"/>
      <c r="BD47" s="171"/>
      <c r="BE47" s="171"/>
      <c r="BF47" s="168"/>
      <c r="BG47" s="168"/>
      <c r="BH47" s="172"/>
      <c r="BI47" s="172"/>
      <c r="BJ47" s="171"/>
      <c r="BK47" s="171"/>
      <c r="BL47" s="171"/>
      <c r="BM47" s="171"/>
      <c r="BN47" s="171"/>
      <c r="BO47" s="168"/>
      <c r="BP47" s="168"/>
      <c r="BQ47" s="172"/>
      <c r="BR47" s="172"/>
      <c r="BS47" s="171"/>
      <c r="BT47" s="171"/>
      <c r="BU47" s="171"/>
      <c r="BV47" s="171"/>
      <c r="BW47" s="171"/>
      <c r="BX47" s="168"/>
      <c r="BY47" s="168"/>
      <c r="BZ47" s="172"/>
      <c r="CA47" s="172"/>
      <c r="CB47" s="171"/>
      <c r="CC47" s="171"/>
      <c r="CD47" s="171"/>
      <c r="CE47" s="171"/>
      <c r="CF47" s="171"/>
      <c r="CG47" s="168"/>
      <c r="CH47" s="168"/>
      <c r="CI47" s="172"/>
      <c r="CJ47" s="172"/>
      <c r="CK47" s="171"/>
      <c r="CL47" s="171"/>
      <c r="CM47" s="171"/>
      <c r="CN47" s="171"/>
      <c r="CO47" s="171"/>
      <c r="CP47" s="168"/>
      <c r="CQ47" s="168"/>
      <c r="CR47" s="172"/>
      <c r="CS47" s="172"/>
      <c r="CT47" s="171"/>
      <c r="CU47" s="171"/>
      <c r="CV47" s="171"/>
      <c r="CW47" s="171"/>
      <c r="CX47" s="171"/>
      <c r="CY47" s="168"/>
      <c r="CZ47" s="168"/>
      <c r="DA47" s="172"/>
      <c r="DB47" s="172"/>
      <c r="DC47" s="171"/>
      <c r="DD47" s="171"/>
      <c r="DE47" s="171"/>
      <c r="DF47" s="171"/>
      <c r="DG47" s="171"/>
      <c r="DH47" s="168"/>
      <c r="DI47" s="168"/>
      <c r="DJ47" s="172"/>
      <c r="DK47" s="172"/>
      <c r="DL47" s="171"/>
      <c r="DM47" s="171"/>
      <c r="DN47" s="171"/>
      <c r="DO47" s="171"/>
      <c r="DP47" s="171"/>
      <c r="DQ47" s="168"/>
      <c r="DR47" s="168"/>
      <c r="DS47" s="172"/>
      <c r="DT47" s="172"/>
      <c r="DU47" s="171"/>
      <c r="DV47" s="171"/>
      <c r="DW47" s="171"/>
      <c r="DX47" s="171"/>
      <c r="DY47" s="171"/>
      <c r="DZ47" s="168"/>
      <c r="EA47" s="168"/>
      <c r="EB47" s="172"/>
      <c r="EC47" s="172"/>
      <c r="ED47" s="171"/>
      <c r="EE47" s="171"/>
      <c r="EF47" s="171"/>
      <c r="EG47" s="171"/>
      <c r="EH47" s="171"/>
      <c r="EI47" s="168"/>
      <c r="EJ47" s="168"/>
      <c r="EK47" s="172"/>
      <c r="EL47" s="172"/>
      <c r="EM47" s="171"/>
      <c r="EN47" s="171"/>
      <c r="EO47" s="171"/>
      <c r="EP47" s="171"/>
      <c r="EQ47" s="171"/>
      <c r="ER47" s="168"/>
      <c r="ES47" s="168"/>
      <c r="ET47" s="172"/>
      <c r="EU47" s="172"/>
      <c r="EV47" s="171"/>
      <c r="EW47" s="171"/>
      <c r="EX47" s="171"/>
      <c r="EY47" s="171"/>
      <c r="EZ47" s="171"/>
      <c r="FA47" s="168"/>
      <c r="FB47" s="168"/>
      <c r="FC47" s="172"/>
      <c r="FD47" s="172"/>
      <c r="FE47" s="171"/>
      <c r="FF47" s="171"/>
      <c r="FG47" s="171"/>
      <c r="FH47" s="171"/>
      <c r="FI47" s="171"/>
      <c r="FJ47" s="168"/>
      <c r="FK47" s="168"/>
      <c r="FL47" s="172"/>
      <c r="FM47" s="172"/>
      <c r="FN47" s="171"/>
      <c r="FO47" s="171"/>
      <c r="FP47" s="171"/>
      <c r="FQ47" s="171"/>
      <c r="FR47" s="171"/>
      <c r="FS47" s="168"/>
      <c r="FT47" s="168"/>
      <c r="FU47" s="172"/>
      <c r="FV47" s="172"/>
      <c r="FW47" s="171"/>
      <c r="FX47" s="171"/>
      <c r="FY47" s="171"/>
      <c r="FZ47" s="171"/>
      <c r="GA47" s="171"/>
      <c r="GB47" s="168"/>
      <c r="GC47" s="168"/>
      <c r="GD47" s="172"/>
      <c r="GE47" s="172"/>
      <c r="GF47" s="171"/>
      <c r="GG47" s="171"/>
      <c r="GH47" s="171"/>
      <c r="GI47" s="171"/>
      <c r="GJ47" s="171"/>
      <c r="GK47" s="168"/>
      <c r="GL47" s="168"/>
      <c r="GM47" s="172"/>
      <c r="GN47" s="172"/>
      <c r="GO47" s="171"/>
      <c r="GP47" s="171"/>
      <c r="GQ47" s="171"/>
      <c r="GR47" s="171"/>
      <c r="GS47" s="171"/>
      <c r="GT47" s="168"/>
      <c r="GU47" s="168"/>
      <c r="GV47" s="172"/>
      <c r="GW47" s="172"/>
      <c r="GX47" s="171"/>
      <c r="GY47" s="171"/>
      <c r="GZ47" s="171"/>
      <c r="HA47" s="171"/>
      <c r="HB47" s="171"/>
      <c r="HC47" s="168"/>
      <c r="HD47" s="168"/>
      <c r="HE47" s="172"/>
      <c r="HF47" s="172"/>
      <c r="HG47" s="171"/>
      <c r="HH47" s="171"/>
      <c r="HI47" s="171"/>
      <c r="HJ47" s="171"/>
      <c r="HK47" s="171"/>
      <c r="HL47" s="168"/>
      <c r="HM47" s="168"/>
      <c r="HN47" s="172"/>
      <c r="HO47" s="172"/>
      <c r="HP47" s="171"/>
      <c r="HQ47" s="171"/>
      <c r="HR47" s="171"/>
      <c r="HS47" s="171"/>
      <c r="HT47" s="171"/>
      <c r="HU47" s="168"/>
      <c r="HV47" s="168"/>
      <c r="HW47" s="172"/>
      <c r="HX47" s="172"/>
      <c r="HY47" s="171"/>
      <c r="HZ47" s="171"/>
      <c r="IA47" s="171"/>
      <c r="IB47" s="171"/>
      <c r="IC47" s="171"/>
      <c r="ID47" s="168"/>
      <c r="IE47" s="168"/>
      <c r="IF47" s="172"/>
      <c r="IG47" s="172"/>
      <c r="IH47" s="171"/>
      <c r="II47" s="171"/>
      <c r="IJ47" s="171"/>
      <c r="IK47" s="171"/>
      <c r="IL47" s="171"/>
      <c r="IM47" s="168"/>
      <c r="IN47" s="168"/>
      <c r="IO47" s="172"/>
      <c r="IP47" s="172"/>
      <c r="IQ47" s="171"/>
      <c r="IR47" s="171"/>
      <c r="IS47" s="171"/>
      <c r="IT47" s="171"/>
      <c r="IU47" s="171"/>
      <c r="IV47" s="168"/>
      <c r="IW47" s="168"/>
      <c r="IX47" s="172"/>
      <c r="IY47" s="172"/>
      <c r="IZ47" s="171"/>
      <c r="JA47" s="171"/>
      <c r="JB47" s="171"/>
      <c r="JC47" s="171"/>
      <c r="JD47" s="171"/>
      <c r="JE47" s="168"/>
      <c r="JF47" s="168"/>
      <c r="JG47" s="172"/>
      <c r="JH47" s="172"/>
      <c r="JI47" s="171"/>
      <c r="JJ47" s="171"/>
      <c r="JK47" s="171"/>
      <c r="JL47" s="171"/>
      <c r="JM47" s="171"/>
      <c r="JN47" s="168"/>
      <c r="JO47" s="168"/>
      <c r="JP47" s="172"/>
      <c r="JQ47" s="172"/>
      <c r="JR47" s="171"/>
      <c r="JS47" s="171"/>
      <c r="JT47" s="171"/>
      <c r="JU47" s="171"/>
      <c r="JV47" s="171"/>
      <c r="JW47" s="168"/>
      <c r="JX47" s="168"/>
      <c r="JY47" s="172"/>
      <c r="JZ47" s="172"/>
      <c r="KA47" s="171"/>
      <c r="KB47" s="171"/>
      <c r="KC47" s="171"/>
      <c r="KD47" s="171"/>
      <c r="KE47" s="171"/>
      <c r="KF47" s="168"/>
      <c r="KG47" s="168"/>
      <c r="KH47" s="172"/>
      <c r="KI47" s="172"/>
      <c r="KJ47" s="171"/>
      <c r="KK47" s="171"/>
      <c r="KL47" s="171"/>
      <c r="KM47" s="171"/>
      <c r="KN47" s="171"/>
      <c r="KO47" s="168"/>
      <c r="KP47" s="168"/>
      <c r="KQ47" s="172"/>
      <c r="KR47" s="172"/>
      <c r="KS47" s="171"/>
      <c r="KT47" s="171"/>
      <c r="KU47" s="171"/>
      <c r="KV47" s="171"/>
      <c r="KW47" s="171"/>
      <c r="KX47" s="168"/>
      <c r="KY47" s="168"/>
      <c r="KZ47" s="172"/>
      <c r="LA47" s="172"/>
      <c r="LB47" s="171"/>
      <c r="LC47" s="171"/>
      <c r="LD47" s="171"/>
      <c r="LE47" s="171"/>
      <c r="LF47" s="171"/>
      <c r="LG47" s="168"/>
      <c r="LH47" s="168"/>
      <c r="LI47" s="172"/>
      <c r="LJ47" s="172"/>
      <c r="LK47" s="171"/>
      <c r="LL47" s="171"/>
      <c r="LM47" s="171"/>
      <c r="LN47" s="171"/>
      <c r="LO47" s="171"/>
      <c r="LP47" s="168"/>
      <c r="LQ47" s="168"/>
      <c r="LR47" s="172"/>
      <c r="LS47" s="172"/>
      <c r="LT47" s="171"/>
      <c r="LU47" s="171"/>
      <c r="LV47" s="171"/>
      <c r="LW47" s="171"/>
      <c r="LX47" s="171"/>
      <c r="LY47" s="168"/>
      <c r="LZ47" s="168"/>
      <c r="MA47" s="172"/>
      <c r="MB47" s="172"/>
      <c r="MC47" s="171"/>
      <c r="MD47" s="171"/>
      <c r="ME47" s="171"/>
      <c r="MF47" s="171"/>
      <c r="MG47" s="171"/>
      <c r="MH47" s="168"/>
      <c r="MI47" s="168"/>
      <c r="MJ47" s="172"/>
      <c r="MK47" s="172"/>
      <c r="ML47" s="171"/>
      <c r="MM47" s="171"/>
      <c r="MN47" s="171"/>
      <c r="MO47" s="171"/>
      <c r="MP47" s="171"/>
      <c r="MQ47" s="168"/>
      <c r="MR47" s="168"/>
      <c r="MS47" s="172"/>
      <c r="MT47" s="172"/>
      <c r="MU47" s="171"/>
      <c r="MV47" s="171"/>
      <c r="MW47" s="171"/>
      <c r="MX47" s="171"/>
      <c r="MY47" s="171"/>
      <c r="MZ47" s="168"/>
      <c r="NA47" s="168"/>
      <c r="NB47" s="172"/>
      <c r="NC47" s="172"/>
      <c r="ND47" s="171"/>
      <c r="NE47" s="171"/>
      <c r="NF47" s="171"/>
      <c r="NG47" s="171"/>
      <c r="NH47" s="171"/>
      <c r="NI47" s="168"/>
      <c r="NJ47" s="168"/>
      <c r="NK47" s="172"/>
      <c r="NL47" s="172"/>
      <c r="NM47" s="171"/>
      <c r="NN47" s="171"/>
      <c r="NO47" s="171"/>
      <c r="NP47" s="171"/>
      <c r="NQ47" s="171"/>
      <c r="NR47" s="168"/>
      <c r="NS47" s="168"/>
      <c r="NT47" s="172"/>
      <c r="NU47" s="172"/>
      <c r="NV47" s="171"/>
      <c r="NW47" s="171"/>
      <c r="NX47" s="171"/>
      <c r="NY47" s="171"/>
      <c r="NZ47" s="171"/>
      <c r="OA47" s="168"/>
      <c r="OB47" s="168"/>
      <c r="OC47" s="172"/>
      <c r="OD47" s="172"/>
      <c r="OE47" s="171"/>
      <c r="OF47" s="171"/>
      <c r="OG47" s="171"/>
      <c r="OH47" s="171"/>
      <c r="OI47" s="171"/>
      <c r="OJ47" s="168"/>
      <c r="OK47" s="168"/>
      <c r="OL47" s="172"/>
      <c r="OM47" s="172"/>
      <c r="ON47" s="171"/>
      <c r="OO47" s="171"/>
      <c r="OP47" s="171"/>
      <c r="OQ47" s="171"/>
      <c r="OR47" s="171"/>
      <c r="OS47" s="168"/>
      <c r="OT47" s="168"/>
      <c r="OU47" s="172"/>
      <c r="OV47" s="172"/>
      <c r="OW47" s="171"/>
      <c r="OX47" s="171"/>
      <c r="OY47" s="171"/>
      <c r="OZ47" s="171"/>
      <c r="PA47" s="171"/>
      <c r="PB47" s="168"/>
      <c r="PC47" s="168"/>
      <c r="PD47" s="172"/>
      <c r="PE47" s="172"/>
      <c r="PF47" s="171"/>
      <c r="PG47" s="171"/>
      <c r="PH47" s="171"/>
      <c r="PI47" s="171"/>
      <c r="PJ47" s="171"/>
      <c r="PK47" s="168"/>
      <c r="PL47" s="168"/>
      <c r="PM47" s="172"/>
      <c r="PN47" s="172"/>
      <c r="PO47" s="171"/>
      <c r="PP47" s="171"/>
      <c r="PQ47" s="171"/>
      <c r="PR47" s="171"/>
      <c r="PS47" s="171"/>
      <c r="PT47" s="168"/>
      <c r="PU47" s="168"/>
      <c r="PV47" s="172"/>
      <c r="PW47" s="172"/>
      <c r="PX47" s="171"/>
      <c r="PY47" s="171"/>
      <c r="PZ47" s="171"/>
      <c r="QA47" s="171"/>
      <c r="QB47" s="171"/>
      <c r="QC47" s="168"/>
      <c r="QD47" s="168"/>
      <c r="QE47" s="172"/>
      <c r="QF47" s="172"/>
      <c r="QG47" s="171"/>
      <c r="QH47" s="171"/>
      <c r="QI47" s="171"/>
      <c r="QJ47" s="171"/>
      <c r="QK47" s="171"/>
      <c r="QL47" s="168"/>
      <c r="QM47" s="168"/>
      <c r="QN47" s="172"/>
      <c r="QO47" s="172"/>
      <c r="QP47" s="171"/>
      <c r="QQ47" s="171"/>
      <c r="QR47" s="171"/>
      <c r="QS47" s="171"/>
      <c r="QT47" s="171"/>
      <c r="QU47" s="168"/>
      <c r="QV47" s="168"/>
      <c r="QW47" s="172"/>
      <c r="QX47" s="172"/>
      <c r="QY47" s="171"/>
      <c r="QZ47" s="171"/>
      <c r="RA47" s="171"/>
      <c r="RB47" s="171"/>
      <c r="RC47" s="171"/>
      <c r="RD47" s="168"/>
      <c r="RE47" s="168"/>
      <c r="RF47" s="172"/>
      <c r="RG47" s="172"/>
      <c r="RH47" s="171"/>
      <c r="RI47" s="171"/>
      <c r="RJ47" s="171"/>
      <c r="RK47" s="171"/>
      <c r="RL47" s="171"/>
      <c r="RM47" s="168"/>
      <c r="RN47" s="168"/>
      <c r="RO47" s="172"/>
      <c r="RP47" s="172"/>
      <c r="RQ47" s="171"/>
      <c r="RR47" s="171"/>
      <c r="RS47" s="171"/>
      <c r="RT47" s="171"/>
      <c r="RU47" s="171"/>
      <c r="RV47" s="168"/>
      <c r="RW47" s="168"/>
      <c r="RX47" s="172"/>
      <c r="RY47" s="172"/>
      <c r="RZ47" s="171"/>
      <c r="SA47" s="171"/>
      <c r="SB47" s="171"/>
      <c r="SC47" s="171"/>
      <c r="SD47" s="171"/>
      <c r="SE47" s="168"/>
      <c r="SF47" s="168"/>
      <c r="SG47" s="172"/>
      <c r="SH47" s="172"/>
      <c r="SI47" s="171"/>
      <c r="SJ47" s="171"/>
      <c r="SK47" s="171"/>
      <c r="SL47" s="171"/>
      <c r="SM47" s="171"/>
      <c r="SN47" s="168"/>
      <c r="SO47" s="168"/>
      <c r="SP47" s="172"/>
      <c r="SQ47" s="172"/>
      <c r="SR47" s="171"/>
      <c r="SS47" s="171"/>
      <c r="ST47" s="171"/>
      <c r="SU47" s="171"/>
      <c r="SV47" s="171"/>
      <c r="SW47" s="168"/>
      <c r="SX47" s="168"/>
      <c r="SY47" s="172"/>
      <c r="SZ47" s="172"/>
      <c r="TA47" s="171"/>
      <c r="TB47" s="171"/>
      <c r="TC47" s="171"/>
      <c r="TD47" s="171"/>
      <c r="TE47" s="171"/>
      <c r="TF47" s="168"/>
      <c r="TG47" s="168"/>
      <c r="TH47" s="172"/>
      <c r="TI47" s="172"/>
      <c r="TJ47" s="171"/>
      <c r="TK47" s="171"/>
      <c r="TL47" s="171"/>
      <c r="TM47" s="171"/>
      <c r="TN47" s="171"/>
      <c r="TO47" s="168"/>
      <c r="TP47" s="168"/>
      <c r="TQ47" s="172"/>
      <c r="TR47" s="172"/>
      <c r="TS47" s="171"/>
      <c r="TT47" s="171"/>
      <c r="TU47" s="171"/>
      <c r="TV47" s="171"/>
      <c r="TW47" s="171"/>
      <c r="TX47" s="168"/>
      <c r="TY47" s="168"/>
      <c r="TZ47" s="172"/>
      <c r="UA47" s="172"/>
      <c r="UB47" s="171"/>
      <c r="UC47" s="171"/>
      <c r="UD47" s="171"/>
      <c r="UE47" s="171"/>
      <c r="UF47" s="171"/>
      <c r="UG47" s="168"/>
      <c r="UH47" s="168"/>
    </row>
    <row r="48" spans="2:554" x14ac:dyDescent="0.25">
      <c r="B48" s="29" t="str">
        <f t="shared" si="0"/>
        <v/>
      </c>
      <c r="C48" s="29" t="str">
        <f t="shared" si="1"/>
        <v/>
      </c>
      <c r="D48" s="29" t="str">
        <f t="shared" si="2"/>
        <v/>
      </c>
      <c r="E48" s="29" t="str">
        <f t="shared" si="3"/>
        <v/>
      </c>
      <c r="F48" s="29" t="str">
        <f t="shared" si="4"/>
        <v/>
      </c>
      <c r="G48" s="29" t="str">
        <f t="shared" si="5"/>
        <v/>
      </c>
      <c r="H48" s="29" t="str">
        <f t="shared" si="6"/>
        <v/>
      </c>
      <c r="J48" s="23" t="str">
        <f t="shared" ca="1" si="7"/>
        <v>null</v>
      </c>
      <c r="K48" s="24">
        <f t="shared" si="10"/>
        <v>386</v>
      </c>
      <c r="L48" s="16">
        <v>42</v>
      </c>
      <c r="Q48" s="171"/>
      <c r="R48" s="171"/>
      <c r="S48" s="171"/>
      <c r="T48" s="171"/>
      <c r="U48" s="171"/>
      <c r="V48" s="168"/>
      <c r="W48" s="168"/>
      <c r="X48" s="172"/>
      <c r="Y48" s="172"/>
      <c r="Z48" s="171"/>
      <c r="AA48" s="171"/>
      <c r="AB48" s="171"/>
      <c r="AC48" s="171"/>
      <c r="AD48" s="171"/>
      <c r="AE48" s="168"/>
      <c r="AF48" s="168"/>
      <c r="AG48" s="172"/>
      <c r="AH48" s="172"/>
      <c r="AI48" s="171"/>
      <c r="AJ48" s="171"/>
      <c r="AK48" s="171"/>
      <c r="AL48" s="171"/>
      <c r="AM48" s="171"/>
      <c r="AN48" s="168"/>
      <c r="AO48" s="168"/>
      <c r="AP48" s="172"/>
      <c r="AQ48" s="172"/>
      <c r="AR48" s="171"/>
      <c r="AS48" s="171"/>
      <c r="AT48" s="171"/>
      <c r="AU48" s="171"/>
      <c r="AV48" s="171"/>
      <c r="AW48" s="168"/>
      <c r="AX48" s="168"/>
      <c r="AY48" s="172"/>
      <c r="AZ48" s="172"/>
      <c r="BA48" s="171"/>
      <c r="BB48" s="171"/>
      <c r="BC48" s="171"/>
      <c r="BD48" s="171"/>
      <c r="BE48" s="171"/>
      <c r="BF48" s="168"/>
      <c r="BG48" s="168"/>
      <c r="BH48" s="172"/>
      <c r="BI48" s="172"/>
      <c r="BJ48" s="171"/>
      <c r="BK48" s="171"/>
      <c r="BL48" s="171"/>
      <c r="BM48" s="171"/>
      <c r="BN48" s="171"/>
      <c r="BO48" s="168"/>
      <c r="BP48" s="168"/>
      <c r="BQ48" s="172"/>
      <c r="BR48" s="172"/>
      <c r="BS48" s="171"/>
      <c r="BT48" s="171"/>
      <c r="BU48" s="171"/>
      <c r="BV48" s="171"/>
      <c r="BW48" s="171"/>
      <c r="BX48" s="168"/>
      <c r="BY48" s="168"/>
      <c r="BZ48" s="172"/>
      <c r="CA48" s="172"/>
      <c r="CB48" s="171"/>
      <c r="CC48" s="171"/>
      <c r="CD48" s="171"/>
      <c r="CE48" s="171"/>
      <c r="CF48" s="171"/>
      <c r="CG48" s="168"/>
      <c r="CH48" s="168"/>
      <c r="CI48" s="172"/>
      <c r="CJ48" s="172"/>
      <c r="CK48" s="171"/>
      <c r="CL48" s="171"/>
      <c r="CM48" s="171"/>
      <c r="CN48" s="171"/>
      <c r="CO48" s="171"/>
      <c r="CP48" s="168"/>
      <c r="CQ48" s="168"/>
      <c r="CR48" s="172"/>
      <c r="CS48" s="172"/>
      <c r="CT48" s="171"/>
      <c r="CU48" s="171"/>
      <c r="CV48" s="171"/>
      <c r="CW48" s="171"/>
      <c r="CX48" s="171"/>
      <c r="CY48" s="168"/>
      <c r="CZ48" s="168"/>
      <c r="DA48" s="172"/>
      <c r="DB48" s="172"/>
      <c r="DC48" s="171"/>
      <c r="DD48" s="171"/>
      <c r="DE48" s="171"/>
      <c r="DF48" s="171"/>
      <c r="DG48" s="171"/>
      <c r="DH48" s="168"/>
      <c r="DI48" s="168"/>
      <c r="DJ48" s="172"/>
      <c r="DK48" s="172"/>
      <c r="DL48" s="171"/>
      <c r="DM48" s="171"/>
      <c r="DN48" s="171"/>
      <c r="DO48" s="171"/>
      <c r="DP48" s="171"/>
      <c r="DQ48" s="168"/>
      <c r="DR48" s="168"/>
      <c r="DS48" s="172"/>
      <c r="DT48" s="172"/>
      <c r="DU48" s="171"/>
      <c r="DV48" s="171"/>
      <c r="DW48" s="171"/>
      <c r="DX48" s="171"/>
      <c r="DY48" s="171"/>
      <c r="DZ48" s="168"/>
      <c r="EA48" s="168"/>
      <c r="EB48" s="172"/>
      <c r="EC48" s="172"/>
      <c r="ED48" s="171"/>
      <c r="EE48" s="171"/>
      <c r="EF48" s="171"/>
      <c r="EG48" s="171"/>
      <c r="EH48" s="171"/>
      <c r="EI48" s="168"/>
      <c r="EJ48" s="168"/>
      <c r="EK48" s="172"/>
      <c r="EL48" s="172"/>
      <c r="EM48" s="171"/>
      <c r="EN48" s="171"/>
      <c r="EO48" s="171"/>
      <c r="EP48" s="171"/>
      <c r="EQ48" s="171"/>
      <c r="ER48" s="168"/>
      <c r="ES48" s="168"/>
      <c r="ET48" s="172"/>
      <c r="EU48" s="172"/>
      <c r="EV48" s="171"/>
      <c r="EW48" s="171"/>
      <c r="EX48" s="171"/>
      <c r="EY48" s="171"/>
      <c r="EZ48" s="171"/>
      <c r="FA48" s="168"/>
      <c r="FB48" s="168"/>
      <c r="FC48" s="172"/>
      <c r="FD48" s="172"/>
      <c r="FE48" s="171"/>
      <c r="FF48" s="171"/>
      <c r="FG48" s="171"/>
      <c r="FH48" s="171"/>
      <c r="FI48" s="171"/>
      <c r="FJ48" s="168"/>
      <c r="FK48" s="168"/>
      <c r="FL48" s="172"/>
      <c r="FM48" s="172"/>
      <c r="FN48" s="171"/>
      <c r="FO48" s="171"/>
      <c r="FP48" s="171"/>
      <c r="FQ48" s="171"/>
      <c r="FR48" s="171"/>
      <c r="FS48" s="168"/>
      <c r="FT48" s="168"/>
      <c r="FU48" s="172"/>
      <c r="FV48" s="172"/>
      <c r="FW48" s="171"/>
      <c r="FX48" s="171"/>
      <c r="FY48" s="171"/>
      <c r="FZ48" s="171"/>
      <c r="GA48" s="171"/>
      <c r="GB48" s="168"/>
      <c r="GC48" s="168"/>
      <c r="GD48" s="172"/>
      <c r="GE48" s="172"/>
      <c r="GF48" s="171"/>
      <c r="GG48" s="171"/>
      <c r="GH48" s="171"/>
      <c r="GI48" s="171"/>
      <c r="GJ48" s="171"/>
      <c r="GK48" s="168"/>
      <c r="GL48" s="168"/>
      <c r="GM48" s="172"/>
      <c r="GN48" s="172"/>
      <c r="GO48" s="171"/>
      <c r="GP48" s="171"/>
      <c r="GQ48" s="171"/>
      <c r="GR48" s="171"/>
      <c r="GS48" s="171"/>
      <c r="GT48" s="168"/>
      <c r="GU48" s="168"/>
      <c r="GV48" s="172"/>
      <c r="GW48" s="172"/>
      <c r="GX48" s="171"/>
      <c r="GY48" s="171"/>
      <c r="GZ48" s="171"/>
      <c r="HA48" s="171"/>
      <c r="HB48" s="171"/>
      <c r="HC48" s="168"/>
      <c r="HD48" s="168"/>
      <c r="HE48" s="172"/>
      <c r="HF48" s="172"/>
      <c r="HG48" s="171"/>
      <c r="HH48" s="171"/>
      <c r="HI48" s="171"/>
      <c r="HJ48" s="171"/>
      <c r="HK48" s="171"/>
      <c r="HL48" s="168"/>
      <c r="HM48" s="168"/>
      <c r="HN48" s="172"/>
      <c r="HO48" s="172"/>
      <c r="HP48" s="171"/>
      <c r="HQ48" s="171"/>
      <c r="HR48" s="171"/>
      <c r="HS48" s="171"/>
      <c r="HT48" s="171"/>
      <c r="HU48" s="168"/>
      <c r="HV48" s="168"/>
      <c r="HW48" s="172"/>
      <c r="HX48" s="172"/>
      <c r="HY48" s="171"/>
      <c r="HZ48" s="171"/>
      <c r="IA48" s="171"/>
      <c r="IB48" s="171"/>
      <c r="IC48" s="171"/>
      <c r="ID48" s="168"/>
      <c r="IE48" s="168"/>
      <c r="IF48" s="172"/>
      <c r="IG48" s="172"/>
      <c r="IH48" s="171"/>
      <c r="II48" s="171"/>
      <c r="IJ48" s="171"/>
      <c r="IK48" s="171"/>
      <c r="IL48" s="171"/>
      <c r="IM48" s="168"/>
      <c r="IN48" s="168"/>
      <c r="IO48" s="172"/>
      <c r="IP48" s="172"/>
      <c r="IQ48" s="171"/>
      <c r="IR48" s="171"/>
      <c r="IS48" s="171"/>
      <c r="IT48" s="171"/>
      <c r="IU48" s="171"/>
      <c r="IV48" s="168"/>
      <c r="IW48" s="168"/>
      <c r="IX48" s="172"/>
      <c r="IY48" s="172"/>
      <c r="IZ48" s="171"/>
      <c r="JA48" s="171"/>
      <c r="JB48" s="171"/>
      <c r="JC48" s="171"/>
      <c r="JD48" s="171"/>
      <c r="JE48" s="168"/>
      <c r="JF48" s="168"/>
      <c r="JG48" s="172"/>
      <c r="JH48" s="172"/>
      <c r="JI48" s="171"/>
      <c r="JJ48" s="171"/>
      <c r="JK48" s="171"/>
      <c r="JL48" s="171"/>
      <c r="JM48" s="171"/>
      <c r="JN48" s="168"/>
      <c r="JO48" s="168"/>
      <c r="JP48" s="172"/>
      <c r="JQ48" s="172"/>
      <c r="JR48" s="171"/>
      <c r="JS48" s="171"/>
      <c r="JT48" s="171"/>
      <c r="JU48" s="171"/>
      <c r="JV48" s="171"/>
      <c r="JW48" s="168"/>
      <c r="JX48" s="168"/>
      <c r="JY48" s="172"/>
      <c r="JZ48" s="172"/>
      <c r="KA48" s="171"/>
      <c r="KB48" s="171"/>
      <c r="KC48" s="171"/>
      <c r="KD48" s="171"/>
      <c r="KE48" s="171"/>
      <c r="KF48" s="168"/>
      <c r="KG48" s="168"/>
      <c r="KH48" s="172"/>
      <c r="KI48" s="172"/>
      <c r="KJ48" s="171"/>
      <c r="KK48" s="171"/>
      <c r="KL48" s="171"/>
      <c r="KM48" s="171"/>
      <c r="KN48" s="171"/>
      <c r="KO48" s="168"/>
      <c r="KP48" s="168"/>
      <c r="KQ48" s="172"/>
      <c r="KR48" s="172"/>
      <c r="KS48" s="171"/>
      <c r="KT48" s="171"/>
      <c r="KU48" s="171"/>
      <c r="KV48" s="171"/>
      <c r="KW48" s="171"/>
      <c r="KX48" s="168"/>
      <c r="KY48" s="168"/>
      <c r="KZ48" s="172"/>
      <c r="LA48" s="172"/>
      <c r="LB48" s="171"/>
      <c r="LC48" s="171"/>
      <c r="LD48" s="171"/>
      <c r="LE48" s="171"/>
      <c r="LF48" s="171"/>
      <c r="LG48" s="168"/>
      <c r="LH48" s="168"/>
      <c r="LI48" s="172"/>
      <c r="LJ48" s="172"/>
      <c r="LK48" s="171"/>
      <c r="LL48" s="171"/>
      <c r="LM48" s="171"/>
      <c r="LN48" s="171"/>
      <c r="LO48" s="171"/>
      <c r="LP48" s="168"/>
      <c r="LQ48" s="168"/>
      <c r="LR48" s="172"/>
      <c r="LS48" s="172"/>
      <c r="LT48" s="171"/>
      <c r="LU48" s="171"/>
      <c r="LV48" s="171"/>
      <c r="LW48" s="171"/>
      <c r="LX48" s="171"/>
      <c r="LY48" s="168"/>
      <c r="LZ48" s="168"/>
      <c r="MA48" s="172"/>
      <c r="MB48" s="172"/>
      <c r="MC48" s="171"/>
      <c r="MD48" s="171"/>
      <c r="ME48" s="171"/>
      <c r="MF48" s="171"/>
      <c r="MG48" s="171"/>
      <c r="MH48" s="168"/>
      <c r="MI48" s="168"/>
      <c r="MJ48" s="172"/>
      <c r="MK48" s="172"/>
      <c r="ML48" s="171"/>
      <c r="MM48" s="171"/>
      <c r="MN48" s="171"/>
      <c r="MO48" s="171"/>
      <c r="MP48" s="171"/>
      <c r="MQ48" s="168"/>
      <c r="MR48" s="168"/>
      <c r="MS48" s="172"/>
      <c r="MT48" s="172"/>
      <c r="MU48" s="171"/>
      <c r="MV48" s="171"/>
      <c r="MW48" s="171"/>
      <c r="MX48" s="171"/>
      <c r="MY48" s="171"/>
      <c r="MZ48" s="168"/>
      <c r="NA48" s="168"/>
      <c r="NB48" s="172"/>
      <c r="NC48" s="172"/>
      <c r="ND48" s="171"/>
      <c r="NE48" s="171"/>
      <c r="NF48" s="171"/>
      <c r="NG48" s="171"/>
      <c r="NH48" s="171"/>
      <c r="NI48" s="168"/>
      <c r="NJ48" s="168"/>
      <c r="NK48" s="172"/>
      <c r="NL48" s="172"/>
      <c r="NM48" s="171"/>
      <c r="NN48" s="171"/>
      <c r="NO48" s="171"/>
      <c r="NP48" s="171"/>
      <c r="NQ48" s="171"/>
      <c r="NR48" s="168"/>
      <c r="NS48" s="168"/>
      <c r="NT48" s="172"/>
      <c r="NU48" s="172"/>
      <c r="NV48" s="171"/>
      <c r="NW48" s="171"/>
      <c r="NX48" s="171"/>
      <c r="NY48" s="171"/>
      <c r="NZ48" s="171"/>
      <c r="OA48" s="168"/>
      <c r="OB48" s="168"/>
      <c r="OC48" s="172"/>
      <c r="OD48" s="172"/>
      <c r="OE48" s="171"/>
      <c r="OF48" s="171"/>
      <c r="OG48" s="171"/>
      <c r="OH48" s="171"/>
      <c r="OI48" s="171"/>
      <c r="OJ48" s="168"/>
      <c r="OK48" s="168"/>
      <c r="OL48" s="172"/>
      <c r="OM48" s="172"/>
      <c r="ON48" s="171"/>
      <c r="OO48" s="171"/>
      <c r="OP48" s="171"/>
      <c r="OQ48" s="171"/>
      <c r="OR48" s="171"/>
      <c r="OS48" s="168"/>
      <c r="OT48" s="168"/>
      <c r="OU48" s="172"/>
      <c r="OV48" s="172"/>
      <c r="OW48" s="171"/>
      <c r="OX48" s="171"/>
      <c r="OY48" s="171"/>
      <c r="OZ48" s="171"/>
      <c r="PA48" s="171"/>
      <c r="PB48" s="168"/>
      <c r="PC48" s="168"/>
      <c r="PD48" s="172"/>
      <c r="PE48" s="172"/>
      <c r="PF48" s="171"/>
      <c r="PG48" s="171"/>
      <c r="PH48" s="171"/>
      <c r="PI48" s="171"/>
      <c r="PJ48" s="171"/>
      <c r="PK48" s="168"/>
      <c r="PL48" s="168"/>
      <c r="PM48" s="172"/>
      <c r="PN48" s="172"/>
      <c r="PO48" s="171"/>
      <c r="PP48" s="171"/>
      <c r="PQ48" s="171"/>
      <c r="PR48" s="171"/>
      <c r="PS48" s="171"/>
      <c r="PT48" s="168"/>
      <c r="PU48" s="168"/>
      <c r="PV48" s="172"/>
      <c r="PW48" s="172"/>
      <c r="PX48" s="171"/>
      <c r="PY48" s="171"/>
      <c r="PZ48" s="171"/>
      <c r="QA48" s="171"/>
      <c r="QB48" s="171"/>
      <c r="QC48" s="168"/>
      <c r="QD48" s="168"/>
      <c r="QE48" s="172"/>
      <c r="QF48" s="172"/>
      <c r="QG48" s="171"/>
      <c r="QH48" s="171"/>
      <c r="QI48" s="171"/>
      <c r="QJ48" s="171"/>
      <c r="QK48" s="171"/>
      <c r="QL48" s="168"/>
      <c r="QM48" s="168"/>
      <c r="QN48" s="172"/>
      <c r="QO48" s="172"/>
      <c r="QP48" s="171"/>
      <c r="QQ48" s="171"/>
      <c r="QR48" s="171"/>
      <c r="QS48" s="171"/>
      <c r="QT48" s="171"/>
      <c r="QU48" s="168"/>
      <c r="QV48" s="168"/>
      <c r="QW48" s="172"/>
      <c r="QX48" s="172"/>
      <c r="QY48" s="171"/>
      <c r="QZ48" s="171"/>
      <c r="RA48" s="171"/>
      <c r="RB48" s="171"/>
      <c r="RC48" s="171"/>
      <c r="RD48" s="168"/>
      <c r="RE48" s="168"/>
      <c r="RF48" s="172"/>
      <c r="RG48" s="172"/>
      <c r="RH48" s="171"/>
      <c r="RI48" s="171"/>
      <c r="RJ48" s="171"/>
      <c r="RK48" s="171"/>
      <c r="RL48" s="171"/>
      <c r="RM48" s="168"/>
      <c r="RN48" s="168"/>
      <c r="RO48" s="172"/>
      <c r="RP48" s="172"/>
      <c r="RQ48" s="171"/>
      <c r="RR48" s="171"/>
      <c r="RS48" s="171"/>
      <c r="RT48" s="171"/>
      <c r="RU48" s="171"/>
      <c r="RV48" s="168"/>
      <c r="RW48" s="168"/>
      <c r="RX48" s="172"/>
      <c r="RY48" s="172"/>
      <c r="RZ48" s="171"/>
      <c r="SA48" s="171"/>
      <c r="SB48" s="171"/>
      <c r="SC48" s="171"/>
      <c r="SD48" s="171"/>
      <c r="SE48" s="168"/>
      <c r="SF48" s="168"/>
      <c r="SG48" s="172"/>
      <c r="SH48" s="172"/>
      <c r="SI48" s="171"/>
      <c r="SJ48" s="171"/>
      <c r="SK48" s="171"/>
      <c r="SL48" s="171"/>
      <c r="SM48" s="171"/>
      <c r="SN48" s="168"/>
      <c r="SO48" s="168"/>
      <c r="SP48" s="172"/>
      <c r="SQ48" s="172"/>
      <c r="SR48" s="171"/>
      <c r="SS48" s="171"/>
      <c r="ST48" s="171"/>
      <c r="SU48" s="171"/>
      <c r="SV48" s="171"/>
      <c r="SW48" s="168"/>
      <c r="SX48" s="168"/>
      <c r="SY48" s="172"/>
      <c r="SZ48" s="172"/>
      <c r="TA48" s="171"/>
      <c r="TB48" s="171"/>
      <c r="TC48" s="171"/>
      <c r="TD48" s="171"/>
      <c r="TE48" s="171"/>
      <c r="TF48" s="168"/>
      <c r="TG48" s="168"/>
      <c r="TH48" s="172"/>
      <c r="TI48" s="172"/>
      <c r="TJ48" s="171"/>
      <c r="TK48" s="171"/>
      <c r="TL48" s="171"/>
      <c r="TM48" s="171"/>
      <c r="TN48" s="171"/>
      <c r="TO48" s="168"/>
      <c r="TP48" s="168"/>
      <c r="TQ48" s="172"/>
      <c r="TR48" s="172"/>
      <c r="TS48" s="171"/>
      <c r="TT48" s="171"/>
      <c r="TU48" s="171"/>
      <c r="TV48" s="171"/>
      <c r="TW48" s="171"/>
      <c r="TX48" s="168"/>
      <c r="TY48" s="168"/>
      <c r="TZ48" s="172"/>
      <c r="UA48" s="172"/>
      <c r="UB48" s="171"/>
      <c r="UC48" s="171"/>
      <c r="UD48" s="171"/>
      <c r="UE48" s="171"/>
      <c r="UF48" s="171"/>
      <c r="UG48" s="168"/>
      <c r="UH48" s="168"/>
    </row>
    <row r="49" spans="2:554" x14ac:dyDescent="0.25">
      <c r="B49" s="29" t="str">
        <f t="shared" si="0"/>
        <v/>
      </c>
      <c r="C49" s="29" t="str">
        <f t="shared" si="1"/>
        <v/>
      </c>
      <c r="D49" s="29" t="str">
        <f t="shared" si="2"/>
        <v/>
      </c>
      <c r="E49" s="29" t="str">
        <f t="shared" si="3"/>
        <v/>
      </c>
      <c r="F49" s="29" t="str">
        <f t="shared" si="4"/>
        <v/>
      </c>
      <c r="G49" s="29" t="str">
        <f t="shared" si="5"/>
        <v/>
      </c>
      <c r="H49" s="29" t="str">
        <f t="shared" si="6"/>
        <v/>
      </c>
      <c r="J49" s="23" t="str">
        <f t="shared" ca="1" si="7"/>
        <v>null</v>
      </c>
      <c r="K49" s="24">
        <f t="shared" si="10"/>
        <v>395</v>
      </c>
      <c r="L49" s="16">
        <v>43</v>
      </c>
      <c r="Q49" s="171"/>
      <c r="R49" s="171"/>
      <c r="S49" s="171"/>
      <c r="T49" s="171"/>
      <c r="U49" s="171"/>
      <c r="V49" s="168"/>
      <c r="W49" s="168"/>
      <c r="X49" s="172"/>
      <c r="Y49" s="172"/>
      <c r="Z49" s="171"/>
      <c r="AA49" s="171"/>
      <c r="AB49" s="171"/>
      <c r="AC49" s="171"/>
      <c r="AD49" s="171"/>
      <c r="AE49" s="168"/>
      <c r="AF49" s="168"/>
      <c r="AG49" s="172"/>
      <c r="AH49" s="172"/>
      <c r="AI49" s="171"/>
      <c r="AJ49" s="171"/>
      <c r="AK49" s="171"/>
      <c r="AL49" s="171"/>
      <c r="AM49" s="171"/>
      <c r="AN49" s="168"/>
      <c r="AO49" s="168"/>
      <c r="AP49" s="172"/>
      <c r="AQ49" s="172"/>
      <c r="AR49" s="171"/>
      <c r="AS49" s="171"/>
      <c r="AT49" s="171"/>
      <c r="AU49" s="171"/>
      <c r="AV49" s="171"/>
      <c r="AW49" s="168"/>
      <c r="AX49" s="168"/>
      <c r="AY49" s="172"/>
      <c r="AZ49" s="172"/>
      <c r="BA49" s="171"/>
      <c r="BB49" s="171"/>
      <c r="BC49" s="171"/>
      <c r="BD49" s="171"/>
      <c r="BE49" s="171"/>
      <c r="BF49" s="168"/>
      <c r="BG49" s="168"/>
      <c r="BH49" s="172"/>
      <c r="BI49" s="172"/>
      <c r="BJ49" s="171"/>
      <c r="BK49" s="171"/>
      <c r="BL49" s="171"/>
      <c r="BM49" s="171"/>
      <c r="BN49" s="171"/>
      <c r="BO49" s="168"/>
      <c r="BP49" s="168"/>
      <c r="BQ49" s="172"/>
      <c r="BR49" s="172"/>
      <c r="BS49" s="171"/>
      <c r="BT49" s="171"/>
      <c r="BU49" s="171"/>
      <c r="BV49" s="171"/>
      <c r="BW49" s="171"/>
      <c r="BX49" s="168"/>
      <c r="BY49" s="168"/>
      <c r="BZ49" s="172"/>
      <c r="CA49" s="172"/>
      <c r="CB49" s="171"/>
      <c r="CC49" s="171"/>
      <c r="CD49" s="171"/>
      <c r="CE49" s="171"/>
      <c r="CF49" s="171"/>
      <c r="CG49" s="168"/>
      <c r="CH49" s="168"/>
      <c r="CI49" s="172"/>
      <c r="CJ49" s="172"/>
      <c r="CK49" s="171"/>
      <c r="CL49" s="171"/>
      <c r="CM49" s="171"/>
      <c r="CN49" s="171"/>
      <c r="CO49" s="171"/>
      <c r="CP49" s="168"/>
      <c r="CQ49" s="168"/>
      <c r="CR49" s="172"/>
      <c r="CS49" s="172"/>
      <c r="CT49" s="171"/>
      <c r="CU49" s="171"/>
      <c r="CV49" s="171"/>
      <c r="CW49" s="171"/>
      <c r="CX49" s="171"/>
      <c r="CY49" s="168"/>
      <c r="CZ49" s="168"/>
      <c r="DA49" s="172"/>
      <c r="DB49" s="172"/>
      <c r="DC49" s="171"/>
      <c r="DD49" s="171"/>
      <c r="DE49" s="171"/>
      <c r="DF49" s="171"/>
      <c r="DG49" s="171"/>
      <c r="DH49" s="168"/>
      <c r="DI49" s="168"/>
      <c r="DJ49" s="172"/>
      <c r="DK49" s="172"/>
      <c r="DL49" s="171"/>
      <c r="DM49" s="171"/>
      <c r="DN49" s="171"/>
      <c r="DO49" s="171"/>
      <c r="DP49" s="171"/>
      <c r="DQ49" s="168"/>
      <c r="DR49" s="168"/>
      <c r="DS49" s="172"/>
      <c r="DT49" s="172"/>
      <c r="DU49" s="171"/>
      <c r="DV49" s="171"/>
      <c r="DW49" s="171"/>
      <c r="DX49" s="171"/>
      <c r="DY49" s="171"/>
      <c r="DZ49" s="168"/>
      <c r="EA49" s="168"/>
      <c r="EB49" s="172"/>
      <c r="EC49" s="172"/>
      <c r="ED49" s="171"/>
      <c r="EE49" s="171"/>
      <c r="EF49" s="171"/>
      <c r="EG49" s="171"/>
      <c r="EH49" s="171"/>
      <c r="EI49" s="168"/>
      <c r="EJ49" s="168"/>
      <c r="EK49" s="172"/>
      <c r="EL49" s="172"/>
      <c r="EM49" s="171"/>
      <c r="EN49" s="171"/>
      <c r="EO49" s="171"/>
      <c r="EP49" s="171"/>
      <c r="EQ49" s="171"/>
      <c r="ER49" s="168"/>
      <c r="ES49" s="168"/>
      <c r="ET49" s="172"/>
      <c r="EU49" s="172"/>
      <c r="EV49" s="171"/>
      <c r="EW49" s="171"/>
      <c r="EX49" s="171"/>
      <c r="EY49" s="171"/>
      <c r="EZ49" s="171"/>
      <c r="FA49" s="168"/>
      <c r="FB49" s="168"/>
      <c r="FC49" s="172"/>
      <c r="FD49" s="172"/>
      <c r="FE49" s="171"/>
      <c r="FF49" s="171"/>
      <c r="FG49" s="171"/>
      <c r="FH49" s="171"/>
      <c r="FI49" s="171"/>
      <c r="FJ49" s="168"/>
      <c r="FK49" s="168"/>
      <c r="FL49" s="172"/>
      <c r="FM49" s="172"/>
      <c r="FN49" s="171"/>
      <c r="FO49" s="171"/>
      <c r="FP49" s="171"/>
      <c r="FQ49" s="171"/>
      <c r="FR49" s="171"/>
      <c r="FS49" s="168"/>
      <c r="FT49" s="168"/>
      <c r="FU49" s="172"/>
      <c r="FV49" s="172"/>
      <c r="FW49" s="171"/>
      <c r="FX49" s="171"/>
      <c r="FY49" s="171"/>
      <c r="FZ49" s="171"/>
      <c r="GA49" s="171"/>
      <c r="GB49" s="168"/>
      <c r="GC49" s="168"/>
      <c r="GD49" s="172"/>
      <c r="GE49" s="172"/>
      <c r="GF49" s="171"/>
      <c r="GG49" s="171"/>
      <c r="GH49" s="171"/>
      <c r="GI49" s="171"/>
      <c r="GJ49" s="171"/>
      <c r="GK49" s="168"/>
      <c r="GL49" s="168"/>
      <c r="GM49" s="172"/>
      <c r="GN49" s="172"/>
      <c r="GO49" s="171"/>
      <c r="GP49" s="171"/>
      <c r="GQ49" s="171"/>
      <c r="GR49" s="171"/>
      <c r="GS49" s="171"/>
      <c r="GT49" s="168"/>
      <c r="GU49" s="168"/>
      <c r="GV49" s="172"/>
      <c r="GW49" s="172"/>
      <c r="GX49" s="171"/>
      <c r="GY49" s="171"/>
      <c r="GZ49" s="171"/>
      <c r="HA49" s="171"/>
      <c r="HB49" s="171"/>
      <c r="HC49" s="168"/>
      <c r="HD49" s="168"/>
      <c r="HE49" s="172"/>
      <c r="HF49" s="172"/>
      <c r="HG49" s="171"/>
      <c r="HH49" s="171"/>
      <c r="HI49" s="171"/>
      <c r="HJ49" s="171"/>
      <c r="HK49" s="171"/>
      <c r="HL49" s="168"/>
      <c r="HM49" s="168"/>
      <c r="HN49" s="172"/>
      <c r="HO49" s="172"/>
      <c r="HP49" s="171"/>
      <c r="HQ49" s="171"/>
      <c r="HR49" s="171"/>
      <c r="HS49" s="171"/>
      <c r="HT49" s="171"/>
      <c r="HU49" s="168"/>
      <c r="HV49" s="168"/>
      <c r="HW49" s="172"/>
      <c r="HX49" s="172"/>
      <c r="HY49" s="171"/>
      <c r="HZ49" s="171"/>
      <c r="IA49" s="171"/>
      <c r="IB49" s="171"/>
      <c r="IC49" s="171"/>
      <c r="ID49" s="168"/>
      <c r="IE49" s="168"/>
      <c r="IF49" s="172"/>
      <c r="IG49" s="172"/>
      <c r="IH49" s="171"/>
      <c r="II49" s="171"/>
      <c r="IJ49" s="171"/>
      <c r="IK49" s="171"/>
      <c r="IL49" s="171"/>
      <c r="IM49" s="168"/>
      <c r="IN49" s="168"/>
      <c r="IO49" s="172"/>
      <c r="IP49" s="172"/>
      <c r="IQ49" s="171"/>
      <c r="IR49" s="171"/>
      <c r="IS49" s="171"/>
      <c r="IT49" s="171"/>
      <c r="IU49" s="171"/>
      <c r="IV49" s="168"/>
      <c r="IW49" s="168"/>
      <c r="IX49" s="172"/>
      <c r="IY49" s="172"/>
      <c r="IZ49" s="171"/>
      <c r="JA49" s="171"/>
      <c r="JB49" s="171"/>
      <c r="JC49" s="171"/>
      <c r="JD49" s="171"/>
      <c r="JE49" s="168"/>
      <c r="JF49" s="168"/>
      <c r="JG49" s="172"/>
      <c r="JH49" s="172"/>
      <c r="JI49" s="171"/>
      <c r="JJ49" s="171"/>
      <c r="JK49" s="171"/>
      <c r="JL49" s="171"/>
      <c r="JM49" s="171"/>
      <c r="JN49" s="168"/>
      <c r="JO49" s="168"/>
      <c r="JP49" s="172"/>
      <c r="JQ49" s="172"/>
      <c r="JR49" s="171"/>
      <c r="JS49" s="171"/>
      <c r="JT49" s="171"/>
      <c r="JU49" s="171"/>
      <c r="JV49" s="171"/>
      <c r="JW49" s="168"/>
      <c r="JX49" s="168"/>
      <c r="JY49" s="172"/>
      <c r="JZ49" s="172"/>
      <c r="KA49" s="171"/>
      <c r="KB49" s="171"/>
      <c r="KC49" s="171"/>
      <c r="KD49" s="171"/>
      <c r="KE49" s="171"/>
      <c r="KF49" s="168"/>
      <c r="KG49" s="168"/>
      <c r="KH49" s="172"/>
      <c r="KI49" s="172"/>
      <c r="KJ49" s="171"/>
      <c r="KK49" s="171"/>
      <c r="KL49" s="171"/>
      <c r="KM49" s="171"/>
      <c r="KN49" s="171"/>
      <c r="KO49" s="168"/>
      <c r="KP49" s="168"/>
      <c r="KQ49" s="172"/>
      <c r="KR49" s="172"/>
      <c r="KS49" s="171"/>
      <c r="KT49" s="171"/>
      <c r="KU49" s="171"/>
      <c r="KV49" s="171"/>
      <c r="KW49" s="171"/>
      <c r="KX49" s="168"/>
      <c r="KY49" s="168"/>
      <c r="KZ49" s="172"/>
      <c r="LA49" s="172"/>
      <c r="LB49" s="171"/>
      <c r="LC49" s="171"/>
      <c r="LD49" s="171"/>
      <c r="LE49" s="171"/>
      <c r="LF49" s="171"/>
      <c r="LG49" s="168"/>
      <c r="LH49" s="168"/>
      <c r="LI49" s="172"/>
      <c r="LJ49" s="172"/>
      <c r="LK49" s="171"/>
      <c r="LL49" s="171"/>
      <c r="LM49" s="171"/>
      <c r="LN49" s="171"/>
      <c r="LO49" s="171"/>
      <c r="LP49" s="168"/>
      <c r="LQ49" s="168"/>
      <c r="LR49" s="172"/>
      <c r="LS49" s="172"/>
      <c r="LT49" s="171"/>
      <c r="LU49" s="171"/>
      <c r="LV49" s="171"/>
      <c r="LW49" s="171"/>
      <c r="LX49" s="171"/>
      <c r="LY49" s="168"/>
      <c r="LZ49" s="168"/>
      <c r="MA49" s="172"/>
      <c r="MB49" s="172"/>
      <c r="MC49" s="171"/>
      <c r="MD49" s="171"/>
      <c r="ME49" s="171"/>
      <c r="MF49" s="171"/>
      <c r="MG49" s="171"/>
      <c r="MH49" s="168"/>
      <c r="MI49" s="168"/>
      <c r="MJ49" s="172"/>
      <c r="MK49" s="172"/>
      <c r="ML49" s="171"/>
      <c r="MM49" s="171"/>
      <c r="MN49" s="171"/>
      <c r="MO49" s="171"/>
      <c r="MP49" s="171"/>
      <c r="MQ49" s="168"/>
      <c r="MR49" s="168"/>
      <c r="MS49" s="172"/>
      <c r="MT49" s="172"/>
      <c r="MU49" s="171"/>
      <c r="MV49" s="171"/>
      <c r="MW49" s="171"/>
      <c r="MX49" s="171"/>
      <c r="MY49" s="171"/>
      <c r="MZ49" s="168"/>
      <c r="NA49" s="168"/>
      <c r="NB49" s="172"/>
      <c r="NC49" s="172"/>
      <c r="ND49" s="171"/>
      <c r="NE49" s="171"/>
      <c r="NF49" s="171"/>
      <c r="NG49" s="171"/>
      <c r="NH49" s="171"/>
      <c r="NI49" s="168"/>
      <c r="NJ49" s="168"/>
      <c r="NK49" s="172"/>
      <c r="NL49" s="172"/>
      <c r="NM49" s="171"/>
      <c r="NN49" s="171"/>
      <c r="NO49" s="171"/>
      <c r="NP49" s="171"/>
      <c r="NQ49" s="171"/>
      <c r="NR49" s="168"/>
      <c r="NS49" s="168"/>
      <c r="NT49" s="172"/>
      <c r="NU49" s="172"/>
      <c r="NV49" s="171"/>
      <c r="NW49" s="171"/>
      <c r="NX49" s="171"/>
      <c r="NY49" s="171"/>
      <c r="NZ49" s="171"/>
      <c r="OA49" s="168"/>
      <c r="OB49" s="168"/>
      <c r="OC49" s="172"/>
      <c r="OD49" s="172"/>
      <c r="OE49" s="171"/>
      <c r="OF49" s="171"/>
      <c r="OG49" s="171"/>
      <c r="OH49" s="171"/>
      <c r="OI49" s="171"/>
      <c r="OJ49" s="168"/>
      <c r="OK49" s="168"/>
      <c r="OL49" s="172"/>
      <c r="OM49" s="172"/>
      <c r="ON49" s="171"/>
      <c r="OO49" s="171"/>
      <c r="OP49" s="171"/>
      <c r="OQ49" s="171"/>
      <c r="OR49" s="171"/>
      <c r="OS49" s="168"/>
      <c r="OT49" s="168"/>
      <c r="OU49" s="172"/>
      <c r="OV49" s="172"/>
      <c r="OW49" s="171"/>
      <c r="OX49" s="171"/>
      <c r="OY49" s="171"/>
      <c r="OZ49" s="171"/>
      <c r="PA49" s="171"/>
      <c r="PB49" s="168"/>
      <c r="PC49" s="168"/>
      <c r="PD49" s="172"/>
      <c r="PE49" s="172"/>
      <c r="PF49" s="171"/>
      <c r="PG49" s="171"/>
      <c r="PH49" s="171"/>
      <c r="PI49" s="171"/>
      <c r="PJ49" s="171"/>
      <c r="PK49" s="168"/>
      <c r="PL49" s="168"/>
      <c r="PM49" s="172"/>
      <c r="PN49" s="172"/>
      <c r="PO49" s="171"/>
      <c r="PP49" s="171"/>
      <c r="PQ49" s="171"/>
      <c r="PR49" s="171"/>
      <c r="PS49" s="171"/>
      <c r="PT49" s="168"/>
      <c r="PU49" s="168"/>
      <c r="PV49" s="172"/>
      <c r="PW49" s="172"/>
      <c r="PX49" s="171"/>
      <c r="PY49" s="171"/>
      <c r="PZ49" s="171"/>
      <c r="QA49" s="171"/>
      <c r="QB49" s="171"/>
      <c r="QC49" s="168"/>
      <c r="QD49" s="168"/>
      <c r="QE49" s="172"/>
      <c r="QF49" s="172"/>
      <c r="QG49" s="171"/>
      <c r="QH49" s="171"/>
      <c r="QI49" s="171"/>
      <c r="QJ49" s="171"/>
      <c r="QK49" s="171"/>
      <c r="QL49" s="168"/>
      <c r="QM49" s="168"/>
      <c r="QN49" s="172"/>
      <c r="QO49" s="172"/>
      <c r="QP49" s="171"/>
      <c r="QQ49" s="171"/>
      <c r="QR49" s="171"/>
      <c r="QS49" s="171"/>
      <c r="QT49" s="171"/>
      <c r="QU49" s="168"/>
      <c r="QV49" s="168"/>
      <c r="QW49" s="172"/>
      <c r="QX49" s="172"/>
      <c r="QY49" s="171"/>
      <c r="QZ49" s="171"/>
      <c r="RA49" s="171"/>
      <c r="RB49" s="171"/>
      <c r="RC49" s="171"/>
      <c r="RD49" s="168"/>
      <c r="RE49" s="168"/>
      <c r="RF49" s="172"/>
      <c r="RG49" s="172"/>
      <c r="RH49" s="171"/>
      <c r="RI49" s="171"/>
      <c r="RJ49" s="171"/>
      <c r="RK49" s="171"/>
      <c r="RL49" s="171"/>
      <c r="RM49" s="168"/>
      <c r="RN49" s="168"/>
      <c r="RO49" s="172"/>
      <c r="RP49" s="172"/>
      <c r="RQ49" s="171"/>
      <c r="RR49" s="171"/>
      <c r="RS49" s="171"/>
      <c r="RT49" s="171"/>
      <c r="RU49" s="171"/>
      <c r="RV49" s="168"/>
      <c r="RW49" s="168"/>
      <c r="RX49" s="172"/>
      <c r="RY49" s="172"/>
      <c r="RZ49" s="171"/>
      <c r="SA49" s="171"/>
      <c r="SB49" s="171"/>
      <c r="SC49" s="171"/>
      <c r="SD49" s="171"/>
      <c r="SE49" s="168"/>
      <c r="SF49" s="168"/>
      <c r="SG49" s="172"/>
      <c r="SH49" s="172"/>
      <c r="SI49" s="171"/>
      <c r="SJ49" s="171"/>
      <c r="SK49" s="171"/>
      <c r="SL49" s="171"/>
      <c r="SM49" s="171"/>
      <c r="SN49" s="168"/>
      <c r="SO49" s="168"/>
      <c r="SP49" s="172"/>
      <c r="SQ49" s="172"/>
      <c r="SR49" s="171"/>
      <c r="SS49" s="171"/>
      <c r="ST49" s="171"/>
      <c r="SU49" s="171"/>
      <c r="SV49" s="171"/>
      <c r="SW49" s="168"/>
      <c r="SX49" s="168"/>
      <c r="SY49" s="172"/>
      <c r="SZ49" s="172"/>
      <c r="TA49" s="171"/>
      <c r="TB49" s="171"/>
      <c r="TC49" s="171"/>
      <c r="TD49" s="171"/>
      <c r="TE49" s="171"/>
      <c r="TF49" s="168"/>
      <c r="TG49" s="168"/>
      <c r="TH49" s="172"/>
      <c r="TI49" s="172"/>
      <c r="TJ49" s="171"/>
      <c r="TK49" s="171"/>
      <c r="TL49" s="171"/>
      <c r="TM49" s="171"/>
      <c r="TN49" s="171"/>
      <c r="TO49" s="168"/>
      <c r="TP49" s="168"/>
      <c r="TQ49" s="172"/>
      <c r="TR49" s="172"/>
      <c r="TS49" s="171"/>
      <c r="TT49" s="171"/>
      <c r="TU49" s="171"/>
      <c r="TV49" s="171"/>
      <c r="TW49" s="171"/>
      <c r="TX49" s="168"/>
      <c r="TY49" s="168"/>
      <c r="TZ49" s="172"/>
      <c r="UA49" s="172"/>
      <c r="UB49" s="171"/>
      <c r="UC49" s="171"/>
      <c r="UD49" s="171"/>
      <c r="UE49" s="171"/>
      <c r="UF49" s="171"/>
      <c r="UG49" s="168"/>
      <c r="UH49" s="168"/>
    </row>
    <row r="50" spans="2:554" x14ac:dyDescent="0.25">
      <c r="B50" s="29" t="str">
        <f t="shared" si="0"/>
        <v/>
      </c>
      <c r="C50" s="29" t="str">
        <f t="shared" si="1"/>
        <v/>
      </c>
      <c r="D50" s="29" t="str">
        <f t="shared" si="2"/>
        <v/>
      </c>
      <c r="E50" s="29" t="str">
        <f t="shared" si="3"/>
        <v/>
      </c>
      <c r="F50" s="29" t="str">
        <f t="shared" si="4"/>
        <v/>
      </c>
      <c r="G50" s="29" t="str">
        <f t="shared" si="5"/>
        <v/>
      </c>
      <c r="H50" s="29" t="str">
        <f t="shared" si="6"/>
        <v/>
      </c>
      <c r="J50" s="23" t="str">
        <f t="shared" ca="1" si="7"/>
        <v>null</v>
      </c>
      <c r="K50" s="24">
        <f>K49+9</f>
        <v>404</v>
      </c>
      <c r="L50" s="16">
        <v>44</v>
      </c>
      <c r="Q50" s="171"/>
      <c r="R50" s="171"/>
      <c r="S50" s="171"/>
      <c r="T50" s="171"/>
      <c r="U50" s="171"/>
      <c r="V50" s="168"/>
      <c r="W50" s="168"/>
      <c r="X50" s="172"/>
      <c r="Y50" s="172"/>
      <c r="Z50" s="171"/>
      <c r="AA50" s="171"/>
      <c r="AB50" s="171"/>
      <c r="AC50" s="171"/>
      <c r="AD50" s="171"/>
      <c r="AE50" s="168"/>
      <c r="AF50" s="168"/>
      <c r="AG50" s="172"/>
      <c r="AH50" s="172"/>
      <c r="AI50" s="171"/>
      <c r="AJ50" s="171"/>
      <c r="AK50" s="171"/>
      <c r="AL50" s="171"/>
      <c r="AM50" s="171"/>
      <c r="AN50" s="168"/>
      <c r="AO50" s="168"/>
      <c r="AP50" s="172"/>
      <c r="AQ50" s="172"/>
      <c r="AR50" s="171"/>
      <c r="AS50" s="171"/>
      <c r="AT50" s="171"/>
      <c r="AU50" s="171"/>
      <c r="AV50" s="171"/>
      <c r="AW50" s="168"/>
      <c r="AX50" s="168"/>
      <c r="AY50" s="172"/>
      <c r="AZ50" s="172"/>
      <c r="BA50" s="171"/>
      <c r="BB50" s="171"/>
      <c r="BC50" s="171"/>
      <c r="BD50" s="171"/>
      <c r="BE50" s="171"/>
      <c r="BF50" s="168"/>
      <c r="BG50" s="168"/>
      <c r="BH50" s="172"/>
      <c r="BI50" s="172"/>
      <c r="BJ50" s="171"/>
      <c r="BK50" s="171"/>
      <c r="BL50" s="171"/>
      <c r="BM50" s="171"/>
      <c r="BN50" s="171"/>
      <c r="BO50" s="168"/>
      <c r="BP50" s="168"/>
      <c r="BQ50" s="172"/>
      <c r="BR50" s="172"/>
      <c r="BS50" s="171"/>
      <c r="BT50" s="171"/>
      <c r="BU50" s="171"/>
      <c r="BV50" s="171"/>
      <c r="BW50" s="171"/>
      <c r="BX50" s="168"/>
      <c r="BY50" s="168"/>
      <c r="BZ50" s="172"/>
      <c r="CA50" s="172"/>
      <c r="CB50" s="171"/>
      <c r="CC50" s="171"/>
      <c r="CD50" s="171"/>
      <c r="CE50" s="171"/>
      <c r="CF50" s="171"/>
      <c r="CG50" s="168"/>
      <c r="CH50" s="168"/>
      <c r="CI50" s="172"/>
      <c r="CJ50" s="172"/>
      <c r="CK50" s="171"/>
      <c r="CL50" s="171"/>
      <c r="CM50" s="171"/>
      <c r="CN50" s="171"/>
      <c r="CO50" s="171"/>
      <c r="CP50" s="168"/>
      <c r="CQ50" s="168"/>
      <c r="CR50" s="172"/>
      <c r="CS50" s="172"/>
      <c r="CT50" s="171"/>
      <c r="CU50" s="171"/>
      <c r="CV50" s="171"/>
      <c r="CW50" s="171"/>
      <c r="CX50" s="171"/>
      <c r="CY50" s="168"/>
      <c r="CZ50" s="168"/>
      <c r="DA50" s="172"/>
      <c r="DB50" s="172"/>
      <c r="DC50" s="171"/>
      <c r="DD50" s="171"/>
      <c r="DE50" s="171"/>
      <c r="DF50" s="171"/>
      <c r="DG50" s="171"/>
      <c r="DH50" s="168"/>
      <c r="DI50" s="168"/>
      <c r="DJ50" s="172"/>
      <c r="DK50" s="172"/>
      <c r="DL50" s="171"/>
      <c r="DM50" s="171"/>
      <c r="DN50" s="171"/>
      <c r="DO50" s="171"/>
      <c r="DP50" s="171"/>
      <c r="DQ50" s="168"/>
      <c r="DR50" s="168"/>
      <c r="DS50" s="172"/>
      <c r="DT50" s="172"/>
      <c r="DU50" s="171"/>
      <c r="DV50" s="171"/>
      <c r="DW50" s="171"/>
      <c r="DX50" s="171"/>
      <c r="DY50" s="171"/>
      <c r="DZ50" s="168"/>
      <c r="EA50" s="168"/>
      <c r="EB50" s="172"/>
      <c r="EC50" s="172"/>
      <c r="ED50" s="171"/>
      <c r="EE50" s="171"/>
      <c r="EF50" s="171"/>
      <c r="EG50" s="171"/>
      <c r="EH50" s="171"/>
      <c r="EI50" s="168"/>
      <c r="EJ50" s="168"/>
      <c r="EK50" s="172"/>
      <c r="EL50" s="172"/>
      <c r="EM50" s="171"/>
      <c r="EN50" s="171"/>
      <c r="EO50" s="171"/>
      <c r="EP50" s="171"/>
      <c r="EQ50" s="171"/>
      <c r="ER50" s="168"/>
      <c r="ES50" s="168"/>
      <c r="ET50" s="172"/>
      <c r="EU50" s="172"/>
      <c r="EV50" s="171"/>
      <c r="EW50" s="171"/>
      <c r="EX50" s="171"/>
      <c r="EY50" s="171"/>
      <c r="EZ50" s="171"/>
      <c r="FA50" s="168"/>
      <c r="FB50" s="168"/>
      <c r="FC50" s="172"/>
      <c r="FD50" s="172"/>
      <c r="FE50" s="171"/>
      <c r="FF50" s="171"/>
      <c r="FG50" s="171"/>
      <c r="FH50" s="171"/>
      <c r="FI50" s="171"/>
      <c r="FJ50" s="168"/>
      <c r="FK50" s="168"/>
      <c r="FL50" s="172"/>
      <c r="FM50" s="172"/>
      <c r="FN50" s="171"/>
      <c r="FO50" s="171"/>
      <c r="FP50" s="171"/>
      <c r="FQ50" s="171"/>
      <c r="FR50" s="171"/>
      <c r="FS50" s="168"/>
      <c r="FT50" s="168"/>
      <c r="FU50" s="172"/>
      <c r="FV50" s="172"/>
      <c r="FW50" s="171"/>
      <c r="FX50" s="171"/>
      <c r="FY50" s="171"/>
      <c r="FZ50" s="171"/>
      <c r="GA50" s="171"/>
      <c r="GB50" s="168"/>
      <c r="GC50" s="168"/>
      <c r="GD50" s="172"/>
      <c r="GE50" s="172"/>
      <c r="GF50" s="171"/>
      <c r="GG50" s="171"/>
      <c r="GH50" s="171"/>
      <c r="GI50" s="171"/>
      <c r="GJ50" s="171"/>
      <c r="GK50" s="168"/>
      <c r="GL50" s="168"/>
      <c r="GM50" s="172"/>
      <c r="GN50" s="172"/>
      <c r="GO50" s="171"/>
      <c r="GP50" s="171"/>
      <c r="GQ50" s="171"/>
      <c r="GR50" s="171"/>
      <c r="GS50" s="171"/>
      <c r="GT50" s="168"/>
      <c r="GU50" s="168"/>
      <c r="GV50" s="172"/>
      <c r="GW50" s="172"/>
      <c r="GX50" s="171"/>
      <c r="GY50" s="171"/>
      <c r="GZ50" s="171"/>
      <c r="HA50" s="171"/>
      <c r="HB50" s="171"/>
      <c r="HC50" s="168"/>
      <c r="HD50" s="168"/>
      <c r="HE50" s="172"/>
      <c r="HF50" s="172"/>
      <c r="HG50" s="171"/>
      <c r="HH50" s="171"/>
      <c r="HI50" s="171"/>
      <c r="HJ50" s="171"/>
      <c r="HK50" s="171"/>
      <c r="HL50" s="168"/>
      <c r="HM50" s="168"/>
      <c r="HN50" s="172"/>
      <c r="HO50" s="172"/>
      <c r="HP50" s="171"/>
      <c r="HQ50" s="171"/>
      <c r="HR50" s="171"/>
      <c r="HS50" s="171"/>
      <c r="HT50" s="171"/>
      <c r="HU50" s="168"/>
      <c r="HV50" s="168"/>
      <c r="HW50" s="172"/>
      <c r="HX50" s="172"/>
      <c r="HY50" s="171"/>
      <c r="HZ50" s="171"/>
      <c r="IA50" s="171"/>
      <c r="IB50" s="171"/>
      <c r="IC50" s="171"/>
      <c r="ID50" s="168"/>
      <c r="IE50" s="168"/>
      <c r="IF50" s="172"/>
      <c r="IG50" s="172"/>
      <c r="IH50" s="171"/>
      <c r="II50" s="171"/>
      <c r="IJ50" s="171"/>
      <c r="IK50" s="171"/>
      <c r="IL50" s="171"/>
      <c r="IM50" s="168"/>
      <c r="IN50" s="168"/>
      <c r="IO50" s="172"/>
      <c r="IP50" s="172"/>
      <c r="IQ50" s="171"/>
      <c r="IR50" s="171"/>
      <c r="IS50" s="171"/>
      <c r="IT50" s="171"/>
      <c r="IU50" s="171"/>
      <c r="IV50" s="168"/>
      <c r="IW50" s="168"/>
      <c r="IX50" s="172"/>
      <c r="IY50" s="172"/>
      <c r="IZ50" s="171"/>
      <c r="JA50" s="171"/>
      <c r="JB50" s="171"/>
      <c r="JC50" s="171"/>
      <c r="JD50" s="171"/>
      <c r="JE50" s="168"/>
      <c r="JF50" s="168"/>
      <c r="JG50" s="172"/>
      <c r="JH50" s="172"/>
      <c r="JI50" s="171"/>
      <c r="JJ50" s="171"/>
      <c r="JK50" s="171"/>
      <c r="JL50" s="171"/>
      <c r="JM50" s="171"/>
      <c r="JN50" s="168"/>
      <c r="JO50" s="168"/>
      <c r="JP50" s="172"/>
      <c r="JQ50" s="172"/>
      <c r="JR50" s="171"/>
      <c r="JS50" s="171"/>
      <c r="JT50" s="171"/>
      <c r="JU50" s="171"/>
      <c r="JV50" s="171"/>
      <c r="JW50" s="168"/>
      <c r="JX50" s="168"/>
      <c r="JY50" s="172"/>
      <c r="JZ50" s="172"/>
      <c r="KA50" s="171"/>
      <c r="KB50" s="171"/>
      <c r="KC50" s="171"/>
      <c r="KD50" s="171"/>
      <c r="KE50" s="171"/>
      <c r="KF50" s="168"/>
      <c r="KG50" s="168"/>
      <c r="KH50" s="172"/>
      <c r="KI50" s="172"/>
      <c r="KJ50" s="171"/>
      <c r="KK50" s="171"/>
      <c r="KL50" s="171"/>
      <c r="KM50" s="171"/>
      <c r="KN50" s="171"/>
      <c r="KO50" s="168"/>
      <c r="KP50" s="168"/>
      <c r="KQ50" s="172"/>
      <c r="KR50" s="172"/>
      <c r="KS50" s="171"/>
      <c r="KT50" s="171"/>
      <c r="KU50" s="171"/>
      <c r="KV50" s="171"/>
      <c r="KW50" s="171"/>
      <c r="KX50" s="168"/>
      <c r="KY50" s="168"/>
      <c r="KZ50" s="172"/>
      <c r="LA50" s="172"/>
      <c r="LB50" s="171"/>
      <c r="LC50" s="171"/>
      <c r="LD50" s="171"/>
      <c r="LE50" s="171"/>
      <c r="LF50" s="171"/>
      <c r="LG50" s="168"/>
      <c r="LH50" s="168"/>
      <c r="LI50" s="172"/>
      <c r="LJ50" s="172"/>
      <c r="LK50" s="171"/>
      <c r="LL50" s="171"/>
      <c r="LM50" s="171"/>
      <c r="LN50" s="171"/>
      <c r="LO50" s="171"/>
      <c r="LP50" s="168"/>
      <c r="LQ50" s="168"/>
      <c r="LR50" s="172"/>
      <c r="LS50" s="172"/>
      <c r="LT50" s="171"/>
      <c r="LU50" s="171"/>
      <c r="LV50" s="171"/>
      <c r="LW50" s="171"/>
      <c r="LX50" s="171"/>
      <c r="LY50" s="168"/>
      <c r="LZ50" s="168"/>
      <c r="MA50" s="172"/>
      <c r="MB50" s="172"/>
      <c r="MC50" s="171"/>
      <c r="MD50" s="171"/>
      <c r="ME50" s="171"/>
      <c r="MF50" s="171"/>
      <c r="MG50" s="171"/>
      <c r="MH50" s="168"/>
      <c r="MI50" s="168"/>
      <c r="MJ50" s="172"/>
      <c r="MK50" s="172"/>
      <c r="ML50" s="171"/>
      <c r="MM50" s="171"/>
      <c r="MN50" s="171"/>
      <c r="MO50" s="171"/>
      <c r="MP50" s="171"/>
      <c r="MQ50" s="168"/>
      <c r="MR50" s="168"/>
      <c r="MS50" s="172"/>
      <c r="MT50" s="172"/>
      <c r="MU50" s="171"/>
      <c r="MV50" s="171"/>
      <c r="MW50" s="171"/>
      <c r="MX50" s="171"/>
      <c r="MY50" s="171"/>
      <c r="MZ50" s="168"/>
      <c r="NA50" s="168"/>
      <c r="NB50" s="172"/>
      <c r="NC50" s="172"/>
      <c r="ND50" s="171"/>
      <c r="NE50" s="171"/>
      <c r="NF50" s="171"/>
      <c r="NG50" s="171"/>
      <c r="NH50" s="171"/>
      <c r="NI50" s="168"/>
      <c r="NJ50" s="168"/>
      <c r="NK50" s="172"/>
      <c r="NL50" s="172"/>
      <c r="NM50" s="171"/>
      <c r="NN50" s="171"/>
      <c r="NO50" s="171"/>
      <c r="NP50" s="171"/>
      <c r="NQ50" s="171"/>
      <c r="NR50" s="168"/>
      <c r="NS50" s="168"/>
      <c r="NT50" s="172"/>
      <c r="NU50" s="172"/>
      <c r="NV50" s="171"/>
      <c r="NW50" s="171"/>
      <c r="NX50" s="171"/>
      <c r="NY50" s="171"/>
      <c r="NZ50" s="171"/>
      <c r="OA50" s="168"/>
      <c r="OB50" s="168"/>
      <c r="OC50" s="172"/>
      <c r="OD50" s="172"/>
      <c r="OE50" s="171"/>
      <c r="OF50" s="171"/>
      <c r="OG50" s="171"/>
      <c r="OH50" s="171"/>
      <c r="OI50" s="171"/>
      <c r="OJ50" s="168"/>
      <c r="OK50" s="168"/>
      <c r="OL50" s="172"/>
      <c r="OM50" s="172"/>
      <c r="ON50" s="171"/>
      <c r="OO50" s="171"/>
      <c r="OP50" s="171"/>
      <c r="OQ50" s="171"/>
      <c r="OR50" s="171"/>
      <c r="OS50" s="168"/>
      <c r="OT50" s="168"/>
      <c r="OU50" s="172"/>
      <c r="OV50" s="172"/>
      <c r="OW50" s="171"/>
      <c r="OX50" s="171"/>
      <c r="OY50" s="171"/>
      <c r="OZ50" s="171"/>
      <c r="PA50" s="171"/>
      <c r="PB50" s="168"/>
      <c r="PC50" s="168"/>
      <c r="PD50" s="172"/>
      <c r="PE50" s="172"/>
      <c r="PF50" s="171"/>
      <c r="PG50" s="171"/>
      <c r="PH50" s="171"/>
      <c r="PI50" s="171"/>
      <c r="PJ50" s="171"/>
      <c r="PK50" s="168"/>
      <c r="PL50" s="168"/>
      <c r="PM50" s="172"/>
      <c r="PN50" s="172"/>
      <c r="PO50" s="171"/>
      <c r="PP50" s="171"/>
      <c r="PQ50" s="171"/>
      <c r="PR50" s="171"/>
      <c r="PS50" s="171"/>
      <c r="PT50" s="168"/>
      <c r="PU50" s="168"/>
      <c r="PV50" s="172"/>
      <c r="PW50" s="172"/>
      <c r="PX50" s="171"/>
      <c r="PY50" s="171"/>
      <c r="PZ50" s="171"/>
      <c r="QA50" s="171"/>
      <c r="QB50" s="171"/>
      <c r="QC50" s="168"/>
      <c r="QD50" s="168"/>
      <c r="QE50" s="172"/>
      <c r="QF50" s="172"/>
      <c r="QG50" s="171"/>
      <c r="QH50" s="171"/>
      <c r="QI50" s="171"/>
      <c r="QJ50" s="171"/>
      <c r="QK50" s="171"/>
      <c r="QL50" s="168"/>
      <c r="QM50" s="168"/>
      <c r="QN50" s="172"/>
      <c r="QO50" s="172"/>
      <c r="QP50" s="171"/>
      <c r="QQ50" s="171"/>
      <c r="QR50" s="171"/>
      <c r="QS50" s="171"/>
      <c r="QT50" s="171"/>
      <c r="QU50" s="168"/>
      <c r="QV50" s="168"/>
      <c r="QW50" s="172"/>
      <c r="QX50" s="172"/>
      <c r="QY50" s="171"/>
      <c r="QZ50" s="171"/>
      <c r="RA50" s="171"/>
      <c r="RB50" s="171"/>
      <c r="RC50" s="171"/>
      <c r="RD50" s="168"/>
      <c r="RE50" s="168"/>
      <c r="RF50" s="172"/>
      <c r="RG50" s="172"/>
      <c r="RH50" s="171"/>
      <c r="RI50" s="171"/>
      <c r="RJ50" s="171"/>
      <c r="RK50" s="171"/>
      <c r="RL50" s="171"/>
      <c r="RM50" s="168"/>
      <c r="RN50" s="168"/>
      <c r="RO50" s="172"/>
      <c r="RP50" s="172"/>
      <c r="RQ50" s="171"/>
      <c r="RR50" s="171"/>
      <c r="RS50" s="171"/>
      <c r="RT50" s="171"/>
      <c r="RU50" s="171"/>
      <c r="RV50" s="168"/>
      <c r="RW50" s="168"/>
      <c r="RX50" s="172"/>
      <c r="RY50" s="172"/>
      <c r="RZ50" s="171"/>
      <c r="SA50" s="171"/>
      <c r="SB50" s="171"/>
      <c r="SC50" s="171"/>
      <c r="SD50" s="171"/>
      <c r="SE50" s="168"/>
      <c r="SF50" s="168"/>
      <c r="SG50" s="172"/>
      <c r="SH50" s="172"/>
      <c r="SI50" s="171"/>
      <c r="SJ50" s="171"/>
      <c r="SK50" s="171"/>
      <c r="SL50" s="171"/>
      <c r="SM50" s="171"/>
      <c r="SN50" s="168"/>
      <c r="SO50" s="168"/>
      <c r="SP50" s="172"/>
      <c r="SQ50" s="172"/>
      <c r="SR50" s="171"/>
      <c r="SS50" s="171"/>
      <c r="ST50" s="171"/>
      <c r="SU50" s="171"/>
      <c r="SV50" s="171"/>
      <c r="SW50" s="168"/>
      <c r="SX50" s="168"/>
      <c r="SY50" s="172"/>
      <c r="SZ50" s="172"/>
      <c r="TA50" s="171"/>
      <c r="TB50" s="171"/>
      <c r="TC50" s="171"/>
      <c r="TD50" s="171"/>
      <c r="TE50" s="171"/>
      <c r="TF50" s="168"/>
      <c r="TG50" s="168"/>
      <c r="TH50" s="172"/>
      <c r="TI50" s="172"/>
      <c r="TJ50" s="171"/>
      <c r="TK50" s="171"/>
      <c r="TL50" s="171"/>
      <c r="TM50" s="171"/>
      <c r="TN50" s="171"/>
      <c r="TO50" s="168"/>
      <c r="TP50" s="168"/>
      <c r="TQ50" s="172"/>
      <c r="TR50" s="172"/>
      <c r="TS50" s="171"/>
      <c r="TT50" s="171"/>
      <c r="TU50" s="171"/>
      <c r="TV50" s="171"/>
      <c r="TW50" s="171"/>
      <c r="TX50" s="168"/>
      <c r="TY50" s="168"/>
      <c r="TZ50" s="172"/>
      <c r="UA50" s="172"/>
      <c r="UB50" s="171"/>
      <c r="UC50" s="171"/>
      <c r="UD50" s="171"/>
      <c r="UE50" s="171"/>
      <c r="UF50" s="171"/>
      <c r="UG50" s="168"/>
      <c r="UH50" s="168"/>
    </row>
    <row r="51" spans="2:554" x14ac:dyDescent="0.25">
      <c r="B51" s="29" t="str">
        <f t="shared" si="0"/>
        <v/>
      </c>
      <c r="C51" s="29" t="str">
        <f t="shared" si="1"/>
        <v/>
      </c>
      <c r="D51" s="29" t="str">
        <f t="shared" si="2"/>
        <v/>
      </c>
      <c r="E51" s="29" t="str">
        <f t="shared" si="3"/>
        <v/>
      </c>
      <c r="F51" s="29" t="str">
        <f t="shared" si="4"/>
        <v/>
      </c>
      <c r="G51" s="29" t="str">
        <f t="shared" si="5"/>
        <v/>
      </c>
      <c r="H51" s="29" t="str">
        <f t="shared" si="6"/>
        <v/>
      </c>
      <c r="J51" s="23" t="str">
        <f t="shared" ca="1" si="7"/>
        <v>null</v>
      </c>
      <c r="K51" s="24">
        <f t="shared" ref="K51:K55" si="11">K50+9</f>
        <v>413</v>
      </c>
      <c r="L51" s="16">
        <v>45</v>
      </c>
      <c r="Q51" s="171"/>
      <c r="R51" s="171"/>
      <c r="S51" s="171"/>
      <c r="T51" s="171"/>
      <c r="U51" s="171"/>
      <c r="V51" s="168"/>
      <c r="W51" s="168"/>
      <c r="X51" s="172"/>
      <c r="Y51" s="172"/>
      <c r="Z51" s="171"/>
      <c r="AA51" s="171"/>
      <c r="AB51" s="171"/>
      <c r="AC51" s="171"/>
      <c r="AD51" s="171"/>
      <c r="AE51" s="168"/>
      <c r="AF51" s="168"/>
      <c r="AG51" s="172"/>
      <c r="AH51" s="172"/>
      <c r="AI51" s="171"/>
      <c r="AJ51" s="171"/>
      <c r="AK51" s="171"/>
      <c r="AL51" s="171"/>
      <c r="AM51" s="171"/>
      <c r="AN51" s="168"/>
      <c r="AO51" s="168"/>
      <c r="AP51" s="172"/>
      <c r="AQ51" s="172"/>
      <c r="AR51" s="171"/>
      <c r="AS51" s="171"/>
      <c r="AT51" s="171"/>
      <c r="AU51" s="171"/>
      <c r="AV51" s="171"/>
      <c r="AW51" s="168"/>
      <c r="AX51" s="168"/>
      <c r="AY51" s="172"/>
      <c r="AZ51" s="172"/>
      <c r="BA51" s="171"/>
      <c r="BB51" s="171"/>
      <c r="BC51" s="171"/>
      <c r="BD51" s="171"/>
      <c r="BE51" s="171"/>
      <c r="BF51" s="168"/>
      <c r="BG51" s="168"/>
      <c r="BH51" s="172"/>
      <c r="BI51" s="172"/>
      <c r="BJ51" s="171"/>
      <c r="BK51" s="171"/>
      <c r="BL51" s="171"/>
      <c r="BM51" s="171"/>
      <c r="BN51" s="171"/>
      <c r="BO51" s="168"/>
      <c r="BP51" s="168"/>
      <c r="BQ51" s="172"/>
      <c r="BR51" s="172"/>
      <c r="BS51" s="171"/>
      <c r="BT51" s="171"/>
      <c r="BU51" s="171"/>
      <c r="BV51" s="171"/>
      <c r="BW51" s="171"/>
      <c r="BX51" s="168"/>
      <c r="BY51" s="168"/>
      <c r="BZ51" s="172"/>
      <c r="CA51" s="172"/>
      <c r="CB51" s="171"/>
      <c r="CC51" s="171"/>
      <c r="CD51" s="171"/>
      <c r="CE51" s="171"/>
      <c r="CF51" s="171"/>
      <c r="CG51" s="168"/>
      <c r="CH51" s="168"/>
      <c r="CI51" s="172"/>
      <c r="CJ51" s="172"/>
      <c r="CK51" s="171"/>
      <c r="CL51" s="171"/>
      <c r="CM51" s="171"/>
      <c r="CN51" s="171"/>
      <c r="CO51" s="171"/>
      <c r="CP51" s="168"/>
      <c r="CQ51" s="168"/>
      <c r="CR51" s="172"/>
      <c r="CS51" s="172"/>
      <c r="CT51" s="171"/>
      <c r="CU51" s="171"/>
      <c r="CV51" s="171"/>
      <c r="CW51" s="171"/>
      <c r="CX51" s="171"/>
      <c r="CY51" s="168"/>
      <c r="CZ51" s="168"/>
      <c r="DA51" s="172"/>
      <c r="DB51" s="172"/>
      <c r="DC51" s="171"/>
      <c r="DD51" s="171"/>
      <c r="DE51" s="171"/>
      <c r="DF51" s="171"/>
      <c r="DG51" s="171"/>
      <c r="DH51" s="168"/>
      <c r="DI51" s="168"/>
      <c r="DJ51" s="172"/>
      <c r="DK51" s="172"/>
      <c r="DL51" s="171"/>
      <c r="DM51" s="171"/>
      <c r="DN51" s="171"/>
      <c r="DO51" s="171"/>
      <c r="DP51" s="171"/>
      <c r="DQ51" s="168"/>
      <c r="DR51" s="168"/>
      <c r="DS51" s="172"/>
      <c r="DT51" s="172"/>
      <c r="DU51" s="171"/>
      <c r="DV51" s="171"/>
      <c r="DW51" s="171"/>
      <c r="DX51" s="171"/>
      <c r="DY51" s="171"/>
      <c r="DZ51" s="168"/>
      <c r="EA51" s="168"/>
      <c r="EB51" s="172"/>
      <c r="EC51" s="172"/>
      <c r="ED51" s="171"/>
      <c r="EE51" s="171"/>
      <c r="EF51" s="171"/>
      <c r="EG51" s="171"/>
      <c r="EH51" s="171"/>
      <c r="EI51" s="168"/>
      <c r="EJ51" s="168"/>
      <c r="EK51" s="172"/>
      <c r="EL51" s="172"/>
      <c r="EM51" s="171"/>
      <c r="EN51" s="171"/>
      <c r="EO51" s="171"/>
      <c r="EP51" s="171"/>
      <c r="EQ51" s="171"/>
      <c r="ER51" s="168"/>
      <c r="ES51" s="168"/>
      <c r="ET51" s="172"/>
      <c r="EU51" s="172"/>
      <c r="EV51" s="171"/>
      <c r="EW51" s="171"/>
      <c r="EX51" s="171"/>
      <c r="EY51" s="171"/>
      <c r="EZ51" s="171"/>
      <c r="FA51" s="168"/>
      <c r="FB51" s="168"/>
      <c r="FC51" s="172"/>
      <c r="FD51" s="172"/>
      <c r="FE51" s="171"/>
      <c r="FF51" s="171"/>
      <c r="FG51" s="171"/>
      <c r="FH51" s="171"/>
      <c r="FI51" s="171"/>
      <c r="FJ51" s="168"/>
      <c r="FK51" s="168"/>
      <c r="FL51" s="172"/>
      <c r="FM51" s="172"/>
      <c r="FN51" s="171"/>
      <c r="FO51" s="171"/>
      <c r="FP51" s="171"/>
      <c r="FQ51" s="171"/>
      <c r="FR51" s="171"/>
      <c r="FS51" s="168"/>
      <c r="FT51" s="168"/>
      <c r="FU51" s="172"/>
      <c r="FV51" s="172"/>
      <c r="FW51" s="171"/>
      <c r="FX51" s="171"/>
      <c r="FY51" s="171"/>
      <c r="FZ51" s="171"/>
      <c r="GA51" s="171"/>
      <c r="GB51" s="168"/>
      <c r="GC51" s="168"/>
      <c r="GD51" s="172"/>
      <c r="GE51" s="172"/>
      <c r="GF51" s="171"/>
      <c r="GG51" s="171"/>
      <c r="GH51" s="171"/>
      <c r="GI51" s="171"/>
      <c r="GJ51" s="171"/>
      <c r="GK51" s="168"/>
      <c r="GL51" s="168"/>
      <c r="GM51" s="172"/>
      <c r="GN51" s="172"/>
      <c r="GO51" s="171"/>
      <c r="GP51" s="171"/>
      <c r="GQ51" s="171"/>
      <c r="GR51" s="171"/>
      <c r="GS51" s="171"/>
      <c r="GT51" s="168"/>
      <c r="GU51" s="168"/>
      <c r="GV51" s="172"/>
      <c r="GW51" s="172"/>
      <c r="GX51" s="171"/>
      <c r="GY51" s="171"/>
      <c r="GZ51" s="171"/>
      <c r="HA51" s="171"/>
      <c r="HB51" s="171"/>
      <c r="HC51" s="168"/>
      <c r="HD51" s="168"/>
      <c r="HE51" s="172"/>
      <c r="HF51" s="172"/>
      <c r="HG51" s="171"/>
      <c r="HH51" s="171"/>
      <c r="HI51" s="171"/>
      <c r="HJ51" s="171"/>
      <c r="HK51" s="171"/>
      <c r="HL51" s="168"/>
      <c r="HM51" s="168"/>
      <c r="HN51" s="172"/>
      <c r="HO51" s="172"/>
      <c r="HP51" s="171"/>
      <c r="HQ51" s="171"/>
      <c r="HR51" s="171"/>
      <c r="HS51" s="171"/>
      <c r="HT51" s="171"/>
      <c r="HU51" s="168"/>
      <c r="HV51" s="168"/>
      <c r="HW51" s="172"/>
      <c r="HX51" s="172"/>
      <c r="HY51" s="171"/>
      <c r="HZ51" s="171"/>
      <c r="IA51" s="171"/>
      <c r="IB51" s="171"/>
      <c r="IC51" s="171"/>
      <c r="ID51" s="168"/>
      <c r="IE51" s="168"/>
      <c r="IF51" s="172"/>
      <c r="IG51" s="172"/>
      <c r="IH51" s="171"/>
      <c r="II51" s="171"/>
      <c r="IJ51" s="171"/>
      <c r="IK51" s="171"/>
      <c r="IL51" s="171"/>
      <c r="IM51" s="168"/>
      <c r="IN51" s="168"/>
      <c r="IO51" s="172"/>
      <c r="IP51" s="172"/>
      <c r="IQ51" s="171"/>
      <c r="IR51" s="171"/>
      <c r="IS51" s="171"/>
      <c r="IT51" s="171"/>
      <c r="IU51" s="171"/>
      <c r="IV51" s="168"/>
      <c r="IW51" s="168"/>
      <c r="IX51" s="172"/>
      <c r="IY51" s="172"/>
      <c r="IZ51" s="171"/>
      <c r="JA51" s="171"/>
      <c r="JB51" s="171"/>
      <c r="JC51" s="171"/>
      <c r="JD51" s="171"/>
      <c r="JE51" s="168"/>
      <c r="JF51" s="168"/>
      <c r="JG51" s="172"/>
      <c r="JH51" s="172"/>
      <c r="JI51" s="171"/>
      <c r="JJ51" s="171"/>
      <c r="JK51" s="171"/>
      <c r="JL51" s="171"/>
      <c r="JM51" s="171"/>
      <c r="JN51" s="168"/>
      <c r="JO51" s="168"/>
      <c r="JP51" s="172"/>
      <c r="JQ51" s="172"/>
      <c r="JR51" s="171"/>
      <c r="JS51" s="171"/>
      <c r="JT51" s="171"/>
      <c r="JU51" s="171"/>
      <c r="JV51" s="171"/>
      <c r="JW51" s="168"/>
      <c r="JX51" s="168"/>
      <c r="JY51" s="172"/>
      <c r="JZ51" s="172"/>
      <c r="KA51" s="171"/>
      <c r="KB51" s="171"/>
      <c r="KC51" s="171"/>
      <c r="KD51" s="171"/>
      <c r="KE51" s="171"/>
      <c r="KF51" s="168"/>
      <c r="KG51" s="168"/>
      <c r="KH51" s="172"/>
      <c r="KI51" s="172"/>
      <c r="KJ51" s="171"/>
      <c r="KK51" s="171"/>
      <c r="KL51" s="171"/>
      <c r="KM51" s="171"/>
      <c r="KN51" s="171"/>
      <c r="KO51" s="168"/>
      <c r="KP51" s="168"/>
      <c r="KQ51" s="172"/>
      <c r="KR51" s="172"/>
      <c r="KS51" s="171"/>
      <c r="KT51" s="171"/>
      <c r="KU51" s="171"/>
      <c r="KV51" s="171"/>
      <c r="KW51" s="171"/>
      <c r="KX51" s="168"/>
      <c r="KY51" s="168"/>
      <c r="KZ51" s="172"/>
      <c r="LA51" s="172"/>
      <c r="LB51" s="171"/>
      <c r="LC51" s="171"/>
      <c r="LD51" s="171"/>
      <c r="LE51" s="171"/>
      <c r="LF51" s="171"/>
      <c r="LG51" s="168"/>
      <c r="LH51" s="168"/>
      <c r="LI51" s="172"/>
      <c r="LJ51" s="172"/>
      <c r="LK51" s="171"/>
      <c r="LL51" s="171"/>
      <c r="LM51" s="171"/>
      <c r="LN51" s="171"/>
      <c r="LO51" s="171"/>
      <c r="LP51" s="168"/>
      <c r="LQ51" s="168"/>
      <c r="LR51" s="172"/>
      <c r="LS51" s="172"/>
      <c r="LT51" s="171"/>
      <c r="LU51" s="171"/>
      <c r="LV51" s="171"/>
      <c r="LW51" s="171"/>
      <c r="LX51" s="171"/>
      <c r="LY51" s="168"/>
      <c r="LZ51" s="168"/>
      <c r="MA51" s="172"/>
      <c r="MB51" s="172"/>
      <c r="MC51" s="171"/>
      <c r="MD51" s="171"/>
      <c r="ME51" s="171"/>
      <c r="MF51" s="171"/>
      <c r="MG51" s="171"/>
      <c r="MH51" s="168"/>
      <c r="MI51" s="168"/>
      <c r="MJ51" s="172"/>
      <c r="MK51" s="172"/>
      <c r="ML51" s="171"/>
      <c r="MM51" s="171"/>
      <c r="MN51" s="171"/>
      <c r="MO51" s="171"/>
      <c r="MP51" s="171"/>
      <c r="MQ51" s="168"/>
      <c r="MR51" s="168"/>
      <c r="MS51" s="172"/>
      <c r="MT51" s="172"/>
      <c r="MU51" s="171"/>
      <c r="MV51" s="171"/>
      <c r="MW51" s="171"/>
      <c r="MX51" s="171"/>
      <c r="MY51" s="171"/>
      <c r="MZ51" s="168"/>
      <c r="NA51" s="168"/>
      <c r="NB51" s="172"/>
      <c r="NC51" s="172"/>
      <c r="ND51" s="171"/>
      <c r="NE51" s="171"/>
      <c r="NF51" s="171"/>
      <c r="NG51" s="171"/>
      <c r="NH51" s="171"/>
      <c r="NI51" s="168"/>
      <c r="NJ51" s="168"/>
      <c r="NK51" s="172"/>
      <c r="NL51" s="172"/>
      <c r="NM51" s="171"/>
      <c r="NN51" s="171"/>
      <c r="NO51" s="171"/>
      <c r="NP51" s="171"/>
      <c r="NQ51" s="171"/>
      <c r="NR51" s="168"/>
      <c r="NS51" s="168"/>
      <c r="NT51" s="172"/>
      <c r="NU51" s="172"/>
      <c r="NV51" s="171"/>
      <c r="NW51" s="171"/>
      <c r="NX51" s="171"/>
      <c r="NY51" s="171"/>
      <c r="NZ51" s="171"/>
      <c r="OA51" s="168"/>
      <c r="OB51" s="168"/>
      <c r="OC51" s="172"/>
      <c r="OD51" s="172"/>
      <c r="OE51" s="171"/>
      <c r="OF51" s="171"/>
      <c r="OG51" s="171"/>
      <c r="OH51" s="171"/>
      <c r="OI51" s="171"/>
      <c r="OJ51" s="168"/>
      <c r="OK51" s="168"/>
      <c r="OL51" s="172"/>
      <c r="OM51" s="172"/>
      <c r="ON51" s="171"/>
      <c r="OO51" s="171"/>
      <c r="OP51" s="171"/>
      <c r="OQ51" s="171"/>
      <c r="OR51" s="171"/>
      <c r="OS51" s="168"/>
      <c r="OT51" s="168"/>
      <c r="OU51" s="172"/>
      <c r="OV51" s="172"/>
      <c r="OW51" s="171"/>
      <c r="OX51" s="171"/>
      <c r="OY51" s="171"/>
      <c r="OZ51" s="171"/>
      <c r="PA51" s="171"/>
      <c r="PB51" s="168"/>
      <c r="PC51" s="168"/>
      <c r="PD51" s="172"/>
      <c r="PE51" s="172"/>
      <c r="PF51" s="171"/>
      <c r="PG51" s="171"/>
      <c r="PH51" s="171"/>
      <c r="PI51" s="171"/>
      <c r="PJ51" s="171"/>
      <c r="PK51" s="168"/>
      <c r="PL51" s="168"/>
      <c r="PM51" s="172"/>
      <c r="PN51" s="172"/>
      <c r="PO51" s="171"/>
      <c r="PP51" s="171"/>
      <c r="PQ51" s="171"/>
      <c r="PR51" s="171"/>
      <c r="PS51" s="171"/>
      <c r="PT51" s="168"/>
      <c r="PU51" s="168"/>
      <c r="PV51" s="172"/>
      <c r="PW51" s="172"/>
      <c r="PX51" s="171"/>
      <c r="PY51" s="171"/>
      <c r="PZ51" s="171"/>
      <c r="QA51" s="171"/>
      <c r="QB51" s="171"/>
      <c r="QC51" s="168"/>
      <c r="QD51" s="168"/>
      <c r="QE51" s="172"/>
      <c r="QF51" s="172"/>
      <c r="QG51" s="171"/>
      <c r="QH51" s="171"/>
      <c r="QI51" s="171"/>
      <c r="QJ51" s="171"/>
      <c r="QK51" s="171"/>
      <c r="QL51" s="168"/>
      <c r="QM51" s="168"/>
      <c r="QN51" s="172"/>
      <c r="QO51" s="172"/>
      <c r="QP51" s="171"/>
      <c r="QQ51" s="171"/>
      <c r="QR51" s="171"/>
      <c r="QS51" s="171"/>
      <c r="QT51" s="171"/>
      <c r="QU51" s="168"/>
      <c r="QV51" s="168"/>
      <c r="QW51" s="172"/>
      <c r="QX51" s="172"/>
      <c r="QY51" s="171"/>
      <c r="QZ51" s="171"/>
      <c r="RA51" s="171"/>
      <c r="RB51" s="171"/>
      <c r="RC51" s="171"/>
      <c r="RD51" s="168"/>
      <c r="RE51" s="168"/>
      <c r="RF51" s="172"/>
      <c r="RG51" s="172"/>
      <c r="RH51" s="171"/>
      <c r="RI51" s="171"/>
      <c r="RJ51" s="171"/>
      <c r="RK51" s="171"/>
      <c r="RL51" s="171"/>
      <c r="RM51" s="168"/>
      <c r="RN51" s="168"/>
      <c r="RO51" s="172"/>
      <c r="RP51" s="172"/>
      <c r="RQ51" s="171"/>
      <c r="RR51" s="171"/>
      <c r="RS51" s="171"/>
      <c r="RT51" s="171"/>
      <c r="RU51" s="171"/>
      <c r="RV51" s="168"/>
      <c r="RW51" s="168"/>
      <c r="RX51" s="172"/>
      <c r="RY51" s="172"/>
      <c r="RZ51" s="171"/>
      <c r="SA51" s="171"/>
      <c r="SB51" s="171"/>
      <c r="SC51" s="171"/>
      <c r="SD51" s="171"/>
      <c r="SE51" s="168"/>
      <c r="SF51" s="168"/>
      <c r="SG51" s="172"/>
      <c r="SH51" s="172"/>
      <c r="SI51" s="171"/>
      <c r="SJ51" s="171"/>
      <c r="SK51" s="171"/>
      <c r="SL51" s="171"/>
      <c r="SM51" s="171"/>
      <c r="SN51" s="168"/>
      <c r="SO51" s="168"/>
      <c r="SP51" s="172"/>
      <c r="SQ51" s="172"/>
      <c r="SR51" s="171"/>
      <c r="SS51" s="171"/>
      <c r="ST51" s="171"/>
      <c r="SU51" s="171"/>
      <c r="SV51" s="171"/>
      <c r="SW51" s="168"/>
      <c r="SX51" s="168"/>
      <c r="SY51" s="172"/>
      <c r="SZ51" s="172"/>
      <c r="TA51" s="171"/>
      <c r="TB51" s="171"/>
      <c r="TC51" s="171"/>
      <c r="TD51" s="171"/>
      <c r="TE51" s="171"/>
      <c r="TF51" s="168"/>
      <c r="TG51" s="168"/>
      <c r="TH51" s="172"/>
      <c r="TI51" s="172"/>
      <c r="TJ51" s="171"/>
      <c r="TK51" s="171"/>
      <c r="TL51" s="171"/>
      <c r="TM51" s="171"/>
      <c r="TN51" s="171"/>
      <c r="TO51" s="168"/>
      <c r="TP51" s="168"/>
      <c r="TQ51" s="172"/>
      <c r="TR51" s="172"/>
      <c r="TS51" s="171"/>
      <c r="TT51" s="171"/>
      <c r="TU51" s="171"/>
      <c r="TV51" s="171"/>
      <c r="TW51" s="171"/>
      <c r="TX51" s="168"/>
      <c r="TY51" s="168"/>
      <c r="TZ51" s="172"/>
      <c r="UA51" s="172"/>
      <c r="UB51" s="171"/>
      <c r="UC51" s="171"/>
      <c r="UD51" s="171"/>
      <c r="UE51" s="171"/>
      <c r="UF51" s="171"/>
      <c r="UG51" s="168"/>
      <c r="UH51" s="168"/>
    </row>
    <row r="52" spans="2:554" x14ac:dyDescent="0.25">
      <c r="B52" s="29" t="str">
        <f t="shared" si="0"/>
        <v/>
      </c>
      <c r="C52" s="29" t="str">
        <f t="shared" si="1"/>
        <v/>
      </c>
      <c r="D52" s="29" t="str">
        <f t="shared" si="2"/>
        <v/>
      </c>
      <c r="E52" s="29" t="str">
        <f t="shared" si="3"/>
        <v/>
      </c>
      <c r="F52" s="29" t="str">
        <f t="shared" si="4"/>
        <v/>
      </c>
      <c r="G52" s="29" t="str">
        <f t="shared" si="5"/>
        <v/>
      </c>
      <c r="H52" s="29" t="str">
        <f t="shared" si="6"/>
        <v/>
      </c>
      <c r="J52" s="23" t="str">
        <f t="shared" ca="1" si="7"/>
        <v>null</v>
      </c>
      <c r="K52" s="24">
        <f t="shared" si="11"/>
        <v>422</v>
      </c>
      <c r="L52" s="16">
        <v>46</v>
      </c>
      <c r="Q52" s="171"/>
      <c r="R52" s="171"/>
      <c r="S52" s="171"/>
      <c r="T52" s="171"/>
      <c r="U52" s="171"/>
      <c r="V52" s="168"/>
      <c r="W52" s="168"/>
      <c r="X52" s="172"/>
      <c r="Y52" s="172"/>
      <c r="Z52" s="171"/>
      <c r="AA52" s="171"/>
      <c r="AB52" s="171"/>
      <c r="AC52" s="171"/>
      <c r="AD52" s="171"/>
      <c r="AE52" s="168"/>
      <c r="AF52" s="168"/>
      <c r="AG52" s="172"/>
      <c r="AH52" s="172"/>
      <c r="AI52" s="171"/>
      <c r="AJ52" s="171"/>
      <c r="AK52" s="171"/>
      <c r="AL52" s="171"/>
      <c r="AM52" s="171"/>
      <c r="AN52" s="168"/>
      <c r="AO52" s="168"/>
      <c r="AP52" s="172"/>
      <c r="AQ52" s="172"/>
      <c r="AR52" s="171"/>
      <c r="AS52" s="171"/>
      <c r="AT52" s="171"/>
      <c r="AU52" s="171"/>
      <c r="AV52" s="171"/>
      <c r="AW52" s="168"/>
      <c r="AX52" s="168"/>
      <c r="AY52" s="172"/>
      <c r="AZ52" s="172"/>
      <c r="BA52" s="171"/>
      <c r="BB52" s="171"/>
      <c r="BC52" s="171"/>
      <c r="BD52" s="171"/>
      <c r="BE52" s="171"/>
      <c r="BF52" s="168"/>
      <c r="BG52" s="168"/>
      <c r="BH52" s="172"/>
      <c r="BI52" s="172"/>
      <c r="BJ52" s="171"/>
      <c r="BK52" s="171"/>
      <c r="BL52" s="171"/>
      <c r="BM52" s="171"/>
      <c r="BN52" s="171"/>
      <c r="BO52" s="168"/>
      <c r="BP52" s="168"/>
      <c r="BQ52" s="172"/>
      <c r="BR52" s="172"/>
      <c r="BS52" s="171"/>
      <c r="BT52" s="171"/>
      <c r="BU52" s="171"/>
      <c r="BV52" s="171"/>
      <c r="BW52" s="171"/>
      <c r="BX52" s="168"/>
      <c r="BY52" s="168"/>
      <c r="BZ52" s="172"/>
      <c r="CA52" s="172"/>
      <c r="CB52" s="171"/>
      <c r="CC52" s="171"/>
      <c r="CD52" s="171"/>
      <c r="CE52" s="171"/>
      <c r="CF52" s="171"/>
      <c r="CG52" s="168"/>
      <c r="CH52" s="168"/>
      <c r="CI52" s="172"/>
      <c r="CJ52" s="172"/>
      <c r="CK52" s="171"/>
      <c r="CL52" s="171"/>
      <c r="CM52" s="171"/>
      <c r="CN52" s="171"/>
      <c r="CO52" s="171"/>
      <c r="CP52" s="168"/>
      <c r="CQ52" s="168"/>
      <c r="CR52" s="172"/>
      <c r="CS52" s="172"/>
      <c r="CT52" s="171"/>
      <c r="CU52" s="171"/>
      <c r="CV52" s="171"/>
      <c r="CW52" s="171"/>
      <c r="CX52" s="171"/>
      <c r="CY52" s="168"/>
      <c r="CZ52" s="168"/>
      <c r="DA52" s="172"/>
      <c r="DB52" s="172"/>
      <c r="DC52" s="171"/>
      <c r="DD52" s="171"/>
      <c r="DE52" s="171"/>
      <c r="DF52" s="171"/>
      <c r="DG52" s="171"/>
      <c r="DH52" s="168"/>
      <c r="DI52" s="168"/>
      <c r="DJ52" s="172"/>
      <c r="DK52" s="172"/>
      <c r="DL52" s="171"/>
      <c r="DM52" s="171"/>
      <c r="DN52" s="171"/>
      <c r="DO52" s="171"/>
      <c r="DP52" s="171"/>
      <c r="DQ52" s="168"/>
      <c r="DR52" s="168"/>
      <c r="DS52" s="172"/>
      <c r="DT52" s="172"/>
      <c r="DU52" s="171"/>
      <c r="DV52" s="171"/>
      <c r="DW52" s="171"/>
      <c r="DX52" s="171"/>
      <c r="DY52" s="171"/>
      <c r="DZ52" s="168"/>
      <c r="EA52" s="168"/>
      <c r="EB52" s="172"/>
      <c r="EC52" s="172"/>
      <c r="ED52" s="171"/>
      <c r="EE52" s="171"/>
      <c r="EF52" s="171"/>
      <c r="EG52" s="171"/>
      <c r="EH52" s="171"/>
      <c r="EI52" s="168"/>
      <c r="EJ52" s="168"/>
      <c r="EK52" s="172"/>
      <c r="EL52" s="172"/>
      <c r="EM52" s="171"/>
      <c r="EN52" s="171"/>
      <c r="EO52" s="171"/>
      <c r="EP52" s="171"/>
      <c r="EQ52" s="171"/>
      <c r="ER52" s="168"/>
      <c r="ES52" s="168"/>
      <c r="ET52" s="172"/>
      <c r="EU52" s="172"/>
      <c r="EV52" s="171"/>
      <c r="EW52" s="171"/>
      <c r="EX52" s="171"/>
      <c r="EY52" s="171"/>
      <c r="EZ52" s="171"/>
      <c r="FA52" s="168"/>
      <c r="FB52" s="168"/>
      <c r="FC52" s="172"/>
      <c r="FD52" s="172"/>
      <c r="FE52" s="171"/>
      <c r="FF52" s="171"/>
      <c r="FG52" s="171"/>
      <c r="FH52" s="171"/>
      <c r="FI52" s="171"/>
      <c r="FJ52" s="168"/>
      <c r="FK52" s="168"/>
      <c r="FL52" s="172"/>
      <c r="FM52" s="172"/>
      <c r="FN52" s="171"/>
      <c r="FO52" s="171"/>
      <c r="FP52" s="171"/>
      <c r="FQ52" s="171"/>
      <c r="FR52" s="171"/>
      <c r="FS52" s="168"/>
      <c r="FT52" s="168"/>
      <c r="FU52" s="172"/>
      <c r="FV52" s="172"/>
      <c r="FW52" s="171"/>
      <c r="FX52" s="171"/>
      <c r="FY52" s="171"/>
      <c r="FZ52" s="171"/>
      <c r="GA52" s="171"/>
      <c r="GB52" s="168"/>
      <c r="GC52" s="168"/>
      <c r="GD52" s="172"/>
      <c r="GE52" s="172"/>
      <c r="GF52" s="171"/>
      <c r="GG52" s="171"/>
      <c r="GH52" s="171"/>
      <c r="GI52" s="171"/>
      <c r="GJ52" s="171"/>
      <c r="GK52" s="168"/>
      <c r="GL52" s="168"/>
      <c r="GM52" s="172"/>
      <c r="GN52" s="172"/>
      <c r="GO52" s="171"/>
      <c r="GP52" s="171"/>
      <c r="GQ52" s="171"/>
      <c r="GR52" s="171"/>
      <c r="GS52" s="171"/>
      <c r="GT52" s="168"/>
      <c r="GU52" s="168"/>
      <c r="GV52" s="172"/>
      <c r="GW52" s="172"/>
      <c r="GX52" s="171"/>
      <c r="GY52" s="171"/>
      <c r="GZ52" s="171"/>
      <c r="HA52" s="171"/>
      <c r="HB52" s="171"/>
      <c r="HC52" s="168"/>
      <c r="HD52" s="168"/>
      <c r="HE52" s="172"/>
      <c r="HF52" s="172"/>
      <c r="HG52" s="171"/>
      <c r="HH52" s="171"/>
      <c r="HI52" s="171"/>
      <c r="HJ52" s="171"/>
      <c r="HK52" s="171"/>
      <c r="HL52" s="168"/>
      <c r="HM52" s="168"/>
      <c r="HN52" s="172"/>
      <c r="HO52" s="172"/>
      <c r="HP52" s="171"/>
      <c r="HQ52" s="171"/>
      <c r="HR52" s="171"/>
      <c r="HS52" s="171"/>
      <c r="HT52" s="171"/>
      <c r="HU52" s="168"/>
      <c r="HV52" s="168"/>
      <c r="HW52" s="172"/>
      <c r="HX52" s="172"/>
      <c r="HY52" s="171"/>
      <c r="HZ52" s="171"/>
      <c r="IA52" s="171"/>
      <c r="IB52" s="171"/>
      <c r="IC52" s="171"/>
      <c r="ID52" s="168"/>
      <c r="IE52" s="168"/>
      <c r="IF52" s="172"/>
      <c r="IG52" s="172"/>
      <c r="IH52" s="171"/>
      <c r="II52" s="171"/>
      <c r="IJ52" s="171"/>
      <c r="IK52" s="171"/>
      <c r="IL52" s="171"/>
      <c r="IM52" s="168"/>
      <c r="IN52" s="168"/>
      <c r="IO52" s="172"/>
      <c r="IP52" s="172"/>
      <c r="IQ52" s="171"/>
      <c r="IR52" s="171"/>
      <c r="IS52" s="171"/>
      <c r="IT52" s="171"/>
      <c r="IU52" s="171"/>
      <c r="IV52" s="168"/>
      <c r="IW52" s="168"/>
      <c r="IX52" s="172"/>
      <c r="IY52" s="172"/>
      <c r="IZ52" s="171"/>
      <c r="JA52" s="171"/>
      <c r="JB52" s="171"/>
      <c r="JC52" s="171"/>
      <c r="JD52" s="171"/>
      <c r="JE52" s="168"/>
      <c r="JF52" s="168"/>
      <c r="JG52" s="172"/>
      <c r="JH52" s="172"/>
      <c r="JI52" s="171"/>
      <c r="JJ52" s="171"/>
      <c r="JK52" s="171"/>
      <c r="JL52" s="171"/>
      <c r="JM52" s="171"/>
      <c r="JN52" s="168"/>
      <c r="JO52" s="168"/>
      <c r="JP52" s="172"/>
      <c r="JQ52" s="172"/>
      <c r="JR52" s="171"/>
      <c r="JS52" s="171"/>
      <c r="JT52" s="171"/>
      <c r="JU52" s="171"/>
      <c r="JV52" s="171"/>
      <c r="JW52" s="168"/>
      <c r="JX52" s="168"/>
      <c r="JY52" s="172"/>
      <c r="JZ52" s="172"/>
      <c r="KA52" s="171"/>
      <c r="KB52" s="171"/>
      <c r="KC52" s="171"/>
      <c r="KD52" s="171"/>
      <c r="KE52" s="171"/>
      <c r="KF52" s="168"/>
      <c r="KG52" s="168"/>
      <c r="KH52" s="172"/>
      <c r="KI52" s="172"/>
      <c r="KJ52" s="171"/>
      <c r="KK52" s="171"/>
      <c r="KL52" s="171"/>
      <c r="KM52" s="171"/>
      <c r="KN52" s="171"/>
      <c r="KO52" s="168"/>
      <c r="KP52" s="168"/>
      <c r="KQ52" s="172"/>
      <c r="KR52" s="172"/>
      <c r="KS52" s="171"/>
      <c r="KT52" s="171"/>
      <c r="KU52" s="171"/>
      <c r="KV52" s="171"/>
      <c r="KW52" s="171"/>
      <c r="KX52" s="168"/>
      <c r="KY52" s="168"/>
      <c r="KZ52" s="172"/>
      <c r="LA52" s="172"/>
      <c r="LB52" s="171"/>
      <c r="LC52" s="171"/>
      <c r="LD52" s="171"/>
      <c r="LE52" s="171"/>
      <c r="LF52" s="171"/>
      <c r="LG52" s="168"/>
      <c r="LH52" s="168"/>
      <c r="LI52" s="172"/>
      <c r="LJ52" s="172"/>
      <c r="LK52" s="171"/>
      <c r="LL52" s="171"/>
      <c r="LM52" s="171"/>
      <c r="LN52" s="171"/>
      <c r="LO52" s="171"/>
      <c r="LP52" s="168"/>
      <c r="LQ52" s="168"/>
      <c r="LR52" s="172"/>
      <c r="LS52" s="172"/>
      <c r="LT52" s="171"/>
      <c r="LU52" s="171"/>
      <c r="LV52" s="171"/>
      <c r="LW52" s="171"/>
      <c r="LX52" s="171"/>
      <c r="LY52" s="168"/>
      <c r="LZ52" s="168"/>
      <c r="MA52" s="172"/>
      <c r="MB52" s="172"/>
      <c r="MC52" s="171"/>
      <c r="MD52" s="171"/>
      <c r="ME52" s="171"/>
      <c r="MF52" s="171"/>
      <c r="MG52" s="171"/>
      <c r="MH52" s="168"/>
      <c r="MI52" s="168"/>
      <c r="MJ52" s="172"/>
      <c r="MK52" s="172"/>
      <c r="ML52" s="171"/>
      <c r="MM52" s="171"/>
      <c r="MN52" s="171"/>
      <c r="MO52" s="171"/>
      <c r="MP52" s="171"/>
      <c r="MQ52" s="168"/>
      <c r="MR52" s="168"/>
      <c r="MS52" s="172"/>
      <c r="MT52" s="172"/>
      <c r="MU52" s="171"/>
      <c r="MV52" s="171"/>
      <c r="MW52" s="171"/>
      <c r="MX52" s="171"/>
      <c r="MY52" s="171"/>
      <c r="MZ52" s="168"/>
      <c r="NA52" s="168"/>
      <c r="NB52" s="172"/>
      <c r="NC52" s="172"/>
      <c r="ND52" s="171"/>
      <c r="NE52" s="171"/>
      <c r="NF52" s="171"/>
      <c r="NG52" s="171"/>
      <c r="NH52" s="171"/>
      <c r="NI52" s="168"/>
      <c r="NJ52" s="168"/>
      <c r="NK52" s="172"/>
      <c r="NL52" s="172"/>
      <c r="NM52" s="171"/>
      <c r="NN52" s="171"/>
      <c r="NO52" s="171"/>
      <c r="NP52" s="171"/>
      <c r="NQ52" s="171"/>
      <c r="NR52" s="168"/>
      <c r="NS52" s="168"/>
      <c r="NT52" s="172"/>
      <c r="NU52" s="172"/>
      <c r="NV52" s="171"/>
      <c r="NW52" s="171"/>
      <c r="NX52" s="171"/>
      <c r="NY52" s="171"/>
      <c r="NZ52" s="171"/>
      <c r="OA52" s="168"/>
      <c r="OB52" s="168"/>
      <c r="OC52" s="172"/>
      <c r="OD52" s="172"/>
      <c r="OE52" s="171"/>
      <c r="OF52" s="171"/>
      <c r="OG52" s="171"/>
      <c r="OH52" s="171"/>
      <c r="OI52" s="171"/>
      <c r="OJ52" s="168"/>
      <c r="OK52" s="168"/>
      <c r="OL52" s="172"/>
      <c r="OM52" s="172"/>
      <c r="ON52" s="171"/>
      <c r="OO52" s="171"/>
      <c r="OP52" s="171"/>
      <c r="OQ52" s="171"/>
      <c r="OR52" s="171"/>
      <c r="OS52" s="168"/>
      <c r="OT52" s="168"/>
      <c r="OU52" s="172"/>
      <c r="OV52" s="172"/>
      <c r="OW52" s="171"/>
      <c r="OX52" s="171"/>
      <c r="OY52" s="171"/>
      <c r="OZ52" s="171"/>
      <c r="PA52" s="171"/>
      <c r="PB52" s="168"/>
      <c r="PC52" s="168"/>
      <c r="PD52" s="172"/>
      <c r="PE52" s="172"/>
      <c r="PF52" s="171"/>
      <c r="PG52" s="171"/>
      <c r="PH52" s="171"/>
      <c r="PI52" s="171"/>
      <c r="PJ52" s="171"/>
      <c r="PK52" s="168"/>
      <c r="PL52" s="168"/>
      <c r="PM52" s="172"/>
      <c r="PN52" s="172"/>
      <c r="PO52" s="171"/>
      <c r="PP52" s="171"/>
      <c r="PQ52" s="171"/>
      <c r="PR52" s="171"/>
      <c r="PS52" s="171"/>
      <c r="PT52" s="168"/>
      <c r="PU52" s="168"/>
      <c r="PV52" s="172"/>
      <c r="PW52" s="172"/>
      <c r="PX52" s="171"/>
      <c r="PY52" s="171"/>
      <c r="PZ52" s="171"/>
      <c r="QA52" s="171"/>
      <c r="QB52" s="171"/>
      <c r="QC52" s="168"/>
      <c r="QD52" s="168"/>
      <c r="QE52" s="172"/>
      <c r="QF52" s="172"/>
      <c r="QG52" s="171"/>
      <c r="QH52" s="171"/>
      <c r="QI52" s="171"/>
      <c r="QJ52" s="171"/>
      <c r="QK52" s="171"/>
      <c r="QL52" s="168"/>
      <c r="QM52" s="168"/>
      <c r="QN52" s="172"/>
      <c r="QO52" s="172"/>
      <c r="QP52" s="171"/>
      <c r="QQ52" s="171"/>
      <c r="QR52" s="171"/>
      <c r="QS52" s="171"/>
      <c r="QT52" s="171"/>
      <c r="QU52" s="168"/>
      <c r="QV52" s="168"/>
      <c r="QW52" s="172"/>
      <c r="QX52" s="172"/>
      <c r="QY52" s="171"/>
      <c r="QZ52" s="171"/>
      <c r="RA52" s="171"/>
      <c r="RB52" s="171"/>
      <c r="RC52" s="171"/>
      <c r="RD52" s="168"/>
      <c r="RE52" s="168"/>
      <c r="RF52" s="172"/>
      <c r="RG52" s="172"/>
      <c r="RH52" s="171"/>
      <c r="RI52" s="171"/>
      <c r="RJ52" s="171"/>
      <c r="RK52" s="171"/>
      <c r="RL52" s="171"/>
      <c r="RM52" s="168"/>
      <c r="RN52" s="168"/>
      <c r="RO52" s="172"/>
      <c r="RP52" s="172"/>
      <c r="RQ52" s="171"/>
      <c r="RR52" s="171"/>
      <c r="RS52" s="171"/>
      <c r="RT52" s="171"/>
      <c r="RU52" s="171"/>
      <c r="RV52" s="168"/>
      <c r="RW52" s="168"/>
      <c r="RX52" s="172"/>
      <c r="RY52" s="172"/>
      <c r="RZ52" s="171"/>
      <c r="SA52" s="171"/>
      <c r="SB52" s="171"/>
      <c r="SC52" s="171"/>
      <c r="SD52" s="171"/>
      <c r="SE52" s="168"/>
      <c r="SF52" s="168"/>
      <c r="SG52" s="172"/>
      <c r="SH52" s="172"/>
      <c r="SI52" s="171"/>
      <c r="SJ52" s="171"/>
      <c r="SK52" s="171"/>
      <c r="SL52" s="171"/>
      <c r="SM52" s="171"/>
      <c r="SN52" s="168"/>
      <c r="SO52" s="168"/>
      <c r="SP52" s="172"/>
      <c r="SQ52" s="172"/>
      <c r="SR52" s="171"/>
      <c r="SS52" s="171"/>
      <c r="ST52" s="171"/>
      <c r="SU52" s="171"/>
      <c r="SV52" s="171"/>
      <c r="SW52" s="168"/>
      <c r="SX52" s="168"/>
      <c r="SY52" s="172"/>
      <c r="SZ52" s="172"/>
      <c r="TA52" s="171"/>
      <c r="TB52" s="171"/>
      <c r="TC52" s="171"/>
      <c r="TD52" s="171"/>
      <c r="TE52" s="171"/>
      <c r="TF52" s="168"/>
      <c r="TG52" s="168"/>
      <c r="TH52" s="172"/>
      <c r="TI52" s="172"/>
      <c r="TJ52" s="171"/>
      <c r="TK52" s="171"/>
      <c r="TL52" s="171"/>
      <c r="TM52" s="171"/>
      <c r="TN52" s="171"/>
      <c r="TO52" s="168"/>
      <c r="TP52" s="168"/>
      <c r="TQ52" s="172"/>
      <c r="TR52" s="172"/>
      <c r="TS52" s="171"/>
      <c r="TT52" s="171"/>
      <c r="TU52" s="171"/>
      <c r="TV52" s="171"/>
      <c r="TW52" s="171"/>
      <c r="TX52" s="168"/>
      <c r="TY52" s="168"/>
      <c r="TZ52" s="172"/>
      <c r="UA52" s="172"/>
      <c r="UB52" s="171"/>
      <c r="UC52" s="171"/>
      <c r="UD52" s="171"/>
      <c r="UE52" s="171"/>
      <c r="UF52" s="171"/>
      <c r="UG52" s="168"/>
      <c r="UH52" s="168"/>
    </row>
    <row r="53" spans="2:554" x14ac:dyDescent="0.25">
      <c r="B53" s="29" t="str">
        <f t="shared" si="0"/>
        <v/>
      </c>
      <c r="C53" s="29" t="str">
        <f t="shared" si="1"/>
        <v/>
      </c>
      <c r="D53" s="29" t="str">
        <f t="shared" si="2"/>
        <v/>
      </c>
      <c r="E53" s="29" t="str">
        <f t="shared" si="3"/>
        <v/>
      </c>
      <c r="F53" s="29" t="str">
        <f t="shared" si="4"/>
        <v/>
      </c>
      <c r="G53" s="29" t="str">
        <f t="shared" si="5"/>
        <v/>
      </c>
      <c r="H53" s="29" t="str">
        <f t="shared" si="6"/>
        <v/>
      </c>
      <c r="J53" s="23" t="str">
        <f t="shared" ca="1" si="7"/>
        <v>null</v>
      </c>
      <c r="K53" s="24">
        <f t="shared" si="11"/>
        <v>431</v>
      </c>
      <c r="L53" s="16">
        <v>47</v>
      </c>
      <c r="Q53" s="171"/>
      <c r="R53" s="171"/>
      <c r="S53" s="171"/>
      <c r="T53" s="171"/>
      <c r="U53" s="171"/>
      <c r="V53" s="168"/>
      <c r="W53" s="168"/>
      <c r="X53" s="172"/>
      <c r="Y53" s="172"/>
      <c r="Z53" s="171"/>
      <c r="AA53" s="171"/>
      <c r="AB53" s="171"/>
      <c r="AC53" s="171"/>
      <c r="AD53" s="171"/>
      <c r="AE53" s="168"/>
      <c r="AF53" s="168"/>
      <c r="AG53" s="172"/>
      <c r="AH53" s="172"/>
      <c r="AI53" s="171"/>
      <c r="AJ53" s="171"/>
      <c r="AK53" s="171"/>
      <c r="AL53" s="171"/>
      <c r="AM53" s="171"/>
      <c r="AN53" s="168"/>
      <c r="AO53" s="168"/>
      <c r="AP53" s="172"/>
      <c r="AQ53" s="172"/>
      <c r="AR53" s="171"/>
      <c r="AS53" s="171"/>
      <c r="AT53" s="171"/>
      <c r="AU53" s="171"/>
      <c r="AV53" s="171"/>
      <c r="AW53" s="168"/>
      <c r="AX53" s="168"/>
      <c r="AY53" s="172"/>
      <c r="AZ53" s="172"/>
      <c r="BA53" s="171"/>
      <c r="BB53" s="171"/>
      <c r="BC53" s="171"/>
      <c r="BD53" s="171"/>
      <c r="BE53" s="171"/>
      <c r="BF53" s="168"/>
      <c r="BG53" s="168"/>
      <c r="BH53" s="172"/>
      <c r="BI53" s="172"/>
      <c r="BJ53" s="171"/>
      <c r="BK53" s="171"/>
      <c r="BL53" s="171"/>
      <c r="BM53" s="171"/>
      <c r="BN53" s="171"/>
      <c r="BO53" s="168"/>
      <c r="BP53" s="168"/>
      <c r="BQ53" s="172"/>
      <c r="BR53" s="172"/>
      <c r="BS53" s="171"/>
      <c r="BT53" s="171"/>
      <c r="BU53" s="171"/>
      <c r="BV53" s="171"/>
      <c r="BW53" s="171"/>
      <c r="BX53" s="168"/>
      <c r="BY53" s="168"/>
      <c r="BZ53" s="172"/>
      <c r="CA53" s="172"/>
      <c r="CB53" s="171"/>
      <c r="CC53" s="171"/>
      <c r="CD53" s="171"/>
      <c r="CE53" s="171"/>
      <c r="CF53" s="171"/>
      <c r="CG53" s="168"/>
      <c r="CH53" s="168"/>
      <c r="CI53" s="172"/>
      <c r="CJ53" s="172"/>
      <c r="CK53" s="171"/>
      <c r="CL53" s="171"/>
      <c r="CM53" s="171"/>
      <c r="CN53" s="171"/>
      <c r="CO53" s="171"/>
      <c r="CP53" s="168"/>
      <c r="CQ53" s="168"/>
      <c r="CR53" s="172"/>
      <c r="CS53" s="172"/>
      <c r="CT53" s="171"/>
      <c r="CU53" s="171"/>
      <c r="CV53" s="171"/>
      <c r="CW53" s="171"/>
      <c r="CX53" s="171"/>
      <c r="CY53" s="168"/>
      <c r="CZ53" s="168"/>
      <c r="DA53" s="172"/>
      <c r="DB53" s="172"/>
      <c r="DC53" s="171"/>
      <c r="DD53" s="171"/>
      <c r="DE53" s="171"/>
      <c r="DF53" s="171"/>
      <c r="DG53" s="171"/>
      <c r="DH53" s="168"/>
      <c r="DI53" s="168"/>
      <c r="DJ53" s="172"/>
      <c r="DK53" s="172"/>
      <c r="DL53" s="171"/>
      <c r="DM53" s="171"/>
      <c r="DN53" s="171"/>
      <c r="DO53" s="171"/>
      <c r="DP53" s="171"/>
      <c r="DQ53" s="168"/>
      <c r="DR53" s="168"/>
      <c r="DS53" s="172"/>
      <c r="DT53" s="172"/>
      <c r="DU53" s="171"/>
      <c r="DV53" s="171"/>
      <c r="DW53" s="171"/>
      <c r="DX53" s="171"/>
      <c r="DY53" s="171"/>
      <c r="DZ53" s="168"/>
      <c r="EA53" s="168"/>
      <c r="EB53" s="172"/>
      <c r="EC53" s="172"/>
      <c r="ED53" s="171"/>
      <c r="EE53" s="171"/>
      <c r="EF53" s="171"/>
      <c r="EG53" s="171"/>
      <c r="EH53" s="171"/>
      <c r="EI53" s="168"/>
      <c r="EJ53" s="168"/>
      <c r="EK53" s="172"/>
      <c r="EL53" s="172"/>
      <c r="EM53" s="171"/>
      <c r="EN53" s="171"/>
      <c r="EO53" s="171"/>
      <c r="EP53" s="171"/>
      <c r="EQ53" s="171"/>
      <c r="ER53" s="168"/>
      <c r="ES53" s="168"/>
      <c r="ET53" s="172"/>
      <c r="EU53" s="172"/>
      <c r="EV53" s="171"/>
      <c r="EW53" s="171"/>
      <c r="EX53" s="171"/>
      <c r="EY53" s="171"/>
      <c r="EZ53" s="171"/>
      <c r="FA53" s="168"/>
      <c r="FB53" s="168"/>
      <c r="FC53" s="172"/>
      <c r="FD53" s="172"/>
      <c r="FE53" s="171"/>
      <c r="FF53" s="171"/>
      <c r="FG53" s="171"/>
      <c r="FH53" s="171"/>
      <c r="FI53" s="171"/>
      <c r="FJ53" s="168"/>
      <c r="FK53" s="168"/>
      <c r="FL53" s="172"/>
      <c r="FM53" s="172"/>
      <c r="FN53" s="171"/>
      <c r="FO53" s="171"/>
      <c r="FP53" s="171"/>
      <c r="FQ53" s="171"/>
      <c r="FR53" s="171"/>
      <c r="FS53" s="168"/>
      <c r="FT53" s="168"/>
      <c r="FU53" s="172"/>
      <c r="FV53" s="172"/>
      <c r="FW53" s="171"/>
      <c r="FX53" s="171"/>
      <c r="FY53" s="171"/>
      <c r="FZ53" s="171"/>
      <c r="GA53" s="171"/>
      <c r="GB53" s="168"/>
      <c r="GC53" s="168"/>
      <c r="GD53" s="172"/>
      <c r="GE53" s="172"/>
      <c r="GF53" s="171"/>
      <c r="GG53" s="171"/>
      <c r="GH53" s="171"/>
      <c r="GI53" s="171"/>
      <c r="GJ53" s="171"/>
      <c r="GK53" s="168"/>
      <c r="GL53" s="168"/>
      <c r="GM53" s="172"/>
      <c r="GN53" s="172"/>
      <c r="GO53" s="171"/>
      <c r="GP53" s="171"/>
      <c r="GQ53" s="171"/>
      <c r="GR53" s="171"/>
      <c r="GS53" s="171"/>
      <c r="GT53" s="168"/>
      <c r="GU53" s="168"/>
      <c r="GV53" s="172"/>
      <c r="GW53" s="172"/>
      <c r="GX53" s="171"/>
      <c r="GY53" s="171"/>
      <c r="GZ53" s="171"/>
      <c r="HA53" s="171"/>
      <c r="HB53" s="171"/>
      <c r="HC53" s="168"/>
      <c r="HD53" s="168"/>
      <c r="HE53" s="172"/>
      <c r="HF53" s="172"/>
      <c r="HG53" s="171"/>
      <c r="HH53" s="171"/>
      <c r="HI53" s="171"/>
      <c r="HJ53" s="171"/>
      <c r="HK53" s="171"/>
      <c r="HL53" s="168"/>
      <c r="HM53" s="168"/>
      <c r="HN53" s="172"/>
      <c r="HO53" s="172"/>
      <c r="HP53" s="171"/>
      <c r="HQ53" s="171"/>
      <c r="HR53" s="171"/>
      <c r="HS53" s="171"/>
      <c r="HT53" s="171"/>
      <c r="HU53" s="168"/>
      <c r="HV53" s="168"/>
      <c r="HW53" s="172"/>
      <c r="HX53" s="172"/>
      <c r="HY53" s="171"/>
      <c r="HZ53" s="171"/>
      <c r="IA53" s="171"/>
      <c r="IB53" s="171"/>
      <c r="IC53" s="171"/>
      <c r="ID53" s="168"/>
      <c r="IE53" s="168"/>
      <c r="IF53" s="172"/>
      <c r="IG53" s="172"/>
      <c r="IH53" s="171"/>
      <c r="II53" s="171"/>
      <c r="IJ53" s="171"/>
      <c r="IK53" s="171"/>
      <c r="IL53" s="171"/>
      <c r="IM53" s="168"/>
      <c r="IN53" s="168"/>
      <c r="IO53" s="172"/>
      <c r="IP53" s="172"/>
      <c r="IQ53" s="171"/>
      <c r="IR53" s="171"/>
      <c r="IS53" s="171"/>
      <c r="IT53" s="171"/>
      <c r="IU53" s="171"/>
      <c r="IV53" s="168"/>
      <c r="IW53" s="168"/>
      <c r="IX53" s="172"/>
      <c r="IY53" s="172"/>
      <c r="IZ53" s="171"/>
      <c r="JA53" s="171"/>
      <c r="JB53" s="171"/>
      <c r="JC53" s="171"/>
      <c r="JD53" s="171"/>
      <c r="JE53" s="168"/>
      <c r="JF53" s="168"/>
      <c r="JG53" s="172"/>
      <c r="JH53" s="172"/>
      <c r="JI53" s="171"/>
      <c r="JJ53" s="171"/>
      <c r="JK53" s="171"/>
      <c r="JL53" s="171"/>
      <c r="JM53" s="171"/>
      <c r="JN53" s="168"/>
      <c r="JO53" s="168"/>
      <c r="JP53" s="172"/>
      <c r="JQ53" s="172"/>
      <c r="JR53" s="171"/>
      <c r="JS53" s="171"/>
      <c r="JT53" s="171"/>
      <c r="JU53" s="171"/>
      <c r="JV53" s="171"/>
      <c r="JW53" s="168"/>
      <c r="JX53" s="168"/>
      <c r="JY53" s="172"/>
      <c r="JZ53" s="172"/>
      <c r="KA53" s="171"/>
      <c r="KB53" s="171"/>
      <c r="KC53" s="171"/>
      <c r="KD53" s="171"/>
      <c r="KE53" s="171"/>
      <c r="KF53" s="168"/>
      <c r="KG53" s="168"/>
      <c r="KH53" s="172"/>
      <c r="KI53" s="172"/>
      <c r="KJ53" s="171"/>
      <c r="KK53" s="171"/>
      <c r="KL53" s="171"/>
      <c r="KM53" s="171"/>
      <c r="KN53" s="171"/>
      <c r="KO53" s="168"/>
      <c r="KP53" s="168"/>
      <c r="KQ53" s="172"/>
      <c r="KR53" s="172"/>
      <c r="KS53" s="171"/>
      <c r="KT53" s="171"/>
      <c r="KU53" s="171"/>
      <c r="KV53" s="171"/>
      <c r="KW53" s="171"/>
      <c r="KX53" s="168"/>
      <c r="KY53" s="168"/>
      <c r="KZ53" s="172"/>
      <c r="LA53" s="172"/>
      <c r="LB53" s="171"/>
      <c r="LC53" s="171"/>
      <c r="LD53" s="171"/>
      <c r="LE53" s="171"/>
      <c r="LF53" s="171"/>
      <c r="LG53" s="168"/>
      <c r="LH53" s="168"/>
      <c r="LI53" s="172"/>
      <c r="LJ53" s="172"/>
      <c r="LK53" s="171"/>
      <c r="LL53" s="171"/>
      <c r="LM53" s="171"/>
      <c r="LN53" s="171"/>
      <c r="LO53" s="171"/>
      <c r="LP53" s="168"/>
      <c r="LQ53" s="168"/>
      <c r="LR53" s="172"/>
      <c r="LS53" s="172"/>
      <c r="LT53" s="171"/>
      <c r="LU53" s="171"/>
      <c r="LV53" s="171"/>
      <c r="LW53" s="171"/>
      <c r="LX53" s="171"/>
      <c r="LY53" s="168"/>
      <c r="LZ53" s="168"/>
      <c r="MA53" s="172"/>
      <c r="MB53" s="172"/>
      <c r="MC53" s="171"/>
      <c r="MD53" s="171"/>
      <c r="ME53" s="171"/>
      <c r="MF53" s="171"/>
      <c r="MG53" s="171"/>
      <c r="MH53" s="168"/>
      <c r="MI53" s="168"/>
      <c r="MJ53" s="172"/>
      <c r="MK53" s="172"/>
      <c r="ML53" s="171"/>
      <c r="MM53" s="171"/>
      <c r="MN53" s="171"/>
      <c r="MO53" s="171"/>
      <c r="MP53" s="171"/>
      <c r="MQ53" s="168"/>
      <c r="MR53" s="168"/>
      <c r="MS53" s="172"/>
      <c r="MT53" s="172"/>
      <c r="MU53" s="171"/>
      <c r="MV53" s="171"/>
      <c r="MW53" s="171"/>
      <c r="MX53" s="171"/>
      <c r="MY53" s="171"/>
      <c r="MZ53" s="168"/>
      <c r="NA53" s="168"/>
      <c r="NB53" s="172"/>
      <c r="NC53" s="172"/>
      <c r="ND53" s="171"/>
      <c r="NE53" s="171"/>
      <c r="NF53" s="171"/>
      <c r="NG53" s="171"/>
      <c r="NH53" s="171"/>
      <c r="NI53" s="168"/>
      <c r="NJ53" s="168"/>
      <c r="NK53" s="172"/>
      <c r="NL53" s="172"/>
      <c r="NM53" s="171"/>
      <c r="NN53" s="171"/>
      <c r="NO53" s="171"/>
      <c r="NP53" s="171"/>
      <c r="NQ53" s="171"/>
      <c r="NR53" s="168"/>
      <c r="NS53" s="168"/>
      <c r="NT53" s="172"/>
      <c r="NU53" s="172"/>
      <c r="NV53" s="171"/>
      <c r="NW53" s="171"/>
      <c r="NX53" s="171"/>
      <c r="NY53" s="171"/>
      <c r="NZ53" s="171"/>
      <c r="OA53" s="168"/>
      <c r="OB53" s="168"/>
      <c r="OC53" s="172"/>
      <c r="OD53" s="172"/>
      <c r="OE53" s="171"/>
      <c r="OF53" s="171"/>
      <c r="OG53" s="171"/>
      <c r="OH53" s="171"/>
      <c r="OI53" s="171"/>
      <c r="OJ53" s="168"/>
      <c r="OK53" s="168"/>
      <c r="OL53" s="172"/>
      <c r="OM53" s="172"/>
      <c r="ON53" s="171"/>
      <c r="OO53" s="171"/>
      <c r="OP53" s="171"/>
      <c r="OQ53" s="171"/>
      <c r="OR53" s="171"/>
      <c r="OS53" s="168"/>
      <c r="OT53" s="168"/>
      <c r="OU53" s="172"/>
      <c r="OV53" s="172"/>
      <c r="OW53" s="171"/>
      <c r="OX53" s="171"/>
      <c r="OY53" s="171"/>
      <c r="OZ53" s="171"/>
      <c r="PA53" s="171"/>
      <c r="PB53" s="168"/>
      <c r="PC53" s="168"/>
      <c r="PD53" s="172"/>
      <c r="PE53" s="172"/>
      <c r="PF53" s="171"/>
      <c r="PG53" s="171"/>
      <c r="PH53" s="171"/>
      <c r="PI53" s="171"/>
      <c r="PJ53" s="171"/>
      <c r="PK53" s="168"/>
      <c r="PL53" s="168"/>
      <c r="PM53" s="172"/>
      <c r="PN53" s="172"/>
      <c r="PO53" s="171"/>
      <c r="PP53" s="171"/>
      <c r="PQ53" s="171"/>
      <c r="PR53" s="171"/>
      <c r="PS53" s="171"/>
      <c r="PT53" s="168"/>
      <c r="PU53" s="168"/>
      <c r="PV53" s="172"/>
      <c r="PW53" s="172"/>
      <c r="PX53" s="171"/>
      <c r="PY53" s="171"/>
      <c r="PZ53" s="171"/>
      <c r="QA53" s="171"/>
      <c r="QB53" s="171"/>
      <c r="QC53" s="168"/>
      <c r="QD53" s="168"/>
      <c r="QE53" s="172"/>
      <c r="QF53" s="172"/>
      <c r="QG53" s="171"/>
      <c r="QH53" s="171"/>
      <c r="QI53" s="171"/>
      <c r="QJ53" s="171"/>
      <c r="QK53" s="171"/>
      <c r="QL53" s="168"/>
      <c r="QM53" s="168"/>
      <c r="QN53" s="172"/>
      <c r="QO53" s="172"/>
      <c r="QP53" s="171"/>
      <c r="QQ53" s="171"/>
      <c r="QR53" s="171"/>
      <c r="QS53" s="171"/>
      <c r="QT53" s="171"/>
      <c r="QU53" s="168"/>
      <c r="QV53" s="168"/>
      <c r="QW53" s="172"/>
      <c r="QX53" s="172"/>
      <c r="QY53" s="171"/>
      <c r="QZ53" s="171"/>
      <c r="RA53" s="171"/>
      <c r="RB53" s="171"/>
      <c r="RC53" s="171"/>
      <c r="RD53" s="168"/>
      <c r="RE53" s="168"/>
      <c r="RF53" s="172"/>
      <c r="RG53" s="172"/>
      <c r="RH53" s="171"/>
      <c r="RI53" s="171"/>
      <c r="RJ53" s="171"/>
      <c r="RK53" s="171"/>
      <c r="RL53" s="171"/>
      <c r="RM53" s="168"/>
      <c r="RN53" s="168"/>
      <c r="RO53" s="172"/>
      <c r="RP53" s="172"/>
      <c r="RQ53" s="171"/>
      <c r="RR53" s="171"/>
      <c r="RS53" s="171"/>
      <c r="RT53" s="171"/>
      <c r="RU53" s="171"/>
      <c r="RV53" s="168"/>
      <c r="RW53" s="168"/>
      <c r="RX53" s="172"/>
      <c r="RY53" s="172"/>
      <c r="RZ53" s="171"/>
      <c r="SA53" s="171"/>
      <c r="SB53" s="171"/>
      <c r="SC53" s="171"/>
      <c r="SD53" s="171"/>
      <c r="SE53" s="168"/>
      <c r="SF53" s="168"/>
      <c r="SG53" s="172"/>
      <c r="SH53" s="172"/>
      <c r="SI53" s="171"/>
      <c r="SJ53" s="171"/>
      <c r="SK53" s="171"/>
      <c r="SL53" s="171"/>
      <c r="SM53" s="171"/>
      <c r="SN53" s="168"/>
      <c r="SO53" s="168"/>
      <c r="SP53" s="172"/>
      <c r="SQ53" s="172"/>
      <c r="SR53" s="171"/>
      <c r="SS53" s="171"/>
      <c r="ST53" s="171"/>
      <c r="SU53" s="171"/>
      <c r="SV53" s="171"/>
      <c r="SW53" s="168"/>
      <c r="SX53" s="168"/>
      <c r="SY53" s="172"/>
      <c r="SZ53" s="172"/>
      <c r="TA53" s="171"/>
      <c r="TB53" s="171"/>
      <c r="TC53" s="171"/>
      <c r="TD53" s="171"/>
      <c r="TE53" s="171"/>
      <c r="TF53" s="168"/>
      <c r="TG53" s="168"/>
      <c r="TH53" s="172"/>
      <c r="TI53" s="172"/>
      <c r="TJ53" s="171"/>
      <c r="TK53" s="171"/>
      <c r="TL53" s="171"/>
      <c r="TM53" s="171"/>
      <c r="TN53" s="171"/>
      <c r="TO53" s="168"/>
      <c r="TP53" s="168"/>
      <c r="TQ53" s="172"/>
      <c r="TR53" s="172"/>
      <c r="TS53" s="171"/>
      <c r="TT53" s="171"/>
      <c r="TU53" s="171"/>
      <c r="TV53" s="171"/>
      <c r="TW53" s="171"/>
      <c r="TX53" s="168"/>
      <c r="TY53" s="168"/>
      <c r="TZ53" s="172"/>
      <c r="UA53" s="172"/>
      <c r="UB53" s="171"/>
      <c r="UC53" s="171"/>
      <c r="UD53" s="171"/>
      <c r="UE53" s="171"/>
      <c r="UF53" s="171"/>
      <c r="UG53" s="168"/>
      <c r="UH53" s="168"/>
    </row>
    <row r="54" spans="2:554" x14ac:dyDescent="0.25">
      <c r="B54" s="29" t="str">
        <f t="shared" si="0"/>
        <v/>
      </c>
      <c r="C54" s="29" t="str">
        <f t="shared" si="1"/>
        <v/>
      </c>
      <c r="D54" s="29" t="str">
        <f t="shared" si="2"/>
        <v/>
      </c>
      <c r="E54" s="29" t="str">
        <f t="shared" si="3"/>
        <v/>
      </c>
      <c r="F54" s="29" t="str">
        <f t="shared" si="4"/>
        <v/>
      </c>
      <c r="G54" s="29" t="str">
        <f t="shared" si="5"/>
        <v/>
      </c>
      <c r="H54" s="29" t="str">
        <f t="shared" si="6"/>
        <v/>
      </c>
      <c r="J54" s="23" t="str">
        <f t="shared" ca="1" si="7"/>
        <v>null</v>
      </c>
      <c r="K54" s="24">
        <f t="shared" si="11"/>
        <v>440</v>
      </c>
      <c r="L54" s="16">
        <v>48</v>
      </c>
      <c r="Q54" s="171"/>
      <c r="R54" s="171"/>
      <c r="S54" s="171"/>
      <c r="T54" s="171"/>
      <c r="U54" s="171"/>
      <c r="V54" s="168"/>
      <c r="W54" s="168"/>
      <c r="X54" s="172"/>
      <c r="Y54" s="172"/>
      <c r="Z54" s="171"/>
      <c r="AA54" s="171"/>
      <c r="AB54" s="171"/>
      <c r="AC54" s="171"/>
      <c r="AD54" s="171"/>
      <c r="AE54" s="168"/>
      <c r="AF54" s="168"/>
      <c r="AG54" s="172"/>
      <c r="AH54" s="172"/>
      <c r="AI54" s="171"/>
      <c r="AJ54" s="171"/>
      <c r="AK54" s="171"/>
      <c r="AL54" s="171"/>
      <c r="AM54" s="171"/>
      <c r="AN54" s="168"/>
      <c r="AO54" s="168"/>
      <c r="AP54" s="172"/>
      <c r="AQ54" s="172"/>
      <c r="AR54" s="171"/>
      <c r="AS54" s="171"/>
      <c r="AT54" s="171"/>
      <c r="AU54" s="171"/>
      <c r="AV54" s="171"/>
      <c r="AW54" s="168"/>
      <c r="AX54" s="168"/>
      <c r="AY54" s="172"/>
      <c r="AZ54" s="172"/>
      <c r="BA54" s="171"/>
      <c r="BB54" s="171"/>
      <c r="BC54" s="171"/>
      <c r="BD54" s="171"/>
      <c r="BE54" s="171"/>
      <c r="BF54" s="168"/>
      <c r="BG54" s="168"/>
      <c r="BH54" s="172"/>
      <c r="BI54" s="172"/>
      <c r="BJ54" s="171"/>
      <c r="BK54" s="171"/>
      <c r="BL54" s="171"/>
      <c r="BM54" s="171"/>
      <c r="BN54" s="171"/>
      <c r="BO54" s="168"/>
      <c r="BP54" s="168"/>
      <c r="BQ54" s="172"/>
      <c r="BR54" s="172"/>
      <c r="BS54" s="171"/>
      <c r="BT54" s="171"/>
      <c r="BU54" s="171"/>
      <c r="BV54" s="171"/>
      <c r="BW54" s="171"/>
      <c r="BX54" s="168"/>
      <c r="BY54" s="168"/>
      <c r="BZ54" s="172"/>
      <c r="CA54" s="172"/>
      <c r="CB54" s="171"/>
      <c r="CC54" s="171"/>
      <c r="CD54" s="171"/>
      <c r="CE54" s="171"/>
      <c r="CF54" s="171"/>
      <c r="CG54" s="168"/>
      <c r="CH54" s="168"/>
      <c r="CI54" s="172"/>
      <c r="CJ54" s="172"/>
      <c r="CK54" s="171"/>
      <c r="CL54" s="171"/>
      <c r="CM54" s="171"/>
      <c r="CN54" s="171"/>
      <c r="CO54" s="171"/>
      <c r="CP54" s="168"/>
      <c r="CQ54" s="168"/>
      <c r="CR54" s="172"/>
      <c r="CS54" s="172"/>
      <c r="CT54" s="171"/>
      <c r="CU54" s="171"/>
      <c r="CV54" s="171"/>
      <c r="CW54" s="171"/>
      <c r="CX54" s="171"/>
      <c r="CY54" s="168"/>
      <c r="CZ54" s="168"/>
      <c r="DA54" s="172"/>
      <c r="DB54" s="172"/>
      <c r="DC54" s="171"/>
      <c r="DD54" s="171"/>
      <c r="DE54" s="171"/>
      <c r="DF54" s="171"/>
      <c r="DG54" s="171"/>
      <c r="DH54" s="168"/>
      <c r="DI54" s="168"/>
      <c r="DJ54" s="172"/>
      <c r="DK54" s="172"/>
      <c r="DL54" s="171"/>
      <c r="DM54" s="171"/>
      <c r="DN54" s="171"/>
      <c r="DO54" s="171"/>
      <c r="DP54" s="171"/>
      <c r="DQ54" s="168"/>
      <c r="DR54" s="168"/>
      <c r="DS54" s="172"/>
      <c r="DT54" s="172"/>
      <c r="DU54" s="171"/>
      <c r="DV54" s="171"/>
      <c r="DW54" s="171"/>
      <c r="DX54" s="171"/>
      <c r="DY54" s="171"/>
      <c r="DZ54" s="168"/>
      <c r="EA54" s="168"/>
      <c r="EB54" s="172"/>
      <c r="EC54" s="172"/>
      <c r="ED54" s="171"/>
      <c r="EE54" s="171"/>
      <c r="EF54" s="171"/>
      <c r="EG54" s="171"/>
      <c r="EH54" s="171"/>
      <c r="EI54" s="168"/>
      <c r="EJ54" s="168"/>
      <c r="EK54" s="172"/>
      <c r="EL54" s="172"/>
      <c r="EM54" s="171"/>
      <c r="EN54" s="171"/>
      <c r="EO54" s="171"/>
      <c r="EP54" s="171"/>
      <c r="EQ54" s="171"/>
      <c r="ER54" s="168"/>
      <c r="ES54" s="168"/>
      <c r="ET54" s="172"/>
      <c r="EU54" s="172"/>
      <c r="EV54" s="171"/>
      <c r="EW54" s="171"/>
      <c r="EX54" s="171"/>
      <c r="EY54" s="171"/>
      <c r="EZ54" s="171"/>
      <c r="FA54" s="168"/>
      <c r="FB54" s="168"/>
      <c r="FC54" s="172"/>
      <c r="FD54" s="172"/>
      <c r="FE54" s="171"/>
      <c r="FF54" s="171"/>
      <c r="FG54" s="171"/>
      <c r="FH54" s="171"/>
      <c r="FI54" s="171"/>
      <c r="FJ54" s="168"/>
      <c r="FK54" s="168"/>
      <c r="FL54" s="172"/>
      <c r="FM54" s="172"/>
      <c r="FN54" s="171"/>
      <c r="FO54" s="171"/>
      <c r="FP54" s="171"/>
      <c r="FQ54" s="171"/>
      <c r="FR54" s="171"/>
      <c r="FS54" s="168"/>
      <c r="FT54" s="168"/>
      <c r="FU54" s="172"/>
      <c r="FV54" s="172"/>
      <c r="FW54" s="171"/>
      <c r="FX54" s="171"/>
      <c r="FY54" s="171"/>
      <c r="FZ54" s="171"/>
      <c r="GA54" s="171"/>
      <c r="GB54" s="168"/>
      <c r="GC54" s="168"/>
      <c r="GD54" s="172"/>
      <c r="GE54" s="172"/>
      <c r="GF54" s="171"/>
      <c r="GG54" s="171"/>
      <c r="GH54" s="171"/>
      <c r="GI54" s="171"/>
      <c r="GJ54" s="171"/>
      <c r="GK54" s="168"/>
      <c r="GL54" s="168"/>
      <c r="GM54" s="172"/>
      <c r="GN54" s="172"/>
      <c r="GO54" s="171"/>
      <c r="GP54" s="171"/>
      <c r="GQ54" s="171"/>
      <c r="GR54" s="171"/>
      <c r="GS54" s="171"/>
      <c r="GT54" s="168"/>
      <c r="GU54" s="168"/>
      <c r="GV54" s="172"/>
      <c r="GW54" s="172"/>
      <c r="GX54" s="171"/>
      <c r="GY54" s="171"/>
      <c r="GZ54" s="171"/>
      <c r="HA54" s="171"/>
      <c r="HB54" s="171"/>
      <c r="HC54" s="168"/>
      <c r="HD54" s="168"/>
      <c r="HE54" s="172"/>
      <c r="HF54" s="172"/>
      <c r="HG54" s="171"/>
      <c r="HH54" s="171"/>
      <c r="HI54" s="171"/>
      <c r="HJ54" s="171"/>
      <c r="HK54" s="171"/>
      <c r="HL54" s="168"/>
      <c r="HM54" s="168"/>
      <c r="HN54" s="172"/>
      <c r="HO54" s="172"/>
      <c r="HP54" s="171"/>
      <c r="HQ54" s="171"/>
      <c r="HR54" s="171"/>
      <c r="HS54" s="171"/>
      <c r="HT54" s="171"/>
      <c r="HU54" s="168"/>
      <c r="HV54" s="168"/>
      <c r="HW54" s="172"/>
      <c r="HX54" s="172"/>
      <c r="HY54" s="171"/>
      <c r="HZ54" s="171"/>
      <c r="IA54" s="171"/>
      <c r="IB54" s="171"/>
      <c r="IC54" s="171"/>
      <c r="ID54" s="168"/>
      <c r="IE54" s="168"/>
      <c r="IF54" s="172"/>
      <c r="IG54" s="172"/>
      <c r="IH54" s="171"/>
      <c r="II54" s="171"/>
      <c r="IJ54" s="171"/>
      <c r="IK54" s="171"/>
      <c r="IL54" s="171"/>
      <c r="IM54" s="168"/>
      <c r="IN54" s="168"/>
      <c r="IO54" s="172"/>
      <c r="IP54" s="172"/>
      <c r="IQ54" s="171"/>
      <c r="IR54" s="171"/>
      <c r="IS54" s="171"/>
      <c r="IT54" s="171"/>
      <c r="IU54" s="171"/>
      <c r="IV54" s="168"/>
      <c r="IW54" s="168"/>
      <c r="IX54" s="172"/>
      <c r="IY54" s="172"/>
      <c r="IZ54" s="171"/>
      <c r="JA54" s="171"/>
      <c r="JB54" s="171"/>
      <c r="JC54" s="171"/>
      <c r="JD54" s="171"/>
      <c r="JE54" s="168"/>
      <c r="JF54" s="168"/>
      <c r="JG54" s="172"/>
      <c r="JH54" s="172"/>
      <c r="JI54" s="171"/>
      <c r="JJ54" s="171"/>
      <c r="JK54" s="171"/>
      <c r="JL54" s="171"/>
      <c r="JM54" s="171"/>
      <c r="JN54" s="168"/>
      <c r="JO54" s="168"/>
      <c r="JP54" s="172"/>
      <c r="JQ54" s="172"/>
      <c r="JR54" s="171"/>
      <c r="JS54" s="171"/>
      <c r="JT54" s="171"/>
      <c r="JU54" s="171"/>
      <c r="JV54" s="171"/>
      <c r="JW54" s="168"/>
      <c r="JX54" s="168"/>
      <c r="JY54" s="172"/>
      <c r="JZ54" s="172"/>
      <c r="KA54" s="171"/>
      <c r="KB54" s="171"/>
      <c r="KC54" s="171"/>
      <c r="KD54" s="171"/>
      <c r="KE54" s="171"/>
      <c r="KF54" s="168"/>
      <c r="KG54" s="168"/>
      <c r="KH54" s="172"/>
      <c r="KI54" s="172"/>
      <c r="KJ54" s="171"/>
      <c r="KK54" s="171"/>
      <c r="KL54" s="171"/>
      <c r="KM54" s="171"/>
      <c r="KN54" s="171"/>
      <c r="KO54" s="168"/>
      <c r="KP54" s="168"/>
      <c r="KQ54" s="172"/>
      <c r="KR54" s="172"/>
      <c r="KS54" s="171"/>
      <c r="KT54" s="171"/>
      <c r="KU54" s="171"/>
      <c r="KV54" s="171"/>
      <c r="KW54" s="171"/>
      <c r="KX54" s="168"/>
      <c r="KY54" s="168"/>
      <c r="KZ54" s="172"/>
      <c r="LA54" s="172"/>
      <c r="LB54" s="171"/>
      <c r="LC54" s="171"/>
      <c r="LD54" s="171"/>
      <c r="LE54" s="171"/>
      <c r="LF54" s="171"/>
      <c r="LG54" s="168"/>
      <c r="LH54" s="168"/>
      <c r="LI54" s="172"/>
      <c r="LJ54" s="172"/>
      <c r="LK54" s="171"/>
      <c r="LL54" s="171"/>
      <c r="LM54" s="171"/>
      <c r="LN54" s="171"/>
      <c r="LO54" s="171"/>
      <c r="LP54" s="168"/>
      <c r="LQ54" s="168"/>
      <c r="LR54" s="172"/>
      <c r="LS54" s="172"/>
      <c r="LT54" s="171"/>
      <c r="LU54" s="171"/>
      <c r="LV54" s="171"/>
      <c r="LW54" s="171"/>
      <c r="LX54" s="171"/>
      <c r="LY54" s="168"/>
      <c r="LZ54" s="168"/>
      <c r="MA54" s="172"/>
      <c r="MB54" s="172"/>
      <c r="MC54" s="171"/>
      <c r="MD54" s="171"/>
      <c r="ME54" s="171"/>
      <c r="MF54" s="171"/>
      <c r="MG54" s="171"/>
      <c r="MH54" s="168"/>
      <c r="MI54" s="168"/>
      <c r="MJ54" s="172"/>
      <c r="MK54" s="172"/>
      <c r="ML54" s="171"/>
      <c r="MM54" s="171"/>
      <c r="MN54" s="171"/>
      <c r="MO54" s="171"/>
      <c r="MP54" s="171"/>
      <c r="MQ54" s="168"/>
      <c r="MR54" s="168"/>
      <c r="MS54" s="172"/>
      <c r="MT54" s="172"/>
      <c r="MU54" s="171"/>
      <c r="MV54" s="171"/>
      <c r="MW54" s="171"/>
      <c r="MX54" s="171"/>
      <c r="MY54" s="171"/>
      <c r="MZ54" s="168"/>
      <c r="NA54" s="168"/>
      <c r="NB54" s="172"/>
      <c r="NC54" s="172"/>
      <c r="ND54" s="171"/>
      <c r="NE54" s="171"/>
      <c r="NF54" s="171"/>
      <c r="NG54" s="171"/>
      <c r="NH54" s="171"/>
      <c r="NI54" s="168"/>
      <c r="NJ54" s="168"/>
      <c r="NK54" s="172"/>
      <c r="NL54" s="172"/>
      <c r="NM54" s="171"/>
      <c r="NN54" s="171"/>
      <c r="NO54" s="171"/>
      <c r="NP54" s="171"/>
      <c r="NQ54" s="171"/>
      <c r="NR54" s="168"/>
      <c r="NS54" s="168"/>
      <c r="NT54" s="172"/>
      <c r="NU54" s="172"/>
      <c r="NV54" s="171"/>
      <c r="NW54" s="171"/>
      <c r="NX54" s="171"/>
      <c r="NY54" s="171"/>
      <c r="NZ54" s="171"/>
      <c r="OA54" s="168"/>
      <c r="OB54" s="168"/>
      <c r="OC54" s="172"/>
      <c r="OD54" s="172"/>
      <c r="OE54" s="171"/>
      <c r="OF54" s="171"/>
      <c r="OG54" s="171"/>
      <c r="OH54" s="171"/>
      <c r="OI54" s="171"/>
      <c r="OJ54" s="168"/>
      <c r="OK54" s="168"/>
      <c r="OL54" s="172"/>
      <c r="OM54" s="172"/>
      <c r="ON54" s="171"/>
      <c r="OO54" s="171"/>
      <c r="OP54" s="171"/>
      <c r="OQ54" s="171"/>
      <c r="OR54" s="171"/>
      <c r="OS54" s="168"/>
      <c r="OT54" s="168"/>
      <c r="OU54" s="172"/>
      <c r="OV54" s="172"/>
      <c r="OW54" s="171"/>
      <c r="OX54" s="171"/>
      <c r="OY54" s="171"/>
      <c r="OZ54" s="171"/>
      <c r="PA54" s="171"/>
      <c r="PB54" s="168"/>
      <c r="PC54" s="168"/>
      <c r="PD54" s="172"/>
      <c r="PE54" s="172"/>
      <c r="PF54" s="171"/>
      <c r="PG54" s="171"/>
      <c r="PH54" s="171"/>
      <c r="PI54" s="171"/>
      <c r="PJ54" s="171"/>
      <c r="PK54" s="168"/>
      <c r="PL54" s="168"/>
      <c r="PM54" s="172"/>
      <c r="PN54" s="172"/>
      <c r="PO54" s="171"/>
      <c r="PP54" s="171"/>
      <c r="PQ54" s="171"/>
      <c r="PR54" s="171"/>
      <c r="PS54" s="171"/>
      <c r="PT54" s="168"/>
      <c r="PU54" s="168"/>
      <c r="PV54" s="172"/>
      <c r="PW54" s="172"/>
      <c r="PX54" s="171"/>
      <c r="PY54" s="171"/>
      <c r="PZ54" s="171"/>
      <c r="QA54" s="171"/>
      <c r="QB54" s="171"/>
      <c r="QC54" s="168"/>
      <c r="QD54" s="168"/>
      <c r="QE54" s="172"/>
      <c r="QF54" s="172"/>
      <c r="QG54" s="171"/>
      <c r="QH54" s="171"/>
      <c r="QI54" s="171"/>
      <c r="QJ54" s="171"/>
      <c r="QK54" s="171"/>
      <c r="QL54" s="168"/>
      <c r="QM54" s="168"/>
      <c r="QN54" s="172"/>
      <c r="QO54" s="172"/>
      <c r="QP54" s="171"/>
      <c r="QQ54" s="171"/>
      <c r="QR54" s="171"/>
      <c r="QS54" s="171"/>
      <c r="QT54" s="171"/>
      <c r="QU54" s="168"/>
      <c r="QV54" s="168"/>
      <c r="QW54" s="172"/>
      <c r="QX54" s="172"/>
      <c r="QY54" s="171"/>
      <c r="QZ54" s="171"/>
      <c r="RA54" s="171"/>
      <c r="RB54" s="171"/>
      <c r="RC54" s="171"/>
      <c r="RD54" s="168"/>
      <c r="RE54" s="168"/>
      <c r="RF54" s="172"/>
      <c r="RG54" s="172"/>
      <c r="RH54" s="171"/>
      <c r="RI54" s="171"/>
      <c r="RJ54" s="171"/>
      <c r="RK54" s="171"/>
      <c r="RL54" s="171"/>
      <c r="RM54" s="168"/>
      <c r="RN54" s="168"/>
      <c r="RO54" s="172"/>
      <c r="RP54" s="172"/>
      <c r="RQ54" s="171"/>
      <c r="RR54" s="171"/>
      <c r="RS54" s="171"/>
      <c r="RT54" s="171"/>
      <c r="RU54" s="171"/>
      <c r="RV54" s="168"/>
      <c r="RW54" s="168"/>
      <c r="RX54" s="172"/>
      <c r="RY54" s="172"/>
      <c r="RZ54" s="171"/>
      <c r="SA54" s="171"/>
      <c r="SB54" s="171"/>
      <c r="SC54" s="171"/>
      <c r="SD54" s="171"/>
      <c r="SE54" s="168"/>
      <c r="SF54" s="168"/>
      <c r="SG54" s="172"/>
      <c r="SH54" s="172"/>
      <c r="SI54" s="171"/>
      <c r="SJ54" s="171"/>
      <c r="SK54" s="171"/>
      <c r="SL54" s="171"/>
      <c r="SM54" s="171"/>
      <c r="SN54" s="168"/>
      <c r="SO54" s="168"/>
      <c r="SP54" s="172"/>
      <c r="SQ54" s="172"/>
      <c r="SR54" s="171"/>
      <c r="SS54" s="171"/>
      <c r="ST54" s="171"/>
      <c r="SU54" s="171"/>
      <c r="SV54" s="171"/>
      <c r="SW54" s="168"/>
      <c r="SX54" s="168"/>
      <c r="SY54" s="172"/>
      <c r="SZ54" s="172"/>
      <c r="TA54" s="171"/>
      <c r="TB54" s="171"/>
      <c r="TC54" s="171"/>
      <c r="TD54" s="171"/>
      <c r="TE54" s="171"/>
      <c r="TF54" s="168"/>
      <c r="TG54" s="168"/>
      <c r="TH54" s="172"/>
      <c r="TI54" s="172"/>
      <c r="TJ54" s="171"/>
      <c r="TK54" s="171"/>
      <c r="TL54" s="171"/>
      <c r="TM54" s="171"/>
      <c r="TN54" s="171"/>
      <c r="TO54" s="168"/>
      <c r="TP54" s="168"/>
      <c r="TQ54" s="172"/>
      <c r="TR54" s="172"/>
      <c r="TS54" s="171"/>
      <c r="TT54" s="171"/>
      <c r="TU54" s="171"/>
      <c r="TV54" s="171"/>
      <c r="TW54" s="171"/>
      <c r="TX54" s="168"/>
      <c r="TY54" s="168"/>
      <c r="TZ54" s="172"/>
      <c r="UA54" s="172"/>
      <c r="UB54" s="171"/>
      <c r="UC54" s="171"/>
      <c r="UD54" s="171"/>
      <c r="UE54" s="171"/>
      <c r="UF54" s="171"/>
      <c r="UG54" s="168"/>
      <c r="UH54" s="168"/>
    </row>
    <row r="55" spans="2:554" x14ac:dyDescent="0.25">
      <c r="B55" s="29" t="str">
        <f t="shared" si="0"/>
        <v/>
      </c>
      <c r="C55" s="29" t="str">
        <f t="shared" si="1"/>
        <v/>
      </c>
      <c r="D55" s="29" t="str">
        <f t="shared" si="2"/>
        <v/>
      </c>
      <c r="E55" s="29" t="str">
        <f t="shared" si="3"/>
        <v/>
      </c>
      <c r="F55" s="29" t="str">
        <f t="shared" si="4"/>
        <v/>
      </c>
      <c r="G55" s="29" t="str">
        <f t="shared" si="5"/>
        <v/>
      </c>
      <c r="H55" s="29" t="str">
        <f t="shared" si="6"/>
        <v/>
      </c>
      <c r="J55" s="23" t="str">
        <f t="shared" ca="1" si="7"/>
        <v>null</v>
      </c>
      <c r="K55" s="24">
        <f t="shared" si="11"/>
        <v>449</v>
      </c>
      <c r="L55" s="16">
        <v>49</v>
      </c>
      <c r="Q55" s="171"/>
      <c r="R55" s="171"/>
      <c r="S55" s="171"/>
      <c r="T55" s="171"/>
      <c r="U55" s="171"/>
      <c r="V55" s="168"/>
      <c r="W55" s="168"/>
      <c r="X55" s="172"/>
      <c r="Y55" s="172"/>
      <c r="Z55" s="171"/>
      <c r="AA55" s="171"/>
      <c r="AB55" s="171"/>
      <c r="AC55" s="171"/>
      <c r="AD55" s="171"/>
      <c r="AE55" s="168"/>
      <c r="AF55" s="168"/>
      <c r="AG55" s="172"/>
      <c r="AH55" s="172"/>
      <c r="AI55" s="171"/>
      <c r="AJ55" s="171"/>
      <c r="AK55" s="171"/>
      <c r="AL55" s="171"/>
      <c r="AM55" s="171"/>
      <c r="AN55" s="168"/>
      <c r="AO55" s="168"/>
      <c r="AP55" s="172"/>
      <c r="AQ55" s="172"/>
      <c r="AR55" s="171"/>
      <c r="AS55" s="171"/>
      <c r="AT55" s="171"/>
      <c r="AU55" s="171"/>
      <c r="AV55" s="171"/>
      <c r="AW55" s="168"/>
      <c r="AX55" s="168"/>
      <c r="AY55" s="172"/>
      <c r="AZ55" s="172"/>
      <c r="BA55" s="171"/>
      <c r="BB55" s="171"/>
      <c r="BC55" s="171"/>
      <c r="BD55" s="171"/>
      <c r="BE55" s="171"/>
      <c r="BF55" s="168"/>
      <c r="BG55" s="168"/>
      <c r="BH55" s="172"/>
      <c r="BI55" s="172"/>
      <c r="BJ55" s="171"/>
      <c r="BK55" s="171"/>
      <c r="BL55" s="171"/>
      <c r="BM55" s="171"/>
      <c r="BN55" s="171"/>
      <c r="BO55" s="168"/>
      <c r="BP55" s="168"/>
      <c r="BQ55" s="172"/>
      <c r="BR55" s="172"/>
      <c r="BS55" s="171"/>
      <c r="BT55" s="171"/>
      <c r="BU55" s="171"/>
      <c r="BV55" s="171"/>
      <c r="BW55" s="171"/>
      <c r="BX55" s="168"/>
      <c r="BY55" s="168"/>
      <c r="BZ55" s="172"/>
      <c r="CA55" s="172"/>
      <c r="CB55" s="171"/>
      <c r="CC55" s="171"/>
      <c r="CD55" s="171"/>
      <c r="CE55" s="171"/>
      <c r="CF55" s="171"/>
      <c r="CG55" s="168"/>
      <c r="CH55" s="168"/>
      <c r="CI55" s="172"/>
      <c r="CJ55" s="172"/>
      <c r="CK55" s="171"/>
      <c r="CL55" s="171"/>
      <c r="CM55" s="171"/>
      <c r="CN55" s="171"/>
      <c r="CO55" s="171"/>
      <c r="CP55" s="168"/>
      <c r="CQ55" s="168"/>
      <c r="CR55" s="172"/>
      <c r="CS55" s="172"/>
      <c r="CT55" s="171"/>
      <c r="CU55" s="171"/>
      <c r="CV55" s="171"/>
      <c r="CW55" s="171"/>
      <c r="CX55" s="171"/>
      <c r="CY55" s="168"/>
      <c r="CZ55" s="168"/>
      <c r="DA55" s="172"/>
      <c r="DB55" s="172"/>
      <c r="DC55" s="171"/>
      <c r="DD55" s="171"/>
      <c r="DE55" s="171"/>
      <c r="DF55" s="171"/>
      <c r="DG55" s="171"/>
      <c r="DH55" s="168"/>
      <c r="DI55" s="168"/>
      <c r="DJ55" s="172"/>
      <c r="DK55" s="172"/>
      <c r="DL55" s="171"/>
      <c r="DM55" s="171"/>
      <c r="DN55" s="171"/>
      <c r="DO55" s="171"/>
      <c r="DP55" s="171"/>
      <c r="DQ55" s="168"/>
      <c r="DR55" s="168"/>
      <c r="DS55" s="172"/>
      <c r="DT55" s="172"/>
      <c r="DU55" s="171"/>
      <c r="DV55" s="171"/>
      <c r="DW55" s="171"/>
      <c r="DX55" s="171"/>
      <c r="DY55" s="171"/>
      <c r="DZ55" s="168"/>
      <c r="EA55" s="168"/>
      <c r="EB55" s="172"/>
      <c r="EC55" s="172"/>
      <c r="ED55" s="171"/>
      <c r="EE55" s="171"/>
      <c r="EF55" s="171"/>
      <c r="EG55" s="171"/>
      <c r="EH55" s="171"/>
      <c r="EI55" s="168"/>
      <c r="EJ55" s="168"/>
      <c r="EK55" s="172"/>
      <c r="EL55" s="172"/>
      <c r="EM55" s="171"/>
      <c r="EN55" s="171"/>
      <c r="EO55" s="171"/>
      <c r="EP55" s="171"/>
      <c r="EQ55" s="171"/>
      <c r="ER55" s="168"/>
      <c r="ES55" s="168"/>
      <c r="ET55" s="172"/>
      <c r="EU55" s="172"/>
      <c r="EV55" s="171"/>
      <c r="EW55" s="171"/>
      <c r="EX55" s="171"/>
      <c r="EY55" s="171"/>
      <c r="EZ55" s="171"/>
      <c r="FA55" s="168"/>
      <c r="FB55" s="168"/>
      <c r="FC55" s="172"/>
      <c r="FD55" s="172"/>
      <c r="FE55" s="171"/>
      <c r="FF55" s="171"/>
      <c r="FG55" s="171"/>
      <c r="FH55" s="171"/>
      <c r="FI55" s="171"/>
      <c r="FJ55" s="168"/>
      <c r="FK55" s="168"/>
      <c r="FL55" s="172"/>
      <c r="FM55" s="172"/>
      <c r="FN55" s="171"/>
      <c r="FO55" s="171"/>
      <c r="FP55" s="171"/>
      <c r="FQ55" s="171"/>
      <c r="FR55" s="171"/>
      <c r="FS55" s="168"/>
      <c r="FT55" s="168"/>
      <c r="FU55" s="172"/>
      <c r="FV55" s="172"/>
      <c r="FW55" s="171"/>
      <c r="FX55" s="171"/>
      <c r="FY55" s="171"/>
      <c r="FZ55" s="171"/>
      <c r="GA55" s="171"/>
      <c r="GB55" s="168"/>
      <c r="GC55" s="168"/>
      <c r="GD55" s="172"/>
      <c r="GE55" s="172"/>
      <c r="GF55" s="171"/>
      <c r="GG55" s="171"/>
      <c r="GH55" s="171"/>
      <c r="GI55" s="171"/>
      <c r="GJ55" s="171"/>
      <c r="GK55" s="168"/>
      <c r="GL55" s="168"/>
      <c r="GM55" s="172"/>
      <c r="GN55" s="172"/>
      <c r="GO55" s="171"/>
      <c r="GP55" s="171"/>
      <c r="GQ55" s="171"/>
      <c r="GR55" s="171"/>
      <c r="GS55" s="171"/>
      <c r="GT55" s="168"/>
      <c r="GU55" s="168"/>
      <c r="GV55" s="172"/>
      <c r="GW55" s="172"/>
      <c r="GX55" s="171"/>
      <c r="GY55" s="171"/>
      <c r="GZ55" s="171"/>
      <c r="HA55" s="171"/>
      <c r="HB55" s="171"/>
      <c r="HC55" s="168"/>
      <c r="HD55" s="168"/>
      <c r="HE55" s="172"/>
      <c r="HF55" s="172"/>
      <c r="HG55" s="171"/>
      <c r="HH55" s="171"/>
      <c r="HI55" s="171"/>
      <c r="HJ55" s="171"/>
      <c r="HK55" s="171"/>
      <c r="HL55" s="168"/>
      <c r="HM55" s="168"/>
      <c r="HN55" s="172"/>
      <c r="HO55" s="172"/>
      <c r="HP55" s="171"/>
      <c r="HQ55" s="171"/>
      <c r="HR55" s="171"/>
      <c r="HS55" s="171"/>
      <c r="HT55" s="171"/>
      <c r="HU55" s="168"/>
      <c r="HV55" s="168"/>
      <c r="HW55" s="172"/>
      <c r="HX55" s="172"/>
      <c r="HY55" s="171"/>
      <c r="HZ55" s="171"/>
      <c r="IA55" s="171"/>
      <c r="IB55" s="171"/>
      <c r="IC55" s="171"/>
      <c r="ID55" s="168"/>
      <c r="IE55" s="168"/>
      <c r="IF55" s="172"/>
      <c r="IG55" s="172"/>
      <c r="IH55" s="171"/>
      <c r="II55" s="171"/>
      <c r="IJ55" s="171"/>
      <c r="IK55" s="171"/>
      <c r="IL55" s="171"/>
      <c r="IM55" s="168"/>
      <c r="IN55" s="168"/>
      <c r="IO55" s="172"/>
      <c r="IP55" s="172"/>
      <c r="IQ55" s="171"/>
      <c r="IR55" s="171"/>
      <c r="IS55" s="171"/>
      <c r="IT55" s="171"/>
      <c r="IU55" s="171"/>
      <c r="IV55" s="168"/>
      <c r="IW55" s="168"/>
      <c r="IX55" s="172"/>
      <c r="IY55" s="172"/>
      <c r="IZ55" s="171"/>
      <c r="JA55" s="171"/>
      <c r="JB55" s="171"/>
      <c r="JC55" s="171"/>
      <c r="JD55" s="171"/>
      <c r="JE55" s="168"/>
      <c r="JF55" s="168"/>
      <c r="JG55" s="172"/>
      <c r="JH55" s="172"/>
      <c r="JI55" s="171"/>
      <c r="JJ55" s="171"/>
      <c r="JK55" s="171"/>
      <c r="JL55" s="171"/>
      <c r="JM55" s="171"/>
      <c r="JN55" s="168"/>
      <c r="JO55" s="168"/>
      <c r="JP55" s="172"/>
      <c r="JQ55" s="172"/>
      <c r="JR55" s="171"/>
      <c r="JS55" s="171"/>
      <c r="JT55" s="171"/>
      <c r="JU55" s="171"/>
      <c r="JV55" s="171"/>
      <c r="JW55" s="168"/>
      <c r="JX55" s="168"/>
      <c r="JY55" s="172"/>
      <c r="JZ55" s="172"/>
      <c r="KA55" s="171"/>
      <c r="KB55" s="171"/>
      <c r="KC55" s="171"/>
      <c r="KD55" s="171"/>
      <c r="KE55" s="171"/>
      <c r="KF55" s="168"/>
      <c r="KG55" s="168"/>
      <c r="KH55" s="172"/>
      <c r="KI55" s="172"/>
      <c r="KJ55" s="171"/>
      <c r="KK55" s="171"/>
      <c r="KL55" s="171"/>
      <c r="KM55" s="171"/>
      <c r="KN55" s="171"/>
      <c r="KO55" s="168"/>
      <c r="KP55" s="168"/>
      <c r="KQ55" s="172"/>
      <c r="KR55" s="172"/>
      <c r="KS55" s="171"/>
      <c r="KT55" s="171"/>
      <c r="KU55" s="171"/>
      <c r="KV55" s="171"/>
      <c r="KW55" s="171"/>
      <c r="KX55" s="168"/>
      <c r="KY55" s="168"/>
      <c r="KZ55" s="172"/>
      <c r="LA55" s="172"/>
      <c r="LB55" s="171"/>
      <c r="LC55" s="171"/>
      <c r="LD55" s="171"/>
      <c r="LE55" s="171"/>
      <c r="LF55" s="171"/>
      <c r="LG55" s="168"/>
      <c r="LH55" s="168"/>
      <c r="LI55" s="172"/>
      <c r="LJ55" s="172"/>
      <c r="LK55" s="171"/>
      <c r="LL55" s="171"/>
      <c r="LM55" s="171"/>
      <c r="LN55" s="171"/>
      <c r="LO55" s="171"/>
      <c r="LP55" s="168"/>
      <c r="LQ55" s="168"/>
      <c r="LR55" s="172"/>
      <c r="LS55" s="172"/>
      <c r="LT55" s="171"/>
      <c r="LU55" s="171"/>
      <c r="LV55" s="171"/>
      <c r="LW55" s="171"/>
      <c r="LX55" s="171"/>
      <c r="LY55" s="168"/>
      <c r="LZ55" s="168"/>
      <c r="MA55" s="172"/>
      <c r="MB55" s="172"/>
      <c r="MC55" s="171"/>
      <c r="MD55" s="171"/>
      <c r="ME55" s="171"/>
      <c r="MF55" s="171"/>
      <c r="MG55" s="171"/>
      <c r="MH55" s="168"/>
      <c r="MI55" s="168"/>
      <c r="MJ55" s="172"/>
      <c r="MK55" s="172"/>
      <c r="ML55" s="171"/>
      <c r="MM55" s="171"/>
      <c r="MN55" s="171"/>
      <c r="MO55" s="171"/>
      <c r="MP55" s="171"/>
      <c r="MQ55" s="168"/>
      <c r="MR55" s="168"/>
      <c r="MS55" s="172"/>
      <c r="MT55" s="172"/>
      <c r="MU55" s="171"/>
      <c r="MV55" s="171"/>
      <c r="MW55" s="171"/>
      <c r="MX55" s="171"/>
      <c r="MY55" s="171"/>
      <c r="MZ55" s="168"/>
      <c r="NA55" s="168"/>
      <c r="NB55" s="172"/>
      <c r="NC55" s="172"/>
      <c r="ND55" s="171"/>
      <c r="NE55" s="171"/>
      <c r="NF55" s="171"/>
      <c r="NG55" s="171"/>
      <c r="NH55" s="171"/>
      <c r="NI55" s="168"/>
      <c r="NJ55" s="168"/>
      <c r="NK55" s="172"/>
      <c r="NL55" s="172"/>
      <c r="NM55" s="171"/>
      <c r="NN55" s="171"/>
      <c r="NO55" s="171"/>
      <c r="NP55" s="171"/>
      <c r="NQ55" s="171"/>
      <c r="NR55" s="168"/>
      <c r="NS55" s="168"/>
      <c r="NT55" s="172"/>
      <c r="NU55" s="172"/>
      <c r="NV55" s="171"/>
      <c r="NW55" s="171"/>
      <c r="NX55" s="171"/>
      <c r="NY55" s="171"/>
      <c r="NZ55" s="171"/>
      <c r="OA55" s="168"/>
      <c r="OB55" s="168"/>
      <c r="OC55" s="172"/>
      <c r="OD55" s="172"/>
      <c r="OE55" s="171"/>
      <c r="OF55" s="171"/>
      <c r="OG55" s="171"/>
      <c r="OH55" s="171"/>
      <c r="OI55" s="171"/>
      <c r="OJ55" s="168"/>
      <c r="OK55" s="168"/>
      <c r="OL55" s="172"/>
      <c r="OM55" s="172"/>
      <c r="ON55" s="171"/>
      <c r="OO55" s="171"/>
      <c r="OP55" s="171"/>
      <c r="OQ55" s="171"/>
      <c r="OR55" s="171"/>
      <c r="OS55" s="168"/>
      <c r="OT55" s="168"/>
      <c r="OU55" s="172"/>
      <c r="OV55" s="172"/>
      <c r="OW55" s="171"/>
      <c r="OX55" s="171"/>
      <c r="OY55" s="171"/>
      <c r="OZ55" s="171"/>
      <c r="PA55" s="171"/>
      <c r="PB55" s="168"/>
      <c r="PC55" s="168"/>
      <c r="PD55" s="172"/>
      <c r="PE55" s="172"/>
      <c r="PF55" s="171"/>
      <c r="PG55" s="171"/>
      <c r="PH55" s="171"/>
      <c r="PI55" s="171"/>
      <c r="PJ55" s="171"/>
      <c r="PK55" s="168"/>
      <c r="PL55" s="168"/>
      <c r="PM55" s="172"/>
      <c r="PN55" s="172"/>
      <c r="PO55" s="171"/>
      <c r="PP55" s="171"/>
      <c r="PQ55" s="171"/>
      <c r="PR55" s="171"/>
      <c r="PS55" s="171"/>
      <c r="PT55" s="168"/>
      <c r="PU55" s="168"/>
      <c r="PV55" s="172"/>
      <c r="PW55" s="172"/>
      <c r="PX55" s="171"/>
      <c r="PY55" s="171"/>
      <c r="PZ55" s="171"/>
      <c r="QA55" s="171"/>
      <c r="QB55" s="171"/>
      <c r="QC55" s="168"/>
      <c r="QD55" s="168"/>
      <c r="QE55" s="172"/>
      <c r="QF55" s="172"/>
      <c r="QG55" s="171"/>
      <c r="QH55" s="171"/>
      <c r="QI55" s="171"/>
      <c r="QJ55" s="171"/>
      <c r="QK55" s="171"/>
      <c r="QL55" s="168"/>
      <c r="QM55" s="168"/>
      <c r="QN55" s="172"/>
      <c r="QO55" s="172"/>
      <c r="QP55" s="171"/>
      <c r="QQ55" s="171"/>
      <c r="QR55" s="171"/>
      <c r="QS55" s="171"/>
      <c r="QT55" s="171"/>
      <c r="QU55" s="168"/>
      <c r="QV55" s="168"/>
      <c r="QW55" s="172"/>
      <c r="QX55" s="172"/>
      <c r="QY55" s="171"/>
      <c r="QZ55" s="171"/>
      <c r="RA55" s="171"/>
      <c r="RB55" s="171"/>
      <c r="RC55" s="171"/>
      <c r="RD55" s="168"/>
      <c r="RE55" s="168"/>
      <c r="RF55" s="172"/>
      <c r="RG55" s="172"/>
      <c r="RH55" s="171"/>
      <c r="RI55" s="171"/>
      <c r="RJ55" s="171"/>
      <c r="RK55" s="171"/>
      <c r="RL55" s="171"/>
      <c r="RM55" s="168"/>
      <c r="RN55" s="168"/>
      <c r="RO55" s="172"/>
      <c r="RP55" s="172"/>
      <c r="RQ55" s="171"/>
      <c r="RR55" s="171"/>
      <c r="RS55" s="171"/>
      <c r="RT55" s="171"/>
      <c r="RU55" s="171"/>
      <c r="RV55" s="168"/>
      <c r="RW55" s="168"/>
      <c r="RX55" s="172"/>
      <c r="RY55" s="172"/>
      <c r="RZ55" s="171"/>
      <c r="SA55" s="171"/>
      <c r="SB55" s="171"/>
      <c r="SC55" s="171"/>
      <c r="SD55" s="171"/>
      <c r="SE55" s="168"/>
      <c r="SF55" s="168"/>
      <c r="SG55" s="172"/>
      <c r="SH55" s="172"/>
      <c r="SI55" s="171"/>
      <c r="SJ55" s="171"/>
      <c r="SK55" s="171"/>
      <c r="SL55" s="171"/>
      <c r="SM55" s="171"/>
      <c r="SN55" s="168"/>
      <c r="SO55" s="168"/>
      <c r="SP55" s="172"/>
      <c r="SQ55" s="172"/>
      <c r="SR55" s="171"/>
      <c r="SS55" s="171"/>
      <c r="ST55" s="171"/>
      <c r="SU55" s="171"/>
      <c r="SV55" s="171"/>
      <c r="SW55" s="168"/>
      <c r="SX55" s="168"/>
      <c r="SY55" s="172"/>
      <c r="SZ55" s="172"/>
      <c r="TA55" s="171"/>
      <c r="TB55" s="171"/>
      <c r="TC55" s="171"/>
      <c r="TD55" s="171"/>
      <c r="TE55" s="171"/>
      <c r="TF55" s="168"/>
      <c r="TG55" s="168"/>
      <c r="TH55" s="172"/>
      <c r="TI55" s="172"/>
      <c r="TJ55" s="171"/>
      <c r="TK55" s="171"/>
      <c r="TL55" s="171"/>
      <c r="TM55" s="171"/>
      <c r="TN55" s="171"/>
      <c r="TO55" s="168"/>
      <c r="TP55" s="168"/>
      <c r="TQ55" s="172"/>
      <c r="TR55" s="172"/>
      <c r="TS55" s="171"/>
      <c r="TT55" s="171"/>
      <c r="TU55" s="171"/>
      <c r="TV55" s="171"/>
      <c r="TW55" s="171"/>
      <c r="TX55" s="168"/>
      <c r="TY55" s="168"/>
      <c r="TZ55" s="172"/>
      <c r="UA55" s="172"/>
      <c r="UB55" s="171"/>
      <c r="UC55" s="171"/>
      <c r="UD55" s="171"/>
      <c r="UE55" s="171"/>
      <c r="UF55" s="171"/>
      <c r="UG55" s="168"/>
      <c r="UH55" s="168"/>
    </row>
    <row r="56" spans="2:554" x14ac:dyDescent="0.25">
      <c r="B56" s="29" t="str">
        <f t="shared" si="0"/>
        <v/>
      </c>
      <c r="C56" s="29" t="str">
        <f t="shared" si="1"/>
        <v/>
      </c>
      <c r="D56" s="29" t="str">
        <f t="shared" si="2"/>
        <v/>
      </c>
      <c r="E56" s="29" t="str">
        <f t="shared" si="3"/>
        <v/>
      </c>
      <c r="F56" s="29" t="str">
        <f t="shared" si="4"/>
        <v/>
      </c>
      <c r="G56" s="29" t="str">
        <f t="shared" si="5"/>
        <v/>
      </c>
      <c r="H56" s="29" t="str">
        <f t="shared" si="6"/>
        <v/>
      </c>
      <c r="J56" s="23" t="str">
        <f t="shared" ca="1" si="7"/>
        <v>null</v>
      </c>
      <c r="K56" s="24">
        <f>K55+9</f>
        <v>458</v>
      </c>
      <c r="L56" s="16">
        <v>50</v>
      </c>
      <c r="Q56" s="171"/>
      <c r="R56" s="171"/>
      <c r="S56" s="171"/>
      <c r="T56" s="171"/>
      <c r="U56" s="171"/>
      <c r="V56" s="168"/>
      <c r="W56" s="168"/>
      <c r="X56" s="172"/>
      <c r="Y56" s="172"/>
      <c r="Z56" s="171"/>
      <c r="AA56" s="171"/>
      <c r="AB56" s="171"/>
      <c r="AC56" s="171"/>
      <c r="AD56" s="171"/>
      <c r="AE56" s="168"/>
      <c r="AF56" s="168"/>
      <c r="AG56" s="172"/>
      <c r="AH56" s="172"/>
      <c r="AI56" s="171"/>
      <c r="AJ56" s="171"/>
      <c r="AK56" s="171"/>
      <c r="AL56" s="171"/>
      <c r="AM56" s="171"/>
      <c r="AN56" s="168"/>
      <c r="AO56" s="168"/>
      <c r="AP56" s="172"/>
      <c r="AQ56" s="172"/>
      <c r="AR56" s="171"/>
      <c r="AS56" s="171"/>
      <c r="AT56" s="171"/>
      <c r="AU56" s="171"/>
      <c r="AV56" s="171"/>
      <c r="AW56" s="168"/>
      <c r="AX56" s="168"/>
      <c r="AY56" s="172"/>
      <c r="AZ56" s="172"/>
      <c r="BA56" s="171"/>
      <c r="BB56" s="171"/>
      <c r="BC56" s="171"/>
      <c r="BD56" s="171"/>
      <c r="BE56" s="171"/>
      <c r="BF56" s="168"/>
      <c r="BG56" s="168"/>
      <c r="BH56" s="172"/>
      <c r="BI56" s="172"/>
      <c r="BJ56" s="171"/>
      <c r="BK56" s="171"/>
      <c r="BL56" s="171"/>
      <c r="BM56" s="171"/>
      <c r="BN56" s="171"/>
      <c r="BO56" s="168"/>
      <c r="BP56" s="168"/>
      <c r="BQ56" s="172"/>
      <c r="BR56" s="172"/>
      <c r="BS56" s="171"/>
      <c r="BT56" s="171"/>
      <c r="BU56" s="171"/>
      <c r="BV56" s="171"/>
      <c r="BW56" s="171"/>
      <c r="BX56" s="168"/>
      <c r="BY56" s="168"/>
      <c r="BZ56" s="172"/>
      <c r="CA56" s="172"/>
      <c r="CB56" s="171"/>
      <c r="CC56" s="171"/>
      <c r="CD56" s="171"/>
      <c r="CE56" s="171"/>
      <c r="CF56" s="171"/>
      <c r="CG56" s="168"/>
      <c r="CH56" s="168"/>
      <c r="CI56" s="172"/>
      <c r="CJ56" s="172"/>
      <c r="CK56" s="171"/>
      <c r="CL56" s="171"/>
      <c r="CM56" s="171"/>
      <c r="CN56" s="171"/>
      <c r="CO56" s="171"/>
      <c r="CP56" s="168"/>
      <c r="CQ56" s="168"/>
      <c r="CR56" s="172"/>
      <c r="CS56" s="172"/>
      <c r="CT56" s="171"/>
      <c r="CU56" s="171"/>
      <c r="CV56" s="171"/>
      <c r="CW56" s="171"/>
      <c r="CX56" s="171"/>
      <c r="CY56" s="168"/>
      <c r="CZ56" s="168"/>
      <c r="DA56" s="172"/>
      <c r="DB56" s="172"/>
      <c r="DC56" s="171"/>
      <c r="DD56" s="171"/>
      <c r="DE56" s="171"/>
      <c r="DF56" s="171"/>
      <c r="DG56" s="171"/>
      <c r="DH56" s="168"/>
      <c r="DI56" s="168"/>
      <c r="DJ56" s="172"/>
      <c r="DK56" s="172"/>
      <c r="DL56" s="171"/>
      <c r="DM56" s="171"/>
      <c r="DN56" s="171"/>
      <c r="DO56" s="171"/>
      <c r="DP56" s="171"/>
      <c r="DQ56" s="168"/>
      <c r="DR56" s="168"/>
      <c r="DS56" s="172"/>
      <c r="DT56" s="172"/>
      <c r="DU56" s="171"/>
      <c r="DV56" s="171"/>
      <c r="DW56" s="171"/>
      <c r="DX56" s="171"/>
      <c r="DY56" s="171"/>
      <c r="DZ56" s="168"/>
      <c r="EA56" s="168"/>
      <c r="EB56" s="172"/>
      <c r="EC56" s="172"/>
      <c r="ED56" s="171"/>
      <c r="EE56" s="171"/>
      <c r="EF56" s="171"/>
      <c r="EG56" s="171"/>
      <c r="EH56" s="171"/>
      <c r="EI56" s="168"/>
      <c r="EJ56" s="168"/>
      <c r="EK56" s="172"/>
      <c r="EL56" s="172"/>
      <c r="EM56" s="171"/>
      <c r="EN56" s="171"/>
      <c r="EO56" s="171"/>
      <c r="EP56" s="171"/>
      <c r="EQ56" s="171"/>
      <c r="ER56" s="168"/>
      <c r="ES56" s="168"/>
      <c r="ET56" s="172"/>
      <c r="EU56" s="172"/>
      <c r="EV56" s="171"/>
      <c r="EW56" s="171"/>
      <c r="EX56" s="171"/>
      <c r="EY56" s="171"/>
      <c r="EZ56" s="171"/>
      <c r="FA56" s="168"/>
      <c r="FB56" s="168"/>
      <c r="FC56" s="172"/>
      <c r="FD56" s="172"/>
      <c r="FE56" s="171"/>
      <c r="FF56" s="171"/>
      <c r="FG56" s="171"/>
      <c r="FH56" s="171"/>
      <c r="FI56" s="171"/>
      <c r="FJ56" s="168"/>
      <c r="FK56" s="168"/>
      <c r="FL56" s="172"/>
      <c r="FM56" s="172"/>
      <c r="FN56" s="171"/>
      <c r="FO56" s="171"/>
      <c r="FP56" s="171"/>
      <c r="FQ56" s="171"/>
      <c r="FR56" s="171"/>
      <c r="FS56" s="168"/>
      <c r="FT56" s="168"/>
      <c r="FU56" s="172"/>
      <c r="FV56" s="172"/>
      <c r="FW56" s="171"/>
      <c r="FX56" s="171"/>
      <c r="FY56" s="171"/>
      <c r="FZ56" s="171"/>
      <c r="GA56" s="171"/>
      <c r="GB56" s="168"/>
      <c r="GC56" s="168"/>
      <c r="GD56" s="172"/>
      <c r="GE56" s="172"/>
      <c r="GF56" s="171"/>
      <c r="GG56" s="171"/>
      <c r="GH56" s="171"/>
      <c r="GI56" s="171"/>
      <c r="GJ56" s="171"/>
      <c r="GK56" s="168"/>
      <c r="GL56" s="168"/>
      <c r="GM56" s="172"/>
      <c r="GN56" s="172"/>
      <c r="GO56" s="171"/>
      <c r="GP56" s="171"/>
      <c r="GQ56" s="171"/>
      <c r="GR56" s="171"/>
      <c r="GS56" s="171"/>
      <c r="GT56" s="168"/>
      <c r="GU56" s="168"/>
      <c r="GV56" s="172"/>
      <c r="GW56" s="172"/>
      <c r="GX56" s="171"/>
      <c r="GY56" s="171"/>
      <c r="GZ56" s="171"/>
      <c r="HA56" s="171"/>
      <c r="HB56" s="171"/>
      <c r="HC56" s="168"/>
      <c r="HD56" s="168"/>
      <c r="HE56" s="172"/>
      <c r="HF56" s="172"/>
      <c r="HG56" s="171"/>
      <c r="HH56" s="171"/>
      <c r="HI56" s="171"/>
      <c r="HJ56" s="171"/>
      <c r="HK56" s="171"/>
      <c r="HL56" s="168"/>
      <c r="HM56" s="168"/>
      <c r="HN56" s="172"/>
      <c r="HO56" s="172"/>
      <c r="HP56" s="171"/>
      <c r="HQ56" s="171"/>
      <c r="HR56" s="171"/>
      <c r="HS56" s="171"/>
      <c r="HT56" s="171"/>
      <c r="HU56" s="168"/>
      <c r="HV56" s="168"/>
      <c r="HW56" s="172"/>
      <c r="HX56" s="172"/>
      <c r="HY56" s="171"/>
      <c r="HZ56" s="171"/>
      <c r="IA56" s="171"/>
      <c r="IB56" s="171"/>
      <c r="IC56" s="171"/>
      <c r="ID56" s="168"/>
      <c r="IE56" s="168"/>
      <c r="IF56" s="172"/>
      <c r="IG56" s="172"/>
      <c r="IH56" s="171"/>
      <c r="II56" s="171"/>
      <c r="IJ56" s="171"/>
      <c r="IK56" s="171"/>
      <c r="IL56" s="171"/>
      <c r="IM56" s="168"/>
      <c r="IN56" s="168"/>
      <c r="IO56" s="172"/>
      <c r="IP56" s="172"/>
      <c r="IQ56" s="171"/>
      <c r="IR56" s="171"/>
      <c r="IS56" s="171"/>
      <c r="IT56" s="171"/>
      <c r="IU56" s="171"/>
      <c r="IV56" s="168"/>
      <c r="IW56" s="168"/>
      <c r="IX56" s="172"/>
      <c r="IY56" s="172"/>
      <c r="IZ56" s="171"/>
      <c r="JA56" s="171"/>
      <c r="JB56" s="171"/>
      <c r="JC56" s="171"/>
      <c r="JD56" s="171"/>
      <c r="JE56" s="168"/>
      <c r="JF56" s="168"/>
      <c r="JG56" s="172"/>
      <c r="JH56" s="172"/>
      <c r="JI56" s="171"/>
      <c r="JJ56" s="171"/>
      <c r="JK56" s="171"/>
      <c r="JL56" s="171"/>
      <c r="JM56" s="171"/>
      <c r="JN56" s="168"/>
      <c r="JO56" s="168"/>
      <c r="JP56" s="172"/>
      <c r="JQ56" s="172"/>
      <c r="JR56" s="171"/>
      <c r="JS56" s="171"/>
      <c r="JT56" s="171"/>
      <c r="JU56" s="171"/>
      <c r="JV56" s="171"/>
      <c r="JW56" s="168"/>
      <c r="JX56" s="168"/>
      <c r="JY56" s="172"/>
      <c r="JZ56" s="172"/>
      <c r="KA56" s="171"/>
      <c r="KB56" s="171"/>
      <c r="KC56" s="171"/>
      <c r="KD56" s="171"/>
      <c r="KE56" s="171"/>
      <c r="KF56" s="168"/>
      <c r="KG56" s="168"/>
      <c r="KH56" s="172"/>
      <c r="KI56" s="172"/>
      <c r="KJ56" s="171"/>
      <c r="KK56" s="171"/>
      <c r="KL56" s="171"/>
      <c r="KM56" s="171"/>
      <c r="KN56" s="171"/>
      <c r="KO56" s="168"/>
      <c r="KP56" s="168"/>
      <c r="KQ56" s="172"/>
      <c r="KR56" s="172"/>
      <c r="KS56" s="171"/>
      <c r="KT56" s="171"/>
      <c r="KU56" s="171"/>
      <c r="KV56" s="171"/>
      <c r="KW56" s="171"/>
      <c r="KX56" s="168"/>
      <c r="KY56" s="168"/>
      <c r="KZ56" s="172"/>
      <c r="LA56" s="172"/>
      <c r="LB56" s="171"/>
      <c r="LC56" s="171"/>
      <c r="LD56" s="171"/>
      <c r="LE56" s="171"/>
      <c r="LF56" s="171"/>
      <c r="LG56" s="168"/>
      <c r="LH56" s="168"/>
      <c r="LI56" s="172"/>
      <c r="LJ56" s="172"/>
      <c r="LK56" s="171"/>
      <c r="LL56" s="171"/>
      <c r="LM56" s="171"/>
      <c r="LN56" s="171"/>
      <c r="LO56" s="171"/>
      <c r="LP56" s="168"/>
      <c r="LQ56" s="168"/>
      <c r="LR56" s="172"/>
      <c r="LS56" s="172"/>
      <c r="LT56" s="171"/>
      <c r="LU56" s="171"/>
      <c r="LV56" s="171"/>
      <c r="LW56" s="171"/>
      <c r="LX56" s="171"/>
      <c r="LY56" s="168"/>
      <c r="LZ56" s="168"/>
      <c r="MA56" s="172"/>
      <c r="MB56" s="172"/>
      <c r="MC56" s="171"/>
      <c r="MD56" s="171"/>
      <c r="ME56" s="171"/>
      <c r="MF56" s="171"/>
      <c r="MG56" s="171"/>
      <c r="MH56" s="168"/>
      <c r="MI56" s="168"/>
      <c r="MJ56" s="172"/>
      <c r="MK56" s="172"/>
      <c r="ML56" s="171"/>
      <c r="MM56" s="171"/>
      <c r="MN56" s="171"/>
      <c r="MO56" s="171"/>
      <c r="MP56" s="171"/>
      <c r="MQ56" s="168"/>
      <c r="MR56" s="168"/>
      <c r="MS56" s="172"/>
      <c r="MT56" s="172"/>
      <c r="MU56" s="171"/>
      <c r="MV56" s="171"/>
      <c r="MW56" s="171"/>
      <c r="MX56" s="171"/>
      <c r="MY56" s="171"/>
      <c r="MZ56" s="168"/>
      <c r="NA56" s="168"/>
      <c r="NB56" s="172"/>
      <c r="NC56" s="172"/>
      <c r="ND56" s="171"/>
      <c r="NE56" s="171"/>
      <c r="NF56" s="171"/>
      <c r="NG56" s="171"/>
      <c r="NH56" s="171"/>
      <c r="NI56" s="168"/>
      <c r="NJ56" s="168"/>
      <c r="NK56" s="172"/>
      <c r="NL56" s="172"/>
      <c r="NM56" s="171"/>
      <c r="NN56" s="171"/>
      <c r="NO56" s="171"/>
      <c r="NP56" s="171"/>
      <c r="NQ56" s="171"/>
      <c r="NR56" s="168"/>
      <c r="NS56" s="168"/>
      <c r="NT56" s="172"/>
      <c r="NU56" s="172"/>
      <c r="NV56" s="171"/>
      <c r="NW56" s="171"/>
      <c r="NX56" s="171"/>
      <c r="NY56" s="171"/>
      <c r="NZ56" s="171"/>
      <c r="OA56" s="168"/>
      <c r="OB56" s="168"/>
      <c r="OC56" s="172"/>
      <c r="OD56" s="172"/>
      <c r="OE56" s="171"/>
      <c r="OF56" s="171"/>
      <c r="OG56" s="171"/>
      <c r="OH56" s="171"/>
      <c r="OI56" s="171"/>
      <c r="OJ56" s="168"/>
      <c r="OK56" s="168"/>
      <c r="OL56" s="172"/>
      <c r="OM56" s="172"/>
      <c r="ON56" s="171"/>
      <c r="OO56" s="171"/>
      <c r="OP56" s="171"/>
      <c r="OQ56" s="171"/>
      <c r="OR56" s="171"/>
      <c r="OS56" s="168"/>
      <c r="OT56" s="168"/>
      <c r="OU56" s="172"/>
      <c r="OV56" s="172"/>
      <c r="OW56" s="171"/>
      <c r="OX56" s="171"/>
      <c r="OY56" s="171"/>
      <c r="OZ56" s="171"/>
      <c r="PA56" s="171"/>
      <c r="PB56" s="168"/>
      <c r="PC56" s="168"/>
      <c r="PD56" s="172"/>
      <c r="PE56" s="172"/>
      <c r="PF56" s="171"/>
      <c r="PG56" s="171"/>
      <c r="PH56" s="171"/>
      <c r="PI56" s="171"/>
      <c r="PJ56" s="171"/>
      <c r="PK56" s="168"/>
      <c r="PL56" s="168"/>
      <c r="PM56" s="172"/>
      <c r="PN56" s="172"/>
      <c r="PO56" s="171"/>
      <c r="PP56" s="171"/>
      <c r="PQ56" s="171"/>
      <c r="PR56" s="171"/>
      <c r="PS56" s="171"/>
      <c r="PT56" s="168"/>
      <c r="PU56" s="168"/>
      <c r="PV56" s="172"/>
      <c r="PW56" s="172"/>
      <c r="PX56" s="171"/>
      <c r="PY56" s="171"/>
      <c r="PZ56" s="171"/>
      <c r="QA56" s="171"/>
      <c r="QB56" s="171"/>
      <c r="QC56" s="168"/>
      <c r="QD56" s="168"/>
      <c r="QE56" s="172"/>
      <c r="QF56" s="172"/>
      <c r="QG56" s="171"/>
      <c r="QH56" s="171"/>
      <c r="QI56" s="171"/>
      <c r="QJ56" s="171"/>
      <c r="QK56" s="171"/>
      <c r="QL56" s="168"/>
      <c r="QM56" s="168"/>
      <c r="QN56" s="172"/>
      <c r="QO56" s="172"/>
      <c r="QP56" s="171"/>
      <c r="QQ56" s="171"/>
      <c r="QR56" s="171"/>
      <c r="QS56" s="171"/>
      <c r="QT56" s="171"/>
      <c r="QU56" s="168"/>
      <c r="QV56" s="168"/>
      <c r="QW56" s="172"/>
      <c r="QX56" s="172"/>
      <c r="QY56" s="171"/>
      <c r="QZ56" s="171"/>
      <c r="RA56" s="171"/>
      <c r="RB56" s="171"/>
      <c r="RC56" s="171"/>
      <c r="RD56" s="168"/>
      <c r="RE56" s="168"/>
      <c r="RF56" s="172"/>
      <c r="RG56" s="172"/>
      <c r="RH56" s="171"/>
      <c r="RI56" s="171"/>
      <c r="RJ56" s="171"/>
      <c r="RK56" s="171"/>
      <c r="RL56" s="171"/>
      <c r="RM56" s="168"/>
      <c r="RN56" s="168"/>
      <c r="RO56" s="172"/>
      <c r="RP56" s="172"/>
      <c r="RQ56" s="171"/>
      <c r="RR56" s="171"/>
      <c r="RS56" s="171"/>
      <c r="RT56" s="171"/>
      <c r="RU56" s="171"/>
      <c r="RV56" s="168"/>
      <c r="RW56" s="168"/>
      <c r="RX56" s="172"/>
      <c r="RY56" s="172"/>
      <c r="RZ56" s="171"/>
      <c r="SA56" s="171"/>
      <c r="SB56" s="171"/>
      <c r="SC56" s="171"/>
      <c r="SD56" s="171"/>
      <c r="SE56" s="168"/>
      <c r="SF56" s="168"/>
      <c r="SG56" s="172"/>
      <c r="SH56" s="172"/>
      <c r="SI56" s="171"/>
      <c r="SJ56" s="171"/>
      <c r="SK56" s="171"/>
      <c r="SL56" s="171"/>
      <c r="SM56" s="171"/>
      <c r="SN56" s="168"/>
      <c r="SO56" s="168"/>
      <c r="SP56" s="172"/>
      <c r="SQ56" s="172"/>
      <c r="SR56" s="171"/>
      <c r="SS56" s="171"/>
      <c r="ST56" s="171"/>
      <c r="SU56" s="171"/>
      <c r="SV56" s="171"/>
      <c r="SW56" s="168"/>
      <c r="SX56" s="168"/>
      <c r="SY56" s="172"/>
      <c r="SZ56" s="172"/>
      <c r="TA56" s="171"/>
      <c r="TB56" s="171"/>
      <c r="TC56" s="171"/>
      <c r="TD56" s="171"/>
      <c r="TE56" s="171"/>
      <c r="TF56" s="168"/>
      <c r="TG56" s="168"/>
      <c r="TH56" s="172"/>
      <c r="TI56" s="172"/>
      <c r="TJ56" s="171"/>
      <c r="TK56" s="171"/>
      <c r="TL56" s="171"/>
      <c r="TM56" s="171"/>
      <c r="TN56" s="171"/>
      <c r="TO56" s="168"/>
      <c r="TP56" s="168"/>
      <c r="TQ56" s="172"/>
      <c r="TR56" s="172"/>
      <c r="TS56" s="171"/>
      <c r="TT56" s="171"/>
      <c r="TU56" s="171"/>
      <c r="TV56" s="171"/>
      <c r="TW56" s="171"/>
      <c r="TX56" s="168"/>
      <c r="TY56" s="168"/>
      <c r="TZ56" s="172"/>
      <c r="UA56" s="172"/>
      <c r="UB56" s="171"/>
      <c r="UC56" s="171"/>
      <c r="UD56" s="171"/>
      <c r="UE56" s="171"/>
      <c r="UF56" s="171"/>
      <c r="UG56" s="168"/>
      <c r="UH56" s="168"/>
    </row>
    <row r="57" spans="2:554" x14ac:dyDescent="0.25">
      <c r="B57" s="29" t="str">
        <f t="shared" si="0"/>
        <v/>
      </c>
      <c r="C57" s="29" t="str">
        <f t="shared" si="1"/>
        <v/>
      </c>
      <c r="D57" s="29" t="str">
        <f t="shared" si="2"/>
        <v/>
      </c>
      <c r="E57" s="29" t="str">
        <f t="shared" si="3"/>
        <v/>
      </c>
      <c r="F57" s="29" t="str">
        <f t="shared" si="4"/>
        <v/>
      </c>
      <c r="G57" s="29" t="str">
        <f t="shared" si="5"/>
        <v/>
      </c>
      <c r="H57" s="29" t="str">
        <f t="shared" si="6"/>
        <v/>
      </c>
      <c r="J57" s="23" t="str">
        <f t="shared" ca="1" si="7"/>
        <v>null</v>
      </c>
      <c r="K57" s="24">
        <f t="shared" ref="K57" si="12">K56+9</f>
        <v>467</v>
      </c>
      <c r="L57" s="16">
        <v>51</v>
      </c>
      <c r="Q57" s="171"/>
      <c r="R57" s="171"/>
      <c r="S57" s="171"/>
      <c r="T57" s="171"/>
      <c r="U57" s="171"/>
      <c r="V57" s="168"/>
      <c r="W57" s="168"/>
      <c r="X57" s="172"/>
      <c r="Y57" s="172"/>
      <c r="Z57" s="171"/>
      <c r="AA57" s="171"/>
      <c r="AB57" s="171"/>
      <c r="AC57" s="171"/>
      <c r="AD57" s="171"/>
      <c r="AE57" s="168"/>
      <c r="AF57" s="168"/>
      <c r="AG57" s="172"/>
      <c r="AH57" s="172"/>
      <c r="AI57" s="171"/>
      <c r="AJ57" s="171"/>
      <c r="AK57" s="171"/>
      <c r="AL57" s="171"/>
      <c r="AM57" s="171"/>
      <c r="AN57" s="168"/>
      <c r="AO57" s="168"/>
      <c r="AP57" s="172"/>
      <c r="AQ57" s="172"/>
      <c r="AR57" s="171"/>
      <c r="AS57" s="171"/>
      <c r="AT57" s="171"/>
      <c r="AU57" s="171"/>
      <c r="AV57" s="171"/>
      <c r="AW57" s="168"/>
      <c r="AX57" s="168"/>
      <c r="AY57" s="172"/>
      <c r="AZ57" s="172"/>
      <c r="BA57" s="171"/>
      <c r="BB57" s="171"/>
      <c r="BC57" s="171"/>
      <c r="BD57" s="171"/>
      <c r="BE57" s="171"/>
      <c r="BF57" s="168"/>
      <c r="BG57" s="168"/>
      <c r="BH57" s="172"/>
      <c r="BI57" s="172"/>
      <c r="BJ57" s="171"/>
      <c r="BK57" s="171"/>
      <c r="BL57" s="171"/>
      <c r="BM57" s="171"/>
      <c r="BN57" s="171"/>
      <c r="BO57" s="168"/>
      <c r="BP57" s="168"/>
      <c r="BQ57" s="172"/>
      <c r="BR57" s="172"/>
      <c r="BS57" s="171"/>
      <c r="BT57" s="171"/>
      <c r="BU57" s="171"/>
      <c r="BV57" s="171"/>
      <c r="BW57" s="171"/>
      <c r="BX57" s="168"/>
      <c r="BY57" s="168"/>
      <c r="BZ57" s="172"/>
      <c r="CA57" s="172"/>
      <c r="CB57" s="171"/>
      <c r="CC57" s="171"/>
      <c r="CD57" s="171"/>
      <c r="CE57" s="171"/>
      <c r="CF57" s="171"/>
      <c r="CG57" s="168"/>
      <c r="CH57" s="168"/>
      <c r="CI57" s="172"/>
      <c r="CJ57" s="172"/>
      <c r="CK57" s="171"/>
      <c r="CL57" s="171"/>
      <c r="CM57" s="171"/>
      <c r="CN57" s="171"/>
      <c r="CO57" s="171"/>
      <c r="CP57" s="168"/>
      <c r="CQ57" s="168"/>
      <c r="CR57" s="172"/>
      <c r="CS57" s="172"/>
      <c r="CT57" s="171"/>
      <c r="CU57" s="171"/>
      <c r="CV57" s="171"/>
      <c r="CW57" s="171"/>
      <c r="CX57" s="171"/>
      <c r="CY57" s="168"/>
      <c r="CZ57" s="168"/>
      <c r="DA57" s="172"/>
      <c r="DB57" s="172"/>
      <c r="DC57" s="171"/>
      <c r="DD57" s="171"/>
      <c r="DE57" s="171"/>
      <c r="DF57" s="171"/>
      <c r="DG57" s="171"/>
      <c r="DH57" s="168"/>
      <c r="DI57" s="168"/>
      <c r="DJ57" s="172"/>
      <c r="DK57" s="172"/>
      <c r="DL57" s="171"/>
      <c r="DM57" s="171"/>
      <c r="DN57" s="171"/>
      <c r="DO57" s="171"/>
      <c r="DP57" s="171"/>
      <c r="DQ57" s="168"/>
      <c r="DR57" s="168"/>
      <c r="DS57" s="172"/>
      <c r="DT57" s="172"/>
      <c r="DU57" s="171"/>
      <c r="DV57" s="171"/>
      <c r="DW57" s="171"/>
      <c r="DX57" s="171"/>
      <c r="DY57" s="171"/>
      <c r="DZ57" s="168"/>
      <c r="EA57" s="168"/>
      <c r="EB57" s="172"/>
      <c r="EC57" s="172"/>
      <c r="ED57" s="171"/>
      <c r="EE57" s="171"/>
      <c r="EF57" s="171"/>
      <c r="EG57" s="171"/>
      <c r="EH57" s="171"/>
      <c r="EI57" s="168"/>
      <c r="EJ57" s="168"/>
      <c r="EK57" s="172"/>
      <c r="EL57" s="172"/>
      <c r="EM57" s="171"/>
      <c r="EN57" s="171"/>
      <c r="EO57" s="171"/>
      <c r="EP57" s="171"/>
      <c r="EQ57" s="171"/>
      <c r="ER57" s="168"/>
      <c r="ES57" s="168"/>
      <c r="ET57" s="172"/>
      <c r="EU57" s="172"/>
      <c r="EV57" s="171"/>
      <c r="EW57" s="171"/>
      <c r="EX57" s="171"/>
      <c r="EY57" s="171"/>
      <c r="EZ57" s="171"/>
      <c r="FA57" s="168"/>
      <c r="FB57" s="168"/>
      <c r="FC57" s="172"/>
      <c r="FD57" s="172"/>
      <c r="FE57" s="171"/>
      <c r="FF57" s="171"/>
      <c r="FG57" s="171"/>
      <c r="FH57" s="171"/>
      <c r="FI57" s="171"/>
      <c r="FJ57" s="168"/>
      <c r="FK57" s="168"/>
      <c r="FL57" s="172"/>
      <c r="FM57" s="172"/>
      <c r="FN57" s="171"/>
      <c r="FO57" s="171"/>
      <c r="FP57" s="171"/>
      <c r="FQ57" s="171"/>
      <c r="FR57" s="171"/>
      <c r="FS57" s="168"/>
      <c r="FT57" s="168"/>
      <c r="FU57" s="172"/>
      <c r="FV57" s="172"/>
      <c r="FW57" s="171"/>
      <c r="FX57" s="171"/>
      <c r="FY57" s="171"/>
      <c r="FZ57" s="171"/>
      <c r="GA57" s="171"/>
      <c r="GB57" s="168"/>
      <c r="GC57" s="168"/>
      <c r="GD57" s="172"/>
      <c r="GE57" s="172"/>
      <c r="GF57" s="171"/>
      <c r="GG57" s="171"/>
      <c r="GH57" s="171"/>
      <c r="GI57" s="171"/>
      <c r="GJ57" s="171"/>
      <c r="GK57" s="168"/>
      <c r="GL57" s="168"/>
      <c r="GM57" s="172"/>
      <c r="GN57" s="172"/>
      <c r="GO57" s="171"/>
      <c r="GP57" s="171"/>
      <c r="GQ57" s="171"/>
      <c r="GR57" s="171"/>
      <c r="GS57" s="171"/>
      <c r="GT57" s="168"/>
      <c r="GU57" s="168"/>
      <c r="GV57" s="172"/>
      <c r="GW57" s="172"/>
      <c r="GX57" s="171"/>
      <c r="GY57" s="171"/>
      <c r="GZ57" s="171"/>
      <c r="HA57" s="171"/>
      <c r="HB57" s="171"/>
      <c r="HC57" s="168"/>
      <c r="HD57" s="168"/>
      <c r="HE57" s="172"/>
      <c r="HF57" s="172"/>
      <c r="HG57" s="171"/>
      <c r="HH57" s="171"/>
      <c r="HI57" s="171"/>
      <c r="HJ57" s="171"/>
      <c r="HK57" s="171"/>
      <c r="HL57" s="168"/>
      <c r="HM57" s="168"/>
      <c r="HN57" s="172"/>
      <c r="HO57" s="172"/>
      <c r="HP57" s="171"/>
      <c r="HQ57" s="171"/>
      <c r="HR57" s="171"/>
      <c r="HS57" s="171"/>
      <c r="HT57" s="171"/>
      <c r="HU57" s="168"/>
      <c r="HV57" s="168"/>
      <c r="HW57" s="172"/>
      <c r="HX57" s="172"/>
      <c r="HY57" s="171"/>
      <c r="HZ57" s="171"/>
      <c r="IA57" s="171"/>
      <c r="IB57" s="171"/>
      <c r="IC57" s="171"/>
      <c r="ID57" s="168"/>
      <c r="IE57" s="168"/>
      <c r="IF57" s="172"/>
      <c r="IG57" s="172"/>
      <c r="IH57" s="171"/>
      <c r="II57" s="171"/>
      <c r="IJ57" s="171"/>
      <c r="IK57" s="171"/>
      <c r="IL57" s="171"/>
      <c r="IM57" s="168"/>
      <c r="IN57" s="168"/>
      <c r="IO57" s="172"/>
      <c r="IP57" s="172"/>
      <c r="IQ57" s="171"/>
      <c r="IR57" s="171"/>
      <c r="IS57" s="171"/>
      <c r="IT57" s="171"/>
      <c r="IU57" s="171"/>
      <c r="IV57" s="168"/>
      <c r="IW57" s="168"/>
      <c r="IX57" s="172"/>
      <c r="IY57" s="172"/>
      <c r="IZ57" s="171"/>
      <c r="JA57" s="171"/>
      <c r="JB57" s="171"/>
      <c r="JC57" s="171"/>
      <c r="JD57" s="171"/>
      <c r="JE57" s="168"/>
      <c r="JF57" s="168"/>
      <c r="JG57" s="172"/>
      <c r="JH57" s="172"/>
      <c r="JI57" s="171"/>
      <c r="JJ57" s="171"/>
      <c r="JK57" s="171"/>
      <c r="JL57" s="171"/>
      <c r="JM57" s="171"/>
      <c r="JN57" s="168"/>
      <c r="JO57" s="168"/>
      <c r="JP57" s="172"/>
      <c r="JQ57" s="172"/>
      <c r="JR57" s="171"/>
      <c r="JS57" s="171"/>
      <c r="JT57" s="171"/>
      <c r="JU57" s="171"/>
      <c r="JV57" s="171"/>
      <c r="JW57" s="168"/>
      <c r="JX57" s="168"/>
      <c r="JY57" s="172"/>
      <c r="JZ57" s="172"/>
      <c r="KA57" s="171"/>
      <c r="KB57" s="171"/>
      <c r="KC57" s="171"/>
      <c r="KD57" s="171"/>
      <c r="KE57" s="171"/>
      <c r="KF57" s="168"/>
      <c r="KG57" s="168"/>
      <c r="KH57" s="172"/>
      <c r="KI57" s="172"/>
      <c r="KJ57" s="171"/>
      <c r="KK57" s="171"/>
      <c r="KL57" s="171"/>
      <c r="KM57" s="171"/>
      <c r="KN57" s="171"/>
      <c r="KO57" s="168"/>
      <c r="KP57" s="168"/>
      <c r="KQ57" s="172"/>
      <c r="KR57" s="172"/>
      <c r="KS57" s="171"/>
      <c r="KT57" s="171"/>
      <c r="KU57" s="171"/>
      <c r="KV57" s="171"/>
      <c r="KW57" s="171"/>
      <c r="KX57" s="168"/>
      <c r="KY57" s="168"/>
      <c r="KZ57" s="172"/>
      <c r="LA57" s="172"/>
      <c r="LB57" s="171"/>
      <c r="LC57" s="171"/>
      <c r="LD57" s="171"/>
      <c r="LE57" s="171"/>
      <c r="LF57" s="171"/>
      <c r="LG57" s="168"/>
      <c r="LH57" s="168"/>
      <c r="LI57" s="172"/>
      <c r="LJ57" s="172"/>
      <c r="LK57" s="171"/>
      <c r="LL57" s="171"/>
      <c r="LM57" s="171"/>
      <c r="LN57" s="171"/>
      <c r="LO57" s="171"/>
      <c r="LP57" s="168"/>
      <c r="LQ57" s="168"/>
      <c r="LR57" s="172"/>
      <c r="LS57" s="172"/>
      <c r="LT57" s="171"/>
      <c r="LU57" s="171"/>
      <c r="LV57" s="171"/>
      <c r="LW57" s="171"/>
      <c r="LX57" s="171"/>
      <c r="LY57" s="168"/>
      <c r="LZ57" s="168"/>
      <c r="MA57" s="172"/>
      <c r="MB57" s="172"/>
      <c r="MC57" s="171"/>
      <c r="MD57" s="171"/>
      <c r="ME57" s="171"/>
      <c r="MF57" s="171"/>
      <c r="MG57" s="171"/>
      <c r="MH57" s="168"/>
      <c r="MI57" s="168"/>
      <c r="MJ57" s="172"/>
      <c r="MK57" s="172"/>
      <c r="ML57" s="171"/>
      <c r="MM57" s="171"/>
      <c r="MN57" s="171"/>
      <c r="MO57" s="171"/>
      <c r="MP57" s="171"/>
      <c r="MQ57" s="168"/>
      <c r="MR57" s="168"/>
      <c r="MS57" s="172"/>
      <c r="MT57" s="172"/>
      <c r="MU57" s="171"/>
      <c r="MV57" s="171"/>
      <c r="MW57" s="171"/>
      <c r="MX57" s="171"/>
      <c r="MY57" s="171"/>
      <c r="MZ57" s="168"/>
      <c r="NA57" s="168"/>
      <c r="NB57" s="172"/>
      <c r="NC57" s="172"/>
      <c r="ND57" s="171"/>
      <c r="NE57" s="171"/>
      <c r="NF57" s="171"/>
      <c r="NG57" s="171"/>
      <c r="NH57" s="171"/>
      <c r="NI57" s="168"/>
      <c r="NJ57" s="168"/>
      <c r="NK57" s="172"/>
      <c r="NL57" s="172"/>
      <c r="NM57" s="171"/>
      <c r="NN57" s="171"/>
      <c r="NO57" s="171"/>
      <c r="NP57" s="171"/>
      <c r="NQ57" s="171"/>
      <c r="NR57" s="168"/>
      <c r="NS57" s="168"/>
      <c r="NT57" s="172"/>
      <c r="NU57" s="172"/>
      <c r="NV57" s="171"/>
      <c r="NW57" s="171"/>
      <c r="NX57" s="171"/>
      <c r="NY57" s="171"/>
      <c r="NZ57" s="171"/>
      <c r="OA57" s="168"/>
      <c r="OB57" s="168"/>
      <c r="OC57" s="172"/>
      <c r="OD57" s="172"/>
      <c r="OE57" s="171"/>
      <c r="OF57" s="171"/>
      <c r="OG57" s="171"/>
      <c r="OH57" s="171"/>
      <c r="OI57" s="171"/>
      <c r="OJ57" s="168"/>
      <c r="OK57" s="168"/>
      <c r="OL57" s="172"/>
      <c r="OM57" s="172"/>
      <c r="ON57" s="171"/>
      <c r="OO57" s="171"/>
      <c r="OP57" s="171"/>
      <c r="OQ57" s="171"/>
      <c r="OR57" s="171"/>
      <c r="OS57" s="168"/>
      <c r="OT57" s="168"/>
      <c r="OU57" s="172"/>
      <c r="OV57" s="172"/>
      <c r="OW57" s="171"/>
      <c r="OX57" s="171"/>
      <c r="OY57" s="171"/>
      <c r="OZ57" s="171"/>
      <c r="PA57" s="171"/>
      <c r="PB57" s="168"/>
      <c r="PC57" s="168"/>
      <c r="PD57" s="172"/>
      <c r="PE57" s="172"/>
      <c r="PF57" s="171"/>
      <c r="PG57" s="171"/>
      <c r="PH57" s="171"/>
      <c r="PI57" s="171"/>
      <c r="PJ57" s="171"/>
      <c r="PK57" s="168"/>
      <c r="PL57" s="168"/>
      <c r="PM57" s="172"/>
      <c r="PN57" s="172"/>
      <c r="PO57" s="171"/>
      <c r="PP57" s="171"/>
      <c r="PQ57" s="171"/>
      <c r="PR57" s="171"/>
      <c r="PS57" s="171"/>
      <c r="PT57" s="168"/>
      <c r="PU57" s="168"/>
      <c r="PV57" s="172"/>
      <c r="PW57" s="172"/>
      <c r="PX57" s="171"/>
      <c r="PY57" s="171"/>
      <c r="PZ57" s="171"/>
      <c r="QA57" s="171"/>
      <c r="QB57" s="171"/>
      <c r="QC57" s="168"/>
      <c r="QD57" s="168"/>
      <c r="QE57" s="172"/>
      <c r="QF57" s="172"/>
      <c r="QG57" s="171"/>
      <c r="QH57" s="171"/>
      <c r="QI57" s="171"/>
      <c r="QJ57" s="171"/>
      <c r="QK57" s="171"/>
      <c r="QL57" s="168"/>
      <c r="QM57" s="168"/>
      <c r="QN57" s="172"/>
      <c r="QO57" s="172"/>
      <c r="QP57" s="171"/>
      <c r="QQ57" s="171"/>
      <c r="QR57" s="171"/>
      <c r="QS57" s="171"/>
      <c r="QT57" s="171"/>
      <c r="QU57" s="168"/>
      <c r="QV57" s="168"/>
      <c r="QW57" s="172"/>
      <c r="QX57" s="172"/>
      <c r="QY57" s="171"/>
      <c r="QZ57" s="171"/>
      <c r="RA57" s="171"/>
      <c r="RB57" s="171"/>
      <c r="RC57" s="171"/>
      <c r="RD57" s="168"/>
      <c r="RE57" s="168"/>
      <c r="RF57" s="172"/>
      <c r="RG57" s="172"/>
      <c r="RH57" s="171"/>
      <c r="RI57" s="171"/>
      <c r="RJ57" s="171"/>
      <c r="RK57" s="171"/>
      <c r="RL57" s="171"/>
      <c r="RM57" s="168"/>
      <c r="RN57" s="168"/>
      <c r="RO57" s="172"/>
      <c r="RP57" s="172"/>
      <c r="RQ57" s="171"/>
      <c r="RR57" s="171"/>
      <c r="RS57" s="171"/>
      <c r="RT57" s="171"/>
      <c r="RU57" s="171"/>
      <c r="RV57" s="168"/>
      <c r="RW57" s="168"/>
      <c r="RX57" s="172"/>
      <c r="RY57" s="172"/>
      <c r="RZ57" s="171"/>
      <c r="SA57" s="171"/>
      <c r="SB57" s="171"/>
      <c r="SC57" s="171"/>
      <c r="SD57" s="171"/>
      <c r="SE57" s="168"/>
      <c r="SF57" s="168"/>
      <c r="SG57" s="172"/>
      <c r="SH57" s="172"/>
      <c r="SI57" s="171"/>
      <c r="SJ57" s="171"/>
      <c r="SK57" s="171"/>
      <c r="SL57" s="171"/>
      <c r="SM57" s="171"/>
      <c r="SN57" s="168"/>
      <c r="SO57" s="168"/>
      <c r="SP57" s="172"/>
      <c r="SQ57" s="172"/>
      <c r="SR57" s="171"/>
      <c r="SS57" s="171"/>
      <c r="ST57" s="171"/>
      <c r="SU57" s="171"/>
      <c r="SV57" s="171"/>
      <c r="SW57" s="168"/>
      <c r="SX57" s="168"/>
      <c r="SY57" s="172"/>
      <c r="SZ57" s="172"/>
      <c r="TA57" s="171"/>
      <c r="TB57" s="171"/>
      <c r="TC57" s="171"/>
      <c r="TD57" s="171"/>
      <c r="TE57" s="171"/>
      <c r="TF57" s="168"/>
      <c r="TG57" s="168"/>
      <c r="TH57" s="172"/>
      <c r="TI57" s="172"/>
      <c r="TJ57" s="171"/>
      <c r="TK57" s="171"/>
      <c r="TL57" s="171"/>
      <c r="TM57" s="171"/>
      <c r="TN57" s="171"/>
      <c r="TO57" s="168"/>
      <c r="TP57" s="168"/>
      <c r="TQ57" s="172"/>
      <c r="TR57" s="172"/>
      <c r="TS57" s="171"/>
      <c r="TT57" s="171"/>
      <c r="TU57" s="171"/>
      <c r="TV57" s="171"/>
      <c r="TW57" s="171"/>
      <c r="TX57" s="168"/>
      <c r="TY57" s="168"/>
      <c r="TZ57" s="172"/>
      <c r="UA57" s="172"/>
      <c r="UB57" s="171"/>
      <c r="UC57" s="171"/>
      <c r="UD57" s="171"/>
      <c r="UE57" s="171"/>
      <c r="UF57" s="171"/>
      <c r="UG57" s="168"/>
      <c r="UH57" s="168"/>
    </row>
    <row r="58" spans="2:554" x14ac:dyDescent="0.25">
      <c r="B58" s="29" t="str">
        <f t="shared" si="0"/>
        <v/>
      </c>
      <c r="C58" s="29" t="str">
        <f t="shared" si="1"/>
        <v/>
      </c>
      <c r="D58" s="29" t="str">
        <f t="shared" si="2"/>
        <v/>
      </c>
      <c r="E58" s="29" t="str">
        <f t="shared" si="3"/>
        <v/>
      </c>
      <c r="F58" s="29" t="str">
        <f t="shared" si="4"/>
        <v/>
      </c>
      <c r="G58" s="29" t="str">
        <f t="shared" si="5"/>
        <v/>
      </c>
      <c r="H58" s="29" t="str">
        <f t="shared" si="6"/>
        <v/>
      </c>
      <c r="J58" s="23" t="str">
        <f t="shared" ca="1" si="7"/>
        <v>null</v>
      </c>
      <c r="K58" s="24">
        <f t="shared" ref="K58:K66" si="13">K57+9</f>
        <v>476</v>
      </c>
      <c r="L58" s="16">
        <v>52</v>
      </c>
      <c r="Q58" s="171"/>
      <c r="R58" s="171"/>
      <c r="S58" s="171"/>
      <c r="T58" s="171"/>
      <c r="U58" s="171"/>
      <c r="V58" s="168"/>
      <c r="W58" s="168"/>
      <c r="X58" s="172"/>
      <c r="Y58" s="172"/>
      <c r="Z58" s="171"/>
      <c r="AA58" s="171"/>
      <c r="AB58" s="171"/>
      <c r="AC58" s="171"/>
      <c r="AD58" s="171"/>
      <c r="AE58" s="168"/>
      <c r="AF58" s="168"/>
      <c r="AG58" s="172"/>
      <c r="AH58" s="172"/>
      <c r="AI58" s="171"/>
      <c r="AJ58" s="171"/>
      <c r="AK58" s="171"/>
      <c r="AL58" s="171"/>
      <c r="AM58" s="171"/>
      <c r="AN58" s="168"/>
      <c r="AO58" s="168"/>
      <c r="AP58" s="172"/>
      <c r="AQ58" s="172"/>
      <c r="AR58" s="171"/>
      <c r="AS58" s="171"/>
      <c r="AT58" s="171"/>
      <c r="AU58" s="171"/>
      <c r="AV58" s="171"/>
      <c r="AW58" s="168"/>
      <c r="AX58" s="168"/>
      <c r="AY58" s="172"/>
      <c r="AZ58" s="172"/>
      <c r="BA58" s="171"/>
      <c r="BB58" s="171"/>
      <c r="BC58" s="171"/>
      <c r="BD58" s="171"/>
      <c r="BE58" s="171"/>
      <c r="BF58" s="168"/>
      <c r="BG58" s="168"/>
      <c r="BH58" s="172"/>
      <c r="BI58" s="172"/>
      <c r="BJ58" s="171"/>
      <c r="BK58" s="171"/>
      <c r="BL58" s="171"/>
      <c r="BM58" s="171"/>
      <c r="BN58" s="171"/>
      <c r="BO58" s="168"/>
      <c r="BP58" s="168"/>
      <c r="BQ58" s="172"/>
      <c r="BR58" s="172"/>
      <c r="BS58" s="171"/>
      <c r="BT58" s="171"/>
      <c r="BU58" s="171"/>
      <c r="BV58" s="171"/>
      <c r="BW58" s="171"/>
      <c r="BX58" s="168"/>
      <c r="BY58" s="168"/>
      <c r="BZ58" s="172"/>
      <c r="CA58" s="172"/>
      <c r="CB58" s="171"/>
      <c r="CC58" s="171"/>
      <c r="CD58" s="171"/>
      <c r="CE58" s="171"/>
      <c r="CF58" s="171"/>
      <c r="CG58" s="168"/>
      <c r="CH58" s="168"/>
      <c r="CI58" s="172"/>
      <c r="CJ58" s="172"/>
      <c r="CK58" s="171"/>
      <c r="CL58" s="171"/>
      <c r="CM58" s="171"/>
      <c r="CN58" s="171"/>
      <c r="CO58" s="171"/>
      <c r="CP58" s="168"/>
      <c r="CQ58" s="168"/>
      <c r="CR58" s="172"/>
      <c r="CS58" s="172"/>
      <c r="CT58" s="171"/>
      <c r="CU58" s="171"/>
      <c r="CV58" s="171"/>
      <c r="CW58" s="171"/>
      <c r="CX58" s="171"/>
      <c r="CY58" s="168"/>
      <c r="CZ58" s="168"/>
      <c r="DA58" s="172"/>
      <c r="DB58" s="172"/>
      <c r="DC58" s="171"/>
      <c r="DD58" s="171"/>
      <c r="DE58" s="171"/>
      <c r="DF58" s="171"/>
      <c r="DG58" s="171"/>
      <c r="DH58" s="168"/>
      <c r="DI58" s="168"/>
      <c r="DJ58" s="172"/>
      <c r="DK58" s="172"/>
      <c r="DL58" s="171"/>
      <c r="DM58" s="171"/>
      <c r="DN58" s="171"/>
      <c r="DO58" s="171"/>
      <c r="DP58" s="171"/>
      <c r="DQ58" s="168"/>
      <c r="DR58" s="168"/>
      <c r="DS58" s="172"/>
      <c r="DT58" s="172"/>
      <c r="DU58" s="171"/>
      <c r="DV58" s="171"/>
      <c r="DW58" s="171"/>
      <c r="DX58" s="171"/>
      <c r="DY58" s="171"/>
      <c r="DZ58" s="168"/>
      <c r="EA58" s="168"/>
      <c r="EB58" s="172"/>
      <c r="EC58" s="172"/>
      <c r="ED58" s="171"/>
      <c r="EE58" s="171"/>
      <c r="EF58" s="171"/>
      <c r="EG58" s="171"/>
      <c r="EH58" s="171"/>
      <c r="EI58" s="168"/>
      <c r="EJ58" s="168"/>
      <c r="EK58" s="172"/>
      <c r="EL58" s="172"/>
      <c r="EM58" s="171"/>
      <c r="EN58" s="171"/>
      <c r="EO58" s="171"/>
      <c r="EP58" s="171"/>
      <c r="EQ58" s="171"/>
      <c r="ER58" s="168"/>
      <c r="ES58" s="168"/>
      <c r="ET58" s="172"/>
      <c r="EU58" s="172"/>
      <c r="EV58" s="171"/>
      <c r="EW58" s="171"/>
      <c r="EX58" s="171"/>
      <c r="EY58" s="171"/>
      <c r="EZ58" s="171"/>
      <c r="FA58" s="168"/>
      <c r="FB58" s="168"/>
      <c r="FC58" s="172"/>
      <c r="FD58" s="172"/>
      <c r="FE58" s="171"/>
      <c r="FF58" s="171"/>
      <c r="FG58" s="171"/>
      <c r="FH58" s="171"/>
      <c r="FI58" s="171"/>
      <c r="FJ58" s="168"/>
      <c r="FK58" s="168"/>
      <c r="FL58" s="172"/>
      <c r="FM58" s="172"/>
      <c r="FN58" s="171"/>
      <c r="FO58" s="171"/>
      <c r="FP58" s="171"/>
      <c r="FQ58" s="171"/>
      <c r="FR58" s="171"/>
      <c r="FS58" s="168"/>
      <c r="FT58" s="168"/>
      <c r="FU58" s="172"/>
      <c r="FV58" s="172"/>
      <c r="FW58" s="171"/>
      <c r="FX58" s="171"/>
      <c r="FY58" s="171"/>
      <c r="FZ58" s="171"/>
      <c r="GA58" s="171"/>
      <c r="GB58" s="168"/>
      <c r="GC58" s="168"/>
      <c r="GD58" s="172"/>
      <c r="GE58" s="172"/>
      <c r="GF58" s="171"/>
      <c r="GG58" s="171"/>
      <c r="GH58" s="171"/>
      <c r="GI58" s="171"/>
      <c r="GJ58" s="171"/>
      <c r="GK58" s="168"/>
      <c r="GL58" s="168"/>
      <c r="GM58" s="172"/>
      <c r="GN58" s="172"/>
      <c r="GO58" s="171"/>
      <c r="GP58" s="171"/>
      <c r="GQ58" s="171"/>
      <c r="GR58" s="171"/>
      <c r="GS58" s="171"/>
      <c r="GT58" s="168"/>
      <c r="GU58" s="168"/>
      <c r="GV58" s="172"/>
      <c r="GW58" s="172"/>
      <c r="GX58" s="171"/>
      <c r="GY58" s="171"/>
      <c r="GZ58" s="171"/>
      <c r="HA58" s="171"/>
      <c r="HB58" s="171"/>
      <c r="HC58" s="168"/>
      <c r="HD58" s="168"/>
      <c r="HE58" s="172"/>
      <c r="HF58" s="172"/>
      <c r="HG58" s="171"/>
      <c r="HH58" s="171"/>
      <c r="HI58" s="171"/>
      <c r="HJ58" s="171"/>
      <c r="HK58" s="171"/>
      <c r="HL58" s="168"/>
      <c r="HM58" s="168"/>
      <c r="HN58" s="172"/>
      <c r="HO58" s="172"/>
      <c r="HP58" s="171"/>
      <c r="HQ58" s="171"/>
      <c r="HR58" s="171"/>
      <c r="HS58" s="171"/>
      <c r="HT58" s="171"/>
      <c r="HU58" s="168"/>
      <c r="HV58" s="168"/>
      <c r="HW58" s="172"/>
      <c r="HX58" s="172"/>
      <c r="HY58" s="171"/>
      <c r="HZ58" s="171"/>
      <c r="IA58" s="171"/>
      <c r="IB58" s="171"/>
      <c r="IC58" s="171"/>
      <c r="ID58" s="168"/>
      <c r="IE58" s="168"/>
      <c r="IF58" s="172"/>
      <c r="IG58" s="172"/>
      <c r="IH58" s="171"/>
      <c r="II58" s="171"/>
      <c r="IJ58" s="171"/>
      <c r="IK58" s="171"/>
      <c r="IL58" s="171"/>
      <c r="IM58" s="168"/>
      <c r="IN58" s="168"/>
      <c r="IO58" s="172"/>
      <c r="IP58" s="172"/>
      <c r="IQ58" s="171"/>
      <c r="IR58" s="171"/>
      <c r="IS58" s="171"/>
      <c r="IT58" s="171"/>
      <c r="IU58" s="171"/>
      <c r="IV58" s="168"/>
      <c r="IW58" s="168"/>
      <c r="IX58" s="172"/>
      <c r="IY58" s="172"/>
      <c r="IZ58" s="171"/>
      <c r="JA58" s="171"/>
      <c r="JB58" s="171"/>
      <c r="JC58" s="171"/>
      <c r="JD58" s="171"/>
      <c r="JE58" s="168"/>
      <c r="JF58" s="168"/>
      <c r="JG58" s="172"/>
      <c r="JH58" s="172"/>
      <c r="JI58" s="171"/>
      <c r="JJ58" s="171"/>
      <c r="JK58" s="171"/>
      <c r="JL58" s="171"/>
      <c r="JM58" s="171"/>
      <c r="JN58" s="168"/>
      <c r="JO58" s="168"/>
      <c r="JP58" s="172"/>
      <c r="JQ58" s="172"/>
      <c r="JR58" s="171"/>
      <c r="JS58" s="171"/>
      <c r="JT58" s="171"/>
      <c r="JU58" s="171"/>
      <c r="JV58" s="171"/>
      <c r="JW58" s="168"/>
      <c r="JX58" s="168"/>
      <c r="JY58" s="172"/>
      <c r="JZ58" s="172"/>
      <c r="KA58" s="171"/>
      <c r="KB58" s="171"/>
      <c r="KC58" s="171"/>
      <c r="KD58" s="171"/>
      <c r="KE58" s="171"/>
      <c r="KF58" s="168"/>
      <c r="KG58" s="168"/>
      <c r="KH58" s="172"/>
      <c r="KI58" s="172"/>
      <c r="KJ58" s="171"/>
      <c r="KK58" s="171"/>
      <c r="KL58" s="171"/>
      <c r="KM58" s="171"/>
      <c r="KN58" s="171"/>
      <c r="KO58" s="168"/>
      <c r="KP58" s="168"/>
      <c r="KQ58" s="172"/>
      <c r="KR58" s="172"/>
      <c r="KS58" s="171"/>
      <c r="KT58" s="171"/>
      <c r="KU58" s="171"/>
      <c r="KV58" s="171"/>
      <c r="KW58" s="171"/>
      <c r="KX58" s="168"/>
      <c r="KY58" s="168"/>
      <c r="KZ58" s="172"/>
      <c r="LA58" s="172"/>
      <c r="LB58" s="171"/>
      <c r="LC58" s="171"/>
      <c r="LD58" s="171"/>
      <c r="LE58" s="171"/>
      <c r="LF58" s="171"/>
      <c r="LG58" s="168"/>
      <c r="LH58" s="168"/>
      <c r="LI58" s="172"/>
      <c r="LJ58" s="172"/>
      <c r="LK58" s="171"/>
      <c r="LL58" s="171"/>
      <c r="LM58" s="171"/>
      <c r="LN58" s="171"/>
      <c r="LO58" s="171"/>
      <c r="LP58" s="168"/>
      <c r="LQ58" s="168"/>
      <c r="LR58" s="172"/>
      <c r="LS58" s="172"/>
      <c r="LT58" s="171"/>
      <c r="LU58" s="171"/>
      <c r="LV58" s="171"/>
      <c r="LW58" s="171"/>
      <c r="LX58" s="171"/>
      <c r="LY58" s="168"/>
      <c r="LZ58" s="168"/>
      <c r="MA58" s="172"/>
      <c r="MB58" s="172"/>
      <c r="MC58" s="171"/>
      <c r="MD58" s="171"/>
      <c r="ME58" s="171"/>
      <c r="MF58" s="171"/>
      <c r="MG58" s="171"/>
      <c r="MH58" s="168"/>
      <c r="MI58" s="168"/>
      <c r="MJ58" s="172"/>
      <c r="MK58" s="172"/>
      <c r="ML58" s="171"/>
      <c r="MM58" s="171"/>
      <c r="MN58" s="171"/>
      <c r="MO58" s="171"/>
      <c r="MP58" s="171"/>
      <c r="MQ58" s="168"/>
      <c r="MR58" s="168"/>
      <c r="MS58" s="172"/>
      <c r="MT58" s="172"/>
      <c r="MU58" s="171"/>
      <c r="MV58" s="171"/>
      <c r="MW58" s="171"/>
      <c r="MX58" s="171"/>
      <c r="MY58" s="171"/>
      <c r="MZ58" s="168"/>
      <c r="NA58" s="168"/>
      <c r="NB58" s="172"/>
      <c r="NC58" s="172"/>
      <c r="ND58" s="171"/>
      <c r="NE58" s="171"/>
      <c r="NF58" s="171"/>
      <c r="NG58" s="171"/>
      <c r="NH58" s="171"/>
      <c r="NI58" s="168"/>
      <c r="NJ58" s="168"/>
      <c r="NK58" s="172"/>
      <c r="NL58" s="172"/>
      <c r="NM58" s="171"/>
      <c r="NN58" s="171"/>
      <c r="NO58" s="171"/>
      <c r="NP58" s="171"/>
      <c r="NQ58" s="171"/>
      <c r="NR58" s="168"/>
      <c r="NS58" s="168"/>
      <c r="NT58" s="172"/>
      <c r="NU58" s="172"/>
      <c r="NV58" s="171"/>
      <c r="NW58" s="171"/>
      <c r="NX58" s="171"/>
      <c r="NY58" s="171"/>
      <c r="NZ58" s="171"/>
      <c r="OA58" s="168"/>
      <c r="OB58" s="168"/>
      <c r="OC58" s="172"/>
      <c r="OD58" s="172"/>
      <c r="OE58" s="171"/>
      <c r="OF58" s="171"/>
      <c r="OG58" s="171"/>
      <c r="OH58" s="171"/>
      <c r="OI58" s="171"/>
      <c r="OJ58" s="168"/>
      <c r="OK58" s="168"/>
      <c r="OL58" s="172"/>
      <c r="OM58" s="172"/>
      <c r="ON58" s="171"/>
      <c r="OO58" s="171"/>
      <c r="OP58" s="171"/>
      <c r="OQ58" s="171"/>
      <c r="OR58" s="171"/>
      <c r="OS58" s="168"/>
      <c r="OT58" s="168"/>
      <c r="OU58" s="172"/>
      <c r="OV58" s="172"/>
      <c r="OW58" s="171"/>
      <c r="OX58" s="171"/>
      <c r="OY58" s="171"/>
      <c r="OZ58" s="171"/>
      <c r="PA58" s="171"/>
      <c r="PB58" s="168"/>
      <c r="PC58" s="168"/>
      <c r="PD58" s="172"/>
      <c r="PE58" s="172"/>
      <c r="PF58" s="171"/>
      <c r="PG58" s="171"/>
      <c r="PH58" s="171"/>
      <c r="PI58" s="171"/>
      <c r="PJ58" s="171"/>
      <c r="PK58" s="168"/>
      <c r="PL58" s="168"/>
      <c r="PM58" s="172"/>
      <c r="PN58" s="172"/>
      <c r="PO58" s="171"/>
      <c r="PP58" s="171"/>
      <c r="PQ58" s="171"/>
      <c r="PR58" s="171"/>
      <c r="PS58" s="171"/>
      <c r="PT58" s="168"/>
      <c r="PU58" s="168"/>
      <c r="PV58" s="172"/>
      <c r="PW58" s="172"/>
      <c r="PX58" s="171"/>
      <c r="PY58" s="171"/>
      <c r="PZ58" s="171"/>
      <c r="QA58" s="171"/>
      <c r="QB58" s="171"/>
      <c r="QC58" s="168"/>
      <c r="QD58" s="168"/>
      <c r="QE58" s="172"/>
      <c r="QF58" s="172"/>
      <c r="QG58" s="171"/>
      <c r="QH58" s="171"/>
      <c r="QI58" s="171"/>
      <c r="QJ58" s="171"/>
      <c r="QK58" s="171"/>
      <c r="QL58" s="168"/>
      <c r="QM58" s="168"/>
      <c r="QN58" s="172"/>
      <c r="QO58" s="172"/>
      <c r="QP58" s="171"/>
      <c r="QQ58" s="171"/>
      <c r="QR58" s="171"/>
      <c r="QS58" s="171"/>
      <c r="QT58" s="171"/>
      <c r="QU58" s="168"/>
      <c r="QV58" s="168"/>
      <c r="QW58" s="172"/>
      <c r="QX58" s="172"/>
      <c r="QY58" s="171"/>
      <c r="QZ58" s="171"/>
      <c r="RA58" s="171"/>
      <c r="RB58" s="171"/>
      <c r="RC58" s="171"/>
      <c r="RD58" s="168"/>
      <c r="RE58" s="168"/>
      <c r="RF58" s="172"/>
      <c r="RG58" s="172"/>
      <c r="RH58" s="171"/>
      <c r="RI58" s="171"/>
      <c r="RJ58" s="171"/>
      <c r="RK58" s="171"/>
      <c r="RL58" s="171"/>
      <c r="RM58" s="168"/>
      <c r="RN58" s="168"/>
      <c r="RO58" s="172"/>
      <c r="RP58" s="172"/>
      <c r="RQ58" s="171"/>
      <c r="RR58" s="171"/>
      <c r="RS58" s="171"/>
      <c r="RT58" s="171"/>
      <c r="RU58" s="171"/>
      <c r="RV58" s="168"/>
      <c r="RW58" s="168"/>
      <c r="RX58" s="172"/>
      <c r="RY58" s="172"/>
      <c r="RZ58" s="171"/>
      <c r="SA58" s="171"/>
      <c r="SB58" s="171"/>
      <c r="SC58" s="171"/>
      <c r="SD58" s="171"/>
      <c r="SE58" s="168"/>
      <c r="SF58" s="168"/>
      <c r="SG58" s="172"/>
      <c r="SH58" s="172"/>
      <c r="SI58" s="171"/>
      <c r="SJ58" s="171"/>
      <c r="SK58" s="171"/>
      <c r="SL58" s="171"/>
      <c r="SM58" s="171"/>
      <c r="SN58" s="168"/>
      <c r="SO58" s="168"/>
      <c r="SP58" s="172"/>
      <c r="SQ58" s="172"/>
      <c r="SR58" s="171"/>
      <c r="SS58" s="171"/>
      <c r="ST58" s="171"/>
      <c r="SU58" s="171"/>
      <c r="SV58" s="171"/>
      <c r="SW58" s="168"/>
      <c r="SX58" s="168"/>
      <c r="SY58" s="172"/>
      <c r="SZ58" s="172"/>
      <c r="TA58" s="171"/>
      <c r="TB58" s="171"/>
      <c r="TC58" s="171"/>
      <c r="TD58" s="171"/>
      <c r="TE58" s="171"/>
      <c r="TF58" s="168"/>
      <c r="TG58" s="168"/>
      <c r="TH58" s="172"/>
      <c r="TI58" s="172"/>
      <c r="TJ58" s="171"/>
      <c r="TK58" s="171"/>
      <c r="TL58" s="171"/>
      <c r="TM58" s="171"/>
      <c r="TN58" s="171"/>
      <c r="TO58" s="168"/>
      <c r="TP58" s="168"/>
      <c r="TQ58" s="172"/>
      <c r="TR58" s="172"/>
      <c r="TS58" s="171"/>
      <c r="TT58" s="171"/>
      <c r="TU58" s="171"/>
      <c r="TV58" s="171"/>
      <c r="TW58" s="171"/>
      <c r="TX58" s="168"/>
      <c r="TY58" s="168"/>
      <c r="TZ58" s="172"/>
      <c r="UA58" s="172"/>
      <c r="UB58" s="171"/>
      <c r="UC58" s="171"/>
      <c r="UD58" s="171"/>
      <c r="UE58" s="171"/>
      <c r="UF58" s="171"/>
      <c r="UG58" s="168"/>
      <c r="UH58" s="168"/>
    </row>
    <row r="59" spans="2:554" x14ac:dyDescent="0.25">
      <c r="B59" s="29" t="str">
        <f t="shared" si="0"/>
        <v/>
      </c>
      <c r="C59" s="29" t="str">
        <f t="shared" si="1"/>
        <v/>
      </c>
      <c r="D59" s="29" t="str">
        <f t="shared" si="2"/>
        <v/>
      </c>
      <c r="E59" s="29" t="str">
        <f t="shared" si="3"/>
        <v/>
      </c>
      <c r="F59" s="29" t="str">
        <f t="shared" si="4"/>
        <v/>
      </c>
      <c r="G59" s="29" t="str">
        <f t="shared" si="5"/>
        <v/>
      </c>
      <c r="H59" s="29" t="str">
        <f t="shared" si="6"/>
        <v/>
      </c>
      <c r="J59" s="23" t="str">
        <f t="shared" ca="1" si="7"/>
        <v>null</v>
      </c>
      <c r="K59" s="24">
        <f t="shared" si="13"/>
        <v>485</v>
      </c>
      <c r="L59" s="16">
        <v>53</v>
      </c>
      <c r="Q59" s="171"/>
      <c r="R59" s="171"/>
      <c r="S59" s="171"/>
      <c r="T59" s="171"/>
      <c r="U59" s="171"/>
      <c r="V59" s="168"/>
      <c r="W59" s="168"/>
      <c r="X59" s="172"/>
      <c r="Y59" s="172"/>
      <c r="Z59" s="171"/>
      <c r="AA59" s="171"/>
      <c r="AB59" s="171"/>
      <c r="AC59" s="171"/>
      <c r="AD59" s="171"/>
      <c r="AE59" s="168"/>
      <c r="AF59" s="168"/>
      <c r="AG59" s="172"/>
      <c r="AH59" s="172"/>
      <c r="AI59" s="171"/>
      <c r="AJ59" s="171"/>
      <c r="AK59" s="171"/>
      <c r="AL59" s="171"/>
      <c r="AM59" s="171"/>
      <c r="AN59" s="168"/>
      <c r="AO59" s="168"/>
      <c r="AP59" s="172"/>
      <c r="AQ59" s="172"/>
      <c r="AR59" s="171"/>
      <c r="AS59" s="171"/>
      <c r="AT59" s="171"/>
      <c r="AU59" s="171"/>
      <c r="AV59" s="171"/>
      <c r="AW59" s="168"/>
      <c r="AX59" s="168"/>
      <c r="AY59" s="172"/>
      <c r="AZ59" s="172"/>
      <c r="BA59" s="171"/>
      <c r="BB59" s="171"/>
      <c r="BC59" s="171"/>
      <c r="BD59" s="171"/>
      <c r="BE59" s="171"/>
      <c r="BF59" s="168"/>
      <c r="BG59" s="168"/>
      <c r="BH59" s="172"/>
      <c r="BI59" s="172"/>
      <c r="BJ59" s="171"/>
      <c r="BK59" s="171"/>
      <c r="BL59" s="171"/>
      <c r="BM59" s="171"/>
      <c r="BN59" s="171"/>
      <c r="BO59" s="168"/>
      <c r="BP59" s="168"/>
      <c r="BQ59" s="172"/>
      <c r="BR59" s="172"/>
      <c r="BS59" s="171"/>
      <c r="BT59" s="171"/>
      <c r="BU59" s="171"/>
      <c r="BV59" s="171"/>
      <c r="BW59" s="171"/>
      <c r="BX59" s="168"/>
      <c r="BY59" s="168"/>
      <c r="BZ59" s="172"/>
      <c r="CA59" s="172"/>
      <c r="CB59" s="171"/>
      <c r="CC59" s="171"/>
      <c r="CD59" s="171"/>
      <c r="CE59" s="171"/>
      <c r="CF59" s="171"/>
      <c r="CG59" s="168"/>
      <c r="CH59" s="168"/>
      <c r="CI59" s="172"/>
      <c r="CJ59" s="172"/>
      <c r="CK59" s="171"/>
      <c r="CL59" s="171"/>
      <c r="CM59" s="171"/>
      <c r="CN59" s="171"/>
      <c r="CO59" s="171"/>
      <c r="CP59" s="168"/>
      <c r="CQ59" s="168"/>
      <c r="CR59" s="172"/>
      <c r="CS59" s="172"/>
      <c r="CT59" s="171"/>
      <c r="CU59" s="171"/>
      <c r="CV59" s="171"/>
      <c r="CW59" s="171"/>
      <c r="CX59" s="171"/>
      <c r="CY59" s="168"/>
      <c r="CZ59" s="168"/>
      <c r="DA59" s="172"/>
      <c r="DB59" s="172"/>
      <c r="DC59" s="171"/>
      <c r="DD59" s="171"/>
      <c r="DE59" s="171"/>
      <c r="DF59" s="171"/>
      <c r="DG59" s="171"/>
      <c r="DH59" s="168"/>
      <c r="DI59" s="168"/>
      <c r="DJ59" s="172"/>
      <c r="DK59" s="172"/>
      <c r="DL59" s="171"/>
      <c r="DM59" s="171"/>
      <c r="DN59" s="171"/>
      <c r="DO59" s="171"/>
      <c r="DP59" s="171"/>
      <c r="DQ59" s="168"/>
      <c r="DR59" s="168"/>
      <c r="DS59" s="172"/>
      <c r="DT59" s="172"/>
      <c r="DU59" s="171"/>
      <c r="DV59" s="171"/>
      <c r="DW59" s="171"/>
      <c r="DX59" s="171"/>
      <c r="DY59" s="171"/>
      <c r="DZ59" s="168"/>
      <c r="EA59" s="168"/>
      <c r="EB59" s="172"/>
      <c r="EC59" s="172"/>
      <c r="ED59" s="171"/>
      <c r="EE59" s="171"/>
      <c r="EF59" s="171"/>
      <c r="EG59" s="171"/>
      <c r="EH59" s="171"/>
      <c r="EI59" s="168"/>
      <c r="EJ59" s="168"/>
      <c r="EK59" s="172"/>
      <c r="EL59" s="172"/>
      <c r="EM59" s="171"/>
      <c r="EN59" s="171"/>
      <c r="EO59" s="171"/>
      <c r="EP59" s="171"/>
      <c r="EQ59" s="171"/>
      <c r="ER59" s="168"/>
      <c r="ES59" s="168"/>
      <c r="ET59" s="172"/>
      <c r="EU59" s="172"/>
      <c r="EV59" s="171"/>
      <c r="EW59" s="171"/>
      <c r="EX59" s="171"/>
      <c r="EY59" s="171"/>
      <c r="EZ59" s="171"/>
      <c r="FA59" s="168"/>
      <c r="FB59" s="168"/>
      <c r="FC59" s="172"/>
      <c r="FD59" s="172"/>
      <c r="FE59" s="171"/>
      <c r="FF59" s="171"/>
      <c r="FG59" s="171"/>
      <c r="FH59" s="171"/>
      <c r="FI59" s="171"/>
      <c r="FJ59" s="168"/>
      <c r="FK59" s="168"/>
      <c r="FL59" s="172"/>
      <c r="FM59" s="172"/>
      <c r="FN59" s="171"/>
      <c r="FO59" s="171"/>
      <c r="FP59" s="171"/>
      <c r="FQ59" s="171"/>
      <c r="FR59" s="171"/>
      <c r="FS59" s="168"/>
      <c r="FT59" s="168"/>
      <c r="FU59" s="172"/>
      <c r="FV59" s="172"/>
      <c r="FW59" s="171"/>
      <c r="FX59" s="171"/>
      <c r="FY59" s="171"/>
      <c r="FZ59" s="171"/>
      <c r="GA59" s="171"/>
      <c r="GB59" s="168"/>
      <c r="GC59" s="168"/>
      <c r="GD59" s="172"/>
      <c r="GE59" s="172"/>
      <c r="GF59" s="171"/>
      <c r="GG59" s="171"/>
      <c r="GH59" s="171"/>
      <c r="GI59" s="171"/>
      <c r="GJ59" s="171"/>
      <c r="GK59" s="168"/>
      <c r="GL59" s="168"/>
      <c r="GM59" s="172"/>
      <c r="GN59" s="172"/>
      <c r="GO59" s="171"/>
      <c r="GP59" s="171"/>
      <c r="GQ59" s="171"/>
      <c r="GR59" s="171"/>
      <c r="GS59" s="171"/>
      <c r="GT59" s="168"/>
      <c r="GU59" s="168"/>
      <c r="GV59" s="172"/>
      <c r="GW59" s="172"/>
      <c r="GX59" s="171"/>
      <c r="GY59" s="171"/>
      <c r="GZ59" s="171"/>
      <c r="HA59" s="171"/>
      <c r="HB59" s="171"/>
      <c r="HC59" s="168"/>
      <c r="HD59" s="168"/>
      <c r="HE59" s="172"/>
      <c r="HF59" s="172"/>
      <c r="HG59" s="171"/>
      <c r="HH59" s="171"/>
      <c r="HI59" s="171"/>
      <c r="HJ59" s="171"/>
      <c r="HK59" s="171"/>
      <c r="HL59" s="168"/>
      <c r="HM59" s="168"/>
      <c r="HN59" s="172"/>
      <c r="HO59" s="172"/>
      <c r="HP59" s="171"/>
      <c r="HQ59" s="171"/>
      <c r="HR59" s="171"/>
      <c r="HS59" s="171"/>
      <c r="HT59" s="171"/>
      <c r="HU59" s="168"/>
      <c r="HV59" s="168"/>
      <c r="HW59" s="172"/>
      <c r="HX59" s="172"/>
      <c r="HY59" s="171"/>
      <c r="HZ59" s="171"/>
      <c r="IA59" s="171"/>
      <c r="IB59" s="171"/>
      <c r="IC59" s="171"/>
      <c r="ID59" s="168"/>
      <c r="IE59" s="168"/>
      <c r="IF59" s="172"/>
      <c r="IG59" s="172"/>
      <c r="IH59" s="171"/>
      <c r="II59" s="171"/>
      <c r="IJ59" s="171"/>
      <c r="IK59" s="171"/>
      <c r="IL59" s="171"/>
      <c r="IM59" s="168"/>
      <c r="IN59" s="168"/>
      <c r="IO59" s="172"/>
      <c r="IP59" s="172"/>
      <c r="IQ59" s="171"/>
      <c r="IR59" s="171"/>
      <c r="IS59" s="171"/>
      <c r="IT59" s="171"/>
      <c r="IU59" s="171"/>
      <c r="IV59" s="168"/>
      <c r="IW59" s="168"/>
      <c r="IX59" s="172"/>
      <c r="IY59" s="172"/>
      <c r="IZ59" s="171"/>
      <c r="JA59" s="171"/>
      <c r="JB59" s="171"/>
      <c r="JC59" s="171"/>
      <c r="JD59" s="171"/>
      <c r="JE59" s="168"/>
      <c r="JF59" s="168"/>
      <c r="JG59" s="172"/>
      <c r="JH59" s="172"/>
      <c r="JI59" s="171"/>
      <c r="JJ59" s="171"/>
      <c r="JK59" s="171"/>
      <c r="JL59" s="171"/>
      <c r="JM59" s="171"/>
      <c r="JN59" s="168"/>
      <c r="JO59" s="168"/>
      <c r="JP59" s="172"/>
      <c r="JQ59" s="172"/>
      <c r="JR59" s="171"/>
      <c r="JS59" s="171"/>
      <c r="JT59" s="171"/>
      <c r="JU59" s="171"/>
      <c r="JV59" s="171"/>
      <c r="JW59" s="168"/>
      <c r="JX59" s="168"/>
      <c r="JY59" s="172"/>
      <c r="JZ59" s="172"/>
      <c r="KA59" s="171"/>
      <c r="KB59" s="171"/>
      <c r="KC59" s="171"/>
      <c r="KD59" s="171"/>
      <c r="KE59" s="171"/>
      <c r="KF59" s="168"/>
      <c r="KG59" s="168"/>
      <c r="KH59" s="172"/>
      <c r="KI59" s="172"/>
      <c r="KJ59" s="171"/>
      <c r="KK59" s="171"/>
      <c r="KL59" s="171"/>
      <c r="KM59" s="171"/>
      <c r="KN59" s="171"/>
      <c r="KO59" s="168"/>
      <c r="KP59" s="168"/>
      <c r="KQ59" s="172"/>
      <c r="KR59" s="172"/>
      <c r="KS59" s="171"/>
      <c r="KT59" s="171"/>
      <c r="KU59" s="171"/>
      <c r="KV59" s="171"/>
      <c r="KW59" s="171"/>
      <c r="KX59" s="168"/>
      <c r="KY59" s="168"/>
      <c r="KZ59" s="172"/>
      <c r="LA59" s="172"/>
      <c r="LB59" s="171"/>
      <c r="LC59" s="171"/>
      <c r="LD59" s="171"/>
      <c r="LE59" s="171"/>
      <c r="LF59" s="171"/>
      <c r="LG59" s="168"/>
      <c r="LH59" s="168"/>
      <c r="LI59" s="172"/>
      <c r="LJ59" s="172"/>
      <c r="LK59" s="171"/>
      <c r="LL59" s="171"/>
      <c r="LM59" s="171"/>
      <c r="LN59" s="171"/>
      <c r="LO59" s="171"/>
      <c r="LP59" s="168"/>
      <c r="LQ59" s="168"/>
      <c r="LR59" s="172"/>
      <c r="LS59" s="172"/>
      <c r="LT59" s="171"/>
      <c r="LU59" s="171"/>
      <c r="LV59" s="171"/>
      <c r="LW59" s="171"/>
      <c r="LX59" s="171"/>
      <c r="LY59" s="168"/>
      <c r="LZ59" s="168"/>
      <c r="MA59" s="172"/>
      <c r="MB59" s="172"/>
      <c r="MC59" s="171"/>
      <c r="MD59" s="171"/>
      <c r="ME59" s="171"/>
      <c r="MF59" s="171"/>
      <c r="MG59" s="171"/>
      <c r="MH59" s="168"/>
      <c r="MI59" s="168"/>
      <c r="MJ59" s="172"/>
      <c r="MK59" s="172"/>
      <c r="ML59" s="171"/>
      <c r="MM59" s="171"/>
      <c r="MN59" s="171"/>
      <c r="MO59" s="171"/>
      <c r="MP59" s="171"/>
      <c r="MQ59" s="168"/>
      <c r="MR59" s="168"/>
      <c r="MS59" s="172"/>
      <c r="MT59" s="172"/>
      <c r="MU59" s="171"/>
      <c r="MV59" s="171"/>
      <c r="MW59" s="171"/>
      <c r="MX59" s="171"/>
      <c r="MY59" s="171"/>
      <c r="MZ59" s="168"/>
      <c r="NA59" s="168"/>
      <c r="NB59" s="172"/>
      <c r="NC59" s="172"/>
      <c r="ND59" s="171"/>
      <c r="NE59" s="171"/>
      <c r="NF59" s="171"/>
      <c r="NG59" s="171"/>
      <c r="NH59" s="171"/>
      <c r="NI59" s="168"/>
      <c r="NJ59" s="168"/>
      <c r="NK59" s="172"/>
      <c r="NL59" s="172"/>
      <c r="NM59" s="171"/>
      <c r="NN59" s="171"/>
      <c r="NO59" s="171"/>
      <c r="NP59" s="171"/>
      <c r="NQ59" s="171"/>
      <c r="NR59" s="168"/>
      <c r="NS59" s="168"/>
      <c r="NT59" s="172"/>
      <c r="NU59" s="172"/>
      <c r="NV59" s="171"/>
      <c r="NW59" s="171"/>
      <c r="NX59" s="171"/>
      <c r="NY59" s="171"/>
      <c r="NZ59" s="171"/>
      <c r="OA59" s="168"/>
      <c r="OB59" s="168"/>
      <c r="OC59" s="172"/>
      <c r="OD59" s="172"/>
      <c r="OE59" s="171"/>
      <c r="OF59" s="171"/>
      <c r="OG59" s="171"/>
      <c r="OH59" s="171"/>
      <c r="OI59" s="171"/>
      <c r="OJ59" s="168"/>
      <c r="OK59" s="168"/>
      <c r="OL59" s="172"/>
      <c r="OM59" s="172"/>
      <c r="ON59" s="171"/>
      <c r="OO59" s="171"/>
      <c r="OP59" s="171"/>
      <c r="OQ59" s="171"/>
      <c r="OR59" s="171"/>
      <c r="OS59" s="168"/>
      <c r="OT59" s="168"/>
      <c r="OU59" s="172"/>
      <c r="OV59" s="172"/>
      <c r="OW59" s="171"/>
      <c r="OX59" s="171"/>
      <c r="OY59" s="171"/>
      <c r="OZ59" s="171"/>
      <c r="PA59" s="171"/>
      <c r="PB59" s="168"/>
      <c r="PC59" s="168"/>
      <c r="PD59" s="172"/>
      <c r="PE59" s="172"/>
      <c r="PF59" s="171"/>
      <c r="PG59" s="171"/>
      <c r="PH59" s="171"/>
      <c r="PI59" s="171"/>
      <c r="PJ59" s="171"/>
      <c r="PK59" s="168"/>
      <c r="PL59" s="168"/>
      <c r="PM59" s="172"/>
      <c r="PN59" s="172"/>
      <c r="PO59" s="171"/>
      <c r="PP59" s="171"/>
      <c r="PQ59" s="171"/>
      <c r="PR59" s="171"/>
      <c r="PS59" s="171"/>
      <c r="PT59" s="168"/>
      <c r="PU59" s="168"/>
      <c r="PV59" s="172"/>
      <c r="PW59" s="172"/>
      <c r="PX59" s="171"/>
      <c r="PY59" s="171"/>
      <c r="PZ59" s="171"/>
      <c r="QA59" s="171"/>
      <c r="QB59" s="171"/>
      <c r="QC59" s="168"/>
      <c r="QD59" s="168"/>
      <c r="QE59" s="172"/>
      <c r="QF59" s="172"/>
      <c r="QG59" s="171"/>
      <c r="QH59" s="171"/>
      <c r="QI59" s="171"/>
      <c r="QJ59" s="171"/>
      <c r="QK59" s="171"/>
      <c r="QL59" s="168"/>
      <c r="QM59" s="168"/>
      <c r="QN59" s="172"/>
      <c r="QO59" s="172"/>
      <c r="QP59" s="171"/>
      <c r="QQ59" s="171"/>
      <c r="QR59" s="171"/>
      <c r="QS59" s="171"/>
      <c r="QT59" s="171"/>
      <c r="QU59" s="168"/>
      <c r="QV59" s="168"/>
      <c r="QW59" s="172"/>
      <c r="QX59" s="172"/>
      <c r="QY59" s="171"/>
      <c r="QZ59" s="171"/>
      <c r="RA59" s="171"/>
      <c r="RB59" s="171"/>
      <c r="RC59" s="171"/>
      <c r="RD59" s="168"/>
      <c r="RE59" s="168"/>
      <c r="RF59" s="172"/>
      <c r="RG59" s="172"/>
      <c r="RH59" s="171"/>
      <c r="RI59" s="171"/>
      <c r="RJ59" s="171"/>
      <c r="RK59" s="171"/>
      <c r="RL59" s="171"/>
      <c r="RM59" s="168"/>
      <c r="RN59" s="168"/>
      <c r="RO59" s="172"/>
      <c r="RP59" s="172"/>
      <c r="RQ59" s="171"/>
      <c r="RR59" s="171"/>
      <c r="RS59" s="171"/>
      <c r="RT59" s="171"/>
      <c r="RU59" s="171"/>
      <c r="RV59" s="168"/>
      <c r="RW59" s="168"/>
      <c r="RX59" s="172"/>
      <c r="RY59" s="172"/>
      <c r="RZ59" s="171"/>
      <c r="SA59" s="171"/>
      <c r="SB59" s="171"/>
      <c r="SC59" s="171"/>
      <c r="SD59" s="171"/>
      <c r="SE59" s="168"/>
      <c r="SF59" s="168"/>
      <c r="SG59" s="172"/>
      <c r="SH59" s="172"/>
      <c r="SI59" s="171"/>
      <c r="SJ59" s="171"/>
      <c r="SK59" s="171"/>
      <c r="SL59" s="171"/>
      <c r="SM59" s="171"/>
      <c r="SN59" s="168"/>
      <c r="SO59" s="168"/>
      <c r="SP59" s="172"/>
      <c r="SQ59" s="172"/>
      <c r="SR59" s="171"/>
      <c r="SS59" s="171"/>
      <c r="ST59" s="171"/>
      <c r="SU59" s="171"/>
      <c r="SV59" s="171"/>
      <c r="SW59" s="168"/>
      <c r="SX59" s="168"/>
      <c r="SY59" s="172"/>
      <c r="SZ59" s="172"/>
      <c r="TA59" s="171"/>
      <c r="TB59" s="171"/>
      <c r="TC59" s="171"/>
      <c r="TD59" s="171"/>
      <c r="TE59" s="171"/>
      <c r="TF59" s="168"/>
      <c r="TG59" s="168"/>
      <c r="TH59" s="172"/>
      <c r="TI59" s="172"/>
      <c r="TJ59" s="171"/>
      <c r="TK59" s="171"/>
      <c r="TL59" s="171"/>
      <c r="TM59" s="171"/>
      <c r="TN59" s="171"/>
      <c r="TO59" s="168"/>
      <c r="TP59" s="168"/>
      <c r="TQ59" s="172"/>
      <c r="TR59" s="172"/>
      <c r="TS59" s="171"/>
      <c r="TT59" s="171"/>
      <c r="TU59" s="171"/>
      <c r="TV59" s="171"/>
      <c r="TW59" s="171"/>
      <c r="TX59" s="168"/>
      <c r="TY59" s="168"/>
      <c r="TZ59" s="172"/>
      <c r="UA59" s="172"/>
      <c r="UB59" s="171"/>
      <c r="UC59" s="171"/>
      <c r="UD59" s="171"/>
      <c r="UE59" s="171"/>
      <c r="UF59" s="171"/>
      <c r="UG59" s="168"/>
      <c r="UH59" s="168"/>
    </row>
    <row r="60" spans="2:554" x14ac:dyDescent="0.25">
      <c r="B60" s="29" t="str">
        <f t="shared" si="0"/>
        <v/>
      </c>
      <c r="C60" s="29" t="str">
        <f t="shared" si="1"/>
        <v/>
      </c>
      <c r="D60" s="29" t="str">
        <f t="shared" si="2"/>
        <v/>
      </c>
      <c r="E60" s="29" t="str">
        <f t="shared" si="3"/>
        <v/>
      </c>
      <c r="F60" s="29" t="str">
        <f t="shared" si="4"/>
        <v/>
      </c>
      <c r="G60" s="29" t="str">
        <f t="shared" si="5"/>
        <v/>
      </c>
      <c r="H60" s="29" t="str">
        <f t="shared" si="6"/>
        <v/>
      </c>
      <c r="J60" s="23" t="str">
        <f t="shared" ca="1" si="7"/>
        <v>null</v>
      </c>
      <c r="K60" s="24">
        <f t="shared" si="13"/>
        <v>494</v>
      </c>
      <c r="L60" s="16">
        <v>54</v>
      </c>
      <c r="Q60" s="171"/>
      <c r="R60" s="171"/>
      <c r="S60" s="171"/>
      <c r="T60" s="171"/>
      <c r="U60" s="171"/>
      <c r="V60" s="168"/>
      <c r="W60" s="168"/>
      <c r="X60" s="172"/>
      <c r="Y60" s="172"/>
      <c r="Z60" s="171"/>
      <c r="AA60" s="171"/>
      <c r="AB60" s="171"/>
      <c r="AC60" s="171"/>
      <c r="AD60" s="171"/>
      <c r="AE60" s="168"/>
      <c r="AF60" s="168"/>
      <c r="AG60" s="172"/>
      <c r="AH60" s="172"/>
      <c r="AI60" s="171"/>
      <c r="AJ60" s="171"/>
      <c r="AK60" s="171"/>
      <c r="AL60" s="171"/>
      <c r="AM60" s="171"/>
      <c r="AN60" s="168"/>
      <c r="AO60" s="168"/>
      <c r="AP60" s="172"/>
      <c r="AQ60" s="172"/>
      <c r="AR60" s="171"/>
      <c r="AS60" s="171"/>
      <c r="AT60" s="171"/>
      <c r="AU60" s="171"/>
      <c r="AV60" s="171"/>
      <c r="AW60" s="168"/>
      <c r="AX60" s="168"/>
      <c r="AY60" s="172"/>
      <c r="AZ60" s="172"/>
      <c r="BA60" s="171"/>
      <c r="BB60" s="171"/>
      <c r="BC60" s="171"/>
      <c r="BD60" s="171"/>
      <c r="BE60" s="171"/>
      <c r="BF60" s="168"/>
      <c r="BG60" s="168"/>
      <c r="BH60" s="172"/>
      <c r="BI60" s="172"/>
      <c r="BJ60" s="171"/>
      <c r="BK60" s="171"/>
      <c r="BL60" s="171"/>
      <c r="BM60" s="171"/>
      <c r="BN60" s="171"/>
      <c r="BO60" s="168"/>
      <c r="BP60" s="168"/>
      <c r="BQ60" s="172"/>
      <c r="BR60" s="172"/>
      <c r="BS60" s="171"/>
      <c r="BT60" s="171"/>
      <c r="BU60" s="171"/>
      <c r="BV60" s="171"/>
      <c r="BW60" s="171"/>
      <c r="BX60" s="168"/>
      <c r="BY60" s="168"/>
      <c r="BZ60" s="172"/>
      <c r="CA60" s="172"/>
      <c r="CB60" s="171"/>
      <c r="CC60" s="171"/>
      <c r="CD60" s="171"/>
      <c r="CE60" s="171"/>
      <c r="CF60" s="171"/>
      <c r="CG60" s="168"/>
      <c r="CH60" s="168"/>
      <c r="CI60" s="172"/>
      <c r="CJ60" s="172"/>
      <c r="CK60" s="171"/>
      <c r="CL60" s="171"/>
      <c r="CM60" s="171"/>
      <c r="CN60" s="171"/>
      <c r="CO60" s="171"/>
      <c r="CP60" s="168"/>
      <c r="CQ60" s="168"/>
      <c r="CR60" s="172"/>
      <c r="CS60" s="172"/>
      <c r="CT60" s="171"/>
      <c r="CU60" s="171"/>
      <c r="CV60" s="171"/>
      <c r="CW60" s="171"/>
      <c r="CX60" s="171"/>
      <c r="CY60" s="168"/>
      <c r="CZ60" s="168"/>
      <c r="DA60" s="172"/>
      <c r="DB60" s="172"/>
      <c r="DC60" s="171"/>
      <c r="DD60" s="171"/>
      <c r="DE60" s="171"/>
      <c r="DF60" s="171"/>
      <c r="DG60" s="171"/>
      <c r="DH60" s="168"/>
      <c r="DI60" s="168"/>
      <c r="DJ60" s="172"/>
      <c r="DK60" s="172"/>
      <c r="DL60" s="171"/>
      <c r="DM60" s="171"/>
      <c r="DN60" s="171"/>
      <c r="DO60" s="171"/>
      <c r="DP60" s="171"/>
      <c r="DQ60" s="168"/>
      <c r="DR60" s="168"/>
      <c r="DS60" s="172"/>
      <c r="DT60" s="172"/>
      <c r="DU60" s="171"/>
      <c r="DV60" s="171"/>
      <c r="DW60" s="171"/>
      <c r="DX60" s="171"/>
      <c r="DY60" s="171"/>
      <c r="DZ60" s="168"/>
      <c r="EA60" s="168"/>
      <c r="EB60" s="172"/>
      <c r="EC60" s="172"/>
      <c r="ED60" s="171"/>
      <c r="EE60" s="171"/>
      <c r="EF60" s="171"/>
      <c r="EG60" s="171"/>
      <c r="EH60" s="171"/>
      <c r="EI60" s="168"/>
      <c r="EJ60" s="168"/>
      <c r="EK60" s="172"/>
      <c r="EL60" s="172"/>
      <c r="EM60" s="171"/>
      <c r="EN60" s="171"/>
      <c r="EO60" s="171"/>
      <c r="EP60" s="171"/>
      <c r="EQ60" s="171"/>
      <c r="ER60" s="168"/>
      <c r="ES60" s="168"/>
      <c r="ET60" s="172"/>
      <c r="EU60" s="172"/>
      <c r="EV60" s="171"/>
      <c r="EW60" s="171"/>
      <c r="EX60" s="171"/>
      <c r="EY60" s="171"/>
      <c r="EZ60" s="171"/>
      <c r="FA60" s="168"/>
      <c r="FB60" s="168"/>
      <c r="FC60" s="172"/>
      <c r="FD60" s="172"/>
      <c r="FE60" s="171"/>
      <c r="FF60" s="171"/>
      <c r="FG60" s="171"/>
      <c r="FH60" s="171"/>
      <c r="FI60" s="171"/>
      <c r="FJ60" s="168"/>
      <c r="FK60" s="168"/>
      <c r="FL60" s="172"/>
      <c r="FM60" s="172"/>
      <c r="FN60" s="171"/>
      <c r="FO60" s="171"/>
      <c r="FP60" s="171"/>
      <c r="FQ60" s="171"/>
      <c r="FR60" s="171"/>
      <c r="FS60" s="168"/>
      <c r="FT60" s="168"/>
      <c r="FU60" s="172"/>
      <c r="FV60" s="172"/>
      <c r="FW60" s="171"/>
      <c r="FX60" s="171"/>
      <c r="FY60" s="171"/>
      <c r="FZ60" s="171"/>
      <c r="GA60" s="171"/>
      <c r="GB60" s="168"/>
      <c r="GC60" s="168"/>
      <c r="GD60" s="172"/>
      <c r="GE60" s="172"/>
      <c r="GF60" s="171"/>
      <c r="GG60" s="171"/>
      <c r="GH60" s="171"/>
      <c r="GI60" s="171"/>
      <c r="GJ60" s="171"/>
      <c r="GK60" s="168"/>
      <c r="GL60" s="168"/>
      <c r="GM60" s="172"/>
      <c r="GN60" s="172"/>
      <c r="GO60" s="171"/>
      <c r="GP60" s="171"/>
      <c r="GQ60" s="171"/>
      <c r="GR60" s="171"/>
      <c r="GS60" s="171"/>
      <c r="GT60" s="168"/>
      <c r="GU60" s="168"/>
      <c r="GV60" s="172"/>
      <c r="GW60" s="172"/>
      <c r="GX60" s="171"/>
      <c r="GY60" s="171"/>
      <c r="GZ60" s="171"/>
      <c r="HA60" s="171"/>
      <c r="HB60" s="171"/>
      <c r="HC60" s="168"/>
      <c r="HD60" s="168"/>
      <c r="HE60" s="172"/>
      <c r="HF60" s="172"/>
      <c r="HG60" s="171"/>
      <c r="HH60" s="171"/>
      <c r="HI60" s="171"/>
      <c r="HJ60" s="171"/>
      <c r="HK60" s="171"/>
      <c r="HL60" s="168"/>
      <c r="HM60" s="168"/>
      <c r="HN60" s="172"/>
      <c r="HO60" s="172"/>
      <c r="HP60" s="171"/>
      <c r="HQ60" s="171"/>
      <c r="HR60" s="171"/>
      <c r="HS60" s="171"/>
      <c r="HT60" s="171"/>
      <c r="HU60" s="168"/>
      <c r="HV60" s="168"/>
      <c r="HW60" s="172"/>
      <c r="HX60" s="172"/>
      <c r="HY60" s="171"/>
      <c r="HZ60" s="171"/>
      <c r="IA60" s="171"/>
      <c r="IB60" s="171"/>
      <c r="IC60" s="171"/>
      <c r="ID60" s="168"/>
      <c r="IE60" s="168"/>
      <c r="IF60" s="172"/>
      <c r="IG60" s="172"/>
      <c r="IH60" s="171"/>
      <c r="II60" s="171"/>
      <c r="IJ60" s="171"/>
      <c r="IK60" s="171"/>
      <c r="IL60" s="171"/>
      <c r="IM60" s="168"/>
      <c r="IN60" s="168"/>
      <c r="IO60" s="172"/>
      <c r="IP60" s="172"/>
      <c r="IQ60" s="171"/>
      <c r="IR60" s="171"/>
      <c r="IS60" s="171"/>
      <c r="IT60" s="171"/>
      <c r="IU60" s="171"/>
      <c r="IV60" s="168"/>
      <c r="IW60" s="168"/>
      <c r="IX60" s="172"/>
      <c r="IY60" s="172"/>
      <c r="IZ60" s="171"/>
      <c r="JA60" s="171"/>
      <c r="JB60" s="171"/>
      <c r="JC60" s="171"/>
      <c r="JD60" s="171"/>
      <c r="JE60" s="168"/>
      <c r="JF60" s="168"/>
      <c r="JG60" s="172"/>
      <c r="JH60" s="172"/>
      <c r="JI60" s="171"/>
      <c r="JJ60" s="171"/>
      <c r="JK60" s="171"/>
      <c r="JL60" s="171"/>
      <c r="JM60" s="171"/>
      <c r="JN60" s="168"/>
      <c r="JO60" s="168"/>
      <c r="JP60" s="172"/>
      <c r="JQ60" s="172"/>
      <c r="JR60" s="171"/>
      <c r="JS60" s="171"/>
      <c r="JT60" s="171"/>
      <c r="JU60" s="171"/>
      <c r="JV60" s="171"/>
      <c r="JW60" s="168"/>
      <c r="JX60" s="168"/>
      <c r="JY60" s="172"/>
      <c r="JZ60" s="172"/>
      <c r="KA60" s="171"/>
      <c r="KB60" s="171"/>
      <c r="KC60" s="171"/>
      <c r="KD60" s="171"/>
      <c r="KE60" s="171"/>
      <c r="KF60" s="168"/>
      <c r="KG60" s="168"/>
      <c r="KH60" s="172"/>
      <c r="KI60" s="172"/>
      <c r="KJ60" s="171"/>
      <c r="KK60" s="171"/>
      <c r="KL60" s="171"/>
      <c r="KM60" s="171"/>
      <c r="KN60" s="171"/>
      <c r="KO60" s="168"/>
      <c r="KP60" s="168"/>
      <c r="KQ60" s="172"/>
      <c r="KR60" s="172"/>
      <c r="KS60" s="171"/>
      <c r="KT60" s="171"/>
      <c r="KU60" s="171"/>
      <c r="KV60" s="171"/>
      <c r="KW60" s="171"/>
      <c r="KX60" s="168"/>
      <c r="KY60" s="168"/>
      <c r="KZ60" s="172"/>
      <c r="LA60" s="172"/>
      <c r="LB60" s="171"/>
      <c r="LC60" s="171"/>
      <c r="LD60" s="171"/>
      <c r="LE60" s="171"/>
      <c r="LF60" s="171"/>
      <c r="LG60" s="168"/>
      <c r="LH60" s="168"/>
      <c r="LI60" s="172"/>
      <c r="LJ60" s="172"/>
      <c r="LK60" s="171"/>
      <c r="LL60" s="171"/>
      <c r="LM60" s="171"/>
      <c r="LN60" s="171"/>
      <c r="LO60" s="171"/>
      <c r="LP60" s="168"/>
      <c r="LQ60" s="168"/>
      <c r="LR60" s="172"/>
      <c r="LS60" s="172"/>
      <c r="LT60" s="171"/>
      <c r="LU60" s="171"/>
      <c r="LV60" s="171"/>
      <c r="LW60" s="171"/>
      <c r="LX60" s="171"/>
      <c r="LY60" s="168"/>
      <c r="LZ60" s="168"/>
      <c r="MA60" s="172"/>
      <c r="MB60" s="172"/>
      <c r="MC60" s="171"/>
      <c r="MD60" s="171"/>
      <c r="ME60" s="171"/>
      <c r="MF60" s="171"/>
      <c r="MG60" s="171"/>
      <c r="MH60" s="168"/>
      <c r="MI60" s="168"/>
      <c r="MJ60" s="172"/>
      <c r="MK60" s="172"/>
      <c r="ML60" s="171"/>
      <c r="MM60" s="171"/>
      <c r="MN60" s="171"/>
      <c r="MO60" s="171"/>
      <c r="MP60" s="171"/>
      <c r="MQ60" s="168"/>
      <c r="MR60" s="168"/>
      <c r="MS60" s="172"/>
      <c r="MT60" s="172"/>
      <c r="MU60" s="171"/>
      <c r="MV60" s="171"/>
      <c r="MW60" s="171"/>
      <c r="MX60" s="171"/>
      <c r="MY60" s="171"/>
      <c r="MZ60" s="168"/>
      <c r="NA60" s="168"/>
      <c r="NB60" s="172"/>
      <c r="NC60" s="172"/>
      <c r="ND60" s="171"/>
      <c r="NE60" s="171"/>
      <c r="NF60" s="171"/>
      <c r="NG60" s="171"/>
      <c r="NH60" s="171"/>
      <c r="NI60" s="168"/>
      <c r="NJ60" s="168"/>
      <c r="NK60" s="172"/>
      <c r="NL60" s="172"/>
      <c r="NM60" s="171"/>
      <c r="NN60" s="171"/>
      <c r="NO60" s="171"/>
      <c r="NP60" s="171"/>
      <c r="NQ60" s="171"/>
      <c r="NR60" s="168"/>
      <c r="NS60" s="168"/>
      <c r="NT60" s="172"/>
      <c r="NU60" s="172"/>
      <c r="NV60" s="171"/>
      <c r="NW60" s="171"/>
      <c r="NX60" s="171"/>
      <c r="NY60" s="171"/>
      <c r="NZ60" s="171"/>
      <c r="OA60" s="168"/>
      <c r="OB60" s="168"/>
      <c r="OC60" s="172"/>
      <c r="OD60" s="172"/>
      <c r="OE60" s="171"/>
      <c r="OF60" s="171"/>
      <c r="OG60" s="171"/>
      <c r="OH60" s="171"/>
      <c r="OI60" s="171"/>
      <c r="OJ60" s="168"/>
      <c r="OK60" s="168"/>
      <c r="OL60" s="172"/>
      <c r="OM60" s="172"/>
      <c r="ON60" s="171"/>
      <c r="OO60" s="171"/>
      <c r="OP60" s="171"/>
      <c r="OQ60" s="171"/>
      <c r="OR60" s="171"/>
      <c r="OS60" s="168"/>
      <c r="OT60" s="168"/>
      <c r="OU60" s="172"/>
      <c r="OV60" s="172"/>
      <c r="OW60" s="171"/>
      <c r="OX60" s="171"/>
      <c r="OY60" s="171"/>
      <c r="OZ60" s="171"/>
      <c r="PA60" s="171"/>
      <c r="PB60" s="168"/>
      <c r="PC60" s="168"/>
      <c r="PD60" s="172"/>
      <c r="PE60" s="172"/>
      <c r="PF60" s="171"/>
      <c r="PG60" s="171"/>
      <c r="PH60" s="171"/>
      <c r="PI60" s="171"/>
      <c r="PJ60" s="171"/>
      <c r="PK60" s="168"/>
      <c r="PL60" s="168"/>
      <c r="PM60" s="172"/>
      <c r="PN60" s="172"/>
      <c r="PO60" s="171"/>
      <c r="PP60" s="171"/>
      <c r="PQ60" s="171"/>
      <c r="PR60" s="171"/>
      <c r="PS60" s="171"/>
      <c r="PT60" s="168"/>
      <c r="PU60" s="168"/>
      <c r="PV60" s="172"/>
      <c r="PW60" s="172"/>
      <c r="PX60" s="171"/>
      <c r="PY60" s="171"/>
      <c r="PZ60" s="171"/>
      <c r="QA60" s="171"/>
      <c r="QB60" s="171"/>
      <c r="QC60" s="168"/>
      <c r="QD60" s="168"/>
      <c r="QE60" s="172"/>
      <c r="QF60" s="172"/>
      <c r="QG60" s="171"/>
      <c r="QH60" s="171"/>
      <c r="QI60" s="171"/>
      <c r="QJ60" s="171"/>
      <c r="QK60" s="171"/>
      <c r="QL60" s="168"/>
      <c r="QM60" s="168"/>
      <c r="QN60" s="172"/>
      <c r="QO60" s="172"/>
      <c r="QP60" s="171"/>
      <c r="QQ60" s="171"/>
      <c r="QR60" s="171"/>
      <c r="QS60" s="171"/>
      <c r="QT60" s="171"/>
      <c r="QU60" s="168"/>
      <c r="QV60" s="168"/>
      <c r="QW60" s="172"/>
      <c r="QX60" s="172"/>
      <c r="QY60" s="171"/>
      <c r="QZ60" s="171"/>
      <c r="RA60" s="171"/>
      <c r="RB60" s="171"/>
      <c r="RC60" s="171"/>
      <c r="RD60" s="168"/>
      <c r="RE60" s="168"/>
      <c r="RF60" s="172"/>
      <c r="RG60" s="172"/>
      <c r="RH60" s="171"/>
      <c r="RI60" s="171"/>
      <c r="RJ60" s="171"/>
      <c r="RK60" s="171"/>
      <c r="RL60" s="171"/>
      <c r="RM60" s="168"/>
      <c r="RN60" s="168"/>
      <c r="RO60" s="172"/>
      <c r="RP60" s="172"/>
      <c r="RQ60" s="171"/>
      <c r="RR60" s="171"/>
      <c r="RS60" s="171"/>
      <c r="RT60" s="171"/>
      <c r="RU60" s="171"/>
      <c r="RV60" s="168"/>
      <c r="RW60" s="168"/>
      <c r="RX60" s="172"/>
      <c r="RY60" s="172"/>
      <c r="RZ60" s="171"/>
      <c r="SA60" s="171"/>
      <c r="SB60" s="171"/>
      <c r="SC60" s="171"/>
      <c r="SD60" s="171"/>
      <c r="SE60" s="168"/>
      <c r="SF60" s="168"/>
      <c r="SG60" s="172"/>
      <c r="SH60" s="172"/>
      <c r="SI60" s="171"/>
      <c r="SJ60" s="171"/>
      <c r="SK60" s="171"/>
      <c r="SL60" s="171"/>
      <c r="SM60" s="171"/>
      <c r="SN60" s="168"/>
      <c r="SO60" s="168"/>
      <c r="SP60" s="172"/>
      <c r="SQ60" s="172"/>
      <c r="SR60" s="171"/>
      <c r="SS60" s="171"/>
      <c r="ST60" s="171"/>
      <c r="SU60" s="171"/>
      <c r="SV60" s="171"/>
      <c r="SW60" s="168"/>
      <c r="SX60" s="168"/>
      <c r="SY60" s="172"/>
      <c r="SZ60" s="172"/>
      <c r="TA60" s="171"/>
      <c r="TB60" s="171"/>
      <c r="TC60" s="171"/>
      <c r="TD60" s="171"/>
      <c r="TE60" s="171"/>
      <c r="TF60" s="168"/>
      <c r="TG60" s="168"/>
      <c r="TH60" s="172"/>
      <c r="TI60" s="172"/>
      <c r="TJ60" s="171"/>
      <c r="TK60" s="171"/>
      <c r="TL60" s="171"/>
      <c r="TM60" s="171"/>
      <c r="TN60" s="171"/>
      <c r="TO60" s="168"/>
      <c r="TP60" s="168"/>
      <c r="TQ60" s="172"/>
      <c r="TR60" s="172"/>
      <c r="TS60" s="171"/>
      <c r="TT60" s="171"/>
      <c r="TU60" s="171"/>
      <c r="TV60" s="171"/>
      <c r="TW60" s="171"/>
      <c r="TX60" s="168"/>
      <c r="TY60" s="168"/>
      <c r="TZ60" s="172"/>
      <c r="UA60" s="172"/>
      <c r="UB60" s="171"/>
      <c r="UC60" s="171"/>
      <c r="UD60" s="171"/>
      <c r="UE60" s="171"/>
      <c r="UF60" s="171"/>
      <c r="UG60" s="168"/>
      <c r="UH60" s="168"/>
    </row>
    <row r="61" spans="2:554" x14ac:dyDescent="0.25">
      <c r="B61" s="29" t="str">
        <f t="shared" si="0"/>
        <v/>
      </c>
      <c r="C61" s="29" t="str">
        <f t="shared" si="1"/>
        <v/>
      </c>
      <c r="D61" s="29" t="str">
        <f t="shared" si="2"/>
        <v/>
      </c>
      <c r="E61" s="29" t="str">
        <f t="shared" si="3"/>
        <v/>
      </c>
      <c r="F61" s="29" t="str">
        <f t="shared" si="4"/>
        <v/>
      </c>
      <c r="G61" s="29" t="str">
        <f t="shared" si="5"/>
        <v/>
      </c>
      <c r="H61" s="29" t="str">
        <f t="shared" si="6"/>
        <v/>
      </c>
      <c r="J61" s="23" t="str">
        <f t="shared" ca="1" si="7"/>
        <v>null</v>
      </c>
      <c r="K61" s="24">
        <f t="shared" si="13"/>
        <v>503</v>
      </c>
      <c r="L61" s="16">
        <v>55</v>
      </c>
      <c r="Q61" s="171"/>
      <c r="R61" s="171"/>
      <c r="S61" s="171"/>
      <c r="T61" s="171"/>
      <c r="U61" s="171"/>
      <c r="V61" s="168"/>
      <c r="W61" s="168"/>
      <c r="X61" s="172"/>
      <c r="Y61" s="172"/>
      <c r="Z61" s="171"/>
      <c r="AA61" s="171"/>
      <c r="AB61" s="171"/>
      <c r="AC61" s="171"/>
      <c r="AD61" s="171"/>
      <c r="AE61" s="168"/>
      <c r="AF61" s="168"/>
      <c r="AG61" s="172"/>
      <c r="AH61" s="172"/>
      <c r="AI61" s="171"/>
      <c r="AJ61" s="171"/>
      <c r="AK61" s="171"/>
      <c r="AL61" s="171"/>
      <c r="AM61" s="171"/>
      <c r="AN61" s="168"/>
      <c r="AO61" s="168"/>
      <c r="AP61" s="172"/>
      <c r="AQ61" s="172"/>
      <c r="AR61" s="171"/>
      <c r="AS61" s="171"/>
      <c r="AT61" s="171"/>
      <c r="AU61" s="171"/>
      <c r="AV61" s="171"/>
      <c r="AW61" s="168"/>
      <c r="AX61" s="168"/>
      <c r="AY61" s="172"/>
      <c r="AZ61" s="172"/>
      <c r="BA61" s="171"/>
      <c r="BB61" s="171"/>
      <c r="BC61" s="171"/>
      <c r="BD61" s="171"/>
      <c r="BE61" s="171"/>
      <c r="BF61" s="168"/>
      <c r="BG61" s="168"/>
      <c r="BH61" s="172"/>
      <c r="BI61" s="172"/>
      <c r="BJ61" s="171"/>
      <c r="BK61" s="171"/>
      <c r="BL61" s="171"/>
      <c r="BM61" s="171"/>
      <c r="BN61" s="171"/>
      <c r="BO61" s="168"/>
      <c r="BP61" s="168"/>
      <c r="BQ61" s="172"/>
      <c r="BR61" s="172"/>
      <c r="BS61" s="171"/>
      <c r="BT61" s="171"/>
      <c r="BU61" s="171"/>
      <c r="BV61" s="171"/>
      <c r="BW61" s="171"/>
      <c r="BX61" s="168"/>
      <c r="BY61" s="168"/>
      <c r="BZ61" s="172"/>
      <c r="CA61" s="172"/>
      <c r="CB61" s="171"/>
      <c r="CC61" s="171"/>
      <c r="CD61" s="171"/>
      <c r="CE61" s="171"/>
      <c r="CF61" s="171"/>
      <c r="CG61" s="168"/>
      <c r="CH61" s="168"/>
      <c r="CI61" s="172"/>
      <c r="CJ61" s="172"/>
      <c r="CK61" s="171"/>
      <c r="CL61" s="171"/>
      <c r="CM61" s="171"/>
      <c r="CN61" s="171"/>
      <c r="CO61" s="171"/>
      <c r="CP61" s="168"/>
      <c r="CQ61" s="168"/>
      <c r="CR61" s="172"/>
      <c r="CS61" s="172"/>
      <c r="CT61" s="171"/>
      <c r="CU61" s="171"/>
      <c r="CV61" s="171"/>
      <c r="CW61" s="171"/>
      <c r="CX61" s="171"/>
      <c r="CY61" s="168"/>
      <c r="CZ61" s="168"/>
      <c r="DA61" s="172"/>
      <c r="DB61" s="172"/>
      <c r="DC61" s="171"/>
      <c r="DD61" s="171"/>
      <c r="DE61" s="171"/>
      <c r="DF61" s="171"/>
      <c r="DG61" s="171"/>
      <c r="DH61" s="168"/>
      <c r="DI61" s="168"/>
      <c r="DJ61" s="172"/>
      <c r="DK61" s="172"/>
      <c r="DL61" s="171"/>
      <c r="DM61" s="171"/>
      <c r="DN61" s="171"/>
      <c r="DO61" s="171"/>
      <c r="DP61" s="171"/>
      <c r="DQ61" s="168"/>
      <c r="DR61" s="168"/>
      <c r="DS61" s="172"/>
      <c r="DT61" s="172"/>
      <c r="DU61" s="171"/>
      <c r="DV61" s="171"/>
      <c r="DW61" s="171"/>
      <c r="DX61" s="171"/>
      <c r="DY61" s="171"/>
      <c r="DZ61" s="168"/>
      <c r="EA61" s="168"/>
      <c r="EB61" s="172"/>
      <c r="EC61" s="172"/>
      <c r="ED61" s="171"/>
      <c r="EE61" s="171"/>
      <c r="EF61" s="171"/>
      <c r="EG61" s="171"/>
      <c r="EH61" s="171"/>
      <c r="EI61" s="168"/>
      <c r="EJ61" s="168"/>
      <c r="EK61" s="172"/>
      <c r="EL61" s="172"/>
      <c r="EM61" s="171"/>
      <c r="EN61" s="171"/>
      <c r="EO61" s="171"/>
      <c r="EP61" s="171"/>
      <c r="EQ61" s="171"/>
      <c r="ER61" s="168"/>
      <c r="ES61" s="168"/>
      <c r="ET61" s="172"/>
      <c r="EU61" s="172"/>
      <c r="EV61" s="171"/>
      <c r="EW61" s="171"/>
      <c r="EX61" s="171"/>
      <c r="EY61" s="171"/>
      <c r="EZ61" s="171"/>
      <c r="FA61" s="168"/>
      <c r="FB61" s="168"/>
      <c r="FC61" s="172"/>
      <c r="FD61" s="172"/>
      <c r="FE61" s="171"/>
      <c r="FF61" s="171"/>
      <c r="FG61" s="171"/>
      <c r="FH61" s="171"/>
      <c r="FI61" s="171"/>
      <c r="FJ61" s="168"/>
      <c r="FK61" s="168"/>
      <c r="FL61" s="172"/>
      <c r="FM61" s="172"/>
      <c r="FN61" s="171"/>
      <c r="FO61" s="171"/>
      <c r="FP61" s="171"/>
      <c r="FQ61" s="171"/>
      <c r="FR61" s="171"/>
      <c r="FS61" s="168"/>
      <c r="FT61" s="168"/>
      <c r="FU61" s="172"/>
      <c r="FV61" s="172"/>
      <c r="FW61" s="171"/>
      <c r="FX61" s="171"/>
      <c r="FY61" s="171"/>
      <c r="FZ61" s="171"/>
      <c r="GA61" s="171"/>
      <c r="GB61" s="168"/>
      <c r="GC61" s="168"/>
      <c r="GD61" s="172"/>
      <c r="GE61" s="172"/>
      <c r="GF61" s="171"/>
      <c r="GG61" s="171"/>
      <c r="GH61" s="171"/>
      <c r="GI61" s="171"/>
      <c r="GJ61" s="171"/>
      <c r="GK61" s="168"/>
      <c r="GL61" s="168"/>
      <c r="GM61" s="172"/>
      <c r="GN61" s="172"/>
      <c r="GO61" s="171"/>
      <c r="GP61" s="171"/>
      <c r="GQ61" s="171"/>
      <c r="GR61" s="171"/>
      <c r="GS61" s="171"/>
      <c r="GT61" s="168"/>
      <c r="GU61" s="168"/>
      <c r="GV61" s="172"/>
      <c r="GW61" s="172"/>
      <c r="GX61" s="171"/>
      <c r="GY61" s="171"/>
      <c r="GZ61" s="171"/>
      <c r="HA61" s="171"/>
      <c r="HB61" s="171"/>
      <c r="HC61" s="168"/>
      <c r="HD61" s="168"/>
      <c r="HE61" s="172"/>
      <c r="HF61" s="172"/>
      <c r="HG61" s="171"/>
      <c r="HH61" s="171"/>
      <c r="HI61" s="171"/>
      <c r="HJ61" s="171"/>
      <c r="HK61" s="171"/>
      <c r="HL61" s="168"/>
      <c r="HM61" s="168"/>
      <c r="HN61" s="172"/>
      <c r="HO61" s="172"/>
      <c r="HP61" s="171"/>
      <c r="HQ61" s="171"/>
      <c r="HR61" s="171"/>
      <c r="HS61" s="171"/>
      <c r="HT61" s="171"/>
      <c r="HU61" s="168"/>
      <c r="HV61" s="168"/>
      <c r="HW61" s="172"/>
      <c r="HX61" s="172"/>
      <c r="HY61" s="171"/>
      <c r="HZ61" s="171"/>
      <c r="IA61" s="171"/>
      <c r="IB61" s="171"/>
      <c r="IC61" s="171"/>
      <c r="ID61" s="168"/>
      <c r="IE61" s="168"/>
      <c r="IF61" s="172"/>
      <c r="IG61" s="172"/>
      <c r="IH61" s="171"/>
      <c r="II61" s="171"/>
      <c r="IJ61" s="171"/>
      <c r="IK61" s="171"/>
      <c r="IL61" s="171"/>
      <c r="IM61" s="168"/>
      <c r="IN61" s="168"/>
      <c r="IO61" s="172"/>
      <c r="IP61" s="172"/>
      <c r="IQ61" s="171"/>
      <c r="IR61" s="171"/>
      <c r="IS61" s="171"/>
      <c r="IT61" s="171"/>
      <c r="IU61" s="171"/>
      <c r="IV61" s="168"/>
      <c r="IW61" s="168"/>
      <c r="IX61" s="172"/>
      <c r="IY61" s="172"/>
      <c r="IZ61" s="171"/>
      <c r="JA61" s="171"/>
      <c r="JB61" s="171"/>
      <c r="JC61" s="171"/>
      <c r="JD61" s="171"/>
      <c r="JE61" s="168"/>
      <c r="JF61" s="168"/>
      <c r="JG61" s="172"/>
      <c r="JH61" s="172"/>
      <c r="JI61" s="171"/>
      <c r="JJ61" s="171"/>
      <c r="JK61" s="171"/>
      <c r="JL61" s="171"/>
      <c r="JM61" s="171"/>
      <c r="JN61" s="168"/>
      <c r="JO61" s="168"/>
      <c r="JP61" s="172"/>
      <c r="JQ61" s="172"/>
      <c r="JR61" s="171"/>
      <c r="JS61" s="171"/>
      <c r="JT61" s="171"/>
      <c r="JU61" s="171"/>
      <c r="JV61" s="171"/>
      <c r="JW61" s="168"/>
      <c r="JX61" s="168"/>
      <c r="JY61" s="172"/>
      <c r="JZ61" s="172"/>
      <c r="KA61" s="171"/>
      <c r="KB61" s="171"/>
      <c r="KC61" s="171"/>
      <c r="KD61" s="171"/>
      <c r="KE61" s="171"/>
      <c r="KF61" s="168"/>
      <c r="KG61" s="168"/>
      <c r="KH61" s="172"/>
      <c r="KI61" s="172"/>
      <c r="KJ61" s="171"/>
      <c r="KK61" s="171"/>
      <c r="KL61" s="171"/>
      <c r="KM61" s="171"/>
      <c r="KN61" s="171"/>
      <c r="KO61" s="168"/>
      <c r="KP61" s="168"/>
      <c r="KQ61" s="172"/>
      <c r="KR61" s="172"/>
      <c r="KS61" s="171"/>
      <c r="KT61" s="171"/>
      <c r="KU61" s="171"/>
      <c r="KV61" s="171"/>
      <c r="KW61" s="171"/>
      <c r="KX61" s="168"/>
      <c r="KY61" s="168"/>
      <c r="KZ61" s="172"/>
      <c r="LA61" s="172"/>
      <c r="LB61" s="171"/>
      <c r="LC61" s="171"/>
      <c r="LD61" s="171"/>
      <c r="LE61" s="171"/>
      <c r="LF61" s="171"/>
      <c r="LG61" s="168"/>
      <c r="LH61" s="168"/>
      <c r="LI61" s="172"/>
      <c r="LJ61" s="172"/>
      <c r="LK61" s="171"/>
      <c r="LL61" s="171"/>
      <c r="LM61" s="171"/>
      <c r="LN61" s="171"/>
      <c r="LO61" s="171"/>
      <c r="LP61" s="168"/>
      <c r="LQ61" s="168"/>
      <c r="LR61" s="172"/>
      <c r="LS61" s="172"/>
      <c r="LT61" s="171"/>
      <c r="LU61" s="171"/>
      <c r="LV61" s="171"/>
      <c r="LW61" s="171"/>
      <c r="LX61" s="171"/>
      <c r="LY61" s="168"/>
      <c r="LZ61" s="168"/>
      <c r="MA61" s="172"/>
      <c r="MB61" s="172"/>
      <c r="MC61" s="171"/>
      <c r="MD61" s="171"/>
      <c r="ME61" s="171"/>
      <c r="MF61" s="171"/>
      <c r="MG61" s="171"/>
      <c r="MH61" s="168"/>
      <c r="MI61" s="168"/>
      <c r="MJ61" s="172"/>
      <c r="MK61" s="172"/>
      <c r="ML61" s="171"/>
      <c r="MM61" s="171"/>
      <c r="MN61" s="171"/>
      <c r="MO61" s="171"/>
      <c r="MP61" s="171"/>
      <c r="MQ61" s="168"/>
      <c r="MR61" s="168"/>
      <c r="MS61" s="172"/>
      <c r="MT61" s="172"/>
      <c r="MU61" s="171"/>
      <c r="MV61" s="171"/>
      <c r="MW61" s="171"/>
      <c r="MX61" s="171"/>
      <c r="MY61" s="171"/>
      <c r="MZ61" s="168"/>
      <c r="NA61" s="168"/>
      <c r="NB61" s="172"/>
      <c r="NC61" s="172"/>
      <c r="ND61" s="171"/>
      <c r="NE61" s="171"/>
      <c r="NF61" s="171"/>
      <c r="NG61" s="171"/>
      <c r="NH61" s="171"/>
      <c r="NI61" s="168"/>
      <c r="NJ61" s="168"/>
      <c r="NK61" s="172"/>
      <c r="NL61" s="172"/>
      <c r="NM61" s="171"/>
      <c r="NN61" s="171"/>
      <c r="NO61" s="171"/>
      <c r="NP61" s="171"/>
      <c r="NQ61" s="171"/>
      <c r="NR61" s="168"/>
      <c r="NS61" s="168"/>
      <c r="NT61" s="172"/>
      <c r="NU61" s="172"/>
      <c r="NV61" s="171"/>
      <c r="NW61" s="171"/>
      <c r="NX61" s="171"/>
      <c r="NY61" s="171"/>
      <c r="NZ61" s="171"/>
      <c r="OA61" s="168"/>
      <c r="OB61" s="168"/>
      <c r="OC61" s="172"/>
      <c r="OD61" s="172"/>
      <c r="OE61" s="171"/>
      <c r="OF61" s="171"/>
      <c r="OG61" s="171"/>
      <c r="OH61" s="171"/>
      <c r="OI61" s="171"/>
      <c r="OJ61" s="168"/>
      <c r="OK61" s="168"/>
      <c r="OL61" s="172"/>
      <c r="OM61" s="172"/>
      <c r="ON61" s="171"/>
      <c r="OO61" s="171"/>
      <c r="OP61" s="171"/>
      <c r="OQ61" s="171"/>
      <c r="OR61" s="171"/>
      <c r="OS61" s="168"/>
      <c r="OT61" s="168"/>
      <c r="OU61" s="172"/>
      <c r="OV61" s="172"/>
      <c r="OW61" s="171"/>
      <c r="OX61" s="171"/>
      <c r="OY61" s="171"/>
      <c r="OZ61" s="171"/>
      <c r="PA61" s="171"/>
      <c r="PB61" s="168"/>
      <c r="PC61" s="168"/>
      <c r="PD61" s="172"/>
      <c r="PE61" s="172"/>
      <c r="PF61" s="171"/>
      <c r="PG61" s="171"/>
      <c r="PH61" s="171"/>
      <c r="PI61" s="171"/>
      <c r="PJ61" s="171"/>
      <c r="PK61" s="168"/>
      <c r="PL61" s="168"/>
      <c r="PM61" s="172"/>
      <c r="PN61" s="172"/>
      <c r="PO61" s="171"/>
      <c r="PP61" s="171"/>
      <c r="PQ61" s="171"/>
      <c r="PR61" s="171"/>
      <c r="PS61" s="171"/>
      <c r="PT61" s="168"/>
      <c r="PU61" s="168"/>
      <c r="PV61" s="172"/>
      <c r="PW61" s="172"/>
      <c r="PX61" s="171"/>
      <c r="PY61" s="171"/>
      <c r="PZ61" s="171"/>
      <c r="QA61" s="171"/>
      <c r="QB61" s="171"/>
      <c r="QC61" s="168"/>
      <c r="QD61" s="168"/>
      <c r="QE61" s="172"/>
      <c r="QF61" s="172"/>
      <c r="QG61" s="171"/>
      <c r="QH61" s="171"/>
      <c r="QI61" s="171"/>
      <c r="QJ61" s="171"/>
      <c r="QK61" s="171"/>
      <c r="QL61" s="168"/>
      <c r="QM61" s="168"/>
      <c r="QN61" s="172"/>
      <c r="QO61" s="172"/>
      <c r="QP61" s="171"/>
      <c r="QQ61" s="171"/>
      <c r="QR61" s="171"/>
      <c r="QS61" s="171"/>
      <c r="QT61" s="171"/>
      <c r="QU61" s="168"/>
      <c r="QV61" s="168"/>
      <c r="QW61" s="172"/>
      <c r="QX61" s="172"/>
      <c r="QY61" s="171"/>
      <c r="QZ61" s="171"/>
      <c r="RA61" s="171"/>
      <c r="RB61" s="171"/>
      <c r="RC61" s="171"/>
      <c r="RD61" s="168"/>
      <c r="RE61" s="168"/>
      <c r="RF61" s="172"/>
      <c r="RG61" s="172"/>
      <c r="RH61" s="171"/>
      <c r="RI61" s="171"/>
      <c r="RJ61" s="171"/>
      <c r="RK61" s="171"/>
      <c r="RL61" s="171"/>
      <c r="RM61" s="168"/>
      <c r="RN61" s="168"/>
      <c r="RO61" s="172"/>
      <c r="RP61" s="172"/>
      <c r="RQ61" s="171"/>
      <c r="RR61" s="171"/>
      <c r="RS61" s="171"/>
      <c r="RT61" s="171"/>
      <c r="RU61" s="171"/>
      <c r="RV61" s="168"/>
      <c r="RW61" s="168"/>
      <c r="RX61" s="172"/>
      <c r="RY61" s="172"/>
      <c r="RZ61" s="171"/>
      <c r="SA61" s="171"/>
      <c r="SB61" s="171"/>
      <c r="SC61" s="171"/>
      <c r="SD61" s="171"/>
      <c r="SE61" s="168"/>
      <c r="SF61" s="168"/>
      <c r="SG61" s="172"/>
      <c r="SH61" s="172"/>
      <c r="SI61" s="171"/>
      <c r="SJ61" s="171"/>
      <c r="SK61" s="171"/>
      <c r="SL61" s="171"/>
      <c r="SM61" s="171"/>
      <c r="SN61" s="168"/>
      <c r="SO61" s="168"/>
      <c r="SP61" s="172"/>
      <c r="SQ61" s="172"/>
      <c r="SR61" s="171"/>
      <c r="SS61" s="171"/>
      <c r="ST61" s="171"/>
      <c r="SU61" s="171"/>
      <c r="SV61" s="171"/>
      <c r="SW61" s="168"/>
      <c r="SX61" s="168"/>
      <c r="SY61" s="172"/>
      <c r="SZ61" s="172"/>
      <c r="TA61" s="171"/>
      <c r="TB61" s="171"/>
      <c r="TC61" s="171"/>
      <c r="TD61" s="171"/>
      <c r="TE61" s="171"/>
      <c r="TF61" s="168"/>
      <c r="TG61" s="168"/>
      <c r="TH61" s="172"/>
      <c r="TI61" s="172"/>
      <c r="TJ61" s="171"/>
      <c r="TK61" s="171"/>
      <c r="TL61" s="171"/>
      <c r="TM61" s="171"/>
      <c r="TN61" s="171"/>
      <c r="TO61" s="168"/>
      <c r="TP61" s="168"/>
      <c r="TQ61" s="172"/>
      <c r="TR61" s="172"/>
      <c r="TS61" s="171"/>
      <c r="TT61" s="171"/>
      <c r="TU61" s="171"/>
      <c r="TV61" s="171"/>
      <c r="TW61" s="171"/>
      <c r="TX61" s="168"/>
      <c r="TY61" s="168"/>
      <c r="TZ61" s="172"/>
      <c r="UA61" s="172"/>
      <c r="UB61" s="171"/>
      <c r="UC61" s="171"/>
      <c r="UD61" s="171"/>
      <c r="UE61" s="171"/>
      <c r="UF61" s="171"/>
      <c r="UG61" s="168"/>
      <c r="UH61" s="168"/>
    </row>
    <row r="62" spans="2:554" x14ac:dyDescent="0.25">
      <c r="B62" s="29" t="str">
        <f t="shared" si="0"/>
        <v/>
      </c>
      <c r="C62" s="29" t="str">
        <f t="shared" si="1"/>
        <v/>
      </c>
      <c r="D62" s="29" t="str">
        <f t="shared" si="2"/>
        <v/>
      </c>
      <c r="E62" s="29" t="str">
        <f t="shared" si="3"/>
        <v/>
      </c>
      <c r="F62" s="29" t="str">
        <f t="shared" si="4"/>
        <v/>
      </c>
      <c r="G62" s="29" t="str">
        <f t="shared" si="5"/>
        <v/>
      </c>
      <c r="H62" s="29" t="str">
        <f t="shared" si="6"/>
        <v/>
      </c>
      <c r="J62" s="23" t="str">
        <f t="shared" ca="1" si="7"/>
        <v>null</v>
      </c>
      <c r="K62" s="24">
        <f t="shared" si="13"/>
        <v>512</v>
      </c>
      <c r="L62" s="16">
        <v>56</v>
      </c>
      <c r="Q62" s="171"/>
      <c r="R62" s="171"/>
      <c r="S62" s="171"/>
      <c r="T62" s="171"/>
      <c r="U62" s="171"/>
      <c r="V62" s="168"/>
      <c r="W62" s="168"/>
      <c r="X62" s="172"/>
      <c r="Y62" s="172"/>
      <c r="Z62" s="171"/>
      <c r="AA62" s="171"/>
      <c r="AB62" s="171"/>
      <c r="AC62" s="171"/>
      <c r="AD62" s="171"/>
      <c r="AE62" s="168"/>
      <c r="AF62" s="168"/>
      <c r="AG62" s="172"/>
      <c r="AH62" s="172"/>
      <c r="AI62" s="171"/>
      <c r="AJ62" s="171"/>
      <c r="AK62" s="171"/>
      <c r="AL62" s="171"/>
      <c r="AM62" s="171"/>
      <c r="AN62" s="168"/>
      <c r="AO62" s="168"/>
      <c r="AP62" s="172"/>
      <c r="AQ62" s="172"/>
      <c r="AR62" s="171"/>
      <c r="AS62" s="171"/>
      <c r="AT62" s="171"/>
      <c r="AU62" s="171"/>
      <c r="AV62" s="171"/>
      <c r="AW62" s="168"/>
      <c r="AX62" s="168"/>
      <c r="AY62" s="172"/>
      <c r="AZ62" s="172"/>
      <c r="BA62" s="171"/>
      <c r="BB62" s="171"/>
      <c r="BC62" s="171"/>
      <c r="BD62" s="171"/>
      <c r="BE62" s="171"/>
      <c r="BF62" s="168"/>
      <c r="BG62" s="168"/>
      <c r="BH62" s="172"/>
      <c r="BI62" s="172"/>
      <c r="BJ62" s="171"/>
      <c r="BK62" s="171"/>
      <c r="BL62" s="171"/>
      <c r="BM62" s="171"/>
      <c r="BN62" s="171"/>
      <c r="BO62" s="168"/>
      <c r="BP62" s="168"/>
      <c r="BQ62" s="172"/>
      <c r="BR62" s="172"/>
      <c r="BS62" s="171"/>
      <c r="BT62" s="171"/>
      <c r="BU62" s="171"/>
      <c r="BV62" s="171"/>
      <c r="BW62" s="171"/>
      <c r="BX62" s="168"/>
      <c r="BY62" s="168"/>
      <c r="BZ62" s="172"/>
      <c r="CA62" s="172"/>
      <c r="CB62" s="171"/>
      <c r="CC62" s="171"/>
      <c r="CD62" s="171"/>
      <c r="CE62" s="171"/>
      <c r="CF62" s="171"/>
      <c r="CG62" s="168"/>
      <c r="CH62" s="168"/>
      <c r="CI62" s="172"/>
      <c r="CJ62" s="172"/>
      <c r="CK62" s="171"/>
      <c r="CL62" s="171"/>
      <c r="CM62" s="171"/>
      <c r="CN62" s="171"/>
      <c r="CO62" s="171"/>
      <c r="CP62" s="168"/>
      <c r="CQ62" s="168"/>
      <c r="CR62" s="172"/>
      <c r="CS62" s="172"/>
      <c r="CT62" s="171"/>
      <c r="CU62" s="171"/>
      <c r="CV62" s="171"/>
      <c r="CW62" s="171"/>
      <c r="CX62" s="171"/>
      <c r="CY62" s="168"/>
      <c r="CZ62" s="168"/>
      <c r="DA62" s="172"/>
      <c r="DB62" s="172"/>
      <c r="DC62" s="171"/>
      <c r="DD62" s="171"/>
      <c r="DE62" s="171"/>
      <c r="DF62" s="171"/>
      <c r="DG62" s="171"/>
      <c r="DH62" s="168"/>
      <c r="DI62" s="168"/>
      <c r="DJ62" s="172"/>
      <c r="DK62" s="172"/>
      <c r="DL62" s="171"/>
      <c r="DM62" s="171"/>
      <c r="DN62" s="171"/>
      <c r="DO62" s="171"/>
      <c r="DP62" s="171"/>
      <c r="DQ62" s="168"/>
      <c r="DR62" s="168"/>
      <c r="DS62" s="172"/>
      <c r="DT62" s="172"/>
      <c r="DU62" s="171"/>
      <c r="DV62" s="171"/>
      <c r="DW62" s="171"/>
      <c r="DX62" s="171"/>
      <c r="DY62" s="171"/>
      <c r="DZ62" s="168"/>
      <c r="EA62" s="168"/>
      <c r="EB62" s="172"/>
      <c r="EC62" s="172"/>
      <c r="ED62" s="171"/>
      <c r="EE62" s="171"/>
      <c r="EF62" s="171"/>
      <c r="EG62" s="171"/>
      <c r="EH62" s="171"/>
      <c r="EI62" s="168"/>
      <c r="EJ62" s="168"/>
      <c r="EK62" s="172"/>
      <c r="EL62" s="172"/>
      <c r="EM62" s="171"/>
      <c r="EN62" s="171"/>
      <c r="EO62" s="171"/>
      <c r="EP62" s="171"/>
      <c r="EQ62" s="171"/>
      <c r="ER62" s="168"/>
      <c r="ES62" s="168"/>
      <c r="ET62" s="172"/>
      <c r="EU62" s="172"/>
      <c r="EV62" s="171"/>
      <c r="EW62" s="171"/>
      <c r="EX62" s="171"/>
      <c r="EY62" s="171"/>
      <c r="EZ62" s="171"/>
      <c r="FA62" s="168"/>
      <c r="FB62" s="168"/>
      <c r="FC62" s="172"/>
      <c r="FD62" s="172"/>
      <c r="FE62" s="171"/>
      <c r="FF62" s="171"/>
      <c r="FG62" s="171"/>
      <c r="FH62" s="171"/>
      <c r="FI62" s="171"/>
      <c r="FJ62" s="168"/>
      <c r="FK62" s="168"/>
      <c r="FL62" s="172"/>
      <c r="FM62" s="172"/>
      <c r="FN62" s="171"/>
      <c r="FO62" s="171"/>
      <c r="FP62" s="171"/>
      <c r="FQ62" s="171"/>
      <c r="FR62" s="171"/>
      <c r="FS62" s="168"/>
      <c r="FT62" s="168"/>
      <c r="FU62" s="172"/>
      <c r="FV62" s="172"/>
      <c r="FW62" s="171"/>
      <c r="FX62" s="171"/>
      <c r="FY62" s="171"/>
      <c r="FZ62" s="171"/>
      <c r="GA62" s="171"/>
      <c r="GB62" s="168"/>
      <c r="GC62" s="168"/>
      <c r="GD62" s="172"/>
      <c r="GE62" s="172"/>
      <c r="GF62" s="171"/>
      <c r="GG62" s="171"/>
      <c r="GH62" s="171"/>
      <c r="GI62" s="171"/>
      <c r="GJ62" s="171"/>
      <c r="GK62" s="168"/>
      <c r="GL62" s="168"/>
      <c r="GM62" s="172"/>
      <c r="GN62" s="172"/>
      <c r="GO62" s="171"/>
      <c r="GP62" s="171"/>
      <c r="GQ62" s="171"/>
      <c r="GR62" s="171"/>
      <c r="GS62" s="171"/>
      <c r="GT62" s="168"/>
      <c r="GU62" s="168"/>
      <c r="GV62" s="172"/>
      <c r="GW62" s="172"/>
      <c r="GX62" s="171"/>
      <c r="GY62" s="171"/>
      <c r="GZ62" s="171"/>
      <c r="HA62" s="171"/>
      <c r="HB62" s="171"/>
      <c r="HC62" s="168"/>
      <c r="HD62" s="168"/>
      <c r="HE62" s="172"/>
      <c r="HF62" s="172"/>
      <c r="HG62" s="171"/>
      <c r="HH62" s="171"/>
      <c r="HI62" s="171"/>
      <c r="HJ62" s="171"/>
      <c r="HK62" s="171"/>
      <c r="HL62" s="168"/>
      <c r="HM62" s="168"/>
      <c r="HN62" s="172"/>
      <c r="HO62" s="172"/>
      <c r="HP62" s="171"/>
      <c r="HQ62" s="171"/>
      <c r="HR62" s="171"/>
      <c r="HS62" s="171"/>
      <c r="HT62" s="171"/>
      <c r="HU62" s="168"/>
      <c r="HV62" s="168"/>
      <c r="HW62" s="172"/>
      <c r="HX62" s="172"/>
      <c r="HY62" s="171"/>
      <c r="HZ62" s="171"/>
      <c r="IA62" s="171"/>
      <c r="IB62" s="171"/>
      <c r="IC62" s="171"/>
      <c r="ID62" s="168"/>
      <c r="IE62" s="168"/>
      <c r="IF62" s="172"/>
      <c r="IG62" s="172"/>
      <c r="IH62" s="171"/>
      <c r="II62" s="171"/>
      <c r="IJ62" s="171"/>
      <c r="IK62" s="171"/>
      <c r="IL62" s="171"/>
      <c r="IM62" s="168"/>
      <c r="IN62" s="168"/>
      <c r="IO62" s="172"/>
      <c r="IP62" s="172"/>
      <c r="IQ62" s="171"/>
      <c r="IR62" s="171"/>
      <c r="IS62" s="171"/>
      <c r="IT62" s="171"/>
      <c r="IU62" s="171"/>
      <c r="IV62" s="168"/>
      <c r="IW62" s="168"/>
      <c r="IX62" s="172"/>
      <c r="IY62" s="172"/>
      <c r="IZ62" s="171"/>
      <c r="JA62" s="171"/>
      <c r="JB62" s="171"/>
      <c r="JC62" s="171"/>
      <c r="JD62" s="171"/>
      <c r="JE62" s="168"/>
      <c r="JF62" s="168"/>
      <c r="JG62" s="172"/>
      <c r="JH62" s="172"/>
      <c r="JI62" s="171"/>
      <c r="JJ62" s="171"/>
      <c r="JK62" s="171"/>
      <c r="JL62" s="171"/>
      <c r="JM62" s="171"/>
      <c r="JN62" s="168"/>
      <c r="JO62" s="168"/>
      <c r="JP62" s="172"/>
      <c r="JQ62" s="172"/>
      <c r="JR62" s="171"/>
      <c r="JS62" s="171"/>
      <c r="JT62" s="171"/>
      <c r="JU62" s="171"/>
      <c r="JV62" s="171"/>
      <c r="JW62" s="168"/>
      <c r="JX62" s="168"/>
      <c r="JY62" s="172"/>
      <c r="JZ62" s="172"/>
      <c r="KA62" s="171"/>
      <c r="KB62" s="171"/>
      <c r="KC62" s="171"/>
      <c r="KD62" s="171"/>
      <c r="KE62" s="171"/>
      <c r="KF62" s="168"/>
      <c r="KG62" s="168"/>
      <c r="KH62" s="172"/>
      <c r="KI62" s="172"/>
      <c r="KJ62" s="171"/>
      <c r="KK62" s="171"/>
      <c r="KL62" s="171"/>
      <c r="KM62" s="171"/>
      <c r="KN62" s="171"/>
      <c r="KO62" s="168"/>
      <c r="KP62" s="168"/>
      <c r="KQ62" s="172"/>
      <c r="KR62" s="172"/>
      <c r="KS62" s="171"/>
      <c r="KT62" s="171"/>
      <c r="KU62" s="171"/>
      <c r="KV62" s="171"/>
      <c r="KW62" s="171"/>
      <c r="KX62" s="168"/>
      <c r="KY62" s="168"/>
      <c r="KZ62" s="172"/>
      <c r="LA62" s="172"/>
      <c r="LB62" s="171"/>
      <c r="LC62" s="171"/>
      <c r="LD62" s="171"/>
      <c r="LE62" s="171"/>
      <c r="LF62" s="171"/>
      <c r="LG62" s="168"/>
      <c r="LH62" s="168"/>
      <c r="LI62" s="172"/>
      <c r="LJ62" s="172"/>
      <c r="LK62" s="171"/>
      <c r="LL62" s="171"/>
      <c r="LM62" s="171"/>
      <c r="LN62" s="171"/>
      <c r="LO62" s="171"/>
      <c r="LP62" s="168"/>
      <c r="LQ62" s="168"/>
      <c r="LR62" s="172"/>
      <c r="LS62" s="172"/>
      <c r="LT62" s="171"/>
      <c r="LU62" s="171"/>
      <c r="LV62" s="171"/>
      <c r="LW62" s="171"/>
      <c r="LX62" s="171"/>
      <c r="LY62" s="168"/>
      <c r="LZ62" s="168"/>
      <c r="MA62" s="172"/>
      <c r="MB62" s="172"/>
      <c r="MC62" s="171"/>
      <c r="MD62" s="171"/>
      <c r="ME62" s="171"/>
      <c r="MF62" s="171"/>
      <c r="MG62" s="171"/>
      <c r="MH62" s="168"/>
      <c r="MI62" s="168"/>
      <c r="MJ62" s="172"/>
      <c r="MK62" s="172"/>
      <c r="ML62" s="171"/>
      <c r="MM62" s="171"/>
      <c r="MN62" s="171"/>
      <c r="MO62" s="171"/>
      <c r="MP62" s="171"/>
      <c r="MQ62" s="168"/>
      <c r="MR62" s="168"/>
      <c r="MS62" s="172"/>
      <c r="MT62" s="172"/>
      <c r="MU62" s="171"/>
      <c r="MV62" s="171"/>
      <c r="MW62" s="171"/>
      <c r="MX62" s="171"/>
      <c r="MY62" s="171"/>
      <c r="MZ62" s="168"/>
      <c r="NA62" s="168"/>
      <c r="NB62" s="172"/>
      <c r="NC62" s="172"/>
      <c r="ND62" s="171"/>
      <c r="NE62" s="171"/>
      <c r="NF62" s="171"/>
      <c r="NG62" s="171"/>
      <c r="NH62" s="171"/>
      <c r="NI62" s="168"/>
      <c r="NJ62" s="168"/>
      <c r="NK62" s="172"/>
      <c r="NL62" s="172"/>
      <c r="NM62" s="171"/>
      <c r="NN62" s="171"/>
      <c r="NO62" s="171"/>
      <c r="NP62" s="171"/>
      <c r="NQ62" s="171"/>
      <c r="NR62" s="168"/>
      <c r="NS62" s="168"/>
      <c r="NT62" s="172"/>
      <c r="NU62" s="172"/>
      <c r="NV62" s="171"/>
      <c r="NW62" s="171"/>
      <c r="NX62" s="171"/>
      <c r="NY62" s="171"/>
      <c r="NZ62" s="171"/>
      <c r="OA62" s="168"/>
      <c r="OB62" s="168"/>
      <c r="OC62" s="172"/>
      <c r="OD62" s="172"/>
      <c r="OE62" s="171"/>
      <c r="OF62" s="171"/>
      <c r="OG62" s="171"/>
      <c r="OH62" s="171"/>
      <c r="OI62" s="171"/>
      <c r="OJ62" s="168"/>
      <c r="OK62" s="168"/>
      <c r="OL62" s="172"/>
      <c r="OM62" s="172"/>
      <c r="ON62" s="171"/>
      <c r="OO62" s="171"/>
      <c r="OP62" s="171"/>
      <c r="OQ62" s="171"/>
      <c r="OR62" s="171"/>
      <c r="OS62" s="168"/>
      <c r="OT62" s="168"/>
      <c r="OU62" s="172"/>
      <c r="OV62" s="172"/>
      <c r="OW62" s="171"/>
      <c r="OX62" s="171"/>
      <c r="OY62" s="171"/>
      <c r="OZ62" s="171"/>
      <c r="PA62" s="171"/>
      <c r="PB62" s="168"/>
      <c r="PC62" s="168"/>
      <c r="PD62" s="172"/>
      <c r="PE62" s="172"/>
      <c r="PF62" s="171"/>
      <c r="PG62" s="171"/>
      <c r="PH62" s="171"/>
      <c r="PI62" s="171"/>
      <c r="PJ62" s="171"/>
      <c r="PK62" s="168"/>
      <c r="PL62" s="168"/>
      <c r="PM62" s="172"/>
      <c r="PN62" s="172"/>
      <c r="PO62" s="171"/>
      <c r="PP62" s="171"/>
      <c r="PQ62" s="171"/>
      <c r="PR62" s="171"/>
      <c r="PS62" s="171"/>
      <c r="PT62" s="168"/>
      <c r="PU62" s="168"/>
      <c r="PV62" s="172"/>
      <c r="PW62" s="172"/>
      <c r="PX62" s="171"/>
      <c r="PY62" s="171"/>
      <c r="PZ62" s="171"/>
      <c r="QA62" s="171"/>
      <c r="QB62" s="171"/>
      <c r="QC62" s="168"/>
      <c r="QD62" s="168"/>
      <c r="QE62" s="172"/>
      <c r="QF62" s="172"/>
      <c r="QG62" s="171"/>
      <c r="QH62" s="171"/>
      <c r="QI62" s="171"/>
      <c r="QJ62" s="171"/>
      <c r="QK62" s="171"/>
      <c r="QL62" s="168"/>
      <c r="QM62" s="168"/>
      <c r="QN62" s="172"/>
      <c r="QO62" s="172"/>
      <c r="QP62" s="171"/>
      <c r="QQ62" s="171"/>
      <c r="QR62" s="171"/>
      <c r="QS62" s="171"/>
      <c r="QT62" s="171"/>
      <c r="QU62" s="168"/>
      <c r="QV62" s="168"/>
      <c r="QW62" s="172"/>
      <c r="QX62" s="172"/>
      <c r="QY62" s="171"/>
      <c r="QZ62" s="171"/>
      <c r="RA62" s="171"/>
      <c r="RB62" s="171"/>
      <c r="RC62" s="171"/>
      <c r="RD62" s="168"/>
      <c r="RE62" s="168"/>
      <c r="RF62" s="172"/>
      <c r="RG62" s="172"/>
      <c r="RH62" s="171"/>
      <c r="RI62" s="171"/>
      <c r="RJ62" s="171"/>
      <c r="RK62" s="171"/>
      <c r="RL62" s="171"/>
      <c r="RM62" s="168"/>
      <c r="RN62" s="168"/>
      <c r="RO62" s="172"/>
      <c r="RP62" s="172"/>
      <c r="RQ62" s="171"/>
      <c r="RR62" s="171"/>
      <c r="RS62" s="171"/>
      <c r="RT62" s="171"/>
      <c r="RU62" s="171"/>
      <c r="RV62" s="168"/>
      <c r="RW62" s="168"/>
      <c r="RX62" s="172"/>
      <c r="RY62" s="172"/>
      <c r="RZ62" s="171"/>
      <c r="SA62" s="171"/>
      <c r="SB62" s="171"/>
      <c r="SC62" s="171"/>
      <c r="SD62" s="171"/>
      <c r="SE62" s="168"/>
      <c r="SF62" s="168"/>
      <c r="SG62" s="172"/>
      <c r="SH62" s="172"/>
      <c r="SI62" s="171"/>
      <c r="SJ62" s="171"/>
      <c r="SK62" s="171"/>
      <c r="SL62" s="171"/>
      <c r="SM62" s="171"/>
      <c r="SN62" s="168"/>
      <c r="SO62" s="168"/>
      <c r="SP62" s="172"/>
      <c r="SQ62" s="172"/>
      <c r="SR62" s="171"/>
      <c r="SS62" s="171"/>
      <c r="ST62" s="171"/>
      <c r="SU62" s="171"/>
      <c r="SV62" s="171"/>
      <c r="SW62" s="168"/>
      <c r="SX62" s="168"/>
      <c r="SY62" s="172"/>
      <c r="SZ62" s="172"/>
      <c r="TA62" s="171"/>
      <c r="TB62" s="171"/>
      <c r="TC62" s="171"/>
      <c r="TD62" s="171"/>
      <c r="TE62" s="171"/>
      <c r="TF62" s="168"/>
      <c r="TG62" s="168"/>
      <c r="TH62" s="172"/>
      <c r="TI62" s="172"/>
      <c r="TJ62" s="171"/>
      <c r="TK62" s="171"/>
      <c r="TL62" s="171"/>
      <c r="TM62" s="171"/>
      <c r="TN62" s="171"/>
      <c r="TO62" s="168"/>
      <c r="TP62" s="168"/>
      <c r="TQ62" s="172"/>
      <c r="TR62" s="172"/>
      <c r="TS62" s="171"/>
      <c r="TT62" s="171"/>
      <c r="TU62" s="171"/>
      <c r="TV62" s="171"/>
      <c r="TW62" s="171"/>
      <c r="TX62" s="168"/>
      <c r="TY62" s="168"/>
      <c r="TZ62" s="172"/>
      <c r="UA62" s="172"/>
      <c r="UB62" s="171"/>
      <c r="UC62" s="171"/>
      <c r="UD62" s="171"/>
      <c r="UE62" s="171"/>
      <c r="UF62" s="171"/>
      <c r="UG62" s="168"/>
      <c r="UH62" s="168"/>
    </row>
    <row r="63" spans="2:554" x14ac:dyDescent="0.25">
      <c r="B63" s="29" t="str">
        <f t="shared" si="0"/>
        <v/>
      </c>
      <c r="C63" s="29" t="str">
        <f t="shared" si="1"/>
        <v/>
      </c>
      <c r="D63" s="29" t="str">
        <f t="shared" si="2"/>
        <v/>
      </c>
      <c r="E63" s="29" t="str">
        <f t="shared" si="3"/>
        <v/>
      </c>
      <c r="F63" s="29" t="str">
        <f t="shared" si="4"/>
        <v/>
      </c>
      <c r="G63" s="29" t="str">
        <f t="shared" si="5"/>
        <v/>
      </c>
      <c r="H63" s="29" t="str">
        <f t="shared" si="6"/>
        <v/>
      </c>
      <c r="J63" s="23" t="str">
        <f t="shared" ca="1" si="7"/>
        <v>null</v>
      </c>
      <c r="K63" s="24">
        <f t="shared" si="13"/>
        <v>521</v>
      </c>
      <c r="L63" s="16">
        <v>57</v>
      </c>
      <c r="Q63" s="171"/>
      <c r="R63" s="171"/>
      <c r="S63" s="171"/>
      <c r="T63" s="171"/>
      <c r="U63" s="171"/>
      <c r="V63" s="168"/>
      <c r="W63" s="168"/>
      <c r="X63" s="172"/>
      <c r="Y63" s="172"/>
      <c r="Z63" s="171"/>
      <c r="AA63" s="171"/>
      <c r="AB63" s="171"/>
      <c r="AC63" s="171"/>
      <c r="AD63" s="171"/>
      <c r="AE63" s="168"/>
      <c r="AF63" s="168"/>
      <c r="AG63" s="172"/>
      <c r="AH63" s="172"/>
      <c r="AI63" s="171"/>
      <c r="AJ63" s="171"/>
      <c r="AK63" s="171"/>
      <c r="AL63" s="171"/>
      <c r="AM63" s="171"/>
      <c r="AN63" s="168"/>
      <c r="AO63" s="168"/>
      <c r="AP63" s="172"/>
      <c r="AQ63" s="172"/>
      <c r="AR63" s="171"/>
      <c r="AS63" s="171"/>
      <c r="AT63" s="171"/>
      <c r="AU63" s="171"/>
      <c r="AV63" s="171"/>
      <c r="AW63" s="168"/>
      <c r="AX63" s="168"/>
      <c r="AY63" s="172"/>
      <c r="AZ63" s="172"/>
      <c r="BA63" s="171"/>
      <c r="BB63" s="171"/>
      <c r="BC63" s="171"/>
      <c r="BD63" s="171"/>
      <c r="BE63" s="171"/>
      <c r="BF63" s="168"/>
      <c r="BG63" s="168"/>
      <c r="BH63" s="172"/>
      <c r="BI63" s="172"/>
      <c r="BJ63" s="171"/>
      <c r="BK63" s="171"/>
      <c r="BL63" s="171"/>
      <c r="BM63" s="171"/>
      <c r="BN63" s="171"/>
      <c r="BO63" s="168"/>
      <c r="BP63" s="168"/>
      <c r="BQ63" s="172"/>
      <c r="BR63" s="172"/>
      <c r="BS63" s="171"/>
      <c r="BT63" s="171"/>
      <c r="BU63" s="171"/>
      <c r="BV63" s="171"/>
      <c r="BW63" s="171"/>
      <c r="BX63" s="168"/>
      <c r="BY63" s="168"/>
      <c r="BZ63" s="172"/>
      <c r="CA63" s="172"/>
      <c r="CB63" s="171"/>
      <c r="CC63" s="171"/>
      <c r="CD63" s="171"/>
      <c r="CE63" s="171"/>
      <c r="CF63" s="171"/>
      <c r="CG63" s="168"/>
      <c r="CH63" s="168"/>
      <c r="CI63" s="172"/>
      <c r="CJ63" s="172"/>
      <c r="CK63" s="171"/>
      <c r="CL63" s="171"/>
      <c r="CM63" s="171"/>
      <c r="CN63" s="171"/>
      <c r="CO63" s="171"/>
      <c r="CP63" s="168"/>
      <c r="CQ63" s="168"/>
      <c r="CR63" s="172"/>
      <c r="CS63" s="172"/>
      <c r="CT63" s="171"/>
      <c r="CU63" s="171"/>
      <c r="CV63" s="171"/>
      <c r="CW63" s="171"/>
      <c r="CX63" s="171"/>
      <c r="CY63" s="168"/>
      <c r="CZ63" s="168"/>
      <c r="DA63" s="172"/>
      <c r="DB63" s="172"/>
      <c r="DC63" s="171"/>
      <c r="DD63" s="171"/>
      <c r="DE63" s="171"/>
      <c r="DF63" s="171"/>
      <c r="DG63" s="171"/>
      <c r="DH63" s="168"/>
      <c r="DI63" s="168"/>
      <c r="DJ63" s="172"/>
      <c r="DK63" s="172"/>
      <c r="DL63" s="171"/>
      <c r="DM63" s="171"/>
      <c r="DN63" s="171"/>
      <c r="DO63" s="171"/>
      <c r="DP63" s="171"/>
      <c r="DQ63" s="168"/>
      <c r="DR63" s="168"/>
      <c r="DS63" s="172"/>
      <c r="DT63" s="172"/>
      <c r="DU63" s="171"/>
      <c r="DV63" s="171"/>
      <c r="DW63" s="171"/>
      <c r="DX63" s="171"/>
      <c r="DY63" s="171"/>
      <c r="DZ63" s="168"/>
      <c r="EA63" s="168"/>
      <c r="EB63" s="172"/>
      <c r="EC63" s="172"/>
      <c r="ED63" s="171"/>
      <c r="EE63" s="171"/>
      <c r="EF63" s="171"/>
      <c r="EG63" s="171"/>
      <c r="EH63" s="171"/>
      <c r="EI63" s="168"/>
      <c r="EJ63" s="168"/>
      <c r="EK63" s="172"/>
      <c r="EL63" s="172"/>
      <c r="EM63" s="171"/>
      <c r="EN63" s="171"/>
      <c r="EO63" s="171"/>
      <c r="EP63" s="171"/>
      <c r="EQ63" s="171"/>
      <c r="ER63" s="168"/>
      <c r="ES63" s="168"/>
      <c r="ET63" s="172"/>
      <c r="EU63" s="172"/>
      <c r="EV63" s="171"/>
      <c r="EW63" s="171"/>
      <c r="EX63" s="171"/>
      <c r="EY63" s="171"/>
      <c r="EZ63" s="171"/>
      <c r="FA63" s="168"/>
      <c r="FB63" s="168"/>
      <c r="FC63" s="172"/>
      <c r="FD63" s="172"/>
      <c r="FE63" s="171"/>
      <c r="FF63" s="171"/>
      <c r="FG63" s="171"/>
      <c r="FH63" s="171"/>
      <c r="FI63" s="171"/>
      <c r="FJ63" s="168"/>
      <c r="FK63" s="168"/>
      <c r="FL63" s="172"/>
      <c r="FM63" s="172"/>
      <c r="FN63" s="171"/>
      <c r="FO63" s="171"/>
      <c r="FP63" s="171"/>
      <c r="FQ63" s="171"/>
      <c r="FR63" s="171"/>
      <c r="FS63" s="168"/>
      <c r="FT63" s="168"/>
      <c r="FU63" s="172"/>
      <c r="FV63" s="172"/>
      <c r="FW63" s="171"/>
      <c r="FX63" s="171"/>
      <c r="FY63" s="171"/>
      <c r="FZ63" s="171"/>
      <c r="GA63" s="171"/>
      <c r="GB63" s="168"/>
      <c r="GC63" s="168"/>
      <c r="GD63" s="172"/>
      <c r="GE63" s="172"/>
      <c r="GF63" s="171"/>
      <c r="GG63" s="171"/>
      <c r="GH63" s="171"/>
      <c r="GI63" s="171"/>
      <c r="GJ63" s="171"/>
      <c r="GK63" s="168"/>
      <c r="GL63" s="168"/>
      <c r="GM63" s="172"/>
      <c r="GN63" s="172"/>
      <c r="GO63" s="171"/>
      <c r="GP63" s="171"/>
      <c r="GQ63" s="171"/>
      <c r="GR63" s="171"/>
      <c r="GS63" s="171"/>
      <c r="GT63" s="168"/>
      <c r="GU63" s="168"/>
      <c r="GV63" s="172"/>
      <c r="GW63" s="172"/>
      <c r="GX63" s="171"/>
      <c r="GY63" s="171"/>
      <c r="GZ63" s="171"/>
      <c r="HA63" s="171"/>
      <c r="HB63" s="171"/>
      <c r="HC63" s="168"/>
      <c r="HD63" s="168"/>
      <c r="HE63" s="172"/>
      <c r="HF63" s="172"/>
      <c r="HG63" s="171"/>
      <c r="HH63" s="171"/>
      <c r="HI63" s="171"/>
      <c r="HJ63" s="171"/>
      <c r="HK63" s="171"/>
      <c r="HL63" s="168"/>
      <c r="HM63" s="168"/>
      <c r="HN63" s="172"/>
      <c r="HO63" s="172"/>
      <c r="HP63" s="171"/>
      <c r="HQ63" s="171"/>
      <c r="HR63" s="171"/>
      <c r="HS63" s="171"/>
      <c r="HT63" s="171"/>
      <c r="HU63" s="168"/>
      <c r="HV63" s="168"/>
      <c r="HW63" s="172"/>
      <c r="HX63" s="172"/>
      <c r="HY63" s="171"/>
      <c r="HZ63" s="171"/>
      <c r="IA63" s="171"/>
      <c r="IB63" s="171"/>
      <c r="IC63" s="171"/>
      <c r="ID63" s="168"/>
      <c r="IE63" s="168"/>
      <c r="IF63" s="172"/>
      <c r="IG63" s="172"/>
      <c r="IH63" s="171"/>
      <c r="II63" s="171"/>
      <c r="IJ63" s="171"/>
      <c r="IK63" s="171"/>
      <c r="IL63" s="171"/>
      <c r="IM63" s="168"/>
      <c r="IN63" s="168"/>
      <c r="IO63" s="172"/>
      <c r="IP63" s="172"/>
      <c r="IQ63" s="171"/>
      <c r="IR63" s="171"/>
      <c r="IS63" s="171"/>
      <c r="IT63" s="171"/>
      <c r="IU63" s="171"/>
      <c r="IV63" s="168"/>
      <c r="IW63" s="168"/>
      <c r="IX63" s="172"/>
      <c r="IY63" s="172"/>
      <c r="IZ63" s="171"/>
      <c r="JA63" s="171"/>
      <c r="JB63" s="171"/>
      <c r="JC63" s="171"/>
      <c r="JD63" s="171"/>
      <c r="JE63" s="168"/>
      <c r="JF63" s="168"/>
      <c r="JG63" s="172"/>
      <c r="JH63" s="172"/>
      <c r="JI63" s="171"/>
      <c r="JJ63" s="171"/>
      <c r="JK63" s="171"/>
      <c r="JL63" s="171"/>
      <c r="JM63" s="171"/>
      <c r="JN63" s="168"/>
      <c r="JO63" s="168"/>
      <c r="JP63" s="172"/>
      <c r="JQ63" s="172"/>
      <c r="JR63" s="171"/>
      <c r="JS63" s="171"/>
      <c r="JT63" s="171"/>
      <c r="JU63" s="171"/>
      <c r="JV63" s="171"/>
      <c r="JW63" s="168"/>
      <c r="JX63" s="168"/>
      <c r="JY63" s="172"/>
      <c r="JZ63" s="172"/>
      <c r="KA63" s="171"/>
      <c r="KB63" s="171"/>
      <c r="KC63" s="171"/>
      <c r="KD63" s="171"/>
      <c r="KE63" s="171"/>
      <c r="KF63" s="168"/>
      <c r="KG63" s="168"/>
      <c r="KH63" s="172"/>
      <c r="KI63" s="172"/>
      <c r="KJ63" s="171"/>
      <c r="KK63" s="171"/>
      <c r="KL63" s="171"/>
      <c r="KM63" s="171"/>
      <c r="KN63" s="171"/>
      <c r="KO63" s="168"/>
      <c r="KP63" s="168"/>
      <c r="KQ63" s="172"/>
      <c r="KR63" s="172"/>
      <c r="KS63" s="171"/>
      <c r="KT63" s="171"/>
      <c r="KU63" s="171"/>
      <c r="KV63" s="171"/>
      <c r="KW63" s="171"/>
      <c r="KX63" s="168"/>
      <c r="KY63" s="168"/>
      <c r="KZ63" s="172"/>
      <c r="LA63" s="172"/>
      <c r="LB63" s="171"/>
      <c r="LC63" s="171"/>
      <c r="LD63" s="171"/>
      <c r="LE63" s="171"/>
      <c r="LF63" s="171"/>
      <c r="LG63" s="168"/>
      <c r="LH63" s="168"/>
      <c r="LI63" s="172"/>
      <c r="LJ63" s="172"/>
      <c r="LK63" s="171"/>
      <c r="LL63" s="171"/>
      <c r="LM63" s="171"/>
      <c r="LN63" s="171"/>
      <c r="LO63" s="171"/>
      <c r="LP63" s="168"/>
      <c r="LQ63" s="168"/>
      <c r="LR63" s="172"/>
      <c r="LS63" s="172"/>
      <c r="LT63" s="171"/>
      <c r="LU63" s="171"/>
      <c r="LV63" s="171"/>
      <c r="LW63" s="171"/>
      <c r="LX63" s="171"/>
      <c r="LY63" s="168"/>
      <c r="LZ63" s="168"/>
      <c r="MA63" s="172"/>
      <c r="MB63" s="172"/>
      <c r="MC63" s="171"/>
      <c r="MD63" s="171"/>
      <c r="ME63" s="171"/>
      <c r="MF63" s="171"/>
      <c r="MG63" s="171"/>
      <c r="MH63" s="168"/>
      <c r="MI63" s="168"/>
      <c r="MJ63" s="172"/>
      <c r="MK63" s="172"/>
      <c r="ML63" s="171"/>
      <c r="MM63" s="171"/>
      <c r="MN63" s="171"/>
      <c r="MO63" s="171"/>
      <c r="MP63" s="171"/>
      <c r="MQ63" s="168"/>
      <c r="MR63" s="168"/>
      <c r="MS63" s="172"/>
      <c r="MT63" s="172"/>
      <c r="MU63" s="171"/>
      <c r="MV63" s="171"/>
      <c r="MW63" s="171"/>
      <c r="MX63" s="171"/>
      <c r="MY63" s="171"/>
      <c r="MZ63" s="168"/>
      <c r="NA63" s="168"/>
      <c r="NB63" s="172"/>
      <c r="NC63" s="172"/>
      <c r="ND63" s="171"/>
      <c r="NE63" s="171"/>
      <c r="NF63" s="171"/>
      <c r="NG63" s="171"/>
      <c r="NH63" s="171"/>
      <c r="NI63" s="168"/>
      <c r="NJ63" s="168"/>
      <c r="NK63" s="172"/>
      <c r="NL63" s="172"/>
      <c r="NM63" s="171"/>
      <c r="NN63" s="171"/>
      <c r="NO63" s="171"/>
      <c r="NP63" s="171"/>
      <c r="NQ63" s="171"/>
      <c r="NR63" s="168"/>
      <c r="NS63" s="168"/>
      <c r="NT63" s="172"/>
      <c r="NU63" s="172"/>
      <c r="NV63" s="171"/>
      <c r="NW63" s="171"/>
      <c r="NX63" s="171"/>
      <c r="NY63" s="171"/>
      <c r="NZ63" s="171"/>
      <c r="OA63" s="168"/>
      <c r="OB63" s="168"/>
      <c r="OC63" s="172"/>
      <c r="OD63" s="172"/>
      <c r="OE63" s="171"/>
      <c r="OF63" s="171"/>
      <c r="OG63" s="171"/>
      <c r="OH63" s="171"/>
      <c r="OI63" s="171"/>
      <c r="OJ63" s="168"/>
      <c r="OK63" s="168"/>
      <c r="OL63" s="172"/>
      <c r="OM63" s="172"/>
      <c r="ON63" s="171"/>
      <c r="OO63" s="171"/>
      <c r="OP63" s="171"/>
      <c r="OQ63" s="171"/>
      <c r="OR63" s="171"/>
      <c r="OS63" s="168"/>
      <c r="OT63" s="168"/>
      <c r="OU63" s="172"/>
      <c r="OV63" s="172"/>
      <c r="OW63" s="171"/>
      <c r="OX63" s="171"/>
      <c r="OY63" s="171"/>
      <c r="OZ63" s="171"/>
      <c r="PA63" s="171"/>
      <c r="PB63" s="168"/>
      <c r="PC63" s="168"/>
      <c r="PD63" s="172"/>
      <c r="PE63" s="172"/>
      <c r="PF63" s="171"/>
      <c r="PG63" s="171"/>
      <c r="PH63" s="171"/>
      <c r="PI63" s="171"/>
      <c r="PJ63" s="171"/>
      <c r="PK63" s="168"/>
      <c r="PL63" s="168"/>
      <c r="PM63" s="172"/>
      <c r="PN63" s="172"/>
      <c r="PO63" s="171"/>
      <c r="PP63" s="171"/>
      <c r="PQ63" s="171"/>
      <c r="PR63" s="171"/>
      <c r="PS63" s="171"/>
      <c r="PT63" s="168"/>
      <c r="PU63" s="168"/>
      <c r="PV63" s="172"/>
      <c r="PW63" s="172"/>
      <c r="PX63" s="171"/>
      <c r="PY63" s="171"/>
      <c r="PZ63" s="171"/>
      <c r="QA63" s="171"/>
      <c r="QB63" s="171"/>
      <c r="QC63" s="168"/>
      <c r="QD63" s="168"/>
      <c r="QE63" s="172"/>
      <c r="QF63" s="172"/>
      <c r="QG63" s="171"/>
      <c r="QH63" s="171"/>
      <c r="QI63" s="171"/>
      <c r="QJ63" s="171"/>
      <c r="QK63" s="171"/>
      <c r="QL63" s="168"/>
      <c r="QM63" s="168"/>
      <c r="QN63" s="172"/>
      <c r="QO63" s="172"/>
      <c r="QP63" s="171"/>
      <c r="QQ63" s="171"/>
      <c r="QR63" s="171"/>
      <c r="QS63" s="171"/>
      <c r="QT63" s="171"/>
      <c r="QU63" s="168"/>
      <c r="QV63" s="168"/>
      <c r="QW63" s="172"/>
      <c r="QX63" s="172"/>
      <c r="QY63" s="171"/>
      <c r="QZ63" s="171"/>
      <c r="RA63" s="171"/>
      <c r="RB63" s="171"/>
      <c r="RC63" s="171"/>
      <c r="RD63" s="168"/>
      <c r="RE63" s="168"/>
      <c r="RF63" s="172"/>
      <c r="RG63" s="172"/>
      <c r="RH63" s="171"/>
      <c r="RI63" s="171"/>
      <c r="RJ63" s="171"/>
      <c r="RK63" s="171"/>
      <c r="RL63" s="171"/>
      <c r="RM63" s="168"/>
      <c r="RN63" s="168"/>
      <c r="RO63" s="172"/>
      <c r="RP63" s="172"/>
      <c r="RQ63" s="171"/>
      <c r="RR63" s="171"/>
      <c r="RS63" s="171"/>
      <c r="RT63" s="171"/>
      <c r="RU63" s="171"/>
      <c r="RV63" s="168"/>
      <c r="RW63" s="168"/>
      <c r="RX63" s="172"/>
      <c r="RY63" s="172"/>
      <c r="RZ63" s="171"/>
      <c r="SA63" s="171"/>
      <c r="SB63" s="171"/>
      <c r="SC63" s="171"/>
      <c r="SD63" s="171"/>
      <c r="SE63" s="168"/>
      <c r="SF63" s="168"/>
      <c r="SG63" s="172"/>
      <c r="SH63" s="172"/>
      <c r="SI63" s="171"/>
      <c r="SJ63" s="171"/>
      <c r="SK63" s="171"/>
      <c r="SL63" s="171"/>
      <c r="SM63" s="171"/>
      <c r="SN63" s="168"/>
      <c r="SO63" s="168"/>
      <c r="SP63" s="172"/>
      <c r="SQ63" s="172"/>
      <c r="SR63" s="171"/>
      <c r="SS63" s="171"/>
      <c r="ST63" s="171"/>
      <c r="SU63" s="171"/>
      <c r="SV63" s="171"/>
      <c r="SW63" s="168"/>
      <c r="SX63" s="168"/>
      <c r="SY63" s="172"/>
      <c r="SZ63" s="172"/>
      <c r="TA63" s="171"/>
      <c r="TB63" s="171"/>
      <c r="TC63" s="171"/>
      <c r="TD63" s="171"/>
      <c r="TE63" s="171"/>
      <c r="TF63" s="168"/>
      <c r="TG63" s="168"/>
      <c r="TH63" s="172"/>
      <c r="TI63" s="172"/>
      <c r="TJ63" s="171"/>
      <c r="TK63" s="171"/>
      <c r="TL63" s="171"/>
      <c r="TM63" s="171"/>
      <c r="TN63" s="171"/>
      <c r="TO63" s="168"/>
      <c r="TP63" s="168"/>
      <c r="TQ63" s="172"/>
      <c r="TR63" s="172"/>
      <c r="TS63" s="171"/>
      <c r="TT63" s="171"/>
      <c r="TU63" s="171"/>
      <c r="TV63" s="171"/>
      <c r="TW63" s="171"/>
      <c r="TX63" s="168"/>
      <c r="TY63" s="168"/>
      <c r="TZ63" s="172"/>
      <c r="UA63" s="172"/>
      <c r="UB63" s="171"/>
      <c r="UC63" s="171"/>
      <c r="UD63" s="171"/>
      <c r="UE63" s="171"/>
      <c r="UF63" s="171"/>
      <c r="UG63" s="168"/>
      <c r="UH63" s="168"/>
    </row>
    <row r="64" spans="2:554" x14ac:dyDescent="0.25">
      <c r="B64" s="29" t="str">
        <f t="shared" si="0"/>
        <v/>
      </c>
      <c r="C64" s="29" t="str">
        <f t="shared" si="1"/>
        <v/>
      </c>
      <c r="D64" s="29" t="str">
        <f t="shared" si="2"/>
        <v/>
      </c>
      <c r="E64" s="29" t="str">
        <f t="shared" si="3"/>
        <v/>
      </c>
      <c r="F64" s="29" t="str">
        <f t="shared" si="4"/>
        <v/>
      </c>
      <c r="G64" s="29" t="str">
        <f t="shared" si="5"/>
        <v/>
      </c>
      <c r="H64" s="29" t="str">
        <f t="shared" si="6"/>
        <v/>
      </c>
      <c r="J64" s="23" t="str">
        <f t="shared" ca="1" si="7"/>
        <v>null</v>
      </c>
      <c r="K64" s="24">
        <f t="shared" si="13"/>
        <v>530</v>
      </c>
      <c r="L64" s="16">
        <v>58</v>
      </c>
      <c r="Q64" s="171"/>
      <c r="R64" s="171"/>
      <c r="S64" s="171"/>
      <c r="T64" s="171"/>
      <c r="U64" s="171"/>
      <c r="V64" s="168"/>
      <c r="W64" s="168"/>
      <c r="X64" s="172"/>
      <c r="Y64" s="172"/>
      <c r="Z64" s="171"/>
      <c r="AA64" s="171"/>
      <c r="AB64" s="171"/>
      <c r="AC64" s="171"/>
      <c r="AD64" s="171"/>
      <c r="AE64" s="168"/>
      <c r="AF64" s="168"/>
      <c r="AG64" s="172"/>
      <c r="AH64" s="172"/>
      <c r="AI64" s="171"/>
      <c r="AJ64" s="171"/>
      <c r="AK64" s="171"/>
      <c r="AL64" s="171"/>
      <c r="AM64" s="171"/>
      <c r="AN64" s="168"/>
      <c r="AO64" s="168"/>
      <c r="AP64" s="172"/>
      <c r="AQ64" s="172"/>
      <c r="AR64" s="171"/>
      <c r="AS64" s="171"/>
      <c r="AT64" s="171"/>
      <c r="AU64" s="171"/>
      <c r="AV64" s="171"/>
      <c r="AW64" s="168"/>
      <c r="AX64" s="168"/>
      <c r="AY64" s="172"/>
      <c r="AZ64" s="172"/>
      <c r="BA64" s="171"/>
      <c r="BB64" s="171"/>
      <c r="BC64" s="171"/>
      <c r="BD64" s="171"/>
      <c r="BE64" s="171"/>
      <c r="BF64" s="168"/>
      <c r="BG64" s="168"/>
      <c r="BH64" s="172"/>
      <c r="BI64" s="172"/>
      <c r="BJ64" s="171"/>
      <c r="BK64" s="171"/>
      <c r="BL64" s="171"/>
      <c r="BM64" s="171"/>
      <c r="BN64" s="171"/>
      <c r="BO64" s="168"/>
      <c r="BP64" s="168"/>
      <c r="BQ64" s="172"/>
      <c r="BR64" s="172"/>
      <c r="BS64" s="171"/>
      <c r="BT64" s="171"/>
      <c r="BU64" s="171"/>
      <c r="BV64" s="171"/>
      <c r="BW64" s="171"/>
      <c r="BX64" s="168"/>
      <c r="BY64" s="168"/>
      <c r="BZ64" s="172"/>
      <c r="CA64" s="172"/>
      <c r="CB64" s="171"/>
      <c r="CC64" s="171"/>
      <c r="CD64" s="171"/>
      <c r="CE64" s="171"/>
      <c r="CF64" s="171"/>
      <c r="CG64" s="168"/>
      <c r="CH64" s="168"/>
      <c r="CI64" s="172"/>
      <c r="CJ64" s="172"/>
      <c r="CK64" s="171"/>
      <c r="CL64" s="171"/>
      <c r="CM64" s="171"/>
      <c r="CN64" s="171"/>
      <c r="CO64" s="171"/>
      <c r="CP64" s="168"/>
      <c r="CQ64" s="168"/>
      <c r="CR64" s="172"/>
      <c r="CS64" s="172"/>
      <c r="CT64" s="171"/>
      <c r="CU64" s="171"/>
      <c r="CV64" s="171"/>
      <c r="CW64" s="171"/>
      <c r="CX64" s="171"/>
      <c r="CY64" s="168"/>
      <c r="CZ64" s="168"/>
      <c r="DA64" s="172"/>
      <c r="DB64" s="172"/>
      <c r="DC64" s="171"/>
      <c r="DD64" s="171"/>
      <c r="DE64" s="171"/>
      <c r="DF64" s="171"/>
      <c r="DG64" s="171"/>
      <c r="DH64" s="168"/>
      <c r="DI64" s="168"/>
      <c r="DJ64" s="172"/>
      <c r="DK64" s="172"/>
      <c r="DL64" s="171"/>
      <c r="DM64" s="171"/>
      <c r="DN64" s="171"/>
      <c r="DO64" s="171"/>
      <c r="DP64" s="171"/>
      <c r="DQ64" s="168"/>
      <c r="DR64" s="168"/>
      <c r="DS64" s="172"/>
      <c r="DT64" s="172"/>
      <c r="DU64" s="171"/>
      <c r="DV64" s="171"/>
      <c r="DW64" s="171"/>
      <c r="DX64" s="171"/>
      <c r="DY64" s="171"/>
      <c r="DZ64" s="168"/>
      <c r="EA64" s="168"/>
      <c r="EB64" s="172"/>
      <c r="EC64" s="172"/>
      <c r="ED64" s="171"/>
      <c r="EE64" s="171"/>
      <c r="EF64" s="171"/>
      <c r="EG64" s="171"/>
      <c r="EH64" s="171"/>
      <c r="EI64" s="168"/>
      <c r="EJ64" s="168"/>
      <c r="EK64" s="172"/>
      <c r="EL64" s="172"/>
      <c r="EM64" s="171"/>
      <c r="EN64" s="171"/>
      <c r="EO64" s="171"/>
      <c r="EP64" s="171"/>
      <c r="EQ64" s="171"/>
      <c r="ER64" s="168"/>
      <c r="ES64" s="168"/>
      <c r="ET64" s="172"/>
      <c r="EU64" s="172"/>
      <c r="EV64" s="171"/>
      <c r="EW64" s="171"/>
      <c r="EX64" s="171"/>
      <c r="EY64" s="171"/>
      <c r="EZ64" s="171"/>
      <c r="FA64" s="168"/>
      <c r="FB64" s="168"/>
      <c r="FC64" s="172"/>
      <c r="FD64" s="172"/>
      <c r="FE64" s="171"/>
      <c r="FF64" s="171"/>
      <c r="FG64" s="171"/>
      <c r="FH64" s="171"/>
      <c r="FI64" s="171"/>
      <c r="FJ64" s="168"/>
      <c r="FK64" s="168"/>
      <c r="FL64" s="172"/>
      <c r="FM64" s="172"/>
      <c r="FN64" s="171"/>
      <c r="FO64" s="171"/>
      <c r="FP64" s="171"/>
      <c r="FQ64" s="171"/>
      <c r="FR64" s="171"/>
      <c r="FS64" s="168"/>
      <c r="FT64" s="168"/>
      <c r="FU64" s="172"/>
      <c r="FV64" s="172"/>
      <c r="FW64" s="171"/>
      <c r="FX64" s="171"/>
      <c r="FY64" s="171"/>
      <c r="FZ64" s="171"/>
      <c r="GA64" s="171"/>
      <c r="GB64" s="168"/>
      <c r="GC64" s="168"/>
      <c r="GD64" s="172"/>
      <c r="GE64" s="172"/>
      <c r="GF64" s="171"/>
      <c r="GG64" s="171"/>
      <c r="GH64" s="171"/>
      <c r="GI64" s="171"/>
      <c r="GJ64" s="171"/>
      <c r="GK64" s="168"/>
      <c r="GL64" s="168"/>
      <c r="GM64" s="172"/>
      <c r="GN64" s="172"/>
      <c r="GO64" s="171"/>
      <c r="GP64" s="171"/>
      <c r="GQ64" s="171"/>
      <c r="GR64" s="171"/>
      <c r="GS64" s="171"/>
      <c r="GT64" s="168"/>
      <c r="GU64" s="168"/>
      <c r="GV64" s="172"/>
      <c r="GW64" s="172"/>
      <c r="GX64" s="171"/>
      <c r="GY64" s="171"/>
      <c r="GZ64" s="171"/>
      <c r="HA64" s="171"/>
      <c r="HB64" s="171"/>
      <c r="HC64" s="168"/>
      <c r="HD64" s="168"/>
      <c r="HE64" s="172"/>
      <c r="HF64" s="172"/>
      <c r="HG64" s="171"/>
      <c r="HH64" s="171"/>
      <c r="HI64" s="171"/>
      <c r="HJ64" s="171"/>
      <c r="HK64" s="171"/>
      <c r="HL64" s="168"/>
      <c r="HM64" s="168"/>
      <c r="HN64" s="172"/>
      <c r="HO64" s="172"/>
      <c r="HP64" s="171"/>
      <c r="HQ64" s="171"/>
      <c r="HR64" s="171"/>
      <c r="HS64" s="171"/>
      <c r="HT64" s="171"/>
      <c r="HU64" s="168"/>
      <c r="HV64" s="168"/>
      <c r="HW64" s="172"/>
      <c r="HX64" s="172"/>
      <c r="HY64" s="171"/>
      <c r="HZ64" s="171"/>
      <c r="IA64" s="171"/>
      <c r="IB64" s="171"/>
      <c r="IC64" s="171"/>
      <c r="ID64" s="168"/>
      <c r="IE64" s="168"/>
      <c r="IF64" s="172"/>
      <c r="IG64" s="172"/>
      <c r="IH64" s="171"/>
      <c r="II64" s="171"/>
      <c r="IJ64" s="171"/>
      <c r="IK64" s="171"/>
      <c r="IL64" s="171"/>
      <c r="IM64" s="168"/>
      <c r="IN64" s="168"/>
      <c r="IO64" s="172"/>
      <c r="IP64" s="172"/>
      <c r="IQ64" s="171"/>
      <c r="IR64" s="171"/>
      <c r="IS64" s="171"/>
      <c r="IT64" s="171"/>
      <c r="IU64" s="171"/>
      <c r="IV64" s="168"/>
      <c r="IW64" s="168"/>
      <c r="IX64" s="172"/>
      <c r="IY64" s="172"/>
      <c r="IZ64" s="171"/>
      <c r="JA64" s="171"/>
      <c r="JB64" s="171"/>
      <c r="JC64" s="171"/>
      <c r="JD64" s="171"/>
      <c r="JE64" s="168"/>
      <c r="JF64" s="168"/>
      <c r="JG64" s="172"/>
      <c r="JH64" s="172"/>
      <c r="JI64" s="171"/>
      <c r="JJ64" s="171"/>
      <c r="JK64" s="171"/>
      <c r="JL64" s="171"/>
      <c r="JM64" s="171"/>
      <c r="JN64" s="168"/>
      <c r="JO64" s="168"/>
      <c r="JP64" s="172"/>
      <c r="JQ64" s="172"/>
      <c r="JR64" s="171"/>
      <c r="JS64" s="171"/>
      <c r="JT64" s="171"/>
      <c r="JU64" s="171"/>
      <c r="JV64" s="171"/>
      <c r="JW64" s="168"/>
      <c r="JX64" s="168"/>
      <c r="JY64" s="172"/>
      <c r="JZ64" s="172"/>
      <c r="KA64" s="171"/>
      <c r="KB64" s="171"/>
      <c r="KC64" s="171"/>
      <c r="KD64" s="171"/>
      <c r="KE64" s="171"/>
      <c r="KF64" s="168"/>
      <c r="KG64" s="168"/>
      <c r="KH64" s="172"/>
      <c r="KI64" s="172"/>
      <c r="KJ64" s="171"/>
      <c r="KK64" s="171"/>
      <c r="KL64" s="171"/>
      <c r="KM64" s="171"/>
      <c r="KN64" s="171"/>
      <c r="KO64" s="168"/>
      <c r="KP64" s="168"/>
      <c r="KQ64" s="172"/>
      <c r="KR64" s="172"/>
      <c r="KS64" s="171"/>
      <c r="KT64" s="171"/>
      <c r="KU64" s="171"/>
      <c r="KV64" s="171"/>
      <c r="KW64" s="171"/>
      <c r="KX64" s="168"/>
      <c r="KY64" s="168"/>
      <c r="KZ64" s="172"/>
      <c r="LA64" s="172"/>
      <c r="LB64" s="171"/>
      <c r="LC64" s="171"/>
      <c r="LD64" s="171"/>
      <c r="LE64" s="171"/>
      <c r="LF64" s="171"/>
      <c r="LG64" s="168"/>
      <c r="LH64" s="168"/>
      <c r="LI64" s="172"/>
      <c r="LJ64" s="172"/>
      <c r="LK64" s="171"/>
      <c r="LL64" s="171"/>
      <c r="LM64" s="171"/>
      <c r="LN64" s="171"/>
      <c r="LO64" s="171"/>
      <c r="LP64" s="168"/>
      <c r="LQ64" s="168"/>
      <c r="LR64" s="172"/>
      <c r="LS64" s="172"/>
      <c r="LT64" s="171"/>
      <c r="LU64" s="171"/>
      <c r="LV64" s="171"/>
      <c r="LW64" s="171"/>
      <c r="LX64" s="171"/>
      <c r="LY64" s="168"/>
      <c r="LZ64" s="168"/>
      <c r="MA64" s="172"/>
      <c r="MB64" s="172"/>
      <c r="MC64" s="171"/>
      <c r="MD64" s="171"/>
      <c r="ME64" s="171"/>
      <c r="MF64" s="171"/>
      <c r="MG64" s="171"/>
      <c r="MH64" s="168"/>
      <c r="MI64" s="168"/>
      <c r="MJ64" s="172"/>
      <c r="MK64" s="172"/>
      <c r="ML64" s="171"/>
      <c r="MM64" s="171"/>
      <c r="MN64" s="171"/>
      <c r="MO64" s="171"/>
      <c r="MP64" s="171"/>
      <c r="MQ64" s="168"/>
      <c r="MR64" s="168"/>
      <c r="MS64" s="172"/>
      <c r="MT64" s="172"/>
      <c r="MU64" s="171"/>
      <c r="MV64" s="171"/>
      <c r="MW64" s="171"/>
      <c r="MX64" s="171"/>
      <c r="MY64" s="171"/>
      <c r="MZ64" s="168"/>
      <c r="NA64" s="168"/>
      <c r="NB64" s="172"/>
      <c r="NC64" s="172"/>
      <c r="ND64" s="171"/>
      <c r="NE64" s="171"/>
      <c r="NF64" s="171"/>
      <c r="NG64" s="171"/>
      <c r="NH64" s="171"/>
      <c r="NI64" s="168"/>
      <c r="NJ64" s="168"/>
      <c r="NK64" s="172"/>
      <c r="NL64" s="172"/>
      <c r="NM64" s="171"/>
      <c r="NN64" s="171"/>
      <c r="NO64" s="171"/>
      <c r="NP64" s="171"/>
      <c r="NQ64" s="171"/>
      <c r="NR64" s="168"/>
      <c r="NS64" s="168"/>
      <c r="NT64" s="172"/>
      <c r="NU64" s="172"/>
      <c r="NV64" s="171"/>
      <c r="NW64" s="171"/>
      <c r="NX64" s="171"/>
      <c r="NY64" s="171"/>
      <c r="NZ64" s="171"/>
      <c r="OA64" s="168"/>
      <c r="OB64" s="168"/>
      <c r="OC64" s="172"/>
      <c r="OD64" s="172"/>
      <c r="OE64" s="171"/>
      <c r="OF64" s="171"/>
      <c r="OG64" s="171"/>
      <c r="OH64" s="171"/>
      <c r="OI64" s="171"/>
      <c r="OJ64" s="168"/>
      <c r="OK64" s="168"/>
      <c r="OL64" s="172"/>
      <c r="OM64" s="172"/>
      <c r="ON64" s="171"/>
      <c r="OO64" s="171"/>
      <c r="OP64" s="171"/>
      <c r="OQ64" s="171"/>
      <c r="OR64" s="171"/>
      <c r="OS64" s="168"/>
      <c r="OT64" s="168"/>
      <c r="OU64" s="172"/>
      <c r="OV64" s="172"/>
      <c r="OW64" s="171"/>
      <c r="OX64" s="171"/>
      <c r="OY64" s="171"/>
      <c r="OZ64" s="171"/>
      <c r="PA64" s="171"/>
      <c r="PB64" s="168"/>
      <c r="PC64" s="168"/>
      <c r="PD64" s="172"/>
      <c r="PE64" s="172"/>
      <c r="PF64" s="171"/>
      <c r="PG64" s="171"/>
      <c r="PH64" s="171"/>
      <c r="PI64" s="171"/>
      <c r="PJ64" s="171"/>
      <c r="PK64" s="168"/>
      <c r="PL64" s="168"/>
      <c r="PM64" s="172"/>
      <c r="PN64" s="172"/>
      <c r="PO64" s="171"/>
      <c r="PP64" s="171"/>
      <c r="PQ64" s="171"/>
      <c r="PR64" s="171"/>
      <c r="PS64" s="171"/>
      <c r="PT64" s="168"/>
      <c r="PU64" s="168"/>
      <c r="PV64" s="172"/>
      <c r="PW64" s="172"/>
      <c r="PX64" s="171"/>
      <c r="PY64" s="171"/>
      <c r="PZ64" s="171"/>
      <c r="QA64" s="171"/>
      <c r="QB64" s="171"/>
      <c r="QC64" s="168"/>
      <c r="QD64" s="168"/>
      <c r="QE64" s="172"/>
      <c r="QF64" s="172"/>
      <c r="QG64" s="171"/>
      <c r="QH64" s="171"/>
      <c r="QI64" s="171"/>
      <c r="QJ64" s="171"/>
      <c r="QK64" s="171"/>
      <c r="QL64" s="168"/>
      <c r="QM64" s="168"/>
      <c r="QN64" s="172"/>
      <c r="QO64" s="172"/>
      <c r="QP64" s="171"/>
      <c r="QQ64" s="171"/>
      <c r="QR64" s="171"/>
      <c r="QS64" s="171"/>
      <c r="QT64" s="171"/>
      <c r="QU64" s="168"/>
      <c r="QV64" s="168"/>
      <c r="QW64" s="172"/>
      <c r="QX64" s="172"/>
      <c r="QY64" s="171"/>
      <c r="QZ64" s="171"/>
      <c r="RA64" s="171"/>
      <c r="RB64" s="171"/>
      <c r="RC64" s="171"/>
      <c r="RD64" s="168"/>
      <c r="RE64" s="168"/>
      <c r="RF64" s="172"/>
      <c r="RG64" s="172"/>
      <c r="RH64" s="171"/>
      <c r="RI64" s="171"/>
      <c r="RJ64" s="171"/>
      <c r="RK64" s="171"/>
      <c r="RL64" s="171"/>
      <c r="RM64" s="168"/>
      <c r="RN64" s="168"/>
      <c r="RO64" s="172"/>
      <c r="RP64" s="172"/>
      <c r="RQ64" s="171"/>
      <c r="RR64" s="171"/>
      <c r="RS64" s="171"/>
      <c r="RT64" s="171"/>
      <c r="RU64" s="171"/>
      <c r="RV64" s="168"/>
      <c r="RW64" s="168"/>
      <c r="RX64" s="172"/>
      <c r="RY64" s="172"/>
      <c r="RZ64" s="171"/>
      <c r="SA64" s="171"/>
      <c r="SB64" s="171"/>
      <c r="SC64" s="171"/>
      <c r="SD64" s="171"/>
      <c r="SE64" s="168"/>
      <c r="SF64" s="168"/>
      <c r="SG64" s="172"/>
      <c r="SH64" s="172"/>
      <c r="SI64" s="171"/>
      <c r="SJ64" s="171"/>
      <c r="SK64" s="171"/>
      <c r="SL64" s="171"/>
      <c r="SM64" s="171"/>
      <c r="SN64" s="168"/>
      <c r="SO64" s="168"/>
      <c r="SP64" s="172"/>
      <c r="SQ64" s="172"/>
      <c r="SR64" s="171"/>
      <c r="SS64" s="171"/>
      <c r="ST64" s="171"/>
      <c r="SU64" s="171"/>
      <c r="SV64" s="171"/>
      <c r="SW64" s="168"/>
      <c r="SX64" s="168"/>
      <c r="SY64" s="172"/>
      <c r="SZ64" s="172"/>
      <c r="TA64" s="171"/>
      <c r="TB64" s="171"/>
      <c r="TC64" s="171"/>
      <c r="TD64" s="171"/>
      <c r="TE64" s="171"/>
      <c r="TF64" s="168"/>
      <c r="TG64" s="168"/>
      <c r="TH64" s="172"/>
      <c r="TI64" s="172"/>
      <c r="TJ64" s="171"/>
      <c r="TK64" s="171"/>
      <c r="TL64" s="171"/>
      <c r="TM64" s="171"/>
      <c r="TN64" s="171"/>
      <c r="TO64" s="168"/>
      <c r="TP64" s="168"/>
      <c r="TQ64" s="172"/>
      <c r="TR64" s="172"/>
      <c r="TS64" s="171"/>
      <c r="TT64" s="171"/>
      <c r="TU64" s="171"/>
      <c r="TV64" s="171"/>
      <c r="TW64" s="171"/>
      <c r="TX64" s="168"/>
      <c r="TY64" s="168"/>
      <c r="TZ64" s="172"/>
      <c r="UA64" s="172"/>
      <c r="UB64" s="171"/>
      <c r="UC64" s="171"/>
      <c r="UD64" s="171"/>
      <c r="UE64" s="171"/>
      <c r="UF64" s="171"/>
      <c r="UG64" s="168"/>
      <c r="UH64" s="168"/>
    </row>
    <row r="65" spans="2:554" x14ac:dyDescent="0.25">
      <c r="B65" s="29" t="str">
        <f t="shared" si="0"/>
        <v/>
      </c>
      <c r="C65" s="29" t="str">
        <f t="shared" si="1"/>
        <v/>
      </c>
      <c r="D65" s="29" t="str">
        <f t="shared" si="2"/>
        <v/>
      </c>
      <c r="E65" s="29" t="str">
        <f t="shared" si="3"/>
        <v/>
      </c>
      <c r="F65" s="29" t="str">
        <f t="shared" si="4"/>
        <v/>
      </c>
      <c r="G65" s="29" t="str">
        <f t="shared" si="5"/>
        <v/>
      </c>
      <c r="H65" s="29" t="str">
        <f t="shared" si="6"/>
        <v/>
      </c>
      <c r="J65" s="23" t="str">
        <f t="shared" ca="1" si="7"/>
        <v>null</v>
      </c>
      <c r="K65" s="24">
        <f t="shared" si="13"/>
        <v>539</v>
      </c>
      <c r="L65" s="16">
        <v>59</v>
      </c>
      <c r="Q65" s="171"/>
      <c r="R65" s="171"/>
      <c r="S65" s="171"/>
      <c r="T65" s="171"/>
      <c r="U65" s="171"/>
      <c r="V65" s="168"/>
      <c r="W65" s="168"/>
      <c r="X65" s="172"/>
      <c r="Y65" s="172"/>
      <c r="Z65" s="171"/>
      <c r="AA65" s="171"/>
      <c r="AB65" s="171"/>
      <c r="AC65" s="171"/>
      <c r="AD65" s="171"/>
      <c r="AE65" s="168"/>
      <c r="AF65" s="168"/>
      <c r="AG65" s="172"/>
      <c r="AH65" s="172"/>
      <c r="AI65" s="171"/>
      <c r="AJ65" s="171"/>
      <c r="AK65" s="171"/>
      <c r="AL65" s="171"/>
      <c r="AM65" s="171"/>
      <c r="AN65" s="168"/>
      <c r="AO65" s="168"/>
      <c r="AP65" s="172"/>
      <c r="AQ65" s="172"/>
      <c r="AR65" s="171"/>
      <c r="AS65" s="171"/>
      <c r="AT65" s="171"/>
      <c r="AU65" s="171"/>
      <c r="AV65" s="171"/>
      <c r="AW65" s="168"/>
      <c r="AX65" s="168"/>
      <c r="AY65" s="172"/>
      <c r="AZ65" s="172"/>
      <c r="BA65" s="171"/>
      <c r="BB65" s="171"/>
      <c r="BC65" s="171"/>
      <c r="BD65" s="171"/>
      <c r="BE65" s="171"/>
      <c r="BF65" s="168"/>
      <c r="BG65" s="168"/>
      <c r="BH65" s="172"/>
      <c r="BI65" s="172"/>
      <c r="BJ65" s="171"/>
      <c r="BK65" s="171"/>
      <c r="BL65" s="171"/>
      <c r="BM65" s="171"/>
      <c r="BN65" s="171"/>
      <c r="BO65" s="168"/>
      <c r="BP65" s="168"/>
      <c r="BQ65" s="172"/>
      <c r="BR65" s="172"/>
      <c r="BS65" s="171"/>
      <c r="BT65" s="171"/>
      <c r="BU65" s="171"/>
      <c r="BV65" s="171"/>
      <c r="BW65" s="171"/>
      <c r="BX65" s="168"/>
      <c r="BY65" s="168"/>
      <c r="BZ65" s="172"/>
      <c r="CA65" s="172"/>
      <c r="CB65" s="171"/>
      <c r="CC65" s="171"/>
      <c r="CD65" s="171"/>
      <c r="CE65" s="171"/>
      <c r="CF65" s="171"/>
      <c r="CG65" s="168"/>
      <c r="CH65" s="168"/>
      <c r="CI65" s="172"/>
      <c r="CJ65" s="172"/>
      <c r="CK65" s="171"/>
      <c r="CL65" s="171"/>
      <c r="CM65" s="171"/>
      <c r="CN65" s="171"/>
      <c r="CO65" s="171"/>
      <c r="CP65" s="168"/>
      <c r="CQ65" s="168"/>
      <c r="CR65" s="172"/>
      <c r="CS65" s="172"/>
      <c r="CT65" s="171"/>
      <c r="CU65" s="171"/>
      <c r="CV65" s="171"/>
      <c r="CW65" s="171"/>
      <c r="CX65" s="171"/>
      <c r="CY65" s="168"/>
      <c r="CZ65" s="168"/>
      <c r="DA65" s="172"/>
      <c r="DB65" s="172"/>
      <c r="DC65" s="171"/>
      <c r="DD65" s="171"/>
      <c r="DE65" s="171"/>
      <c r="DF65" s="171"/>
      <c r="DG65" s="171"/>
      <c r="DH65" s="168"/>
      <c r="DI65" s="168"/>
      <c r="DJ65" s="172"/>
      <c r="DK65" s="172"/>
      <c r="DL65" s="171"/>
      <c r="DM65" s="171"/>
      <c r="DN65" s="171"/>
      <c r="DO65" s="171"/>
      <c r="DP65" s="171"/>
      <c r="DQ65" s="168"/>
      <c r="DR65" s="168"/>
      <c r="DS65" s="172"/>
      <c r="DT65" s="172"/>
      <c r="DU65" s="171"/>
      <c r="DV65" s="171"/>
      <c r="DW65" s="171"/>
      <c r="DX65" s="171"/>
      <c r="DY65" s="171"/>
      <c r="DZ65" s="168"/>
      <c r="EA65" s="168"/>
      <c r="EB65" s="172"/>
      <c r="EC65" s="172"/>
      <c r="ED65" s="171"/>
      <c r="EE65" s="171"/>
      <c r="EF65" s="171"/>
      <c r="EG65" s="171"/>
      <c r="EH65" s="171"/>
      <c r="EI65" s="168"/>
      <c r="EJ65" s="168"/>
      <c r="EK65" s="172"/>
      <c r="EL65" s="172"/>
      <c r="EM65" s="171"/>
      <c r="EN65" s="171"/>
      <c r="EO65" s="171"/>
      <c r="EP65" s="171"/>
      <c r="EQ65" s="171"/>
      <c r="ER65" s="168"/>
      <c r="ES65" s="168"/>
      <c r="ET65" s="172"/>
      <c r="EU65" s="172"/>
      <c r="EV65" s="171"/>
      <c r="EW65" s="171"/>
      <c r="EX65" s="171"/>
      <c r="EY65" s="171"/>
      <c r="EZ65" s="171"/>
      <c r="FA65" s="168"/>
      <c r="FB65" s="168"/>
      <c r="FC65" s="172"/>
      <c r="FD65" s="172"/>
      <c r="FE65" s="171"/>
      <c r="FF65" s="171"/>
      <c r="FG65" s="171"/>
      <c r="FH65" s="171"/>
      <c r="FI65" s="171"/>
      <c r="FJ65" s="168"/>
      <c r="FK65" s="168"/>
      <c r="FL65" s="172"/>
      <c r="FM65" s="172"/>
      <c r="FN65" s="171"/>
      <c r="FO65" s="171"/>
      <c r="FP65" s="171"/>
      <c r="FQ65" s="171"/>
      <c r="FR65" s="171"/>
      <c r="FS65" s="168"/>
      <c r="FT65" s="168"/>
      <c r="FU65" s="172"/>
      <c r="FV65" s="172"/>
      <c r="FW65" s="171"/>
      <c r="FX65" s="171"/>
      <c r="FY65" s="171"/>
      <c r="FZ65" s="171"/>
      <c r="GA65" s="171"/>
      <c r="GB65" s="168"/>
      <c r="GC65" s="168"/>
      <c r="GD65" s="172"/>
      <c r="GE65" s="172"/>
      <c r="GF65" s="171"/>
      <c r="GG65" s="171"/>
      <c r="GH65" s="171"/>
      <c r="GI65" s="171"/>
      <c r="GJ65" s="171"/>
      <c r="GK65" s="168"/>
      <c r="GL65" s="168"/>
      <c r="GM65" s="172"/>
      <c r="GN65" s="172"/>
      <c r="GO65" s="171"/>
      <c r="GP65" s="171"/>
      <c r="GQ65" s="171"/>
      <c r="GR65" s="171"/>
      <c r="GS65" s="171"/>
      <c r="GT65" s="168"/>
      <c r="GU65" s="168"/>
      <c r="GV65" s="172"/>
      <c r="GW65" s="172"/>
      <c r="GX65" s="171"/>
      <c r="GY65" s="171"/>
      <c r="GZ65" s="171"/>
      <c r="HA65" s="171"/>
      <c r="HB65" s="171"/>
      <c r="HC65" s="168"/>
      <c r="HD65" s="168"/>
      <c r="HE65" s="172"/>
      <c r="HF65" s="172"/>
      <c r="HG65" s="171"/>
      <c r="HH65" s="171"/>
      <c r="HI65" s="171"/>
      <c r="HJ65" s="171"/>
      <c r="HK65" s="171"/>
      <c r="HL65" s="168"/>
      <c r="HM65" s="168"/>
      <c r="HN65" s="172"/>
      <c r="HO65" s="172"/>
      <c r="HP65" s="171"/>
      <c r="HQ65" s="171"/>
      <c r="HR65" s="171"/>
      <c r="HS65" s="171"/>
      <c r="HT65" s="171"/>
      <c r="HU65" s="168"/>
      <c r="HV65" s="168"/>
      <c r="HW65" s="172"/>
      <c r="HX65" s="172"/>
      <c r="HY65" s="171"/>
      <c r="HZ65" s="171"/>
      <c r="IA65" s="171"/>
      <c r="IB65" s="171"/>
      <c r="IC65" s="171"/>
      <c r="ID65" s="168"/>
      <c r="IE65" s="168"/>
      <c r="IF65" s="172"/>
      <c r="IG65" s="172"/>
      <c r="IH65" s="171"/>
      <c r="II65" s="171"/>
      <c r="IJ65" s="171"/>
      <c r="IK65" s="171"/>
      <c r="IL65" s="171"/>
      <c r="IM65" s="168"/>
      <c r="IN65" s="168"/>
      <c r="IO65" s="172"/>
      <c r="IP65" s="172"/>
      <c r="IQ65" s="171"/>
      <c r="IR65" s="171"/>
      <c r="IS65" s="171"/>
      <c r="IT65" s="171"/>
      <c r="IU65" s="171"/>
      <c r="IV65" s="168"/>
      <c r="IW65" s="168"/>
      <c r="IX65" s="172"/>
      <c r="IY65" s="172"/>
      <c r="IZ65" s="171"/>
      <c r="JA65" s="171"/>
      <c r="JB65" s="171"/>
      <c r="JC65" s="171"/>
      <c r="JD65" s="171"/>
      <c r="JE65" s="168"/>
      <c r="JF65" s="168"/>
      <c r="JG65" s="172"/>
      <c r="JH65" s="172"/>
      <c r="JI65" s="171"/>
      <c r="JJ65" s="171"/>
      <c r="JK65" s="171"/>
      <c r="JL65" s="171"/>
      <c r="JM65" s="171"/>
      <c r="JN65" s="168"/>
      <c r="JO65" s="168"/>
      <c r="JP65" s="172"/>
      <c r="JQ65" s="172"/>
      <c r="JR65" s="171"/>
      <c r="JS65" s="171"/>
      <c r="JT65" s="171"/>
      <c r="JU65" s="171"/>
      <c r="JV65" s="171"/>
      <c r="JW65" s="168"/>
      <c r="JX65" s="168"/>
      <c r="JY65" s="172"/>
      <c r="JZ65" s="172"/>
      <c r="KA65" s="171"/>
      <c r="KB65" s="171"/>
      <c r="KC65" s="171"/>
      <c r="KD65" s="171"/>
      <c r="KE65" s="171"/>
      <c r="KF65" s="168"/>
      <c r="KG65" s="168"/>
      <c r="KH65" s="172"/>
      <c r="KI65" s="172"/>
      <c r="KJ65" s="171"/>
      <c r="KK65" s="171"/>
      <c r="KL65" s="171"/>
      <c r="KM65" s="171"/>
      <c r="KN65" s="171"/>
      <c r="KO65" s="168"/>
      <c r="KP65" s="168"/>
      <c r="KQ65" s="172"/>
      <c r="KR65" s="172"/>
      <c r="KS65" s="171"/>
      <c r="KT65" s="171"/>
      <c r="KU65" s="171"/>
      <c r="KV65" s="171"/>
      <c r="KW65" s="171"/>
      <c r="KX65" s="168"/>
      <c r="KY65" s="168"/>
      <c r="KZ65" s="172"/>
      <c r="LA65" s="172"/>
      <c r="LB65" s="171"/>
      <c r="LC65" s="171"/>
      <c r="LD65" s="171"/>
      <c r="LE65" s="171"/>
      <c r="LF65" s="171"/>
      <c r="LG65" s="168"/>
      <c r="LH65" s="168"/>
      <c r="LI65" s="172"/>
      <c r="LJ65" s="172"/>
      <c r="LK65" s="171"/>
      <c r="LL65" s="171"/>
      <c r="LM65" s="171"/>
      <c r="LN65" s="171"/>
      <c r="LO65" s="171"/>
      <c r="LP65" s="168"/>
      <c r="LQ65" s="168"/>
      <c r="LR65" s="172"/>
      <c r="LS65" s="172"/>
      <c r="LT65" s="171"/>
      <c r="LU65" s="171"/>
      <c r="LV65" s="171"/>
      <c r="LW65" s="171"/>
      <c r="LX65" s="171"/>
      <c r="LY65" s="168"/>
      <c r="LZ65" s="168"/>
      <c r="MA65" s="172"/>
      <c r="MB65" s="172"/>
      <c r="MC65" s="171"/>
      <c r="MD65" s="171"/>
      <c r="ME65" s="171"/>
      <c r="MF65" s="171"/>
      <c r="MG65" s="171"/>
      <c r="MH65" s="168"/>
      <c r="MI65" s="168"/>
      <c r="MJ65" s="172"/>
      <c r="MK65" s="172"/>
      <c r="ML65" s="171"/>
      <c r="MM65" s="171"/>
      <c r="MN65" s="171"/>
      <c r="MO65" s="171"/>
      <c r="MP65" s="171"/>
      <c r="MQ65" s="168"/>
      <c r="MR65" s="168"/>
      <c r="MS65" s="172"/>
      <c r="MT65" s="172"/>
      <c r="MU65" s="171"/>
      <c r="MV65" s="171"/>
      <c r="MW65" s="171"/>
      <c r="MX65" s="171"/>
      <c r="MY65" s="171"/>
      <c r="MZ65" s="168"/>
      <c r="NA65" s="168"/>
      <c r="NB65" s="172"/>
      <c r="NC65" s="172"/>
      <c r="ND65" s="171"/>
      <c r="NE65" s="171"/>
      <c r="NF65" s="171"/>
      <c r="NG65" s="171"/>
      <c r="NH65" s="171"/>
      <c r="NI65" s="168"/>
      <c r="NJ65" s="168"/>
      <c r="NK65" s="172"/>
      <c r="NL65" s="172"/>
      <c r="NM65" s="171"/>
      <c r="NN65" s="171"/>
      <c r="NO65" s="171"/>
      <c r="NP65" s="171"/>
      <c r="NQ65" s="171"/>
      <c r="NR65" s="168"/>
      <c r="NS65" s="168"/>
      <c r="NT65" s="172"/>
      <c r="NU65" s="172"/>
      <c r="NV65" s="171"/>
      <c r="NW65" s="171"/>
      <c r="NX65" s="171"/>
      <c r="NY65" s="171"/>
      <c r="NZ65" s="171"/>
      <c r="OA65" s="168"/>
      <c r="OB65" s="168"/>
      <c r="OC65" s="172"/>
      <c r="OD65" s="172"/>
      <c r="OE65" s="171"/>
      <c r="OF65" s="171"/>
      <c r="OG65" s="171"/>
      <c r="OH65" s="171"/>
      <c r="OI65" s="171"/>
      <c r="OJ65" s="168"/>
      <c r="OK65" s="168"/>
      <c r="OL65" s="172"/>
      <c r="OM65" s="172"/>
      <c r="ON65" s="171"/>
      <c r="OO65" s="171"/>
      <c r="OP65" s="171"/>
      <c r="OQ65" s="171"/>
      <c r="OR65" s="171"/>
      <c r="OS65" s="168"/>
      <c r="OT65" s="168"/>
      <c r="OU65" s="172"/>
      <c r="OV65" s="172"/>
      <c r="OW65" s="171"/>
      <c r="OX65" s="171"/>
      <c r="OY65" s="171"/>
      <c r="OZ65" s="171"/>
      <c r="PA65" s="171"/>
      <c r="PB65" s="168"/>
      <c r="PC65" s="168"/>
      <c r="PD65" s="172"/>
      <c r="PE65" s="172"/>
      <c r="PF65" s="171"/>
      <c r="PG65" s="171"/>
      <c r="PH65" s="171"/>
      <c r="PI65" s="171"/>
      <c r="PJ65" s="171"/>
      <c r="PK65" s="168"/>
      <c r="PL65" s="168"/>
      <c r="PM65" s="172"/>
      <c r="PN65" s="172"/>
      <c r="PO65" s="171"/>
      <c r="PP65" s="171"/>
      <c r="PQ65" s="171"/>
      <c r="PR65" s="171"/>
      <c r="PS65" s="171"/>
      <c r="PT65" s="168"/>
      <c r="PU65" s="168"/>
      <c r="PV65" s="172"/>
      <c r="PW65" s="172"/>
      <c r="PX65" s="171"/>
      <c r="PY65" s="171"/>
      <c r="PZ65" s="171"/>
      <c r="QA65" s="171"/>
      <c r="QB65" s="171"/>
      <c r="QC65" s="168"/>
      <c r="QD65" s="168"/>
      <c r="QE65" s="172"/>
      <c r="QF65" s="172"/>
      <c r="QG65" s="171"/>
      <c r="QH65" s="171"/>
      <c r="QI65" s="171"/>
      <c r="QJ65" s="171"/>
      <c r="QK65" s="171"/>
      <c r="QL65" s="168"/>
      <c r="QM65" s="168"/>
      <c r="QN65" s="172"/>
      <c r="QO65" s="172"/>
      <c r="QP65" s="171"/>
      <c r="QQ65" s="171"/>
      <c r="QR65" s="171"/>
      <c r="QS65" s="171"/>
      <c r="QT65" s="171"/>
      <c r="QU65" s="168"/>
      <c r="QV65" s="168"/>
      <c r="QW65" s="172"/>
      <c r="QX65" s="172"/>
      <c r="QY65" s="171"/>
      <c r="QZ65" s="171"/>
      <c r="RA65" s="171"/>
      <c r="RB65" s="171"/>
      <c r="RC65" s="171"/>
      <c r="RD65" s="168"/>
      <c r="RE65" s="168"/>
      <c r="RF65" s="172"/>
      <c r="RG65" s="172"/>
      <c r="RH65" s="171"/>
      <c r="RI65" s="171"/>
      <c r="RJ65" s="171"/>
      <c r="RK65" s="171"/>
      <c r="RL65" s="171"/>
      <c r="RM65" s="168"/>
      <c r="RN65" s="168"/>
      <c r="RO65" s="172"/>
      <c r="RP65" s="172"/>
      <c r="RQ65" s="171"/>
      <c r="RR65" s="171"/>
      <c r="RS65" s="171"/>
      <c r="RT65" s="171"/>
      <c r="RU65" s="171"/>
      <c r="RV65" s="168"/>
      <c r="RW65" s="168"/>
      <c r="RX65" s="172"/>
      <c r="RY65" s="172"/>
      <c r="RZ65" s="171"/>
      <c r="SA65" s="171"/>
      <c r="SB65" s="171"/>
      <c r="SC65" s="171"/>
      <c r="SD65" s="171"/>
      <c r="SE65" s="168"/>
      <c r="SF65" s="168"/>
      <c r="SG65" s="172"/>
      <c r="SH65" s="172"/>
      <c r="SI65" s="171"/>
      <c r="SJ65" s="171"/>
      <c r="SK65" s="171"/>
      <c r="SL65" s="171"/>
      <c r="SM65" s="171"/>
      <c r="SN65" s="168"/>
      <c r="SO65" s="168"/>
      <c r="SP65" s="172"/>
      <c r="SQ65" s="172"/>
      <c r="SR65" s="171"/>
      <c r="SS65" s="171"/>
      <c r="ST65" s="171"/>
      <c r="SU65" s="171"/>
      <c r="SV65" s="171"/>
      <c r="SW65" s="168"/>
      <c r="SX65" s="168"/>
      <c r="SY65" s="172"/>
      <c r="SZ65" s="172"/>
      <c r="TA65" s="171"/>
      <c r="TB65" s="171"/>
      <c r="TC65" s="171"/>
      <c r="TD65" s="171"/>
      <c r="TE65" s="171"/>
      <c r="TF65" s="168"/>
      <c r="TG65" s="168"/>
      <c r="TH65" s="172"/>
      <c r="TI65" s="172"/>
      <c r="TJ65" s="171"/>
      <c r="TK65" s="171"/>
      <c r="TL65" s="171"/>
      <c r="TM65" s="171"/>
      <c r="TN65" s="171"/>
      <c r="TO65" s="168"/>
      <c r="TP65" s="168"/>
      <c r="TQ65" s="172"/>
      <c r="TR65" s="172"/>
      <c r="TS65" s="171"/>
      <c r="TT65" s="171"/>
      <c r="TU65" s="171"/>
      <c r="TV65" s="171"/>
      <c r="TW65" s="171"/>
      <c r="TX65" s="168"/>
      <c r="TY65" s="168"/>
      <c r="TZ65" s="172"/>
      <c r="UA65" s="172"/>
      <c r="UB65" s="171"/>
      <c r="UC65" s="171"/>
      <c r="UD65" s="171"/>
      <c r="UE65" s="171"/>
      <c r="UF65" s="171"/>
      <c r="UG65" s="168"/>
      <c r="UH65" s="168"/>
    </row>
    <row r="66" spans="2:554" x14ac:dyDescent="0.25">
      <c r="B66" s="29" t="str">
        <f t="shared" si="0"/>
        <v/>
      </c>
      <c r="C66" s="29" t="str">
        <f t="shared" si="1"/>
        <v/>
      </c>
      <c r="D66" s="29" t="str">
        <f t="shared" si="2"/>
        <v/>
      </c>
      <c r="E66" s="29" t="str">
        <f t="shared" si="3"/>
        <v/>
      </c>
      <c r="F66" s="29" t="str">
        <f t="shared" si="4"/>
        <v/>
      </c>
      <c r="G66" s="29" t="str">
        <f t="shared" si="5"/>
        <v/>
      </c>
      <c r="H66" s="29" t="str">
        <f t="shared" si="6"/>
        <v/>
      </c>
      <c r="J66" s="23" t="str">
        <f t="shared" ca="1" si="7"/>
        <v>null</v>
      </c>
      <c r="K66" s="24">
        <f t="shared" si="13"/>
        <v>548</v>
      </c>
      <c r="L66" s="16">
        <v>60</v>
      </c>
      <c r="Q66" s="171"/>
      <c r="R66" s="171"/>
      <c r="S66" s="171"/>
      <c r="T66" s="171"/>
      <c r="U66" s="171"/>
      <c r="V66" s="168"/>
      <c r="W66" s="168"/>
      <c r="X66" s="172"/>
      <c r="Y66" s="172"/>
      <c r="Z66" s="171"/>
      <c r="AA66" s="171"/>
      <c r="AB66" s="171"/>
      <c r="AC66" s="171"/>
      <c r="AD66" s="171"/>
      <c r="AE66" s="168"/>
      <c r="AF66" s="168"/>
      <c r="AG66" s="172"/>
      <c r="AH66" s="172"/>
      <c r="AI66" s="171"/>
      <c r="AJ66" s="171"/>
      <c r="AK66" s="171"/>
      <c r="AL66" s="171"/>
      <c r="AM66" s="171"/>
      <c r="AN66" s="168"/>
      <c r="AO66" s="168"/>
      <c r="AP66" s="172"/>
      <c r="AQ66" s="172"/>
      <c r="AR66" s="171"/>
      <c r="AS66" s="171"/>
      <c r="AT66" s="171"/>
      <c r="AU66" s="171"/>
      <c r="AV66" s="171"/>
      <c r="AW66" s="168"/>
      <c r="AX66" s="168"/>
      <c r="AY66" s="172"/>
      <c r="AZ66" s="172"/>
      <c r="BA66" s="171"/>
      <c r="BB66" s="171"/>
      <c r="BC66" s="171"/>
      <c r="BD66" s="171"/>
      <c r="BE66" s="171"/>
      <c r="BF66" s="168"/>
      <c r="BG66" s="168"/>
      <c r="BH66" s="172"/>
      <c r="BI66" s="172"/>
      <c r="BJ66" s="171"/>
      <c r="BK66" s="171"/>
      <c r="BL66" s="171"/>
      <c r="BM66" s="171"/>
      <c r="BN66" s="171"/>
      <c r="BO66" s="168"/>
      <c r="BP66" s="168"/>
      <c r="BQ66" s="172"/>
      <c r="BR66" s="172"/>
      <c r="BS66" s="171"/>
      <c r="BT66" s="171"/>
      <c r="BU66" s="171"/>
      <c r="BV66" s="171"/>
      <c r="BW66" s="171"/>
      <c r="BX66" s="168"/>
      <c r="BY66" s="168"/>
      <c r="BZ66" s="172"/>
      <c r="CA66" s="172"/>
      <c r="CB66" s="171"/>
      <c r="CC66" s="171"/>
      <c r="CD66" s="171"/>
      <c r="CE66" s="171"/>
      <c r="CF66" s="171"/>
      <c r="CG66" s="168"/>
      <c r="CH66" s="168"/>
      <c r="CI66" s="172"/>
      <c r="CJ66" s="172"/>
      <c r="CK66" s="171"/>
      <c r="CL66" s="171"/>
      <c r="CM66" s="171"/>
      <c r="CN66" s="171"/>
      <c r="CO66" s="171"/>
      <c r="CP66" s="168"/>
      <c r="CQ66" s="168"/>
      <c r="CR66" s="172"/>
      <c r="CS66" s="172"/>
      <c r="CT66" s="171"/>
      <c r="CU66" s="171"/>
      <c r="CV66" s="171"/>
      <c r="CW66" s="171"/>
      <c r="CX66" s="171"/>
      <c r="CY66" s="168"/>
      <c r="CZ66" s="168"/>
      <c r="DA66" s="172"/>
      <c r="DB66" s="172"/>
      <c r="DC66" s="171"/>
      <c r="DD66" s="171"/>
      <c r="DE66" s="171"/>
      <c r="DF66" s="171"/>
      <c r="DG66" s="171"/>
      <c r="DH66" s="168"/>
      <c r="DI66" s="168"/>
      <c r="DJ66" s="172"/>
      <c r="DK66" s="172"/>
      <c r="DL66" s="171"/>
      <c r="DM66" s="171"/>
      <c r="DN66" s="171"/>
      <c r="DO66" s="171"/>
      <c r="DP66" s="171"/>
      <c r="DQ66" s="168"/>
      <c r="DR66" s="168"/>
      <c r="DS66" s="172"/>
      <c r="DT66" s="172"/>
      <c r="DU66" s="171"/>
      <c r="DV66" s="171"/>
      <c r="DW66" s="171"/>
      <c r="DX66" s="171"/>
      <c r="DY66" s="171"/>
      <c r="DZ66" s="168"/>
      <c r="EA66" s="168"/>
      <c r="EB66" s="172"/>
      <c r="EC66" s="172"/>
      <c r="ED66" s="171"/>
      <c r="EE66" s="171"/>
      <c r="EF66" s="171"/>
      <c r="EG66" s="171"/>
      <c r="EH66" s="171"/>
      <c r="EI66" s="168"/>
      <c r="EJ66" s="168"/>
      <c r="EK66" s="172"/>
      <c r="EL66" s="172"/>
      <c r="EM66" s="171"/>
      <c r="EN66" s="171"/>
      <c r="EO66" s="171"/>
      <c r="EP66" s="171"/>
      <c r="EQ66" s="171"/>
      <c r="ER66" s="168"/>
      <c r="ES66" s="168"/>
      <c r="ET66" s="172"/>
      <c r="EU66" s="172"/>
      <c r="EV66" s="171"/>
      <c r="EW66" s="171"/>
      <c r="EX66" s="171"/>
      <c r="EY66" s="171"/>
      <c r="EZ66" s="171"/>
      <c r="FA66" s="168"/>
      <c r="FB66" s="168"/>
      <c r="FC66" s="172"/>
      <c r="FD66" s="172"/>
      <c r="FE66" s="171"/>
      <c r="FF66" s="171"/>
      <c r="FG66" s="171"/>
      <c r="FH66" s="171"/>
      <c r="FI66" s="171"/>
      <c r="FJ66" s="168"/>
      <c r="FK66" s="168"/>
      <c r="FL66" s="172"/>
      <c r="FM66" s="172"/>
      <c r="FN66" s="171"/>
      <c r="FO66" s="171"/>
      <c r="FP66" s="171"/>
      <c r="FQ66" s="171"/>
      <c r="FR66" s="171"/>
      <c r="FS66" s="168"/>
      <c r="FT66" s="168"/>
      <c r="FU66" s="172"/>
      <c r="FV66" s="172"/>
      <c r="FW66" s="171"/>
      <c r="FX66" s="171"/>
      <c r="FY66" s="171"/>
      <c r="FZ66" s="171"/>
      <c r="GA66" s="171"/>
      <c r="GB66" s="168"/>
      <c r="GC66" s="168"/>
      <c r="GD66" s="172"/>
      <c r="GE66" s="172"/>
      <c r="GF66" s="171"/>
      <c r="GG66" s="171"/>
      <c r="GH66" s="171"/>
      <c r="GI66" s="171"/>
      <c r="GJ66" s="171"/>
      <c r="GK66" s="168"/>
      <c r="GL66" s="168"/>
      <c r="GM66" s="172"/>
      <c r="GN66" s="172"/>
      <c r="GO66" s="171"/>
      <c r="GP66" s="171"/>
      <c r="GQ66" s="171"/>
      <c r="GR66" s="171"/>
      <c r="GS66" s="171"/>
      <c r="GT66" s="168"/>
      <c r="GU66" s="168"/>
      <c r="GV66" s="172"/>
      <c r="GW66" s="172"/>
      <c r="GX66" s="171"/>
      <c r="GY66" s="171"/>
      <c r="GZ66" s="171"/>
      <c r="HA66" s="171"/>
      <c r="HB66" s="171"/>
      <c r="HC66" s="168"/>
      <c r="HD66" s="168"/>
      <c r="HE66" s="172"/>
      <c r="HF66" s="172"/>
      <c r="HG66" s="171"/>
      <c r="HH66" s="171"/>
      <c r="HI66" s="171"/>
      <c r="HJ66" s="171"/>
      <c r="HK66" s="171"/>
      <c r="HL66" s="168"/>
      <c r="HM66" s="168"/>
      <c r="HN66" s="172"/>
      <c r="HO66" s="172"/>
      <c r="HP66" s="171"/>
      <c r="HQ66" s="171"/>
      <c r="HR66" s="171"/>
      <c r="HS66" s="171"/>
      <c r="HT66" s="171"/>
      <c r="HU66" s="168"/>
      <c r="HV66" s="168"/>
      <c r="HW66" s="172"/>
      <c r="HX66" s="172"/>
      <c r="HY66" s="171"/>
      <c r="HZ66" s="171"/>
      <c r="IA66" s="171"/>
      <c r="IB66" s="171"/>
      <c r="IC66" s="171"/>
      <c r="ID66" s="168"/>
      <c r="IE66" s="168"/>
      <c r="IF66" s="172"/>
      <c r="IG66" s="172"/>
      <c r="IH66" s="171"/>
      <c r="II66" s="171"/>
      <c r="IJ66" s="171"/>
      <c r="IK66" s="171"/>
      <c r="IL66" s="171"/>
      <c r="IM66" s="168"/>
      <c r="IN66" s="168"/>
      <c r="IO66" s="172"/>
      <c r="IP66" s="172"/>
      <c r="IQ66" s="171"/>
      <c r="IR66" s="171"/>
      <c r="IS66" s="171"/>
      <c r="IT66" s="171"/>
      <c r="IU66" s="171"/>
      <c r="IV66" s="168"/>
      <c r="IW66" s="168"/>
      <c r="IX66" s="172"/>
      <c r="IY66" s="172"/>
      <c r="IZ66" s="171"/>
      <c r="JA66" s="171"/>
      <c r="JB66" s="171"/>
      <c r="JC66" s="171"/>
      <c r="JD66" s="171"/>
      <c r="JE66" s="168"/>
      <c r="JF66" s="168"/>
      <c r="JG66" s="172"/>
      <c r="JH66" s="172"/>
      <c r="JI66" s="171"/>
      <c r="JJ66" s="171"/>
      <c r="JK66" s="171"/>
      <c r="JL66" s="171"/>
      <c r="JM66" s="171"/>
      <c r="JN66" s="168"/>
      <c r="JO66" s="168"/>
      <c r="JP66" s="172"/>
      <c r="JQ66" s="172"/>
      <c r="JR66" s="171"/>
      <c r="JS66" s="171"/>
      <c r="JT66" s="171"/>
      <c r="JU66" s="171"/>
      <c r="JV66" s="171"/>
      <c r="JW66" s="168"/>
      <c r="JX66" s="168"/>
      <c r="JY66" s="172"/>
      <c r="JZ66" s="172"/>
      <c r="KA66" s="171"/>
      <c r="KB66" s="171"/>
      <c r="KC66" s="171"/>
      <c r="KD66" s="171"/>
      <c r="KE66" s="171"/>
      <c r="KF66" s="168"/>
      <c r="KG66" s="168"/>
      <c r="KH66" s="172"/>
      <c r="KI66" s="172"/>
      <c r="KJ66" s="171"/>
      <c r="KK66" s="171"/>
      <c r="KL66" s="171"/>
      <c r="KM66" s="171"/>
      <c r="KN66" s="171"/>
      <c r="KO66" s="168"/>
      <c r="KP66" s="168"/>
      <c r="KQ66" s="172"/>
      <c r="KR66" s="172"/>
      <c r="KS66" s="171"/>
      <c r="KT66" s="171"/>
      <c r="KU66" s="171"/>
      <c r="KV66" s="171"/>
      <c r="KW66" s="171"/>
      <c r="KX66" s="168"/>
      <c r="KY66" s="168"/>
      <c r="KZ66" s="172"/>
      <c r="LA66" s="172"/>
      <c r="LB66" s="171"/>
      <c r="LC66" s="171"/>
      <c r="LD66" s="171"/>
      <c r="LE66" s="171"/>
      <c r="LF66" s="171"/>
      <c r="LG66" s="168"/>
      <c r="LH66" s="168"/>
      <c r="LI66" s="172"/>
      <c r="LJ66" s="172"/>
      <c r="LK66" s="171"/>
      <c r="LL66" s="171"/>
      <c r="LM66" s="171"/>
      <c r="LN66" s="171"/>
      <c r="LO66" s="171"/>
      <c r="LP66" s="168"/>
      <c r="LQ66" s="168"/>
      <c r="LR66" s="172"/>
      <c r="LS66" s="172"/>
      <c r="LT66" s="171"/>
      <c r="LU66" s="171"/>
      <c r="LV66" s="171"/>
      <c r="LW66" s="171"/>
      <c r="LX66" s="171"/>
      <c r="LY66" s="168"/>
      <c r="LZ66" s="168"/>
      <c r="MA66" s="172"/>
      <c r="MB66" s="172"/>
      <c r="MC66" s="171"/>
      <c r="MD66" s="171"/>
      <c r="ME66" s="171"/>
      <c r="MF66" s="171"/>
      <c r="MG66" s="171"/>
      <c r="MH66" s="168"/>
      <c r="MI66" s="168"/>
      <c r="MJ66" s="172"/>
      <c r="MK66" s="172"/>
      <c r="ML66" s="171"/>
      <c r="MM66" s="171"/>
      <c r="MN66" s="171"/>
      <c r="MO66" s="171"/>
      <c r="MP66" s="171"/>
      <c r="MQ66" s="168"/>
      <c r="MR66" s="168"/>
      <c r="MS66" s="172"/>
      <c r="MT66" s="172"/>
      <c r="MU66" s="171"/>
      <c r="MV66" s="171"/>
      <c r="MW66" s="171"/>
      <c r="MX66" s="171"/>
      <c r="MY66" s="171"/>
      <c r="MZ66" s="168"/>
      <c r="NA66" s="168"/>
      <c r="NB66" s="172"/>
      <c r="NC66" s="172"/>
      <c r="ND66" s="171"/>
      <c r="NE66" s="171"/>
      <c r="NF66" s="171"/>
      <c r="NG66" s="171"/>
      <c r="NH66" s="171"/>
      <c r="NI66" s="168"/>
      <c r="NJ66" s="168"/>
      <c r="NK66" s="172"/>
      <c r="NL66" s="172"/>
      <c r="NM66" s="171"/>
      <c r="NN66" s="171"/>
      <c r="NO66" s="171"/>
      <c r="NP66" s="171"/>
      <c r="NQ66" s="171"/>
      <c r="NR66" s="168"/>
      <c r="NS66" s="168"/>
      <c r="NT66" s="172"/>
      <c r="NU66" s="172"/>
      <c r="NV66" s="171"/>
      <c r="NW66" s="171"/>
      <c r="NX66" s="171"/>
      <c r="NY66" s="171"/>
      <c r="NZ66" s="171"/>
      <c r="OA66" s="168"/>
      <c r="OB66" s="168"/>
      <c r="OC66" s="172"/>
      <c r="OD66" s="172"/>
      <c r="OE66" s="171"/>
      <c r="OF66" s="171"/>
      <c r="OG66" s="171"/>
      <c r="OH66" s="171"/>
      <c r="OI66" s="171"/>
      <c r="OJ66" s="168"/>
      <c r="OK66" s="168"/>
      <c r="OL66" s="172"/>
      <c r="OM66" s="172"/>
      <c r="ON66" s="171"/>
      <c r="OO66" s="171"/>
      <c r="OP66" s="171"/>
      <c r="OQ66" s="171"/>
      <c r="OR66" s="171"/>
      <c r="OS66" s="168"/>
      <c r="OT66" s="168"/>
      <c r="OU66" s="172"/>
      <c r="OV66" s="172"/>
      <c r="OW66" s="171"/>
      <c r="OX66" s="171"/>
      <c r="OY66" s="171"/>
      <c r="OZ66" s="171"/>
      <c r="PA66" s="171"/>
      <c r="PB66" s="168"/>
      <c r="PC66" s="168"/>
      <c r="PD66" s="172"/>
      <c r="PE66" s="172"/>
      <c r="PF66" s="171"/>
      <c r="PG66" s="171"/>
      <c r="PH66" s="171"/>
      <c r="PI66" s="171"/>
      <c r="PJ66" s="171"/>
      <c r="PK66" s="168"/>
      <c r="PL66" s="168"/>
      <c r="PM66" s="172"/>
      <c r="PN66" s="172"/>
      <c r="PO66" s="171"/>
      <c r="PP66" s="171"/>
      <c r="PQ66" s="171"/>
      <c r="PR66" s="171"/>
      <c r="PS66" s="171"/>
      <c r="PT66" s="168"/>
      <c r="PU66" s="168"/>
      <c r="PV66" s="172"/>
      <c r="PW66" s="172"/>
      <c r="PX66" s="171"/>
      <c r="PY66" s="171"/>
      <c r="PZ66" s="171"/>
      <c r="QA66" s="171"/>
      <c r="QB66" s="171"/>
      <c r="QC66" s="168"/>
      <c r="QD66" s="168"/>
      <c r="QE66" s="172"/>
      <c r="QF66" s="172"/>
      <c r="QG66" s="171"/>
      <c r="QH66" s="171"/>
      <c r="QI66" s="171"/>
      <c r="QJ66" s="171"/>
      <c r="QK66" s="171"/>
      <c r="QL66" s="168"/>
      <c r="QM66" s="168"/>
      <c r="QN66" s="172"/>
      <c r="QO66" s="172"/>
      <c r="QP66" s="171"/>
      <c r="QQ66" s="171"/>
      <c r="QR66" s="171"/>
      <c r="QS66" s="171"/>
      <c r="QT66" s="171"/>
      <c r="QU66" s="168"/>
      <c r="QV66" s="168"/>
      <c r="QW66" s="172"/>
      <c r="QX66" s="172"/>
      <c r="QY66" s="171"/>
      <c r="QZ66" s="171"/>
      <c r="RA66" s="171"/>
      <c r="RB66" s="171"/>
      <c r="RC66" s="171"/>
      <c r="RD66" s="168"/>
      <c r="RE66" s="168"/>
      <c r="RF66" s="172"/>
      <c r="RG66" s="172"/>
      <c r="RH66" s="171"/>
      <c r="RI66" s="171"/>
      <c r="RJ66" s="171"/>
      <c r="RK66" s="171"/>
      <c r="RL66" s="171"/>
      <c r="RM66" s="168"/>
      <c r="RN66" s="168"/>
      <c r="RO66" s="172"/>
      <c r="RP66" s="172"/>
      <c r="RQ66" s="171"/>
      <c r="RR66" s="171"/>
      <c r="RS66" s="171"/>
      <c r="RT66" s="171"/>
      <c r="RU66" s="171"/>
      <c r="RV66" s="168"/>
      <c r="RW66" s="168"/>
      <c r="RX66" s="172"/>
      <c r="RY66" s="172"/>
      <c r="RZ66" s="171"/>
      <c r="SA66" s="171"/>
      <c r="SB66" s="171"/>
      <c r="SC66" s="171"/>
      <c r="SD66" s="171"/>
      <c r="SE66" s="168"/>
      <c r="SF66" s="168"/>
      <c r="SG66" s="172"/>
      <c r="SH66" s="172"/>
      <c r="SI66" s="171"/>
      <c r="SJ66" s="171"/>
      <c r="SK66" s="171"/>
      <c r="SL66" s="171"/>
      <c r="SM66" s="171"/>
      <c r="SN66" s="168"/>
      <c r="SO66" s="168"/>
      <c r="SP66" s="172"/>
      <c r="SQ66" s="172"/>
      <c r="SR66" s="171"/>
      <c r="SS66" s="171"/>
      <c r="ST66" s="171"/>
      <c r="SU66" s="171"/>
      <c r="SV66" s="171"/>
      <c r="SW66" s="168"/>
      <c r="SX66" s="168"/>
      <c r="SY66" s="172"/>
      <c r="SZ66" s="172"/>
      <c r="TA66" s="171"/>
      <c r="TB66" s="171"/>
      <c r="TC66" s="171"/>
      <c r="TD66" s="171"/>
      <c r="TE66" s="171"/>
      <c r="TF66" s="168"/>
      <c r="TG66" s="168"/>
      <c r="TH66" s="172"/>
      <c r="TI66" s="172"/>
      <c r="TJ66" s="171"/>
      <c r="TK66" s="171"/>
      <c r="TL66" s="171"/>
      <c r="TM66" s="171"/>
      <c r="TN66" s="171"/>
      <c r="TO66" s="168"/>
      <c r="TP66" s="168"/>
      <c r="TQ66" s="172"/>
      <c r="TR66" s="172"/>
      <c r="TS66" s="171"/>
      <c r="TT66" s="171"/>
      <c r="TU66" s="171"/>
      <c r="TV66" s="171"/>
      <c r="TW66" s="171"/>
      <c r="TX66" s="168"/>
      <c r="TY66" s="168"/>
      <c r="TZ66" s="172"/>
      <c r="UA66" s="172"/>
      <c r="UB66" s="171"/>
      <c r="UC66" s="171"/>
      <c r="UD66" s="171"/>
      <c r="UE66" s="171"/>
      <c r="UF66" s="171"/>
      <c r="UG66" s="168"/>
      <c r="UH66" s="168"/>
    </row>
    <row r="67" spans="2:554" x14ac:dyDescent="0.25">
      <c r="B67" s="29" t="str">
        <f t="shared" si="0"/>
        <v/>
      </c>
      <c r="C67" s="29" t="str">
        <f t="shared" si="1"/>
        <v/>
      </c>
      <c r="D67" s="29" t="str">
        <f t="shared" si="2"/>
        <v/>
      </c>
      <c r="E67" s="29" t="str">
        <f t="shared" si="3"/>
        <v/>
      </c>
      <c r="F67" s="29" t="str">
        <f t="shared" si="4"/>
        <v/>
      </c>
      <c r="G67" s="29" t="str">
        <f t="shared" si="5"/>
        <v/>
      </c>
      <c r="H67" s="29" t="str">
        <f t="shared" si="6"/>
        <v/>
      </c>
      <c r="Q67" s="171"/>
      <c r="R67" s="171"/>
      <c r="S67" s="171"/>
      <c r="T67" s="171"/>
      <c r="U67" s="171"/>
      <c r="V67" s="168"/>
      <c r="W67" s="168"/>
      <c r="X67" s="172"/>
      <c r="Y67" s="172"/>
      <c r="Z67" s="171"/>
      <c r="AA67" s="171"/>
      <c r="AB67" s="171"/>
      <c r="AC67" s="171"/>
      <c r="AD67" s="171"/>
      <c r="AE67" s="168"/>
      <c r="AF67" s="168"/>
      <c r="AG67" s="172"/>
      <c r="AH67" s="172"/>
      <c r="AI67" s="171"/>
      <c r="AJ67" s="171"/>
      <c r="AK67" s="171"/>
      <c r="AL67" s="171"/>
      <c r="AM67" s="171"/>
      <c r="AN67" s="168"/>
      <c r="AO67" s="168"/>
      <c r="AP67" s="172"/>
      <c r="AQ67" s="172"/>
      <c r="AR67" s="171"/>
      <c r="AS67" s="171"/>
      <c r="AT67" s="171"/>
      <c r="AU67" s="171"/>
      <c r="AV67" s="171"/>
      <c r="AW67" s="168"/>
      <c r="AX67" s="168"/>
      <c r="AY67" s="172"/>
      <c r="AZ67" s="172"/>
      <c r="BA67" s="171"/>
      <c r="BB67" s="171"/>
      <c r="BC67" s="171"/>
      <c r="BD67" s="171"/>
      <c r="BE67" s="171"/>
      <c r="BF67" s="168"/>
      <c r="BG67" s="168"/>
      <c r="BH67" s="172"/>
      <c r="BI67" s="172"/>
      <c r="BJ67" s="171"/>
      <c r="BK67" s="171"/>
      <c r="BL67" s="171"/>
      <c r="BM67" s="171"/>
      <c r="BN67" s="171"/>
      <c r="BO67" s="168"/>
      <c r="BP67" s="168"/>
      <c r="BQ67" s="172"/>
      <c r="BR67" s="172"/>
      <c r="BS67" s="171"/>
      <c r="BT67" s="171"/>
      <c r="BU67" s="171"/>
      <c r="BV67" s="171"/>
      <c r="BW67" s="171"/>
      <c r="BX67" s="168"/>
      <c r="BY67" s="168"/>
      <c r="BZ67" s="172"/>
      <c r="CA67" s="172"/>
      <c r="CB67" s="171"/>
      <c r="CC67" s="171"/>
      <c r="CD67" s="171"/>
      <c r="CE67" s="171"/>
      <c r="CF67" s="171"/>
      <c r="CG67" s="168"/>
      <c r="CH67" s="168"/>
      <c r="CI67" s="172"/>
      <c r="CJ67" s="172"/>
      <c r="CK67" s="171"/>
      <c r="CL67" s="171"/>
      <c r="CM67" s="171"/>
      <c r="CN67" s="171"/>
      <c r="CO67" s="171"/>
      <c r="CP67" s="168"/>
      <c r="CQ67" s="168"/>
      <c r="CR67" s="172"/>
      <c r="CS67" s="172"/>
      <c r="CT67" s="171"/>
      <c r="CU67" s="171"/>
      <c r="CV67" s="171"/>
      <c r="CW67" s="171"/>
      <c r="CX67" s="171"/>
      <c r="CY67" s="168"/>
      <c r="CZ67" s="168"/>
      <c r="DA67" s="172"/>
      <c r="DB67" s="172"/>
      <c r="DC67" s="171"/>
      <c r="DD67" s="171"/>
      <c r="DE67" s="171"/>
      <c r="DF67" s="171"/>
      <c r="DG67" s="171"/>
      <c r="DH67" s="168"/>
      <c r="DI67" s="168"/>
      <c r="DJ67" s="172"/>
      <c r="DK67" s="172"/>
      <c r="DL67" s="171"/>
      <c r="DM67" s="171"/>
      <c r="DN67" s="171"/>
      <c r="DO67" s="171"/>
      <c r="DP67" s="171"/>
      <c r="DQ67" s="168"/>
      <c r="DR67" s="168"/>
      <c r="DS67" s="172"/>
      <c r="DT67" s="172"/>
      <c r="DU67" s="171"/>
      <c r="DV67" s="171"/>
      <c r="DW67" s="171"/>
      <c r="DX67" s="171"/>
      <c r="DY67" s="171"/>
      <c r="DZ67" s="168"/>
      <c r="EA67" s="168"/>
      <c r="EB67" s="172"/>
      <c r="EC67" s="172"/>
      <c r="ED67" s="171"/>
      <c r="EE67" s="171"/>
      <c r="EF67" s="171"/>
      <c r="EG67" s="171"/>
      <c r="EH67" s="171"/>
      <c r="EI67" s="168"/>
      <c r="EJ67" s="168"/>
      <c r="EK67" s="172"/>
      <c r="EL67" s="172"/>
      <c r="EM67" s="171"/>
      <c r="EN67" s="171"/>
      <c r="EO67" s="171"/>
      <c r="EP67" s="171"/>
      <c r="EQ67" s="171"/>
      <c r="ER67" s="168"/>
      <c r="ES67" s="168"/>
      <c r="ET67" s="172"/>
      <c r="EU67" s="172"/>
      <c r="EV67" s="171"/>
      <c r="EW67" s="171"/>
      <c r="EX67" s="171"/>
      <c r="EY67" s="171"/>
      <c r="EZ67" s="171"/>
      <c r="FA67" s="168"/>
      <c r="FB67" s="168"/>
      <c r="FC67" s="172"/>
      <c r="FD67" s="172"/>
      <c r="FE67" s="171"/>
      <c r="FF67" s="171"/>
      <c r="FG67" s="171"/>
      <c r="FH67" s="171"/>
      <c r="FI67" s="171"/>
      <c r="FJ67" s="168"/>
      <c r="FK67" s="168"/>
      <c r="FL67" s="172"/>
      <c r="FM67" s="172"/>
      <c r="FN67" s="171"/>
      <c r="FO67" s="171"/>
      <c r="FP67" s="171"/>
      <c r="FQ67" s="171"/>
      <c r="FR67" s="171"/>
      <c r="FS67" s="168"/>
      <c r="FT67" s="168"/>
      <c r="FU67" s="172"/>
      <c r="FV67" s="172"/>
      <c r="FW67" s="171"/>
      <c r="FX67" s="171"/>
      <c r="FY67" s="171"/>
      <c r="FZ67" s="171"/>
      <c r="GA67" s="171"/>
      <c r="GB67" s="168"/>
      <c r="GC67" s="168"/>
      <c r="GD67" s="172"/>
      <c r="GE67" s="172"/>
      <c r="GF67" s="171"/>
      <c r="GG67" s="171"/>
      <c r="GH67" s="171"/>
      <c r="GI67" s="171"/>
      <c r="GJ67" s="171"/>
      <c r="GK67" s="168"/>
      <c r="GL67" s="168"/>
      <c r="GM67" s="172"/>
      <c r="GN67" s="172"/>
      <c r="GO67" s="171"/>
      <c r="GP67" s="171"/>
      <c r="GQ67" s="171"/>
      <c r="GR67" s="171"/>
      <c r="GS67" s="171"/>
      <c r="GT67" s="168"/>
      <c r="GU67" s="168"/>
      <c r="GV67" s="172"/>
      <c r="GW67" s="172"/>
      <c r="GX67" s="171"/>
      <c r="GY67" s="171"/>
      <c r="GZ67" s="171"/>
      <c r="HA67" s="171"/>
      <c r="HB67" s="171"/>
      <c r="HC67" s="168"/>
      <c r="HD67" s="168"/>
      <c r="HE67" s="172"/>
      <c r="HF67" s="172"/>
      <c r="HG67" s="171"/>
      <c r="HH67" s="171"/>
      <c r="HI67" s="171"/>
      <c r="HJ67" s="171"/>
      <c r="HK67" s="171"/>
      <c r="HL67" s="168"/>
      <c r="HM67" s="168"/>
      <c r="HN67" s="172"/>
      <c r="HO67" s="172"/>
      <c r="HP67" s="171"/>
      <c r="HQ67" s="171"/>
      <c r="HR67" s="171"/>
      <c r="HS67" s="171"/>
      <c r="HT67" s="171"/>
      <c r="HU67" s="168"/>
      <c r="HV67" s="168"/>
      <c r="HW67" s="172"/>
      <c r="HX67" s="172"/>
      <c r="HY67" s="171"/>
      <c r="HZ67" s="171"/>
      <c r="IA67" s="171"/>
      <c r="IB67" s="171"/>
      <c r="IC67" s="171"/>
      <c r="ID67" s="168"/>
      <c r="IE67" s="168"/>
      <c r="IF67" s="172"/>
      <c r="IG67" s="172"/>
      <c r="IH67" s="171"/>
      <c r="II67" s="171"/>
      <c r="IJ67" s="171"/>
      <c r="IK67" s="171"/>
      <c r="IL67" s="171"/>
      <c r="IM67" s="168"/>
      <c r="IN67" s="168"/>
      <c r="IO67" s="172"/>
      <c r="IP67" s="172"/>
      <c r="IQ67" s="171"/>
      <c r="IR67" s="171"/>
      <c r="IS67" s="171"/>
      <c r="IT67" s="171"/>
      <c r="IU67" s="171"/>
      <c r="IV67" s="168"/>
      <c r="IW67" s="168"/>
      <c r="IX67" s="172"/>
      <c r="IY67" s="172"/>
      <c r="IZ67" s="171"/>
      <c r="JA67" s="171"/>
      <c r="JB67" s="171"/>
      <c r="JC67" s="171"/>
      <c r="JD67" s="171"/>
      <c r="JE67" s="168"/>
      <c r="JF67" s="168"/>
      <c r="JG67" s="172"/>
      <c r="JH67" s="172"/>
      <c r="JI67" s="171"/>
      <c r="JJ67" s="171"/>
      <c r="JK67" s="171"/>
      <c r="JL67" s="171"/>
      <c r="JM67" s="171"/>
      <c r="JN67" s="168"/>
      <c r="JO67" s="168"/>
      <c r="JP67" s="172"/>
      <c r="JQ67" s="172"/>
      <c r="JR67" s="171"/>
      <c r="JS67" s="171"/>
      <c r="JT67" s="171"/>
      <c r="JU67" s="171"/>
      <c r="JV67" s="171"/>
      <c r="JW67" s="168"/>
      <c r="JX67" s="168"/>
      <c r="JY67" s="172"/>
      <c r="JZ67" s="172"/>
      <c r="KA67" s="171"/>
      <c r="KB67" s="171"/>
      <c r="KC67" s="171"/>
      <c r="KD67" s="171"/>
      <c r="KE67" s="171"/>
      <c r="KF67" s="168"/>
      <c r="KG67" s="168"/>
      <c r="KH67" s="172"/>
      <c r="KI67" s="172"/>
      <c r="KJ67" s="171"/>
      <c r="KK67" s="171"/>
      <c r="KL67" s="171"/>
      <c r="KM67" s="171"/>
      <c r="KN67" s="171"/>
      <c r="KO67" s="168"/>
      <c r="KP67" s="168"/>
      <c r="KQ67" s="172"/>
      <c r="KR67" s="172"/>
      <c r="KS67" s="171"/>
      <c r="KT67" s="171"/>
      <c r="KU67" s="171"/>
      <c r="KV67" s="171"/>
      <c r="KW67" s="171"/>
      <c r="KX67" s="168"/>
      <c r="KY67" s="168"/>
      <c r="KZ67" s="172"/>
      <c r="LA67" s="172"/>
      <c r="LB67" s="171"/>
      <c r="LC67" s="171"/>
      <c r="LD67" s="171"/>
      <c r="LE67" s="171"/>
      <c r="LF67" s="171"/>
      <c r="LG67" s="168"/>
      <c r="LH67" s="168"/>
      <c r="LI67" s="172"/>
      <c r="LJ67" s="172"/>
      <c r="LK67" s="171"/>
      <c r="LL67" s="171"/>
      <c r="LM67" s="171"/>
      <c r="LN67" s="171"/>
      <c r="LO67" s="171"/>
      <c r="LP67" s="168"/>
      <c r="LQ67" s="168"/>
      <c r="LR67" s="172"/>
      <c r="LS67" s="172"/>
      <c r="LT67" s="171"/>
      <c r="LU67" s="171"/>
      <c r="LV67" s="171"/>
      <c r="LW67" s="171"/>
      <c r="LX67" s="171"/>
      <c r="LY67" s="168"/>
      <c r="LZ67" s="168"/>
      <c r="MA67" s="172"/>
      <c r="MB67" s="172"/>
      <c r="MC67" s="171"/>
      <c r="MD67" s="171"/>
      <c r="ME67" s="171"/>
      <c r="MF67" s="171"/>
      <c r="MG67" s="171"/>
      <c r="MH67" s="168"/>
      <c r="MI67" s="168"/>
      <c r="MJ67" s="172"/>
      <c r="MK67" s="172"/>
      <c r="ML67" s="171"/>
      <c r="MM67" s="171"/>
      <c r="MN67" s="171"/>
      <c r="MO67" s="171"/>
      <c r="MP67" s="171"/>
      <c r="MQ67" s="168"/>
      <c r="MR67" s="168"/>
      <c r="MS67" s="172"/>
      <c r="MT67" s="172"/>
      <c r="MU67" s="171"/>
      <c r="MV67" s="171"/>
      <c r="MW67" s="171"/>
      <c r="MX67" s="171"/>
      <c r="MY67" s="171"/>
      <c r="MZ67" s="168"/>
      <c r="NA67" s="168"/>
      <c r="NB67" s="172"/>
      <c r="NC67" s="172"/>
      <c r="ND67" s="171"/>
      <c r="NE67" s="171"/>
      <c r="NF67" s="171"/>
      <c r="NG67" s="171"/>
      <c r="NH67" s="171"/>
      <c r="NI67" s="168"/>
      <c r="NJ67" s="168"/>
      <c r="NK67" s="172"/>
      <c r="NL67" s="172"/>
      <c r="NM67" s="171"/>
      <c r="NN67" s="171"/>
      <c r="NO67" s="171"/>
      <c r="NP67" s="171"/>
      <c r="NQ67" s="171"/>
      <c r="NR67" s="168"/>
      <c r="NS67" s="168"/>
      <c r="NT67" s="172"/>
      <c r="NU67" s="172"/>
      <c r="NV67" s="171"/>
      <c r="NW67" s="171"/>
      <c r="NX67" s="171"/>
      <c r="NY67" s="171"/>
      <c r="NZ67" s="171"/>
      <c r="OA67" s="168"/>
      <c r="OB67" s="168"/>
      <c r="OC67" s="172"/>
      <c r="OD67" s="172"/>
      <c r="OE67" s="171"/>
      <c r="OF67" s="171"/>
      <c r="OG67" s="171"/>
      <c r="OH67" s="171"/>
      <c r="OI67" s="171"/>
      <c r="OJ67" s="168"/>
      <c r="OK67" s="168"/>
      <c r="OL67" s="172"/>
      <c r="OM67" s="172"/>
      <c r="ON67" s="171"/>
      <c r="OO67" s="171"/>
      <c r="OP67" s="171"/>
      <c r="OQ67" s="171"/>
      <c r="OR67" s="171"/>
      <c r="OS67" s="168"/>
      <c r="OT67" s="168"/>
      <c r="OU67" s="172"/>
      <c r="OV67" s="172"/>
      <c r="OW67" s="171"/>
      <c r="OX67" s="171"/>
      <c r="OY67" s="171"/>
      <c r="OZ67" s="171"/>
      <c r="PA67" s="171"/>
      <c r="PB67" s="168"/>
      <c r="PC67" s="168"/>
      <c r="PD67" s="172"/>
      <c r="PE67" s="172"/>
      <c r="PF67" s="171"/>
      <c r="PG67" s="171"/>
      <c r="PH67" s="171"/>
      <c r="PI67" s="171"/>
      <c r="PJ67" s="171"/>
      <c r="PK67" s="168"/>
      <c r="PL67" s="168"/>
      <c r="PM67" s="172"/>
      <c r="PN67" s="172"/>
      <c r="PO67" s="171"/>
      <c r="PP67" s="171"/>
      <c r="PQ67" s="171"/>
      <c r="PR67" s="171"/>
      <c r="PS67" s="171"/>
      <c r="PT67" s="168"/>
      <c r="PU67" s="168"/>
      <c r="PV67" s="172"/>
      <c r="PW67" s="172"/>
      <c r="PX67" s="171"/>
      <c r="PY67" s="171"/>
      <c r="PZ67" s="171"/>
      <c r="QA67" s="171"/>
      <c r="QB67" s="171"/>
      <c r="QC67" s="168"/>
      <c r="QD67" s="168"/>
      <c r="QE67" s="172"/>
      <c r="QF67" s="172"/>
      <c r="QG67" s="171"/>
      <c r="QH67" s="171"/>
      <c r="QI67" s="171"/>
      <c r="QJ67" s="171"/>
      <c r="QK67" s="171"/>
      <c r="QL67" s="168"/>
      <c r="QM67" s="168"/>
      <c r="QN67" s="172"/>
      <c r="QO67" s="172"/>
      <c r="QP67" s="171"/>
      <c r="QQ67" s="171"/>
      <c r="QR67" s="171"/>
      <c r="QS67" s="171"/>
      <c r="QT67" s="171"/>
      <c r="QU67" s="168"/>
      <c r="QV67" s="168"/>
      <c r="QW67" s="172"/>
      <c r="QX67" s="172"/>
      <c r="QY67" s="171"/>
      <c r="QZ67" s="171"/>
      <c r="RA67" s="171"/>
      <c r="RB67" s="171"/>
      <c r="RC67" s="171"/>
      <c r="RD67" s="168"/>
      <c r="RE67" s="168"/>
      <c r="RF67" s="172"/>
      <c r="RG67" s="172"/>
      <c r="RH67" s="171"/>
      <c r="RI67" s="171"/>
      <c r="RJ67" s="171"/>
      <c r="RK67" s="171"/>
      <c r="RL67" s="171"/>
      <c r="RM67" s="168"/>
      <c r="RN67" s="168"/>
      <c r="RO67" s="172"/>
      <c r="RP67" s="172"/>
      <c r="RQ67" s="171"/>
      <c r="RR67" s="171"/>
      <c r="RS67" s="171"/>
      <c r="RT67" s="171"/>
      <c r="RU67" s="171"/>
      <c r="RV67" s="168"/>
      <c r="RW67" s="168"/>
      <c r="RX67" s="172"/>
      <c r="RY67" s="172"/>
      <c r="RZ67" s="171"/>
      <c r="SA67" s="171"/>
      <c r="SB67" s="171"/>
      <c r="SC67" s="171"/>
      <c r="SD67" s="171"/>
      <c r="SE67" s="168"/>
      <c r="SF67" s="168"/>
      <c r="SG67" s="172"/>
      <c r="SH67" s="172"/>
      <c r="SI67" s="171"/>
      <c r="SJ67" s="171"/>
      <c r="SK67" s="171"/>
      <c r="SL67" s="171"/>
      <c r="SM67" s="171"/>
      <c r="SN67" s="168"/>
      <c r="SO67" s="168"/>
      <c r="SP67" s="172"/>
      <c r="SQ67" s="172"/>
      <c r="SR67" s="171"/>
      <c r="SS67" s="171"/>
      <c r="ST67" s="171"/>
      <c r="SU67" s="171"/>
      <c r="SV67" s="171"/>
      <c r="SW67" s="168"/>
      <c r="SX67" s="168"/>
      <c r="SY67" s="172"/>
      <c r="SZ67" s="172"/>
      <c r="TA67" s="171"/>
      <c r="TB67" s="171"/>
      <c r="TC67" s="171"/>
      <c r="TD67" s="171"/>
      <c r="TE67" s="171"/>
      <c r="TF67" s="168"/>
      <c r="TG67" s="168"/>
      <c r="TH67" s="172"/>
      <c r="TI67" s="172"/>
      <c r="TJ67" s="171"/>
      <c r="TK67" s="171"/>
      <c r="TL67" s="171"/>
      <c r="TM67" s="171"/>
      <c r="TN67" s="171"/>
      <c r="TO67" s="168"/>
      <c r="TP67" s="168"/>
      <c r="TQ67" s="172"/>
      <c r="TR67" s="172"/>
      <c r="TS67" s="171"/>
      <c r="TT67" s="171"/>
      <c r="TU67" s="171"/>
      <c r="TV67" s="171"/>
      <c r="TW67" s="171"/>
      <c r="TX67" s="168"/>
      <c r="TY67" s="168"/>
      <c r="TZ67" s="172"/>
      <c r="UA67" s="172"/>
      <c r="UB67" s="171"/>
      <c r="UC67" s="171"/>
      <c r="UD67" s="171"/>
      <c r="UE67" s="171"/>
      <c r="UF67" s="171"/>
      <c r="UG67" s="168"/>
      <c r="UH67" s="168"/>
    </row>
    <row r="68" spans="2:554" x14ac:dyDescent="0.25">
      <c r="B68" s="29" t="str">
        <f t="shared" si="0"/>
        <v/>
      </c>
      <c r="C68" s="29" t="str">
        <f t="shared" si="1"/>
        <v/>
      </c>
      <c r="D68" s="29" t="str">
        <f t="shared" si="2"/>
        <v/>
      </c>
      <c r="E68" s="29" t="str">
        <f t="shared" si="3"/>
        <v/>
      </c>
      <c r="F68" s="29" t="str">
        <f t="shared" si="4"/>
        <v/>
      </c>
      <c r="G68" s="29" t="str">
        <f t="shared" si="5"/>
        <v/>
      </c>
      <c r="H68" s="29" t="str">
        <f t="shared" si="6"/>
        <v/>
      </c>
      <c r="Q68" s="171"/>
      <c r="R68" s="171"/>
      <c r="S68" s="171"/>
      <c r="T68" s="171"/>
      <c r="U68" s="171"/>
      <c r="V68" s="168"/>
      <c r="W68" s="168"/>
      <c r="X68" s="172"/>
      <c r="Y68" s="172"/>
      <c r="Z68" s="171"/>
      <c r="AA68" s="171"/>
      <c r="AB68" s="171"/>
      <c r="AC68" s="171"/>
      <c r="AD68" s="171"/>
      <c r="AE68" s="168"/>
      <c r="AF68" s="168"/>
      <c r="AG68" s="172"/>
      <c r="AH68" s="172"/>
      <c r="AI68" s="171"/>
      <c r="AJ68" s="171"/>
      <c r="AK68" s="171"/>
      <c r="AL68" s="171"/>
      <c r="AM68" s="171"/>
      <c r="AN68" s="168"/>
      <c r="AO68" s="168"/>
      <c r="AP68" s="172"/>
      <c r="AQ68" s="172"/>
      <c r="AR68" s="171"/>
      <c r="AS68" s="171"/>
      <c r="AT68" s="171"/>
      <c r="AU68" s="171"/>
      <c r="AV68" s="171"/>
      <c r="AW68" s="168"/>
      <c r="AX68" s="168"/>
      <c r="AY68" s="172"/>
      <c r="AZ68" s="172"/>
      <c r="BA68" s="171"/>
      <c r="BB68" s="171"/>
      <c r="BC68" s="171"/>
      <c r="BD68" s="171"/>
      <c r="BE68" s="171"/>
      <c r="BF68" s="168"/>
      <c r="BG68" s="168"/>
      <c r="BH68" s="172"/>
      <c r="BI68" s="172"/>
      <c r="BJ68" s="171"/>
      <c r="BK68" s="171"/>
      <c r="BL68" s="171"/>
      <c r="BM68" s="171"/>
      <c r="BN68" s="171"/>
      <c r="BO68" s="168"/>
      <c r="BP68" s="168"/>
      <c r="BQ68" s="172"/>
      <c r="BR68" s="172"/>
      <c r="BS68" s="171"/>
      <c r="BT68" s="171"/>
      <c r="BU68" s="171"/>
      <c r="BV68" s="171"/>
      <c r="BW68" s="171"/>
      <c r="BX68" s="168"/>
      <c r="BY68" s="168"/>
      <c r="BZ68" s="172"/>
      <c r="CA68" s="172"/>
      <c r="CB68" s="171"/>
      <c r="CC68" s="171"/>
      <c r="CD68" s="171"/>
      <c r="CE68" s="171"/>
      <c r="CF68" s="171"/>
      <c r="CG68" s="168"/>
      <c r="CH68" s="168"/>
      <c r="CI68" s="172"/>
      <c r="CJ68" s="172"/>
      <c r="CK68" s="171"/>
      <c r="CL68" s="171"/>
      <c r="CM68" s="171"/>
      <c r="CN68" s="171"/>
      <c r="CO68" s="171"/>
      <c r="CP68" s="168"/>
      <c r="CQ68" s="168"/>
      <c r="CR68" s="172"/>
      <c r="CS68" s="172"/>
      <c r="CT68" s="171"/>
      <c r="CU68" s="171"/>
      <c r="CV68" s="171"/>
      <c r="CW68" s="171"/>
      <c r="CX68" s="171"/>
      <c r="CY68" s="168"/>
      <c r="CZ68" s="168"/>
      <c r="DA68" s="172"/>
      <c r="DB68" s="172"/>
      <c r="DC68" s="171"/>
      <c r="DD68" s="171"/>
      <c r="DE68" s="171"/>
      <c r="DF68" s="171"/>
      <c r="DG68" s="171"/>
      <c r="DH68" s="168"/>
      <c r="DI68" s="168"/>
      <c r="DJ68" s="172"/>
      <c r="DK68" s="172"/>
      <c r="DL68" s="171"/>
      <c r="DM68" s="171"/>
      <c r="DN68" s="171"/>
      <c r="DO68" s="171"/>
      <c r="DP68" s="171"/>
      <c r="DQ68" s="168"/>
      <c r="DR68" s="168"/>
      <c r="DS68" s="172"/>
      <c r="DT68" s="172"/>
      <c r="DU68" s="171"/>
      <c r="DV68" s="171"/>
      <c r="DW68" s="171"/>
      <c r="DX68" s="171"/>
      <c r="DY68" s="171"/>
      <c r="DZ68" s="168"/>
      <c r="EA68" s="168"/>
      <c r="EB68" s="172"/>
      <c r="EC68" s="172"/>
      <c r="ED68" s="171"/>
      <c r="EE68" s="171"/>
      <c r="EF68" s="171"/>
      <c r="EG68" s="171"/>
      <c r="EH68" s="171"/>
      <c r="EI68" s="168"/>
      <c r="EJ68" s="168"/>
      <c r="EK68" s="172"/>
      <c r="EL68" s="172"/>
      <c r="EM68" s="171"/>
      <c r="EN68" s="171"/>
      <c r="EO68" s="171"/>
      <c r="EP68" s="171"/>
      <c r="EQ68" s="171"/>
      <c r="ER68" s="168"/>
      <c r="ES68" s="168"/>
      <c r="ET68" s="172"/>
      <c r="EU68" s="172"/>
      <c r="EV68" s="171"/>
      <c r="EW68" s="171"/>
      <c r="EX68" s="171"/>
      <c r="EY68" s="171"/>
      <c r="EZ68" s="171"/>
      <c r="FA68" s="168"/>
      <c r="FB68" s="168"/>
      <c r="FC68" s="172"/>
      <c r="FD68" s="172"/>
      <c r="FE68" s="171"/>
      <c r="FF68" s="171"/>
      <c r="FG68" s="171"/>
      <c r="FH68" s="171"/>
      <c r="FI68" s="171"/>
      <c r="FJ68" s="168"/>
      <c r="FK68" s="168"/>
      <c r="FL68" s="172"/>
      <c r="FM68" s="172"/>
      <c r="FN68" s="171"/>
      <c r="FO68" s="171"/>
      <c r="FP68" s="171"/>
      <c r="FQ68" s="171"/>
      <c r="FR68" s="171"/>
      <c r="FS68" s="168"/>
      <c r="FT68" s="168"/>
      <c r="FU68" s="172"/>
      <c r="FV68" s="172"/>
      <c r="FW68" s="171"/>
      <c r="FX68" s="171"/>
      <c r="FY68" s="171"/>
      <c r="FZ68" s="171"/>
      <c r="GA68" s="171"/>
      <c r="GB68" s="168"/>
      <c r="GC68" s="168"/>
      <c r="GD68" s="172"/>
      <c r="GE68" s="172"/>
      <c r="GF68" s="171"/>
      <c r="GG68" s="171"/>
      <c r="GH68" s="171"/>
      <c r="GI68" s="171"/>
      <c r="GJ68" s="171"/>
      <c r="GK68" s="168"/>
      <c r="GL68" s="168"/>
      <c r="GM68" s="172"/>
      <c r="GN68" s="172"/>
      <c r="GO68" s="171"/>
      <c r="GP68" s="171"/>
      <c r="GQ68" s="171"/>
      <c r="GR68" s="171"/>
      <c r="GS68" s="171"/>
      <c r="GT68" s="168"/>
      <c r="GU68" s="168"/>
      <c r="GV68" s="172"/>
      <c r="GW68" s="172"/>
      <c r="GX68" s="171"/>
      <c r="GY68" s="171"/>
      <c r="GZ68" s="171"/>
      <c r="HA68" s="171"/>
      <c r="HB68" s="171"/>
      <c r="HC68" s="168"/>
      <c r="HD68" s="168"/>
      <c r="HE68" s="172"/>
      <c r="HF68" s="172"/>
      <c r="HG68" s="171"/>
      <c r="HH68" s="171"/>
      <c r="HI68" s="171"/>
      <c r="HJ68" s="171"/>
      <c r="HK68" s="171"/>
      <c r="HL68" s="168"/>
      <c r="HM68" s="168"/>
      <c r="HN68" s="172"/>
      <c r="HO68" s="172"/>
      <c r="HP68" s="171"/>
      <c r="HQ68" s="171"/>
      <c r="HR68" s="171"/>
      <c r="HS68" s="171"/>
      <c r="HT68" s="171"/>
      <c r="HU68" s="168"/>
      <c r="HV68" s="168"/>
      <c r="HW68" s="172"/>
      <c r="HX68" s="172"/>
      <c r="HY68" s="171"/>
      <c r="HZ68" s="171"/>
      <c r="IA68" s="171"/>
      <c r="IB68" s="171"/>
      <c r="IC68" s="171"/>
      <c r="ID68" s="168"/>
      <c r="IE68" s="168"/>
      <c r="IF68" s="172"/>
      <c r="IG68" s="172"/>
      <c r="IH68" s="171"/>
      <c r="II68" s="171"/>
      <c r="IJ68" s="171"/>
      <c r="IK68" s="171"/>
      <c r="IL68" s="171"/>
      <c r="IM68" s="168"/>
      <c r="IN68" s="168"/>
      <c r="IO68" s="172"/>
      <c r="IP68" s="172"/>
      <c r="IQ68" s="171"/>
      <c r="IR68" s="171"/>
      <c r="IS68" s="171"/>
      <c r="IT68" s="171"/>
      <c r="IU68" s="171"/>
      <c r="IV68" s="168"/>
      <c r="IW68" s="168"/>
      <c r="IX68" s="172"/>
      <c r="IY68" s="172"/>
      <c r="IZ68" s="171"/>
      <c r="JA68" s="171"/>
      <c r="JB68" s="171"/>
      <c r="JC68" s="171"/>
      <c r="JD68" s="171"/>
      <c r="JE68" s="168"/>
      <c r="JF68" s="168"/>
      <c r="JG68" s="172"/>
      <c r="JH68" s="172"/>
      <c r="JI68" s="171"/>
      <c r="JJ68" s="171"/>
      <c r="JK68" s="171"/>
      <c r="JL68" s="171"/>
      <c r="JM68" s="171"/>
      <c r="JN68" s="168"/>
      <c r="JO68" s="168"/>
      <c r="JP68" s="172"/>
      <c r="JQ68" s="172"/>
      <c r="JR68" s="171"/>
      <c r="JS68" s="171"/>
      <c r="JT68" s="171"/>
      <c r="JU68" s="171"/>
      <c r="JV68" s="171"/>
      <c r="JW68" s="168"/>
      <c r="JX68" s="168"/>
      <c r="JY68" s="172"/>
      <c r="JZ68" s="172"/>
      <c r="KA68" s="171"/>
      <c r="KB68" s="171"/>
      <c r="KC68" s="171"/>
      <c r="KD68" s="171"/>
      <c r="KE68" s="171"/>
      <c r="KF68" s="168"/>
      <c r="KG68" s="168"/>
      <c r="KH68" s="172"/>
      <c r="KI68" s="172"/>
      <c r="KJ68" s="171"/>
      <c r="KK68" s="171"/>
      <c r="KL68" s="171"/>
      <c r="KM68" s="171"/>
      <c r="KN68" s="171"/>
      <c r="KO68" s="168"/>
      <c r="KP68" s="168"/>
      <c r="KQ68" s="172"/>
      <c r="KR68" s="172"/>
      <c r="KS68" s="171"/>
      <c r="KT68" s="171"/>
      <c r="KU68" s="171"/>
      <c r="KV68" s="171"/>
      <c r="KW68" s="171"/>
      <c r="KX68" s="168"/>
      <c r="KY68" s="168"/>
      <c r="KZ68" s="172"/>
      <c r="LA68" s="172"/>
      <c r="LB68" s="171"/>
      <c r="LC68" s="171"/>
      <c r="LD68" s="171"/>
      <c r="LE68" s="171"/>
      <c r="LF68" s="171"/>
      <c r="LG68" s="168"/>
      <c r="LH68" s="168"/>
      <c r="LI68" s="172"/>
      <c r="LJ68" s="172"/>
      <c r="LK68" s="171"/>
      <c r="LL68" s="171"/>
      <c r="LM68" s="171"/>
      <c r="LN68" s="171"/>
      <c r="LO68" s="171"/>
      <c r="LP68" s="168"/>
      <c r="LQ68" s="168"/>
      <c r="LR68" s="172"/>
      <c r="LS68" s="172"/>
      <c r="LT68" s="171"/>
      <c r="LU68" s="171"/>
      <c r="LV68" s="171"/>
      <c r="LW68" s="171"/>
      <c r="LX68" s="171"/>
      <c r="LY68" s="168"/>
      <c r="LZ68" s="168"/>
      <c r="MA68" s="172"/>
      <c r="MB68" s="172"/>
      <c r="MC68" s="171"/>
      <c r="MD68" s="171"/>
      <c r="ME68" s="171"/>
      <c r="MF68" s="171"/>
      <c r="MG68" s="171"/>
      <c r="MH68" s="168"/>
      <c r="MI68" s="168"/>
      <c r="MJ68" s="172"/>
      <c r="MK68" s="172"/>
      <c r="ML68" s="171"/>
      <c r="MM68" s="171"/>
      <c r="MN68" s="171"/>
      <c r="MO68" s="171"/>
      <c r="MP68" s="171"/>
      <c r="MQ68" s="168"/>
      <c r="MR68" s="168"/>
      <c r="MS68" s="172"/>
      <c r="MT68" s="172"/>
      <c r="MU68" s="171"/>
      <c r="MV68" s="171"/>
      <c r="MW68" s="171"/>
      <c r="MX68" s="171"/>
      <c r="MY68" s="171"/>
      <c r="MZ68" s="168"/>
      <c r="NA68" s="168"/>
      <c r="NB68" s="172"/>
      <c r="NC68" s="172"/>
      <c r="ND68" s="171"/>
      <c r="NE68" s="171"/>
      <c r="NF68" s="171"/>
      <c r="NG68" s="171"/>
      <c r="NH68" s="171"/>
      <c r="NI68" s="168"/>
      <c r="NJ68" s="168"/>
      <c r="NK68" s="172"/>
      <c r="NL68" s="172"/>
      <c r="NM68" s="171"/>
      <c r="NN68" s="171"/>
      <c r="NO68" s="171"/>
      <c r="NP68" s="171"/>
      <c r="NQ68" s="171"/>
      <c r="NR68" s="168"/>
      <c r="NS68" s="168"/>
      <c r="NT68" s="172"/>
      <c r="NU68" s="172"/>
      <c r="NV68" s="171"/>
      <c r="NW68" s="171"/>
      <c r="NX68" s="171"/>
      <c r="NY68" s="171"/>
      <c r="NZ68" s="171"/>
      <c r="OA68" s="168"/>
      <c r="OB68" s="168"/>
      <c r="OC68" s="172"/>
      <c r="OD68" s="172"/>
      <c r="OE68" s="171"/>
      <c r="OF68" s="171"/>
      <c r="OG68" s="171"/>
      <c r="OH68" s="171"/>
      <c r="OI68" s="171"/>
      <c r="OJ68" s="168"/>
      <c r="OK68" s="168"/>
      <c r="OL68" s="172"/>
      <c r="OM68" s="172"/>
      <c r="ON68" s="171"/>
      <c r="OO68" s="171"/>
      <c r="OP68" s="171"/>
      <c r="OQ68" s="171"/>
      <c r="OR68" s="171"/>
      <c r="OS68" s="168"/>
      <c r="OT68" s="168"/>
      <c r="OU68" s="172"/>
      <c r="OV68" s="172"/>
      <c r="OW68" s="171"/>
      <c r="OX68" s="171"/>
      <c r="OY68" s="171"/>
      <c r="OZ68" s="171"/>
      <c r="PA68" s="171"/>
      <c r="PB68" s="168"/>
      <c r="PC68" s="168"/>
      <c r="PD68" s="172"/>
      <c r="PE68" s="172"/>
      <c r="PF68" s="171"/>
      <c r="PG68" s="171"/>
      <c r="PH68" s="171"/>
      <c r="PI68" s="171"/>
      <c r="PJ68" s="171"/>
      <c r="PK68" s="168"/>
      <c r="PL68" s="168"/>
      <c r="PM68" s="172"/>
      <c r="PN68" s="172"/>
      <c r="PO68" s="171"/>
      <c r="PP68" s="171"/>
      <c r="PQ68" s="171"/>
      <c r="PR68" s="171"/>
      <c r="PS68" s="171"/>
      <c r="PT68" s="168"/>
      <c r="PU68" s="168"/>
      <c r="PV68" s="172"/>
      <c r="PW68" s="172"/>
      <c r="PX68" s="171"/>
      <c r="PY68" s="171"/>
      <c r="PZ68" s="171"/>
      <c r="QA68" s="171"/>
      <c r="QB68" s="171"/>
      <c r="QC68" s="168"/>
      <c r="QD68" s="168"/>
      <c r="QE68" s="172"/>
      <c r="QF68" s="172"/>
      <c r="QG68" s="171"/>
      <c r="QH68" s="171"/>
      <c r="QI68" s="171"/>
      <c r="QJ68" s="171"/>
      <c r="QK68" s="171"/>
      <c r="QL68" s="168"/>
      <c r="QM68" s="168"/>
      <c r="QN68" s="172"/>
      <c r="QO68" s="172"/>
      <c r="QP68" s="171"/>
      <c r="QQ68" s="171"/>
      <c r="QR68" s="171"/>
      <c r="QS68" s="171"/>
      <c r="QT68" s="171"/>
      <c r="QU68" s="168"/>
      <c r="QV68" s="168"/>
      <c r="QW68" s="172"/>
      <c r="QX68" s="172"/>
      <c r="QY68" s="171"/>
      <c r="QZ68" s="171"/>
      <c r="RA68" s="171"/>
      <c r="RB68" s="171"/>
      <c r="RC68" s="171"/>
      <c r="RD68" s="168"/>
      <c r="RE68" s="168"/>
      <c r="RF68" s="172"/>
      <c r="RG68" s="172"/>
      <c r="RH68" s="171"/>
      <c r="RI68" s="171"/>
      <c r="RJ68" s="171"/>
      <c r="RK68" s="171"/>
      <c r="RL68" s="171"/>
      <c r="RM68" s="168"/>
      <c r="RN68" s="168"/>
      <c r="RO68" s="172"/>
      <c r="RP68" s="172"/>
      <c r="RQ68" s="171"/>
      <c r="RR68" s="171"/>
      <c r="RS68" s="171"/>
      <c r="RT68" s="171"/>
      <c r="RU68" s="171"/>
      <c r="RV68" s="168"/>
      <c r="RW68" s="168"/>
      <c r="RX68" s="172"/>
      <c r="RY68" s="172"/>
      <c r="RZ68" s="171"/>
      <c r="SA68" s="171"/>
      <c r="SB68" s="171"/>
      <c r="SC68" s="171"/>
      <c r="SD68" s="171"/>
      <c r="SE68" s="168"/>
      <c r="SF68" s="168"/>
      <c r="SG68" s="172"/>
      <c r="SH68" s="172"/>
      <c r="SI68" s="171"/>
      <c r="SJ68" s="171"/>
      <c r="SK68" s="171"/>
      <c r="SL68" s="171"/>
      <c r="SM68" s="171"/>
      <c r="SN68" s="168"/>
      <c r="SO68" s="168"/>
      <c r="SP68" s="172"/>
      <c r="SQ68" s="172"/>
      <c r="SR68" s="171"/>
      <c r="SS68" s="171"/>
      <c r="ST68" s="171"/>
      <c r="SU68" s="171"/>
      <c r="SV68" s="171"/>
      <c r="SW68" s="168"/>
      <c r="SX68" s="168"/>
      <c r="SY68" s="172"/>
      <c r="SZ68" s="172"/>
      <c r="TA68" s="171"/>
      <c r="TB68" s="171"/>
      <c r="TC68" s="171"/>
      <c r="TD68" s="171"/>
      <c r="TE68" s="171"/>
      <c r="TF68" s="168"/>
      <c r="TG68" s="168"/>
      <c r="TH68" s="172"/>
      <c r="TI68" s="172"/>
      <c r="TJ68" s="171"/>
      <c r="TK68" s="171"/>
      <c r="TL68" s="171"/>
      <c r="TM68" s="171"/>
      <c r="TN68" s="171"/>
      <c r="TO68" s="168"/>
      <c r="TP68" s="168"/>
      <c r="TQ68" s="172"/>
      <c r="TR68" s="172"/>
      <c r="TS68" s="171"/>
      <c r="TT68" s="171"/>
      <c r="TU68" s="171"/>
      <c r="TV68" s="171"/>
      <c r="TW68" s="171"/>
      <c r="TX68" s="168"/>
      <c r="TY68" s="168"/>
      <c r="TZ68" s="172"/>
      <c r="UA68" s="172"/>
      <c r="UB68" s="171"/>
      <c r="UC68" s="171"/>
      <c r="UD68" s="171"/>
      <c r="UE68" s="171"/>
      <c r="UF68" s="171"/>
      <c r="UG68" s="168"/>
      <c r="UH68" s="168"/>
    </row>
    <row r="69" spans="2:554" x14ac:dyDescent="0.25">
      <c r="B69" s="29" t="str">
        <f t="shared" si="0"/>
        <v/>
      </c>
      <c r="C69" s="29" t="str">
        <f t="shared" si="1"/>
        <v/>
      </c>
      <c r="D69" s="29" t="str">
        <f t="shared" si="2"/>
        <v/>
      </c>
      <c r="E69" s="29" t="str">
        <f t="shared" si="3"/>
        <v/>
      </c>
      <c r="F69" s="29" t="str">
        <f t="shared" si="4"/>
        <v/>
      </c>
      <c r="G69" s="29" t="str">
        <f t="shared" si="5"/>
        <v/>
      </c>
      <c r="H69" s="29" t="str">
        <f t="shared" si="6"/>
        <v/>
      </c>
      <c r="Q69" s="171"/>
      <c r="R69" s="171"/>
      <c r="S69" s="171"/>
      <c r="T69" s="171"/>
      <c r="U69" s="171"/>
      <c r="V69" s="168"/>
      <c r="W69" s="168"/>
      <c r="X69" s="172"/>
      <c r="Y69" s="172"/>
      <c r="Z69" s="171"/>
      <c r="AA69" s="171"/>
      <c r="AB69" s="171"/>
      <c r="AC69" s="171"/>
      <c r="AD69" s="171"/>
      <c r="AE69" s="168"/>
      <c r="AF69" s="168"/>
      <c r="AG69" s="172"/>
      <c r="AH69" s="172"/>
      <c r="AI69" s="171"/>
      <c r="AJ69" s="171"/>
      <c r="AK69" s="171"/>
      <c r="AL69" s="171"/>
      <c r="AM69" s="171"/>
      <c r="AN69" s="168"/>
      <c r="AO69" s="168"/>
      <c r="AP69" s="172"/>
      <c r="AQ69" s="172"/>
      <c r="AR69" s="171"/>
      <c r="AS69" s="171"/>
      <c r="AT69" s="171"/>
      <c r="AU69" s="171"/>
      <c r="AV69" s="171"/>
      <c r="AW69" s="168"/>
      <c r="AX69" s="168"/>
      <c r="AY69" s="172"/>
      <c r="AZ69" s="172"/>
      <c r="BA69" s="171"/>
      <c r="BB69" s="171"/>
      <c r="BC69" s="171"/>
      <c r="BD69" s="171"/>
      <c r="BE69" s="171"/>
      <c r="BF69" s="168"/>
      <c r="BG69" s="168"/>
      <c r="BH69" s="172"/>
      <c r="BI69" s="172"/>
      <c r="BJ69" s="171"/>
      <c r="BK69" s="171"/>
      <c r="BL69" s="171"/>
      <c r="BM69" s="171"/>
      <c r="BN69" s="171"/>
      <c r="BO69" s="168"/>
      <c r="BP69" s="168"/>
      <c r="BQ69" s="172"/>
      <c r="BR69" s="172"/>
      <c r="BS69" s="171"/>
      <c r="BT69" s="171"/>
      <c r="BU69" s="171"/>
      <c r="BV69" s="171"/>
      <c r="BW69" s="171"/>
      <c r="BX69" s="168"/>
      <c r="BY69" s="168"/>
      <c r="BZ69" s="172"/>
      <c r="CA69" s="172"/>
      <c r="CB69" s="171"/>
      <c r="CC69" s="171"/>
      <c r="CD69" s="171"/>
      <c r="CE69" s="171"/>
      <c r="CF69" s="171"/>
      <c r="CG69" s="168"/>
      <c r="CH69" s="168"/>
      <c r="CI69" s="172"/>
      <c r="CJ69" s="172"/>
      <c r="CK69" s="171"/>
      <c r="CL69" s="171"/>
      <c r="CM69" s="171"/>
      <c r="CN69" s="171"/>
      <c r="CO69" s="171"/>
      <c r="CP69" s="168"/>
      <c r="CQ69" s="168"/>
      <c r="CR69" s="172"/>
      <c r="CS69" s="172"/>
      <c r="CT69" s="171"/>
      <c r="CU69" s="171"/>
      <c r="CV69" s="171"/>
      <c r="CW69" s="171"/>
      <c r="CX69" s="171"/>
      <c r="CY69" s="168"/>
      <c r="CZ69" s="168"/>
      <c r="DA69" s="172"/>
      <c r="DB69" s="172"/>
      <c r="DC69" s="171"/>
      <c r="DD69" s="171"/>
      <c r="DE69" s="171"/>
      <c r="DF69" s="171"/>
      <c r="DG69" s="171"/>
      <c r="DH69" s="168"/>
      <c r="DI69" s="168"/>
      <c r="DJ69" s="172"/>
      <c r="DK69" s="172"/>
      <c r="DL69" s="171"/>
      <c r="DM69" s="171"/>
      <c r="DN69" s="171"/>
      <c r="DO69" s="171"/>
      <c r="DP69" s="171"/>
      <c r="DQ69" s="168"/>
      <c r="DR69" s="168"/>
      <c r="DS69" s="172"/>
      <c r="DT69" s="172"/>
      <c r="DU69" s="171"/>
      <c r="DV69" s="171"/>
      <c r="DW69" s="171"/>
      <c r="DX69" s="171"/>
      <c r="DY69" s="171"/>
      <c r="DZ69" s="168"/>
      <c r="EA69" s="168"/>
      <c r="EB69" s="172"/>
      <c r="EC69" s="172"/>
      <c r="ED69" s="171"/>
      <c r="EE69" s="171"/>
      <c r="EF69" s="171"/>
      <c r="EG69" s="171"/>
      <c r="EH69" s="171"/>
      <c r="EI69" s="168"/>
      <c r="EJ69" s="168"/>
      <c r="EK69" s="172"/>
      <c r="EL69" s="172"/>
      <c r="EM69" s="171"/>
      <c r="EN69" s="171"/>
      <c r="EO69" s="171"/>
      <c r="EP69" s="171"/>
      <c r="EQ69" s="171"/>
      <c r="ER69" s="168"/>
      <c r="ES69" s="168"/>
      <c r="ET69" s="172"/>
      <c r="EU69" s="172"/>
      <c r="EV69" s="171"/>
      <c r="EW69" s="171"/>
      <c r="EX69" s="171"/>
      <c r="EY69" s="171"/>
      <c r="EZ69" s="171"/>
      <c r="FA69" s="168"/>
      <c r="FB69" s="168"/>
      <c r="FC69" s="172"/>
      <c r="FD69" s="172"/>
      <c r="FE69" s="171"/>
      <c r="FF69" s="171"/>
      <c r="FG69" s="171"/>
      <c r="FH69" s="171"/>
      <c r="FI69" s="171"/>
      <c r="FJ69" s="168"/>
      <c r="FK69" s="168"/>
      <c r="FL69" s="172"/>
      <c r="FM69" s="172"/>
      <c r="FN69" s="171"/>
      <c r="FO69" s="171"/>
      <c r="FP69" s="171"/>
      <c r="FQ69" s="171"/>
      <c r="FR69" s="171"/>
      <c r="FS69" s="168"/>
      <c r="FT69" s="168"/>
      <c r="FU69" s="172"/>
      <c r="FV69" s="172"/>
      <c r="FW69" s="171"/>
      <c r="FX69" s="171"/>
      <c r="FY69" s="171"/>
      <c r="FZ69" s="171"/>
      <c r="GA69" s="171"/>
      <c r="GB69" s="168"/>
      <c r="GC69" s="168"/>
      <c r="GD69" s="172"/>
      <c r="GE69" s="172"/>
      <c r="GF69" s="171"/>
      <c r="GG69" s="171"/>
      <c r="GH69" s="171"/>
      <c r="GI69" s="171"/>
      <c r="GJ69" s="171"/>
      <c r="GK69" s="168"/>
      <c r="GL69" s="168"/>
      <c r="GM69" s="172"/>
      <c r="GN69" s="172"/>
      <c r="GO69" s="171"/>
      <c r="GP69" s="171"/>
      <c r="GQ69" s="171"/>
      <c r="GR69" s="171"/>
      <c r="GS69" s="171"/>
      <c r="GT69" s="168"/>
      <c r="GU69" s="168"/>
      <c r="GV69" s="172"/>
      <c r="GW69" s="172"/>
      <c r="GX69" s="171"/>
      <c r="GY69" s="171"/>
      <c r="GZ69" s="171"/>
      <c r="HA69" s="171"/>
      <c r="HB69" s="171"/>
      <c r="HC69" s="168"/>
      <c r="HD69" s="168"/>
      <c r="HE69" s="172"/>
      <c r="HF69" s="172"/>
      <c r="HG69" s="171"/>
      <c r="HH69" s="171"/>
      <c r="HI69" s="171"/>
      <c r="HJ69" s="171"/>
      <c r="HK69" s="171"/>
      <c r="HL69" s="168"/>
      <c r="HM69" s="168"/>
      <c r="HN69" s="172"/>
      <c r="HO69" s="172"/>
      <c r="HP69" s="171"/>
      <c r="HQ69" s="171"/>
      <c r="HR69" s="171"/>
      <c r="HS69" s="171"/>
      <c r="HT69" s="171"/>
      <c r="HU69" s="168"/>
      <c r="HV69" s="168"/>
      <c r="HW69" s="172"/>
      <c r="HX69" s="172"/>
      <c r="HY69" s="171"/>
      <c r="HZ69" s="171"/>
      <c r="IA69" s="171"/>
      <c r="IB69" s="171"/>
      <c r="IC69" s="171"/>
      <c r="ID69" s="168"/>
      <c r="IE69" s="168"/>
      <c r="IF69" s="172"/>
      <c r="IG69" s="172"/>
      <c r="IH69" s="171"/>
      <c r="II69" s="171"/>
      <c r="IJ69" s="171"/>
      <c r="IK69" s="171"/>
      <c r="IL69" s="171"/>
      <c r="IM69" s="168"/>
      <c r="IN69" s="168"/>
      <c r="IO69" s="172"/>
      <c r="IP69" s="172"/>
      <c r="IQ69" s="171"/>
      <c r="IR69" s="171"/>
      <c r="IS69" s="171"/>
      <c r="IT69" s="171"/>
      <c r="IU69" s="171"/>
      <c r="IV69" s="168"/>
      <c r="IW69" s="168"/>
      <c r="IX69" s="172"/>
      <c r="IY69" s="172"/>
      <c r="IZ69" s="171"/>
      <c r="JA69" s="171"/>
      <c r="JB69" s="171"/>
      <c r="JC69" s="171"/>
      <c r="JD69" s="171"/>
      <c r="JE69" s="168"/>
      <c r="JF69" s="168"/>
      <c r="JG69" s="172"/>
      <c r="JH69" s="172"/>
      <c r="JI69" s="171"/>
      <c r="JJ69" s="171"/>
      <c r="JK69" s="171"/>
      <c r="JL69" s="171"/>
      <c r="JM69" s="171"/>
      <c r="JN69" s="168"/>
      <c r="JO69" s="168"/>
      <c r="JP69" s="172"/>
      <c r="JQ69" s="172"/>
      <c r="JR69" s="171"/>
      <c r="JS69" s="171"/>
      <c r="JT69" s="171"/>
      <c r="JU69" s="171"/>
      <c r="JV69" s="171"/>
      <c r="JW69" s="168"/>
      <c r="JX69" s="168"/>
      <c r="JY69" s="172"/>
      <c r="JZ69" s="172"/>
      <c r="KA69" s="171"/>
      <c r="KB69" s="171"/>
      <c r="KC69" s="171"/>
      <c r="KD69" s="171"/>
      <c r="KE69" s="171"/>
      <c r="KF69" s="168"/>
      <c r="KG69" s="168"/>
      <c r="KH69" s="172"/>
      <c r="KI69" s="172"/>
      <c r="KJ69" s="171"/>
      <c r="KK69" s="171"/>
      <c r="KL69" s="171"/>
      <c r="KM69" s="171"/>
      <c r="KN69" s="171"/>
      <c r="KO69" s="168"/>
      <c r="KP69" s="168"/>
      <c r="KQ69" s="172"/>
      <c r="KR69" s="172"/>
      <c r="KS69" s="171"/>
      <c r="KT69" s="171"/>
      <c r="KU69" s="171"/>
      <c r="KV69" s="171"/>
      <c r="KW69" s="171"/>
      <c r="KX69" s="168"/>
      <c r="KY69" s="168"/>
      <c r="KZ69" s="172"/>
      <c r="LA69" s="172"/>
      <c r="LB69" s="171"/>
      <c r="LC69" s="171"/>
      <c r="LD69" s="171"/>
      <c r="LE69" s="171"/>
      <c r="LF69" s="171"/>
      <c r="LG69" s="168"/>
      <c r="LH69" s="168"/>
      <c r="LI69" s="172"/>
      <c r="LJ69" s="172"/>
      <c r="LK69" s="171"/>
      <c r="LL69" s="171"/>
      <c r="LM69" s="171"/>
      <c r="LN69" s="171"/>
      <c r="LO69" s="171"/>
      <c r="LP69" s="168"/>
      <c r="LQ69" s="168"/>
      <c r="LR69" s="172"/>
      <c r="LS69" s="172"/>
      <c r="LT69" s="171"/>
      <c r="LU69" s="171"/>
      <c r="LV69" s="171"/>
      <c r="LW69" s="171"/>
      <c r="LX69" s="171"/>
      <c r="LY69" s="168"/>
      <c r="LZ69" s="168"/>
      <c r="MA69" s="172"/>
      <c r="MB69" s="172"/>
      <c r="MC69" s="171"/>
      <c r="MD69" s="171"/>
      <c r="ME69" s="171"/>
      <c r="MF69" s="171"/>
      <c r="MG69" s="171"/>
      <c r="MH69" s="168"/>
      <c r="MI69" s="168"/>
      <c r="MJ69" s="172"/>
      <c r="MK69" s="172"/>
      <c r="ML69" s="171"/>
      <c r="MM69" s="171"/>
      <c r="MN69" s="171"/>
      <c r="MO69" s="171"/>
      <c r="MP69" s="171"/>
      <c r="MQ69" s="168"/>
      <c r="MR69" s="168"/>
      <c r="MS69" s="172"/>
      <c r="MT69" s="172"/>
      <c r="MU69" s="171"/>
      <c r="MV69" s="171"/>
      <c r="MW69" s="171"/>
      <c r="MX69" s="171"/>
      <c r="MY69" s="171"/>
      <c r="MZ69" s="168"/>
      <c r="NA69" s="168"/>
      <c r="NB69" s="172"/>
      <c r="NC69" s="172"/>
      <c r="ND69" s="171"/>
      <c r="NE69" s="171"/>
      <c r="NF69" s="171"/>
      <c r="NG69" s="171"/>
      <c r="NH69" s="171"/>
      <c r="NI69" s="168"/>
      <c r="NJ69" s="168"/>
      <c r="NK69" s="172"/>
      <c r="NL69" s="172"/>
      <c r="NM69" s="171"/>
      <c r="NN69" s="171"/>
      <c r="NO69" s="171"/>
      <c r="NP69" s="171"/>
      <c r="NQ69" s="171"/>
      <c r="NR69" s="168"/>
      <c r="NS69" s="168"/>
      <c r="NT69" s="172"/>
      <c r="NU69" s="172"/>
      <c r="NV69" s="171"/>
      <c r="NW69" s="171"/>
      <c r="NX69" s="171"/>
      <c r="NY69" s="171"/>
      <c r="NZ69" s="171"/>
      <c r="OA69" s="168"/>
      <c r="OB69" s="168"/>
      <c r="OC69" s="172"/>
      <c r="OD69" s="172"/>
      <c r="OE69" s="171"/>
      <c r="OF69" s="171"/>
      <c r="OG69" s="171"/>
      <c r="OH69" s="171"/>
      <c r="OI69" s="171"/>
      <c r="OJ69" s="168"/>
      <c r="OK69" s="168"/>
      <c r="OL69" s="172"/>
      <c r="OM69" s="172"/>
      <c r="ON69" s="171"/>
      <c r="OO69" s="171"/>
      <c r="OP69" s="171"/>
      <c r="OQ69" s="171"/>
      <c r="OR69" s="171"/>
      <c r="OS69" s="168"/>
      <c r="OT69" s="168"/>
      <c r="OU69" s="172"/>
      <c r="OV69" s="172"/>
      <c r="OW69" s="171"/>
      <c r="OX69" s="171"/>
      <c r="OY69" s="171"/>
      <c r="OZ69" s="171"/>
      <c r="PA69" s="171"/>
      <c r="PB69" s="168"/>
      <c r="PC69" s="168"/>
      <c r="PD69" s="172"/>
      <c r="PE69" s="172"/>
      <c r="PF69" s="171"/>
      <c r="PG69" s="171"/>
      <c r="PH69" s="171"/>
      <c r="PI69" s="171"/>
      <c r="PJ69" s="171"/>
      <c r="PK69" s="168"/>
      <c r="PL69" s="168"/>
      <c r="PM69" s="172"/>
      <c r="PN69" s="172"/>
      <c r="PO69" s="171"/>
      <c r="PP69" s="171"/>
      <c r="PQ69" s="171"/>
      <c r="PR69" s="171"/>
      <c r="PS69" s="171"/>
      <c r="PT69" s="168"/>
      <c r="PU69" s="168"/>
      <c r="PV69" s="172"/>
      <c r="PW69" s="172"/>
      <c r="PX69" s="171"/>
      <c r="PY69" s="171"/>
      <c r="PZ69" s="171"/>
      <c r="QA69" s="171"/>
      <c r="QB69" s="171"/>
      <c r="QC69" s="168"/>
      <c r="QD69" s="168"/>
      <c r="QE69" s="172"/>
      <c r="QF69" s="172"/>
      <c r="QG69" s="171"/>
      <c r="QH69" s="171"/>
      <c r="QI69" s="171"/>
      <c r="QJ69" s="171"/>
      <c r="QK69" s="171"/>
      <c r="QL69" s="168"/>
      <c r="QM69" s="168"/>
      <c r="QN69" s="172"/>
      <c r="QO69" s="172"/>
      <c r="QP69" s="171"/>
      <c r="QQ69" s="171"/>
      <c r="QR69" s="171"/>
      <c r="QS69" s="171"/>
      <c r="QT69" s="171"/>
      <c r="QU69" s="168"/>
      <c r="QV69" s="168"/>
      <c r="QW69" s="172"/>
      <c r="QX69" s="172"/>
      <c r="QY69" s="171"/>
      <c r="QZ69" s="171"/>
      <c r="RA69" s="171"/>
      <c r="RB69" s="171"/>
      <c r="RC69" s="171"/>
      <c r="RD69" s="168"/>
      <c r="RE69" s="168"/>
      <c r="RF69" s="172"/>
      <c r="RG69" s="172"/>
      <c r="RH69" s="171"/>
      <c r="RI69" s="171"/>
      <c r="RJ69" s="171"/>
      <c r="RK69" s="171"/>
      <c r="RL69" s="171"/>
      <c r="RM69" s="168"/>
      <c r="RN69" s="168"/>
      <c r="RO69" s="172"/>
      <c r="RP69" s="172"/>
      <c r="RQ69" s="171"/>
      <c r="RR69" s="171"/>
      <c r="RS69" s="171"/>
      <c r="RT69" s="171"/>
      <c r="RU69" s="171"/>
      <c r="RV69" s="168"/>
      <c r="RW69" s="168"/>
      <c r="RX69" s="172"/>
      <c r="RY69" s="172"/>
      <c r="RZ69" s="171"/>
      <c r="SA69" s="171"/>
      <c r="SB69" s="171"/>
      <c r="SC69" s="171"/>
      <c r="SD69" s="171"/>
      <c r="SE69" s="168"/>
      <c r="SF69" s="168"/>
      <c r="SG69" s="172"/>
      <c r="SH69" s="172"/>
      <c r="SI69" s="171"/>
      <c r="SJ69" s="171"/>
      <c r="SK69" s="171"/>
      <c r="SL69" s="171"/>
      <c r="SM69" s="171"/>
      <c r="SN69" s="168"/>
      <c r="SO69" s="168"/>
      <c r="SP69" s="172"/>
      <c r="SQ69" s="172"/>
      <c r="SR69" s="171"/>
      <c r="SS69" s="171"/>
      <c r="ST69" s="171"/>
      <c r="SU69" s="171"/>
      <c r="SV69" s="171"/>
      <c r="SW69" s="168"/>
      <c r="SX69" s="168"/>
      <c r="SY69" s="172"/>
      <c r="SZ69" s="172"/>
      <c r="TA69" s="171"/>
      <c r="TB69" s="171"/>
      <c r="TC69" s="171"/>
      <c r="TD69" s="171"/>
      <c r="TE69" s="171"/>
      <c r="TF69" s="168"/>
      <c r="TG69" s="168"/>
      <c r="TH69" s="172"/>
      <c r="TI69" s="172"/>
      <c r="TJ69" s="171"/>
      <c r="TK69" s="171"/>
      <c r="TL69" s="171"/>
      <c r="TM69" s="171"/>
      <c r="TN69" s="171"/>
      <c r="TO69" s="168"/>
      <c r="TP69" s="168"/>
      <c r="TQ69" s="172"/>
      <c r="TR69" s="172"/>
      <c r="TS69" s="171"/>
      <c r="TT69" s="171"/>
      <c r="TU69" s="171"/>
      <c r="TV69" s="171"/>
      <c r="TW69" s="171"/>
      <c r="TX69" s="168"/>
      <c r="TY69" s="168"/>
      <c r="TZ69" s="172"/>
      <c r="UA69" s="172"/>
      <c r="UB69" s="171"/>
      <c r="UC69" s="171"/>
      <c r="UD69" s="171"/>
      <c r="UE69" s="171"/>
      <c r="UF69" s="171"/>
      <c r="UG69" s="168"/>
      <c r="UH69" s="168"/>
    </row>
    <row r="70" spans="2:554" x14ac:dyDescent="0.25">
      <c r="B70" s="29" t="str">
        <f t="shared" si="0"/>
        <v/>
      </c>
      <c r="C70" s="29" t="str">
        <f t="shared" si="1"/>
        <v/>
      </c>
      <c r="D70" s="29" t="str">
        <f t="shared" si="2"/>
        <v/>
      </c>
      <c r="E70" s="29" t="str">
        <f t="shared" si="3"/>
        <v/>
      </c>
      <c r="F70" s="29" t="str">
        <f t="shared" si="4"/>
        <v/>
      </c>
      <c r="G70" s="29" t="str">
        <f t="shared" si="5"/>
        <v/>
      </c>
      <c r="H70" s="29" t="str">
        <f t="shared" si="6"/>
        <v/>
      </c>
      <c r="Q70" s="171"/>
      <c r="R70" s="171"/>
      <c r="S70" s="171"/>
      <c r="T70" s="171"/>
      <c r="U70" s="171"/>
      <c r="V70" s="168"/>
      <c r="W70" s="168"/>
      <c r="X70" s="172"/>
      <c r="Y70" s="172"/>
      <c r="Z70" s="171"/>
      <c r="AA70" s="171"/>
      <c r="AB70" s="171"/>
      <c r="AC70" s="171"/>
      <c r="AD70" s="171"/>
      <c r="AE70" s="168"/>
      <c r="AF70" s="168"/>
      <c r="AG70" s="172"/>
      <c r="AH70" s="172"/>
      <c r="AI70" s="171"/>
      <c r="AJ70" s="171"/>
      <c r="AK70" s="171"/>
      <c r="AL70" s="171"/>
      <c r="AM70" s="171"/>
      <c r="AN70" s="168"/>
      <c r="AO70" s="168"/>
      <c r="AP70" s="172"/>
      <c r="AQ70" s="172"/>
      <c r="AR70" s="171"/>
      <c r="AS70" s="171"/>
      <c r="AT70" s="171"/>
      <c r="AU70" s="171"/>
      <c r="AV70" s="171"/>
      <c r="AW70" s="168"/>
      <c r="AX70" s="168"/>
      <c r="AY70" s="172"/>
      <c r="AZ70" s="172"/>
      <c r="BA70" s="171"/>
      <c r="BB70" s="171"/>
      <c r="BC70" s="171"/>
      <c r="BD70" s="171"/>
      <c r="BE70" s="171"/>
      <c r="BF70" s="168"/>
      <c r="BG70" s="168"/>
      <c r="BH70" s="172"/>
      <c r="BI70" s="172"/>
      <c r="BJ70" s="171"/>
      <c r="BK70" s="171"/>
      <c r="BL70" s="171"/>
      <c r="BM70" s="171"/>
      <c r="BN70" s="171"/>
      <c r="BO70" s="168"/>
      <c r="BP70" s="168"/>
      <c r="BQ70" s="172"/>
      <c r="BR70" s="172"/>
      <c r="BS70" s="171"/>
      <c r="BT70" s="171"/>
      <c r="BU70" s="171"/>
      <c r="BV70" s="171"/>
      <c r="BW70" s="171"/>
      <c r="BX70" s="168"/>
      <c r="BY70" s="168"/>
      <c r="BZ70" s="172"/>
      <c r="CA70" s="172"/>
      <c r="CB70" s="171"/>
      <c r="CC70" s="171"/>
      <c r="CD70" s="171"/>
      <c r="CE70" s="171"/>
      <c r="CF70" s="171"/>
      <c r="CG70" s="168"/>
      <c r="CH70" s="168"/>
      <c r="CI70" s="172"/>
      <c r="CJ70" s="172"/>
      <c r="CK70" s="171"/>
      <c r="CL70" s="171"/>
      <c r="CM70" s="171"/>
      <c r="CN70" s="171"/>
      <c r="CO70" s="171"/>
      <c r="CP70" s="168"/>
      <c r="CQ70" s="168"/>
      <c r="CR70" s="172"/>
      <c r="CS70" s="172"/>
      <c r="CT70" s="171"/>
      <c r="CU70" s="171"/>
      <c r="CV70" s="171"/>
      <c r="CW70" s="171"/>
      <c r="CX70" s="171"/>
      <c r="CY70" s="168"/>
      <c r="CZ70" s="168"/>
      <c r="DA70" s="172"/>
      <c r="DB70" s="172"/>
      <c r="DC70" s="171"/>
      <c r="DD70" s="171"/>
      <c r="DE70" s="171"/>
      <c r="DF70" s="171"/>
      <c r="DG70" s="171"/>
      <c r="DH70" s="168"/>
      <c r="DI70" s="168"/>
      <c r="DJ70" s="172"/>
      <c r="DK70" s="172"/>
      <c r="DL70" s="171"/>
      <c r="DM70" s="171"/>
      <c r="DN70" s="171"/>
      <c r="DO70" s="171"/>
      <c r="DP70" s="171"/>
      <c r="DQ70" s="168"/>
      <c r="DR70" s="168"/>
      <c r="DS70" s="172"/>
      <c r="DT70" s="172"/>
      <c r="DU70" s="171"/>
      <c r="DV70" s="171"/>
      <c r="DW70" s="171"/>
      <c r="DX70" s="171"/>
      <c r="DY70" s="171"/>
      <c r="DZ70" s="168"/>
      <c r="EA70" s="168"/>
      <c r="EB70" s="172"/>
      <c r="EC70" s="172"/>
      <c r="ED70" s="171"/>
      <c r="EE70" s="171"/>
      <c r="EF70" s="171"/>
      <c r="EG70" s="171"/>
      <c r="EH70" s="171"/>
      <c r="EI70" s="168"/>
      <c r="EJ70" s="168"/>
      <c r="EK70" s="172"/>
      <c r="EL70" s="172"/>
      <c r="EM70" s="171"/>
      <c r="EN70" s="171"/>
      <c r="EO70" s="171"/>
      <c r="EP70" s="171"/>
      <c r="EQ70" s="171"/>
      <c r="ER70" s="168"/>
      <c r="ES70" s="168"/>
      <c r="ET70" s="172"/>
      <c r="EU70" s="172"/>
      <c r="EV70" s="171"/>
      <c r="EW70" s="171"/>
      <c r="EX70" s="171"/>
      <c r="EY70" s="171"/>
      <c r="EZ70" s="171"/>
      <c r="FA70" s="168"/>
      <c r="FB70" s="168"/>
      <c r="FC70" s="172"/>
      <c r="FD70" s="172"/>
      <c r="FE70" s="171"/>
      <c r="FF70" s="171"/>
      <c r="FG70" s="171"/>
      <c r="FH70" s="171"/>
      <c r="FI70" s="171"/>
      <c r="FJ70" s="168"/>
      <c r="FK70" s="168"/>
      <c r="FL70" s="172"/>
      <c r="FM70" s="172"/>
      <c r="FN70" s="171"/>
      <c r="FO70" s="171"/>
      <c r="FP70" s="171"/>
      <c r="FQ70" s="171"/>
      <c r="FR70" s="171"/>
      <c r="FS70" s="168"/>
      <c r="FT70" s="168"/>
      <c r="FU70" s="172"/>
      <c r="FV70" s="172"/>
      <c r="FW70" s="171"/>
      <c r="FX70" s="171"/>
      <c r="FY70" s="171"/>
      <c r="FZ70" s="171"/>
      <c r="GA70" s="171"/>
      <c r="GB70" s="168"/>
      <c r="GC70" s="168"/>
      <c r="GD70" s="172"/>
      <c r="GE70" s="172"/>
      <c r="GF70" s="171"/>
      <c r="GG70" s="171"/>
      <c r="GH70" s="171"/>
      <c r="GI70" s="171"/>
      <c r="GJ70" s="171"/>
      <c r="GK70" s="168"/>
      <c r="GL70" s="168"/>
      <c r="GM70" s="172"/>
      <c r="GN70" s="172"/>
      <c r="GO70" s="171"/>
      <c r="GP70" s="171"/>
      <c r="GQ70" s="171"/>
      <c r="GR70" s="171"/>
      <c r="GS70" s="171"/>
      <c r="GT70" s="168"/>
      <c r="GU70" s="168"/>
      <c r="GV70" s="172"/>
      <c r="GW70" s="172"/>
      <c r="GX70" s="171"/>
      <c r="GY70" s="171"/>
      <c r="GZ70" s="171"/>
      <c r="HA70" s="171"/>
      <c r="HB70" s="171"/>
      <c r="HC70" s="168"/>
      <c r="HD70" s="168"/>
      <c r="HE70" s="172"/>
      <c r="HF70" s="172"/>
      <c r="HG70" s="171"/>
      <c r="HH70" s="171"/>
      <c r="HI70" s="171"/>
      <c r="HJ70" s="171"/>
      <c r="HK70" s="171"/>
      <c r="HL70" s="168"/>
      <c r="HM70" s="168"/>
      <c r="HN70" s="172"/>
      <c r="HO70" s="172"/>
      <c r="HP70" s="171"/>
      <c r="HQ70" s="171"/>
      <c r="HR70" s="171"/>
      <c r="HS70" s="171"/>
      <c r="HT70" s="171"/>
      <c r="HU70" s="168"/>
      <c r="HV70" s="168"/>
      <c r="HW70" s="172"/>
      <c r="HX70" s="172"/>
      <c r="HY70" s="171"/>
      <c r="HZ70" s="171"/>
      <c r="IA70" s="171"/>
      <c r="IB70" s="171"/>
      <c r="IC70" s="171"/>
      <c r="ID70" s="168"/>
      <c r="IE70" s="168"/>
      <c r="IF70" s="172"/>
      <c r="IG70" s="172"/>
      <c r="IH70" s="171"/>
      <c r="II70" s="171"/>
      <c r="IJ70" s="171"/>
      <c r="IK70" s="171"/>
      <c r="IL70" s="171"/>
      <c r="IM70" s="168"/>
      <c r="IN70" s="168"/>
      <c r="IO70" s="172"/>
      <c r="IP70" s="172"/>
      <c r="IQ70" s="171"/>
      <c r="IR70" s="171"/>
      <c r="IS70" s="171"/>
      <c r="IT70" s="171"/>
      <c r="IU70" s="171"/>
      <c r="IV70" s="168"/>
      <c r="IW70" s="168"/>
      <c r="IX70" s="172"/>
      <c r="IY70" s="172"/>
      <c r="IZ70" s="171"/>
      <c r="JA70" s="171"/>
      <c r="JB70" s="171"/>
      <c r="JC70" s="171"/>
      <c r="JD70" s="171"/>
      <c r="JE70" s="168"/>
      <c r="JF70" s="168"/>
      <c r="JG70" s="172"/>
      <c r="JH70" s="172"/>
      <c r="JI70" s="171"/>
      <c r="JJ70" s="171"/>
      <c r="JK70" s="171"/>
      <c r="JL70" s="171"/>
      <c r="JM70" s="171"/>
      <c r="JN70" s="168"/>
      <c r="JO70" s="168"/>
      <c r="JP70" s="172"/>
      <c r="JQ70" s="172"/>
      <c r="JR70" s="171"/>
      <c r="JS70" s="171"/>
      <c r="JT70" s="171"/>
      <c r="JU70" s="171"/>
      <c r="JV70" s="171"/>
      <c r="JW70" s="168"/>
      <c r="JX70" s="168"/>
      <c r="JY70" s="172"/>
      <c r="JZ70" s="172"/>
      <c r="KA70" s="171"/>
      <c r="KB70" s="171"/>
      <c r="KC70" s="171"/>
      <c r="KD70" s="171"/>
      <c r="KE70" s="171"/>
      <c r="KF70" s="168"/>
      <c r="KG70" s="168"/>
      <c r="KH70" s="172"/>
      <c r="KI70" s="172"/>
      <c r="KJ70" s="171"/>
      <c r="KK70" s="171"/>
      <c r="KL70" s="171"/>
      <c r="KM70" s="171"/>
      <c r="KN70" s="171"/>
      <c r="KO70" s="168"/>
      <c r="KP70" s="168"/>
      <c r="KQ70" s="172"/>
      <c r="KR70" s="172"/>
      <c r="KS70" s="171"/>
      <c r="KT70" s="171"/>
      <c r="KU70" s="171"/>
      <c r="KV70" s="171"/>
      <c r="KW70" s="171"/>
      <c r="KX70" s="168"/>
      <c r="KY70" s="168"/>
      <c r="KZ70" s="172"/>
      <c r="LA70" s="172"/>
      <c r="LB70" s="171"/>
      <c r="LC70" s="171"/>
      <c r="LD70" s="171"/>
      <c r="LE70" s="171"/>
      <c r="LF70" s="171"/>
      <c r="LG70" s="168"/>
      <c r="LH70" s="168"/>
      <c r="LI70" s="172"/>
      <c r="LJ70" s="172"/>
      <c r="LK70" s="171"/>
      <c r="LL70" s="171"/>
      <c r="LM70" s="171"/>
      <c r="LN70" s="171"/>
      <c r="LO70" s="171"/>
      <c r="LP70" s="168"/>
      <c r="LQ70" s="168"/>
      <c r="LR70" s="172"/>
      <c r="LS70" s="172"/>
      <c r="LT70" s="171"/>
      <c r="LU70" s="171"/>
      <c r="LV70" s="171"/>
      <c r="LW70" s="171"/>
      <c r="LX70" s="171"/>
      <c r="LY70" s="168"/>
      <c r="LZ70" s="168"/>
      <c r="MA70" s="172"/>
      <c r="MB70" s="172"/>
      <c r="MC70" s="171"/>
      <c r="MD70" s="171"/>
      <c r="ME70" s="171"/>
      <c r="MF70" s="171"/>
      <c r="MG70" s="171"/>
      <c r="MH70" s="168"/>
      <c r="MI70" s="168"/>
      <c r="MJ70" s="172"/>
      <c r="MK70" s="172"/>
      <c r="ML70" s="171"/>
      <c r="MM70" s="171"/>
      <c r="MN70" s="171"/>
      <c r="MO70" s="171"/>
      <c r="MP70" s="171"/>
      <c r="MQ70" s="168"/>
      <c r="MR70" s="168"/>
      <c r="MS70" s="172"/>
      <c r="MT70" s="172"/>
      <c r="MU70" s="171"/>
      <c r="MV70" s="171"/>
      <c r="MW70" s="171"/>
      <c r="MX70" s="171"/>
      <c r="MY70" s="171"/>
      <c r="MZ70" s="168"/>
      <c r="NA70" s="168"/>
      <c r="NB70" s="172"/>
      <c r="NC70" s="172"/>
      <c r="ND70" s="171"/>
      <c r="NE70" s="171"/>
      <c r="NF70" s="171"/>
      <c r="NG70" s="171"/>
      <c r="NH70" s="171"/>
      <c r="NI70" s="168"/>
      <c r="NJ70" s="168"/>
      <c r="NK70" s="172"/>
      <c r="NL70" s="172"/>
      <c r="NM70" s="171"/>
      <c r="NN70" s="171"/>
      <c r="NO70" s="171"/>
      <c r="NP70" s="171"/>
      <c r="NQ70" s="171"/>
      <c r="NR70" s="168"/>
      <c r="NS70" s="168"/>
      <c r="NT70" s="172"/>
      <c r="NU70" s="172"/>
      <c r="NV70" s="171"/>
      <c r="NW70" s="171"/>
      <c r="NX70" s="171"/>
      <c r="NY70" s="171"/>
      <c r="NZ70" s="171"/>
      <c r="OA70" s="168"/>
      <c r="OB70" s="168"/>
      <c r="OC70" s="172"/>
      <c r="OD70" s="172"/>
      <c r="OE70" s="171"/>
      <c r="OF70" s="171"/>
      <c r="OG70" s="171"/>
      <c r="OH70" s="171"/>
      <c r="OI70" s="171"/>
      <c r="OJ70" s="168"/>
      <c r="OK70" s="168"/>
      <c r="OL70" s="172"/>
      <c r="OM70" s="172"/>
      <c r="ON70" s="171"/>
      <c r="OO70" s="171"/>
      <c r="OP70" s="171"/>
      <c r="OQ70" s="171"/>
      <c r="OR70" s="171"/>
      <c r="OS70" s="168"/>
      <c r="OT70" s="168"/>
      <c r="OU70" s="172"/>
      <c r="OV70" s="172"/>
      <c r="OW70" s="171"/>
      <c r="OX70" s="171"/>
      <c r="OY70" s="171"/>
      <c r="OZ70" s="171"/>
      <c r="PA70" s="171"/>
      <c r="PB70" s="168"/>
      <c r="PC70" s="168"/>
      <c r="PD70" s="172"/>
      <c r="PE70" s="172"/>
      <c r="PF70" s="171"/>
      <c r="PG70" s="171"/>
      <c r="PH70" s="171"/>
      <c r="PI70" s="171"/>
      <c r="PJ70" s="171"/>
      <c r="PK70" s="168"/>
      <c r="PL70" s="168"/>
      <c r="PM70" s="172"/>
      <c r="PN70" s="172"/>
      <c r="PO70" s="171"/>
      <c r="PP70" s="171"/>
      <c r="PQ70" s="171"/>
      <c r="PR70" s="171"/>
      <c r="PS70" s="171"/>
      <c r="PT70" s="168"/>
      <c r="PU70" s="168"/>
      <c r="PV70" s="172"/>
      <c r="PW70" s="172"/>
      <c r="PX70" s="171"/>
      <c r="PY70" s="171"/>
      <c r="PZ70" s="171"/>
      <c r="QA70" s="171"/>
      <c r="QB70" s="171"/>
      <c r="QC70" s="168"/>
      <c r="QD70" s="168"/>
      <c r="QE70" s="172"/>
      <c r="QF70" s="172"/>
      <c r="QG70" s="171"/>
      <c r="QH70" s="171"/>
      <c r="QI70" s="171"/>
      <c r="QJ70" s="171"/>
      <c r="QK70" s="171"/>
      <c r="QL70" s="168"/>
      <c r="QM70" s="168"/>
      <c r="QN70" s="172"/>
      <c r="QO70" s="172"/>
      <c r="QP70" s="171"/>
      <c r="QQ70" s="171"/>
      <c r="QR70" s="171"/>
      <c r="QS70" s="171"/>
      <c r="QT70" s="171"/>
      <c r="QU70" s="168"/>
      <c r="QV70" s="168"/>
      <c r="QW70" s="172"/>
      <c r="QX70" s="172"/>
      <c r="QY70" s="171"/>
      <c r="QZ70" s="171"/>
      <c r="RA70" s="171"/>
      <c r="RB70" s="171"/>
      <c r="RC70" s="171"/>
      <c r="RD70" s="168"/>
      <c r="RE70" s="168"/>
      <c r="RF70" s="172"/>
      <c r="RG70" s="172"/>
      <c r="RH70" s="171"/>
      <c r="RI70" s="171"/>
      <c r="RJ70" s="171"/>
      <c r="RK70" s="171"/>
      <c r="RL70" s="171"/>
      <c r="RM70" s="168"/>
      <c r="RN70" s="168"/>
      <c r="RO70" s="172"/>
      <c r="RP70" s="172"/>
      <c r="RQ70" s="171"/>
      <c r="RR70" s="171"/>
      <c r="RS70" s="171"/>
      <c r="RT70" s="171"/>
      <c r="RU70" s="171"/>
      <c r="RV70" s="168"/>
      <c r="RW70" s="168"/>
      <c r="RX70" s="172"/>
      <c r="RY70" s="172"/>
      <c r="RZ70" s="171"/>
      <c r="SA70" s="171"/>
      <c r="SB70" s="171"/>
      <c r="SC70" s="171"/>
      <c r="SD70" s="171"/>
      <c r="SE70" s="168"/>
      <c r="SF70" s="168"/>
      <c r="SG70" s="172"/>
      <c r="SH70" s="172"/>
      <c r="SI70" s="171"/>
      <c r="SJ70" s="171"/>
      <c r="SK70" s="171"/>
      <c r="SL70" s="171"/>
      <c r="SM70" s="171"/>
      <c r="SN70" s="168"/>
      <c r="SO70" s="168"/>
      <c r="SP70" s="172"/>
      <c r="SQ70" s="172"/>
      <c r="SR70" s="171"/>
      <c r="SS70" s="171"/>
      <c r="ST70" s="171"/>
      <c r="SU70" s="171"/>
      <c r="SV70" s="171"/>
      <c r="SW70" s="168"/>
      <c r="SX70" s="168"/>
      <c r="SY70" s="172"/>
      <c r="SZ70" s="172"/>
      <c r="TA70" s="171"/>
      <c r="TB70" s="171"/>
      <c r="TC70" s="171"/>
      <c r="TD70" s="171"/>
      <c r="TE70" s="171"/>
      <c r="TF70" s="168"/>
      <c r="TG70" s="168"/>
      <c r="TH70" s="172"/>
      <c r="TI70" s="172"/>
      <c r="TJ70" s="171"/>
      <c r="TK70" s="171"/>
      <c r="TL70" s="171"/>
      <c r="TM70" s="171"/>
      <c r="TN70" s="171"/>
      <c r="TO70" s="168"/>
      <c r="TP70" s="168"/>
      <c r="TQ70" s="172"/>
      <c r="TR70" s="172"/>
      <c r="TS70" s="171"/>
      <c r="TT70" s="171"/>
      <c r="TU70" s="171"/>
      <c r="TV70" s="171"/>
      <c r="TW70" s="171"/>
      <c r="TX70" s="168"/>
      <c r="TY70" s="168"/>
      <c r="TZ70" s="172"/>
      <c r="UA70" s="172"/>
      <c r="UB70" s="171"/>
      <c r="UC70" s="171"/>
      <c r="UD70" s="171"/>
      <c r="UE70" s="171"/>
      <c r="UF70" s="171"/>
      <c r="UG70" s="168"/>
      <c r="UH70" s="168"/>
    </row>
    <row r="71" spans="2:554" x14ac:dyDescent="0.25">
      <c r="B71" s="29" t="str">
        <f t="shared" si="0"/>
        <v/>
      </c>
      <c r="C71" s="29" t="str">
        <f t="shared" si="1"/>
        <v/>
      </c>
      <c r="D71" s="29" t="str">
        <f t="shared" si="2"/>
        <v/>
      </c>
      <c r="E71" s="29" t="str">
        <f t="shared" si="3"/>
        <v/>
      </c>
      <c r="F71" s="29" t="str">
        <f t="shared" si="4"/>
        <v/>
      </c>
      <c r="G71" s="29" t="str">
        <f t="shared" si="5"/>
        <v/>
      </c>
      <c r="H71" s="29" t="str">
        <f t="shared" si="6"/>
        <v/>
      </c>
      <c r="Q71" s="171"/>
      <c r="R71" s="171"/>
      <c r="S71" s="171"/>
      <c r="T71" s="171"/>
      <c r="U71" s="171"/>
      <c r="V71" s="168"/>
      <c r="W71" s="168"/>
      <c r="X71" s="172"/>
      <c r="Y71" s="172"/>
      <c r="Z71" s="171"/>
      <c r="AA71" s="171"/>
      <c r="AB71" s="171"/>
      <c r="AC71" s="171"/>
      <c r="AD71" s="171"/>
      <c r="AE71" s="168"/>
      <c r="AF71" s="168"/>
      <c r="AG71" s="172"/>
      <c r="AH71" s="172"/>
      <c r="AI71" s="171"/>
      <c r="AJ71" s="171"/>
      <c r="AK71" s="171"/>
      <c r="AL71" s="171"/>
      <c r="AM71" s="171"/>
      <c r="AN71" s="168"/>
      <c r="AO71" s="168"/>
      <c r="AP71" s="172"/>
      <c r="AQ71" s="172"/>
      <c r="AR71" s="171"/>
      <c r="AS71" s="171"/>
      <c r="AT71" s="171"/>
      <c r="AU71" s="171"/>
      <c r="AV71" s="171"/>
      <c r="AW71" s="168"/>
      <c r="AX71" s="168"/>
      <c r="AY71" s="172"/>
      <c r="AZ71" s="172"/>
      <c r="BA71" s="171"/>
      <c r="BB71" s="171"/>
      <c r="BC71" s="171"/>
      <c r="BD71" s="171"/>
      <c r="BE71" s="171"/>
      <c r="BF71" s="168"/>
      <c r="BG71" s="168"/>
      <c r="BH71" s="172"/>
      <c r="BI71" s="172"/>
      <c r="BJ71" s="171"/>
      <c r="BK71" s="171"/>
      <c r="BL71" s="171"/>
      <c r="BM71" s="171"/>
      <c r="BN71" s="171"/>
      <c r="BO71" s="168"/>
      <c r="BP71" s="168"/>
      <c r="BQ71" s="172"/>
      <c r="BR71" s="172"/>
      <c r="BS71" s="171"/>
      <c r="BT71" s="171"/>
      <c r="BU71" s="171"/>
      <c r="BV71" s="171"/>
      <c r="BW71" s="171"/>
      <c r="BX71" s="168"/>
      <c r="BY71" s="168"/>
      <c r="BZ71" s="172"/>
      <c r="CA71" s="172"/>
      <c r="CB71" s="171"/>
      <c r="CC71" s="171"/>
      <c r="CD71" s="171"/>
      <c r="CE71" s="171"/>
      <c r="CF71" s="171"/>
      <c r="CG71" s="168"/>
      <c r="CH71" s="168"/>
      <c r="CI71" s="172"/>
      <c r="CJ71" s="172"/>
      <c r="CK71" s="171"/>
      <c r="CL71" s="171"/>
      <c r="CM71" s="171"/>
      <c r="CN71" s="171"/>
      <c r="CO71" s="171"/>
      <c r="CP71" s="168"/>
      <c r="CQ71" s="168"/>
      <c r="CR71" s="172"/>
      <c r="CS71" s="172"/>
      <c r="CT71" s="171"/>
      <c r="CU71" s="171"/>
      <c r="CV71" s="171"/>
      <c r="CW71" s="171"/>
      <c r="CX71" s="171"/>
      <c r="CY71" s="168"/>
      <c r="CZ71" s="168"/>
      <c r="DA71" s="172"/>
      <c r="DB71" s="172"/>
      <c r="DC71" s="171"/>
      <c r="DD71" s="171"/>
      <c r="DE71" s="171"/>
      <c r="DF71" s="171"/>
      <c r="DG71" s="171"/>
      <c r="DH71" s="168"/>
      <c r="DI71" s="168"/>
      <c r="DJ71" s="172"/>
      <c r="DK71" s="172"/>
      <c r="DL71" s="171"/>
      <c r="DM71" s="171"/>
      <c r="DN71" s="171"/>
      <c r="DO71" s="171"/>
      <c r="DP71" s="171"/>
      <c r="DQ71" s="168"/>
      <c r="DR71" s="168"/>
      <c r="DS71" s="172"/>
      <c r="DT71" s="172"/>
      <c r="DU71" s="171"/>
      <c r="DV71" s="171"/>
      <c r="DW71" s="171"/>
      <c r="DX71" s="171"/>
      <c r="DY71" s="171"/>
      <c r="DZ71" s="168"/>
      <c r="EA71" s="168"/>
      <c r="EB71" s="172"/>
      <c r="EC71" s="172"/>
      <c r="ED71" s="171"/>
      <c r="EE71" s="171"/>
      <c r="EF71" s="171"/>
      <c r="EG71" s="171"/>
      <c r="EH71" s="171"/>
      <c r="EI71" s="168"/>
      <c r="EJ71" s="168"/>
      <c r="EK71" s="172"/>
      <c r="EL71" s="172"/>
      <c r="EM71" s="171"/>
      <c r="EN71" s="171"/>
      <c r="EO71" s="171"/>
      <c r="EP71" s="171"/>
      <c r="EQ71" s="171"/>
      <c r="ER71" s="168"/>
      <c r="ES71" s="168"/>
      <c r="ET71" s="172"/>
      <c r="EU71" s="172"/>
      <c r="EV71" s="171"/>
      <c r="EW71" s="171"/>
      <c r="EX71" s="171"/>
      <c r="EY71" s="171"/>
      <c r="EZ71" s="171"/>
      <c r="FA71" s="168"/>
      <c r="FB71" s="168"/>
      <c r="FC71" s="172"/>
      <c r="FD71" s="172"/>
      <c r="FE71" s="171"/>
      <c r="FF71" s="171"/>
      <c r="FG71" s="171"/>
      <c r="FH71" s="171"/>
      <c r="FI71" s="171"/>
      <c r="FJ71" s="168"/>
      <c r="FK71" s="168"/>
      <c r="FL71" s="172"/>
      <c r="FM71" s="172"/>
      <c r="FN71" s="171"/>
      <c r="FO71" s="171"/>
      <c r="FP71" s="171"/>
      <c r="FQ71" s="171"/>
      <c r="FR71" s="171"/>
      <c r="FS71" s="168"/>
      <c r="FT71" s="168"/>
      <c r="FU71" s="172"/>
      <c r="FV71" s="172"/>
      <c r="FW71" s="171"/>
      <c r="FX71" s="171"/>
      <c r="FY71" s="171"/>
      <c r="FZ71" s="171"/>
      <c r="GA71" s="171"/>
      <c r="GB71" s="168"/>
      <c r="GC71" s="168"/>
      <c r="GD71" s="172"/>
      <c r="GE71" s="172"/>
      <c r="GF71" s="171"/>
      <c r="GG71" s="171"/>
      <c r="GH71" s="171"/>
      <c r="GI71" s="171"/>
      <c r="GJ71" s="171"/>
      <c r="GK71" s="168"/>
      <c r="GL71" s="168"/>
      <c r="GM71" s="172"/>
      <c r="GN71" s="172"/>
      <c r="GO71" s="171"/>
      <c r="GP71" s="171"/>
      <c r="GQ71" s="171"/>
      <c r="GR71" s="171"/>
      <c r="GS71" s="171"/>
      <c r="GT71" s="168"/>
      <c r="GU71" s="168"/>
      <c r="GV71" s="172"/>
      <c r="GW71" s="172"/>
      <c r="GX71" s="171"/>
      <c r="GY71" s="171"/>
      <c r="GZ71" s="171"/>
      <c r="HA71" s="171"/>
      <c r="HB71" s="171"/>
      <c r="HC71" s="168"/>
      <c r="HD71" s="168"/>
      <c r="HE71" s="172"/>
      <c r="HF71" s="172"/>
      <c r="HG71" s="171"/>
      <c r="HH71" s="171"/>
      <c r="HI71" s="171"/>
      <c r="HJ71" s="171"/>
      <c r="HK71" s="171"/>
      <c r="HL71" s="168"/>
      <c r="HM71" s="168"/>
      <c r="HN71" s="172"/>
      <c r="HO71" s="172"/>
      <c r="HP71" s="171"/>
      <c r="HQ71" s="171"/>
      <c r="HR71" s="171"/>
      <c r="HS71" s="171"/>
      <c r="HT71" s="171"/>
      <c r="HU71" s="168"/>
      <c r="HV71" s="168"/>
      <c r="HW71" s="172"/>
      <c r="HX71" s="172"/>
      <c r="HY71" s="171"/>
      <c r="HZ71" s="171"/>
      <c r="IA71" s="171"/>
      <c r="IB71" s="171"/>
      <c r="IC71" s="171"/>
      <c r="ID71" s="168"/>
      <c r="IE71" s="168"/>
      <c r="IF71" s="172"/>
      <c r="IG71" s="172"/>
      <c r="IH71" s="171"/>
      <c r="II71" s="171"/>
      <c r="IJ71" s="171"/>
      <c r="IK71" s="171"/>
      <c r="IL71" s="171"/>
      <c r="IM71" s="168"/>
      <c r="IN71" s="168"/>
      <c r="IO71" s="172"/>
      <c r="IP71" s="172"/>
      <c r="IQ71" s="171"/>
      <c r="IR71" s="171"/>
      <c r="IS71" s="171"/>
      <c r="IT71" s="171"/>
      <c r="IU71" s="171"/>
      <c r="IV71" s="168"/>
      <c r="IW71" s="168"/>
      <c r="IX71" s="172"/>
      <c r="IY71" s="172"/>
      <c r="IZ71" s="171"/>
      <c r="JA71" s="171"/>
      <c r="JB71" s="171"/>
      <c r="JC71" s="171"/>
      <c r="JD71" s="171"/>
      <c r="JE71" s="168"/>
      <c r="JF71" s="168"/>
      <c r="JG71" s="172"/>
      <c r="JH71" s="172"/>
      <c r="JI71" s="171"/>
      <c r="JJ71" s="171"/>
      <c r="JK71" s="171"/>
      <c r="JL71" s="171"/>
      <c r="JM71" s="171"/>
      <c r="JN71" s="168"/>
      <c r="JO71" s="168"/>
      <c r="JP71" s="172"/>
      <c r="JQ71" s="172"/>
      <c r="JR71" s="171"/>
      <c r="JS71" s="171"/>
      <c r="JT71" s="171"/>
      <c r="JU71" s="171"/>
      <c r="JV71" s="171"/>
      <c r="JW71" s="168"/>
      <c r="JX71" s="168"/>
      <c r="JY71" s="172"/>
      <c r="JZ71" s="172"/>
      <c r="KA71" s="171"/>
      <c r="KB71" s="171"/>
      <c r="KC71" s="171"/>
      <c r="KD71" s="171"/>
      <c r="KE71" s="171"/>
      <c r="KF71" s="168"/>
      <c r="KG71" s="168"/>
      <c r="KH71" s="172"/>
      <c r="KI71" s="172"/>
      <c r="KJ71" s="171"/>
      <c r="KK71" s="171"/>
      <c r="KL71" s="171"/>
      <c r="KM71" s="171"/>
      <c r="KN71" s="171"/>
      <c r="KO71" s="168"/>
      <c r="KP71" s="168"/>
      <c r="KQ71" s="172"/>
      <c r="KR71" s="172"/>
      <c r="KS71" s="171"/>
      <c r="KT71" s="171"/>
      <c r="KU71" s="171"/>
      <c r="KV71" s="171"/>
      <c r="KW71" s="171"/>
      <c r="KX71" s="168"/>
      <c r="KY71" s="168"/>
      <c r="KZ71" s="172"/>
      <c r="LA71" s="172"/>
      <c r="LB71" s="171"/>
      <c r="LC71" s="171"/>
      <c r="LD71" s="171"/>
      <c r="LE71" s="171"/>
      <c r="LF71" s="171"/>
      <c r="LG71" s="168"/>
      <c r="LH71" s="168"/>
      <c r="LI71" s="172"/>
      <c r="LJ71" s="172"/>
      <c r="LK71" s="171"/>
      <c r="LL71" s="171"/>
      <c r="LM71" s="171"/>
      <c r="LN71" s="171"/>
      <c r="LO71" s="171"/>
      <c r="LP71" s="168"/>
      <c r="LQ71" s="168"/>
      <c r="LR71" s="172"/>
      <c r="LS71" s="172"/>
      <c r="LT71" s="171"/>
      <c r="LU71" s="171"/>
      <c r="LV71" s="171"/>
      <c r="LW71" s="171"/>
      <c r="LX71" s="171"/>
      <c r="LY71" s="168"/>
      <c r="LZ71" s="168"/>
      <c r="MA71" s="172"/>
      <c r="MB71" s="172"/>
      <c r="MC71" s="171"/>
      <c r="MD71" s="171"/>
      <c r="ME71" s="171"/>
      <c r="MF71" s="171"/>
      <c r="MG71" s="171"/>
      <c r="MH71" s="168"/>
      <c r="MI71" s="168"/>
      <c r="MJ71" s="172"/>
      <c r="MK71" s="172"/>
      <c r="ML71" s="171"/>
      <c r="MM71" s="171"/>
      <c r="MN71" s="171"/>
      <c r="MO71" s="171"/>
      <c r="MP71" s="171"/>
      <c r="MQ71" s="168"/>
      <c r="MR71" s="168"/>
      <c r="MS71" s="172"/>
      <c r="MT71" s="172"/>
      <c r="MU71" s="171"/>
      <c r="MV71" s="171"/>
      <c r="MW71" s="171"/>
      <c r="MX71" s="171"/>
      <c r="MY71" s="171"/>
      <c r="MZ71" s="168"/>
      <c r="NA71" s="168"/>
      <c r="NB71" s="172"/>
      <c r="NC71" s="172"/>
      <c r="ND71" s="171"/>
      <c r="NE71" s="171"/>
      <c r="NF71" s="171"/>
      <c r="NG71" s="171"/>
      <c r="NH71" s="171"/>
      <c r="NI71" s="168"/>
      <c r="NJ71" s="168"/>
      <c r="NK71" s="172"/>
      <c r="NL71" s="172"/>
      <c r="NM71" s="171"/>
      <c r="NN71" s="171"/>
      <c r="NO71" s="171"/>
      <c r="NP71" s="171"/>
      <c r="NQ71" s="171"/>
      <c r="NR71" s="168"/>
      <c r="NS71" s="168"/>
      <c r="NT71" s="172"/>
      <c r="NU71" s="172"/>
      <c r="NV71" s="171"/>
      <c r="NW71" s="171"/>
      <c r="NX71" s="171"/>
      <c r="NY71" s="171"/>
      <c r="NZ71" s="171"/>
      <c r="OA71" s="168"/>
      <c r="OB71" s="168"/>
      <c r="OC71" s="172"/>
      <c r="OD71" s="172"/>
      <c r="OE71" s="171"/>
      <c r="OF71" s="171"/>
      <c r="OG71" s="171"/>
      <c r="OH71" s="171"/>
      <c r="OI71" s="171"/>
      <c r="OJ71" s="168"/>
      <c r="OK71" s="168"/>
      <c r="OL71" s="172"/>
      <c r="OM71" s="172"/>
      <c r="ON71" s="171"/>
      <c r="OO71" s="171"/>
      <c r="OP71" s="171"/>
      <c r="OQ71" s="171"/>
      <c r="OR71" s="171"/>
      <c r="OS71" s="168"/>
      <c r="OT71" s="168"/>
      <c r="OU71" s="172"/>
      <c r="OV71" s="172"/>
      <c r="OW71" s="171"/>
      <c r="OX71" s="171"/>
      <c r="OY71" s="171"/>
      <c r="OZ71" s="171"/>
      <c r="PA71" s="171"/>
      <c r="PB71" s="168"/>
      <c r="PC71" s="168"/>
      <c r="PD71" s="172"/>
      <c r="PE71" s="172"/>
      <c r="PF71" s="171"/>
      <c r="PG71" s="171"/>
      <c r="PH71" s="171"/>
      <c r="PI71" s="171"/>
      <c r="PJ71" s="171"/>
      <c r="PK71" s="168"/>
      <c r="PL71" s="168"/>
      <c r="PM71" s="172"/>
      <c r="PN71" s="172"/>
      <c r="PO71" s="171"/>
      <c r="PP71" s="171"/>
      <c r="PQ71" s="171"/>
      <c r="PR71" s="171"/>
      <c r="PS71" s="171"/>
      <c r="PT71" s="168"/>
      <c r="PU71" s="168"/>
      <c r="PV71" s="172"/>
      <c r="PW71" s="172"/>
      <c r="PX71" s="171"/>
      <c r="PY71" s="171"/>
      <c r="PZ71" s="171"/>
      <c r="QA71" s="171"/>
      <c r="QB71" s="171"/>
      <c r="QC71" s="168"/>
      <c r="QD71" s="168"/>
      <c r="QE71" s="172"/>
      <c r="QF71" s="172"/>
      <c r="QG71" s="171"/>
      <c r="QH71" s="171"/>
      <c r="QI71" s="171"/>
      <c r="QJ71" s="171"/>
      <c r="QK71" s="171"/>
      <c r="QL71" s="168"/>
      <c r="QM71" s="168"/>
      <c r="QN71" s="172"/>
      <c r="QO71" s="172"/>
      <c r="QP71" s="171"/>
      <c r="QQ71" s="171"/>
      <c r="QR71" s="171"/>
      <c r="QS71" s="171"/>
      <c r="QT71" s="171"/>
      <c r="QU71" s="168"/>
      <c r="QV71" s="168"/>
      <c r="QW71" s="172"/>
      <c r="QX71" s="172"/>
      <c r="QY71" s="171"/>
      <c r="QZ71" s="171"/>
      <c r="RA71" s="171"/>
      <c r="RB71" s="171"/>
      <c r="RC71" s="171"/>
      <c r="RD71" s="168"/>
      <c r="RE71" s="168"/>
      <c r="RF71" s="172"/>
      <c r="RG71" s="172"/>
      <c r="RH71" s="171"/>
      <c r="RI71" s="171"/>
      <c r="RJ71" s="171"/>
      <c r="RK71" s="171"/>
      <c r="RL71" s="171"/>
      <c r="RM71" s="168"/>
      <c r="RN71" s="168"/>
      <c r="RO71" s="172"/>
      <c r="RP71" s="172"/>
      <c r="RQ71" s="171"/>
      <c r="RR71" s="171"/>
      <c r="RS71" s="171"/>
      <c r="RT71" s="171"/>
      <c r="RU71" s="171"/>
      <c r="RV71" s="168"/>
      <c r="RW71" s="168"/>
      <c r="RX71" s="172"/>
      <c r="RY71" s="172"/>
      <c r="RZ71" s="171"/>
      <c r="SA71" s="171"/>
      <c r="SB71" s="171"/>
      <c r="SC71" s="171"/>
      <c r="SD71" s="171"/>
      <c r="SE71" s="168"/>
      <c r="SF71" s="168"/>
      <c r="SG71" s="172"/>
      <c r="SH71" s="172"/>
      <c r="SI71" s="171"/>
      <c r="SJ71" s="171"/>
      <c r="SK71" s="171"/>
      <c r="SL71" s="171"/>
      <c r="SM71" s="171"/>
      <c r="SN71" s="168"/>
      <c r="SO71" s="168"/>
      <c r="SP71" s="172"/>
      <c r="SQ71" s="172"/>
      <c r="SR71" s="171"/>
      <c r="SS71" s="171"/>
      <c r="ST71" s="171"/>
      <c r="SU71" s="171"/>
      <c r="SV71" s="171"/>
      <c r="SW71" s="168"/>
      <c r="SX71" s="168"/>
      <c r="SY71" s="172"/>
      <c r="SZ71" s="172"/>
      <c r="TA71" s="171"/>
      <c r="TB71" s="171"/>
      <c r="TC71" s="171"/>
      <c r="TD71" s="171"/>
      <c r="TE71" s="171"/>
      <c r="TF71" s="168"/>
      <c r="TG71" s="168"/>
      <c r="TH71" s="172"/>
      <c r="TI71" s="172"/>
      <c r="TJ71" s="171"/>
      <c r="TK71" s="171"/>
      <c r="TL71" s="171"/>
      <c r="TM71" s="171"/>
      <c r="TN71" s="171"/>
      <c r="TO71" s="168"/>
      <c r="TP71" s="168"/>
      <c r="TQ71" s="172"/>
      <c r="TR71" s="172"/>
      <c r="TS71" s="171"/>
      <c r="TT71" s="171"/>
      <c r="TU71" s="171"/>
      <c r="TV71" s="171"/>
      <c r="TW71" s="171"/>
      <c r="TX71" s="168"/>
      <c r="TY71" s="168"/>
      <c r="TZ71" s="172"/>
      <c r="UA71" s="172"/>
      <c r="UB71" s="171"/>
      <c r="UC71" s="171"/>
      <c r="UD71" s="171"/>
      <c r="UE71" s="171"/>
      <c r="UF71" s="171"/>
      <c r="UG71" s="168"/>
      <c r="UH71" s="168"/>
    </row>
    <row r="72" spans="2:554" x14ac:dyDescent="0.25">
      <c r="B72" s="29" t="str">
        <f t="shared" ref="B72:B106" si="14">IFERROR(IF(LEN(INDEX(Q72:UI72,1,$J$4))=0,"",INDEX(Q72:UI72,1,$J$4)),"")</f>
        <v/>
      </c>
      <c r="C72" s="29" t="str">
        <f t="shared" ref="C72:C106" si="15">IFERROR(IF(LEN(INDEX(R72:UJ72,1,$J$4))=0,"",INDEX(R72:UJ72,1,$J$4)),"")</f>
        <v/>
      </c>
      <c r="D72" s="29" t="str">
        <f t="shared" ref="D72:D106" si="16">IFERROR(IF(LEN(INDEX(S72:UK72,1,$J$4))=0,"",INDEX(S72:UK72,1,$J$4)),"")</f>
        <v/>
      </c>
      <c r="E72" s="29" t="str">
        <f t="shared" ref="E72:E106" si="17">IFERROR(IF(LEN(INDEX(T72:UM72,1,$J$4))=0,"",INDEX(T72:UM72,1,$J$4)),"")</f>
        <v/>
      </c>
      <c r="F72" s="29" t="str">
        <f t="shared" ref="F72:F106" si="18">IFERROR(IF(LEN(INDEX(U72:UN72,1,$J$4))=0,"",INDEX(U72:UN72,1,$J$4)),"")</f>
        <v/>
      </c>
      <c r="G72" s="29" t="str">
        <f t="shared" ref="G72:G106" si="19">IFERROR(IF(LEN(INDEX(V72:UO72,1,$J$4))=0,"",INDEX(V72:UO72,1,$J$4)),"")</f>
        <v/>
      </c>
      <c r="H72" s="29" t="str">
        <f t="shared" ref="H72:H106" si="20">IFERROR(IF(LEN(INDEX(W72:UP72,1,$J$4))=0,"",INDEX(W72:UP72,1,$J$4)),"")</f>
        <v/>
      </c>
      <c r="Q72" s="171"/>
      <c r="R72" s="171"/>
      <c r="S72" s="171"/>
      <c r="T72" s="171"/>
      <c r="U72" s="171"/>
      <c r="V72" s="168"/>
      <c r="W72" s="168"/>
      <c r="X72" s="172"/>
      <c r="Y72" s="172"/>
      <c r="Z72" s="171"/>
      <c r="AA72" s="171"/>
      <c r="AB72" s="171"/>
      <c r="AC72" s="171"/>
      <c r="AD72" s="171"/>
      <c r="AE72" s="168"/>
      <c r="AF72" s="168"/>
      <c r="AG72" s="172"/>
      <c r="AH72" s="172"/>
      <c r="AI72" s="171"/>
      <c r="AJ72" s="171"/>
      <c r="AK72" s="171"/>
      <c r="AL72" s="171"/>
      <c r="AM72" s="171"/>
      <c r="AN72" s="168"/>
      <c r="AO72" s="168"/>
      <c r="AP72" s="172"/>
      <c r="AQ72" s="172"/>
      <c r="AR72" s="171"/>
      <c r="AS72" s="171"/>
      <c r="AT72" s="171"/>
      <c r="AU72" s="171"/>
      <c r="AV72" s="171"/>
      <c r="AW72" s="168"/>
      <c r="AX72" s="168"/>
      <c r="AY72" s="172"/>
      <c r="AZ72" s="172"/>
      <c r="BA72" s="171"/>
      <c r="BB72" s="171"/>
      <c r="BC72" s="171"/>
      <c r="BD72" s="171"/>
      <c r="BE72" s="171"/>
      <c r="BF72" s="168"/>
      <c r="BG72" s="168"/>
      <c r="BH72" s="172"/>
      <c r="BI72" s="172"/>
      <c r="BJ72" s="171"/>
      <c r="BK72" s="171"/>
      <c r="BL72" s="171"/>
      <c r="BM72" s="171"/>
      <c r="BN72" s="171"/>
      <c r="BO72" s="168"/>
      <c r="BP72" s="168"/>
      <c r="BQ72" s="172"/>
      <c r="BR72" s="172"/>
      <c r="BS72" s="171"/>
      <c r="BT72" s="171"/>
      <c r="BU72" s="171"/>
      <c r="BV72" s="171"/>
      <c r="BW72" s="171"/>
      <c r="BX72" s="168"/>
      <c r="BY72" s="168"/>
      <c r="BZ72" s="172"/>
      <c r="CA72" s="172"/>
      <c r="CB72" s="171"/>
      <c r="CC72" s="171"/>
      <c r="CD72" s="171"/>
      <c r="CE72" s="171"/>
      <c r="CF72" s="171"/>
      <c r="CG72" s="168"/>
      <c r="CH72" s="168"/>
      <c r="CI72" s="172"/>
      <c r="CJ72" s="172"/>
      <c r="CK72" s="171"/>
      <c r="CL72" s="171"/>
      <c r="CM72" s="171"/>
      <c r="CN72" s="171"/>
      <c r="CO72" s="171"/>
      <c r="CP72" s="168"/>
      <c r="CQ72" s="168"/>
      <c r="CR72" s="172"/>
      <c r="CS72" s="172"/>
      <c r="CT72" s="171"/>
      <c r="CU72" s="171"/>
      <c r="CV72" s="171"/>
      <c r="CW72" s="171"/>
      <c r="CX72" s="171"/>
      <c r="CY72" s="168"/>
      <c r="CZ72" s="168"/>
      <c r="DA72" s="172"/>
      <c r="DB72" s="172"/>
      <c r="DC72" s="171"/>
      <c r="DD72" s="171"/>
      <c r="DE72" s="171"/>
      <c r="DF72" s="171"/>
      <c r="DG72" s="171"/>
      <c r="DH72" s="168"/>
      <c r="DI72" s="168"/>
      <c r="DJ72" s="172"/>
      <c r="DK72" s="172"/>
      <c r="DL72" s="171"/>
      <c r="DM72" s="171"/>
      <c r="DN72" s="171"/>
      <c r="DO72" s="171"/>
      <c r="DP72" s="171"/>
      <c r="DQ72" s="168"/>
      <c r="DR72" s="168"/>
      <c r="DS72" s="172"/>
      <c r="DT72" s="172"/>
      <c r="DU72" s="171"/>
      <c r="DV72" s="171"/>
      <c r="DW72" s="171"/>
      <c r="DX72" s="171"/>
      <c r="DY72" s="171"/>
      <c r="DZ72" s="168"/>
      <c r="EA72" s="168"/>
      <c r="EB72" s="172"/>
      <c r="EC72" s="172"/>
      <c r="ED72" s="171"/>
      <c r="EE72" s="171"/>
      <c r="EF72" s="171"/>
      <c r="EG72" s="171"/>
      <c r="EH72" s="171"/>
      <c r="EI72" s="168"/>
      <c r="EJ72" s="168"/>
      <c r="EK72" s="172"/>
      <c r="EL72" s="172"/>
      <c r="EM72" s="171"/>
      <c r="EN72" s="171"/>
      <c r="EO72" s="171"/>
      <c r="EP72" s="171"/>
      <c r="EQ72" s="171"/>
      <c r="ER72" s="168"/>
      <c r="ES72" s="168"/>
      <c r="ET72" s="172"/>
      <c r="EU72" s="172"/>
      <c r="EV72" s="171"/>
      <c r="EW72" s="171"/>
      <c r="EX72" s="171"/>
      <c r="EY72" s="171"/>
      <c r="EZ72" s="171"/>
      <c r="FA72" s="168"/>
      <c r="FB72" s="168"/>
      <c r="FC72" s="172"/>
      <c r="FD72" s="172"/>
      <c r="FE72" s="171"/>
      <c r="FF72" s="171"/>
      <c r="FG72" s="171"/>
      <c r="FH72" s="171"/>
      <c r="FI72" s="171"/>
      <c r="FJ72" s="168"/>
      <c r="FK72" s="168"/>
      <c r="FL72" s="172"/>
      <c r="FM72" s="172"/>
      <c r="FN72" s="171"/>
      <c r="FO72" s="171"/>
      <c r="FP72" s="171"/>
      <c r="FQ72" s="171"/>
      <c r="FR72" s="171"/>
      <c r="FS72" s="168"/>
      <c r="FT72" s="168"/>
      <c r="FU72" s="172"/>
      <c r="FV72" s="172"/>
      <c r="FW72" s="171"/>
      <c r="FX72" s="171"/>
      <c r="FY72" s="171"/>
      <c r="FZ72" s="171"/>
      <c r="GA72" s="171"/>
      <c r="GB72" s="168"/>
      <c r="GC72" s="168"/>
      <c r="GD72" s="172"/>
      <c r="GE72" s="172"/>
      <c r="GF72" s="171"/>
      <c r="GG72" s="171"/>
      <c r="GH72" s="171"/>
      <c r="GI72" s="171"/>
      <c r="GJ72" s="171"/>
      <c r="GK72" s="168"/>
      <c r="GL72" s="168"/>
      <c r="GM72" s="172"/>
      <c r="GN72" s="172"/>
      <c r="GO72" s="171"/>
      <c r="GP72" s="171"/>
      <c r="GQ72" s="171"/>
      <c r="GR72" s="171"/>
      <c r="GS72" s="171"/>
      <c r="GT72" s="168"/>
      <c r="GU72" s="168"/>
      <c r="GV72" s="172"/>
      <c r="GW72" s="172"/>
      <c r="GX72" s="171"/>
      <c r="GY72" s="171"/>
      <c r="GZ72" s="171"/>
      <c r="HA72" s="171"/>
      <c r="HB72" s="171"/>
      <c r="HC72" s="168"/>
      <c r="HD72" s="168"/>
      <c r="HE72" s="172"/>
      <c r="HF72" s="172"/>
      <c r="HG72" s="171"/>
      <c r="HH72" s="171"/>
      <c r="HI72" s="171"/>
      <c r="HJ72" s="171"/>
      <c r="HK72" s="171"/>
      <c r="HL72" s="168"/>
      <c r="HM72" s="168"/>
      <c r="HN72" s="172"/>
      <c r="HO72" s="172"/>
      <c r="HP72" s="171"/>
      <c r="HQ72" s="171"/>
      <c r="HR72" s="171"/>
      <c r="HS72" s="171"/>
      <c r="HT72" s="171"/>
      <c r="HU72" s="168"/>
      <c r="HV72" s="168"/>
      <c r="HW72" s="172"/>
      <c r="HX72" s="172"/>
      <c r="HY72" s="171"/>
      <c r="HZ72" s="171"/>
      <c r="IA72" s="171"/>
      <c r="IB72" s="171"/>
      <c r="IC72" s="171"/>
      <c r="ID72" s="168"/>
      <c r="IE72" s="168"/>
      <c r="IF72" s="172"/>
      <c r="IG72" s="172"/>
      <c r="IH72" s="171"/>
      <c r="II72" s="171"/>
      <c r="IJ72" s="171"/>
      <c r="IK72" s="171"/>
      <c r="IL72" s="171"/>
      <c r="IM72" s="168"/>
      <c r="IN72" s="168"/>
      <c r="IO72" s="172"/>
      <c r="IP72" s="172"/>
      <c r="IQ72" s="171"/>
      <c r="IR72" s="171"/>
      <c r="IS72" s="171"/>
      <c r="IT72" s="171"/>
      <c r="IU72" s="171"/>
      <c r="IV72" s="168"/>
      <c r="IW72" s="168"/>
      <c r="IX72" s="172"/>
      <c r="IY72" s="172"/>
      <c r="IZ72" s="171"/>
      <c r="JA72" s="171"/>
      <c r="JB72" s="171"/>
      <c r="JC72" s="171"/>
      <c r="JD72" s="171"/>
      <c r="JE72" s="168"/>
      <c r="JF72" s="168"/>
      <c r="JG72" s="172"/>
      <c r="JH72" s="172"/>
      <c r="JI72" s="171"/>
      <c r="JJ72" s="171"/>
      <c r="JK72" s="171"/>
      <c r="JL72" s="171"/>
      <c r="JM72" s="171"/>
      <c r="JN72" s="168"/>
      <c r="JO72" s="168"/>
      <c r="JP72" s="172"/>
      <c r="JQ72" s="172"/>
      <c r="JR72" s="171"/>
      <c r="JS72" s="171"/>
      <c r="JT72" s="171"/>
      <c r="JU72" s="171"/>
      <c r="JV72" s="171"/>
      <c r="JW72" s="168"/>
      <c r="JX72" s="168"/>
      <c r="JY72" s="172"/>
      <c r="JZ72" s="172"/>
      <c r="KA72" s="171"/>
      <c r="KB72" s="171"/>
      <c r="KC72" s="171"/>
      <c r="KD72" s="171"/>
      <c r="KE72" s="171"/>
      <c r="KF72" s="168"/>
      <c r="KG72" s="168"/>
      <c r="KH72" s="172"/>
      <c r="KI72" s="172"/>
      <c r="KJ72" s="171"/>
      <c r="KK72" s="171"/>
      <c r="KL72" s="171"/>
      <c r="KM72" s="171"/>
      <c r="KN72" s="171"/>
      <c r="KO72" s="168"/>
      <c r="KP72" s="168"/>
      <c r="KQ72" s="172"/>
      <c r="KR72" s="172"/>
      <c r="KS72" s="171"/>
      <c r="KT72" s="171"/>
      <c r="KU72" s="171"/>
      <c r="KV72" s="171"/>
      <c r="KW72" s="171"/>
      <c r="KX72" s="168"/>
      <c r="KY72" s="168"/>
      <c r="KZ72" s="172"/>
      <c r="LA72" s="172"/>
      <c r="LB72" s="171"/>
      <c r="LC72" s="171"/>
      <c r="LD72" s="171"/>
      <c r="LE72" s="171"/>
      <c r="LF72" s="171"/>
      <c r="LG72" s="168"/>
      <c r="LH72" s="168"/>
      <c r="LI72" s="172"/>
      <c r="LJ72" s="172"/>
      <c r="LK72" s="171"/>
      <c r="LL72" s="171"/>
      <c r="LM72" s="171"/>
      <c r="LN72" s="171"/>
      <c r="LO72" s="171"/>
      <c r="LP72" s="168"/>
      <c r="LQ72" s="168"/>
      <c r="LR72" s="172"/>
      <c r="LS72" s="172"/>
      <c r="LT72" s="171"/>
      <c r="LU72" s="171"/>
      <c r="LV72" s="171"/>
      <c r="LW72" s="171"/>
      <c r="LX72" s="171"/>
      <c r="LY72" s="168"/>
      <c r="LZ72" s="168"/>
      <c r="MA72" s="172"/>
      <c r="MB72" s="172"/>
      <c r="MC72" s="171"/>
      <c r="MD72" s="171"/>
      <c r="ME72" s="171"/>
      <c r="MF72" s="171"/>
      <c r="MG72" s="171"/>
      <c r="MH72" s="168"/>
      <c r="MI72" s="168"/>
      <c r="MJ72" s="172"/>
      <c r="MK72" s="172"/>
      <c r="ML72" s="171"/>
      <c r="MM72" s="171"/>
      <c r="MN72" s="171"/>
      <c r="MO72" s="171"/>
      <c r="MP72" s="171"/>
      <c r="MQ72" s="168"/>
      <c r="MR72" s="168"/>
      <c r="MS72" s="172"/>
      <c r="MT72" s="172"/>
      <c r="MU72" s="171"/>
      <c r="MV72" s="171"/>
      <c r="MW72" s="171"/>
      <c r="MX72" s="171"/>
      <c r="MY72" s="171"/>
      <c r="MZ72" s="168"/>
      <c r="NA72" s="168"/>
      <c r="NB72" s="172"/>
      <c r="NC72" s="172"/>
      <c r="ND72" s="171"/>
      <c r="NE72" s="171"/>
      <c r="NF72" s="171"/>
      <c r="NG72" s="171"/>
      <c r="NH72" s="171"/>
      <c r="NI72" s="168"/>
      <c r="NJ72" s="168"/>
      <c r="NK72" s="172"/>
      <c r="NL72" s="172"/>
      <c r="NM72" s="171"/>
      <c r="NN72" s="171"/>
      <c r="NO72" s="171"/>
      <c r="NP72" s="171"/>
      <c r="NQ72" s="171"/>
      <c r="NR72" s="168"/>
      <c r="NS72" s="168"/>
      <c r="NT72" s="172"/>
      <c r="NU72" s="172"/>
      <c r="NV72" s="171"/>
      <c r="NW72" s="171"/>
      <c r="NX72" s="171"/>
      <c r="NY72" s="171"/>
      <c r="NZ72" s="171"/>
      <c r="OA72" s="168"/>
      <c r="OB72" s="168"/>
      <c r="OC72" s="172"/>
      <c r="OD72" s="172"/>
      <c r="OE72" s="171"/>
      <c r="OF72" s="171"/>
      <c r="OG72" s="171"/>
      <c r="OH72" s="171"/>
      <c r="OI72" s="171"/>
      <c r="OJ72" s="168"/>
      <c r="OK72" s="168"/>
      <c r="OL72" s="172"/>
      <c r="OM72" s="172"/>
      <c r="ON72" s="171"/>
      <c r="OO72" s="171"/>
      <c r="OP72" s="171"/>
      <c r="OQ72" s="171"/>
      <c r="OR72" s="171"/>
      <c r="OS72" s="168"/>
      <c r="OT72" s="168"/>
      <c r="OU72" s="172"/>
      <c r="OV72" s="172"/>
      <c r="OW72" s="171"/>
      <c r="OX72" s="171"/>
      <c r="OY72" s="171"/>
      <c r="OZ72" s="171"/>
      <c r="PA72" s="171"/>
      <c r="PB72" s="168"/>
      <c r="PC72" s="168"/>
      <c r="PD72" s="172"/>
      <c r="PE72" s="172"/>
      <c r="PF72" s="171"/>
      <c r="PG72" s="171"/>
      <c r="PH72" s="171"/>
      <c r="PI72" s="171"/>
      <c r="PJ72" s="171"/>
      <c r="PK72" s="168"/>
      <c r="PL72" s="168"/>
      <c r="PM72" s="172"/>
      <c r="PN72" s="172"/>
      <c r="PO72" s="171"/>
      <c r="PP72" s="171"/>
      <c r="PQ72" s="171"/>
      <c r="PR72" s="171"/>
      <c r="PS72" s="171"/>
      <c r="PT72" s="168"/>
      <c r="PU72" s="168"/>
      <c r="PV72" s="172"/>
      <c r="PW72" s="172"/>
      <c r="PX72" s="171"/>
      <c r="PY72" s="171"/>
      <c r="PZ72" s="171"/>
      <c r="QA72" s="171"/>
      <c r="QB72" s="171"/>
      <c r="QC72" s="168"/>
      <c r="QD72" s="168"/>
      <c r="QE72" s="172"/>
      <c r="QF72" s="172"/>
      <c r="QG72" s="171"/>
      <c r="QH72" s="171"/>
      <c r="QI72" s="171"/>
      <c r="QJ72" s="171"/>
      <c r="QK72" s="171"/>
      <c r="QL72" s="168"/>
      <c r="QM72" s="168"/>
      <c r="QN72" s="172"/>
      <c r="QO72" s="172"/>
      <c r="QP72" s="171"/>
      <c r="QQ72" s="171"/>
      <c r="QR72" s="171"/>
      <c r="QS72" s="171"/>
      <c r="QT72" s="171"/>
      <c r="QU72" s="168"/>
      <c r="QV72" s="168"/>
      <c r="QW72" s="172"/>
      <c r="QX72" s="172"/>
      <c r="QY72" s="171"/>
      <c r="QZ72" s="171"/>
      <c r="RA72" s="171"/>
      <c r="RB72" s="171"/>
      <c r="RC72" s="171"/>
      <c r="RD72" s="168"/>
      <c r="RE72" s="168"/>
      <c r="RF72" s="172"/>
      <c r="RG72" s="172"/>
      <c r="RH72" s="171"/>
      <c r="RI72" s="171"/>
      <c r="RJ72" s="171"/>
      <c r="RK72" s="171"/>
      <c r="RL72" s="171"/>
      <c r="RM72" s="168"/>
      <c r="RN72" s="168"/>
      <c r="RO72" s="172"/>
      <c r="RP72" s="172"/>
      <c r="RQ72" s="171"/>
      <c r="RR72" s="171"/>
      <c r="RS72" s="171"/>
      <c r="RT72" s="171"/>
      <c r="RU72" s="171"/>
      <c r="RV72" s="168"/>
      <c r="RW72" s="168"/>
      <c r="RX72" s="172"/>
      <c r="RY72" s="172"/>
      <c r="RZ72" s="171"/>
      <c r="SA72" s="171"/>
      <c r="SB72" s="171"/>
      <c r="SC72" s="171"/>
      <c r="SD72" s="171"/>
      <c r="SE72" s="168"/>
      <c r="SF72" s="168"/>
      <c r="SG72" s="172"/>
      <c r="SH72" s="172"/>
      <c r="SI72" s="171"/>
      <c r="SJ72" s="171"/>
      <c r="SK72" s="171"/>
      <c r="SL72" s="171"/>
      <c r="SM72" s="171"/>
      <c r="SN72" s="168"/>
      <c r="SO72" s="168"/>
      <c r="SP72" s="172"/>
      <c r="SQ72" s="172"/>
      <c r="SR72" s="171"/>
      <c r="SS72" s="171"/>
      <c r="ST72" s="171"/>
      <c r="SU72" s="171"/>
      <c r="SV72" s="171"/>
      <c r="SW72" s="168"/>
      <c r="SX72" s="168"/>
      <c r="SY72" s="172"/>
      <c r="SZ72" s="172"/>
      <c r="TA72" s="171"/>
      <c r="TB72" s="171"/>
      <c r="TC72" s="171"/>
      <c r="TD72" s="171"/>
      <c r="TE72" s="171"/>
      <c r="TF72" s="168"/>
      <c r="TG72" s="168"/>
      <c r="TH72" s="172"/>
      <c r="TI72" s="172"/>
      <c r="TJ72" s="171"/>
      <c r="TK72" s="171"/>
      <c r="TL72" s="171"/>
      <c r="TM72" s="171"/>
      <c r="TN72" s="171"/>
      <c r="TO72" s="168"/>
      <c r="TP72" s="168"/>
      <c r="TQ72" s="172"/>
      <c r="TR72" s="172"/>
      <c r="TS72" s="171"/>
      <c r="TT72" s="171"/>
      <c r="TU72" s="171"/>
      <c r="TV72" s="171"/>
      <c r="TW72" s="171"/>
      <c r="TX72" s="168"/>
      <c r="TY72" s="168"/>
      <c r="TZ72" s="172"/>
      <c r="UA72" s="172"/>
      <c r="UB72" s="171"/>
      <c r="UC72" s="171"/>
      <c r="UD72" s="171"/>
      <c r="UE72" s="171"/>
      <c r="UF72" s="171"/>
      <c r="UG72" s="168"/>
      <c r="UH72" s="168"/>
    </row>
    <row r="73" spans="2:554" x14ac:dyDescent="0.25">
      <c r="B73" s="29" t="str">
        <f t="shared" si="14"/>
        <v/>
      </c>
      <c r="C73" s="29" t="str">
        <f t="shared" si="15"/>
        <v/>
      </c>
      <c r="D73" s="29" t="str">
        <f t="shared" si="16"/>
        <v/>
      </c>
      <c r="E73" s="29" t="str">
        <f t="shared" si="17"/>
        <v/>
      </c>
      <c r="F73" s="29" t="str">
        <f t="shared" si="18"/>
        <v/>
      </c>
      <c r="G73" s="29" t="str">
        <f t="shared" si="19"/>
        <v/>
      </c>
      <c r="H73" s="29" t="str">
        <f t="shared" si="20"/>
        <v/>
      </c>
      <c r="Q73" s="171"/>
      <c r="R73" s="171"/>
      <c r="S73" s="171"/>
      <c r="T73" s="171"/>
      <c r="U73" s="171"/>
      <c r="V73" s="168"/>
      <c r="W73" s="168"/>
      <c r="X73" s="172"/>
      <c r="Y73" s="172"/>
      <c r="Z73" s="171"/>
      <c r="AA73" s="171"/>
      <c r="AB73" s="171"/>
      <c r="AC73" s="171"/>
      <c r="AD73" s="171"/>
      <c r="AE73" s="168"/>
      <c r="AF73" s="168"/>
      <c r="AG73" s="172"/>
      <c r="AH73" s="172"/>
      <c r="AI73" s="171"/>
      <c r="AJ73" s="171"/>
      <c r="AK73" s="171"/>
      <c r="AL73" s="171"/>
      <c r="AM73" s="171"/>
      <c r="AN73" s="168"/>
      <c r="AO73" s="168"/>
      <c r="AP73" s="172"/>
      <c r="AQ73" s="172"/>
      <c r="AR73" s="171"/>
      <c r="AS73" s="171"/>
      <c r="AT73" s="171"/>
      <c r="AU73" s="171"/>
      <c r="AV73" s="171"/>
      <c r="AW73" s="168"/>
      <c r="AX73" s="168"/>
      <c r="AY73" s="172"/>
      <c r="AZ73" s="172"/>
      <c r="BA73" s="171"/>
      <c r="BB73" s="171"/>
      <c r="BC73" s="171"/>
      <c r="BD73" s="171"/>
      <c r="BE73" s="171"/>
      <c r="BF73" s="168"/>
      <c r="BG73" s="168"/>
      <c r="BH73" s="172"/>
      <c r="BI73" s="172"/>
      <c r="BJ73" s="171"/>
      <c r="BK73" s="171"/>
      <c r="BL73" s="171"/>
      <c r="BM73" s="171"/>
      <c r="BN73" s="171"/>
      <c r="BO73" s="168"/>
      <c r="BP73" s="168"/>
      <c r="BQ73" s="172"/>
      <c r="BR73" s="172"/>
      <c r="BS73" s="171"/>
      <c r="BT73" s="171"/>
      <c r="BU73" s="171"/>
      <c r="BV73" s="171"/>
      <c r="BW73" s="171"/>
      <c r="BX73" s="168"/>
      <c r="BY73" s="168"/>
      <c r="BZ73" s="172"/>
      <c r="CA73" s="172"/>
      <c r="CB73" s="171"/>
      <c r="CC73" s="171"/>
      <c r="CD73" s="171"/>
      <c r="CE73" s="171"/>
      <c r="CF73" s="171"/>
      <c r="CG73" s="168"/>
      <c r="CH73" s="168"/>
      <c r="CI73" s="172"/>
      <c r="CJ73" s="172"/>
      <c r="CK73" s="171"/>
      <c r="CL73" s="171"/>
      <c r="CM73" s="171"/>
      <c r="CN73" s="171"/>
      <c r="CO73" s="171"/>
      <c r="CP73" s="168"/>
      <c r="CQ73" s="168"/>
      <c r="CR73" s="172"/>
      <c r="CS73" s="172"/>
      <c r="CT73" s="171"/>
      <c r="CU73" s="171"/>
      <c r="CV73" s="171"/>
      <c r="CW73" s="171"/>
      <c r="CX73" s="171"/>
      <c r="CY73" s="168"/>
      <c r="CZ73" s="168"/>
      <c r="DA73" s="172"/>
      <c r="DB73" s="172"/>
      <c r="DC73" s="171"/>
      <c r="DD73" s="171"/>
      <c r="DE73" s="171"/>
      <c r="DF73" s="171"/>
      <c r="DG73" s="171"/>
      <c r="DH73" s="168"/>
      <c r="DI73" s="168"/>
      <c r="DJ73" s="172"/>
      <c r="DK73" s="172"/>
      <c r="DL73" s="171"/>
      <c r="DM73" s="171"/>
      <c r="DN73" s="171"/>
      <c r="DO73" s="171"/>
      <c r="DP73" s="171"/>
      <c r="DQ73" s="168"/>
      <c r="DR73" s="168"/>
      <c r="DS73" s="172"/>
      <c r="DT73" s="172"/>
      <c r="DU73" s="171"/>
      <c r="DV73" s="171"/>
      <c r="DW73" s="171"/>
      <c r="DX73" s="171"/>
      <c r="DY73" s="171"/>
      <c r="DZ73" s="168"/>
      <c r="EA73" s="168"/>
      <c r="EB73" s="172"/>
      <c r="EC73" s="172"/>
      <c r="ED73" s="171"/>
      <c r="EE73" s="171"/>
      <c r="EF73" s="171"/>
      <c r="EG73" s="171"/>
      <c r="EH73" s="171"/>
      <c r="EI73" s="168"/>
      <c r="EJ73" s="168"/>
      <c r="EK73" s="172"/>
      <c r="EL73" s="172"/>
      <c r="EM73" s="171"/>
      <c r="EN73" s="171"/>
      <c r="EO73" s="171"/>
      <c r="EP73" s="171"/>
      <c r="EQ73" s="171"/>
      <c r="ER73" s="168"/>
      <c r="ES73" s="168"/>
      <c r="ET73" s="172"/>
      <c r="EU73" s="172"/>
      <c r="EV73" s="171"/>
      <c r="EW73" s="171"/>
      <c r="EX73" s="171"/>
      <c r="EY73" s="171"/>
      <c r="EZ73" s="171"/>
      <c r="FA73" s="168"/>
      <c r="FB73" s="168"/>
      <c r="FC73" s="172"/>
      <c r="FD73" s="172"/>
      <c r="FE73" s="171"/>
      <c r="FF73" s="171"/>
      <c r="FG73" s="171"/>
      <c r="FH73" s="171"/>
      <c r="FI73" s="171"/>
      <c r="FJ73" s="168"/>
      <c r="FK73" s="168"/>
      <c r="FL73" s="172"/>
      <c r="FM73" s="172"/>
      <c r="FN73" s="171"/>
      <c r="FO73" s="171"/>
      <c r="FP73" s="171"/>
      <c r="FQ73" s="171"/>
      <c r="FR73" s="171"/>
      <c r="FS73" s="168"/>
      <c r="FT73" s="168"/>
      <c r="FU73" s="172"/>
      <c r="FV73" s="172"/>
      <c r="FW73" s="171"/>
      <c r="FX73" s="171"/>
      <c r="FY73" s="171"/>
      <c r="FZ73" s="171"/>
      <c r="GA73" s="171"/>
      <c r="GB73" s="168"/>
      <c r="GC73" s="168"/>
      <c r="GD73" s="172"/>
      <c r="GE73" s="172"/>
      <c r="GF73" s="171"/>
      <c r="GG73" s="171"/>
      <c r="GH73" s="171"/>
      <c r="GI73" s="171"/>
      <c r="GJ73" s="171"/>
      <c r="GK73" s="168"/>
      <c r="GL73" s="168"/>
      <c r="GM73" s="172"/>
      <c r="GN73" s="172"/>
      <c r="GO73" s="171"/>
      <c r="GP73" s="171"/>
      <c r="GQ73" s="171"/>
      <c r="GR73" s="171"/>
      <c r="GS73" s="171"/>
      <c r="GT73" s="168"/>
      <c r="GU73" s="168"/>
      <c r="GV73" s="172"/>
      <c r="GW73" s="172"/>
      <c r="GX73" s="171"/>
      <c r="GY73" s="171"/>
      <c r="GZ73" s="171"/>
      <c r="HA73" s="171"/>
      <c r="HB73" s="171"/>
      <c r="HC73" s="168"/>
      <c r="HD73" s="168"/>
      <c r="HE73" s="172"/>
      <c r="HF73" s="172"/>
      <c r="HG73" s="171"/>
      <c r="HH73" s="171"/>
      <c r="HI73" s="171"/>
      <c r="HJ73" s="171"/>
      <c r="HK73" s="171"/>
      <c r="HL73" s="168"/>
      <c r="HM73" s="168"/>
      <c r="HN73" s="172"/>
      <c r="HO73" s="172"/>
      <c r="HP73" s="171"/>
      <c r="HQ73" s="171"/>
      <c r="HR73" s="171"/>
      <c r="HS73" s="171"/>
      <c r="HT73" s="171"/>
      <c r="HU73" s="168"/>
      <c r="HV73" s="168"/>
      <c r="HW73" s="172"/>
      <c r="HX73" s="172"/>
      <c r="HY73" s="171"/>
      <c r="HZ73" s="171"/>
      <c r="IA73" s="171"/>
      <c r="IB73" s="171"/>
      <c r="IC73" s="171"/>
      <c r="ID73" s="168"/>
      <c r="IE73" s="168"/>
      <c r="IF73" s="172"/>
      <c r="IG73" s="172"/>
      <c r="IH73" s="171"/>
      <c r="II73" s="171"/>
      <c r="IJ73" s="171"/>
      <c r="IK73" s="171"/>
      <c r="IL73" s="171"/>
      <c r="IM73" s="168"/>
      <c r="IN73" s="168"/>
      <c r="IO73" s="172"/>
      <c r="IP73" s="172"/>
      <c r="IQ73" s="171"/>
      <c r="IR73" s="171"/>
      <c r="IS73" s="171"/>
      <c r="IT73" s="171"/>
      <c r="IU73" s="171"/>
      <c r="IV73" s="168"/>
      <c r="IW73" s="168"/>
      <c r="IX73" s="172"/>
      <c r="IY73" s="172"/>
      <c r="IZ73" s="171"/>
      <c r="JA73" s="171"/>
      <c r="JB73" s="171"/>
      <c r="JC73" s="171"/>
      <c r="JD73" s="171"/>
      <c r="JE73" s="168"/>
      <c r="JF73" s="168"/>
      <c r="JG73" s="172"/>
      <c r="JH73" s="172"/>
      <c r="JI73" s="171"/>
      <c r="JJ73" s="171"/>
      <c r="JK73" s="171"/>
      <c r="JL73" s="171"/>
      <c r="JM73" s="171"/>
      <c r="JN73" s="168"/>
      <c r="JO73" s="168"/>
      <c r="JP73" s="172"/>
      <c r="JQ73" s="172"/>
      <c r="JR73" s="171"/>
      <c r="JS73" s="171"/>
      <c r="JT73" s="171"/>
      <c r="JU73" s="171"/>
      <c r="JV73" s="171"/>
      <c r="JW73" s="168"/>
      <c r="JX73" s="168"/>
      <c r="JY73" s="172"/>
      <c r="JZ73" s="172"/>
      <c r="KA73" s="171"/>
      <c r="KB73" s="171"/>
      <c r="KC73" s="171"/>
      <c r="KD73" s="171"/>
      <c r="KE73" s="171"/>
      <c r="KF73" s="168"/>
      <c r="KG73" s="168"/>
      <c r="KH73" s="172"/>
      <c r="KI73" s="172"/>
      <c r="KJ73" s="171"/>
      <c r="KK73" s="171"/>
      <c r="KL73" s="171"/>
      <c r="KM73" s="171"/>
      <c r="KN73" s="171"/>
      <c r="KO73" s="168"/>
      <c r="KP73" s="168"/>
      <c r="KQ73" s="172"/>
      <c r="KR73" s="172"/>
      <c r="KS73" s="171"/>
      <c r="KT73" s="171"/>
      <c r="KU73" s="171"/>
      <c r="KV73" s="171"/>
      <c r="KW73" s="171"/>
      <c r="KX73" s="168"/>
      <c r="KY73" s="168"/>
      <c r="KZ73" s="172"/>
      <c r="LA73" s="172"/>
      <c r="LB73" s="171"/>
      <c r="LC73" s="171"/>
      <c r="LD73" s="171"/>
      <c r="LE73" s="171"/>
      <c r="LF73" s="171"/>
      <c r="LG73" s="168"/>
      <c r="LH73" s="168"/>
      <c r="LI73" s="172"/>
      <c r="LJ73" s="172"/>
      <c r="LK73" s="171"/>
      <c r="LL73" s="171"/>
      <c r="LM73" s="171"/>
      <c r="LN73" s="171"/>
      <c r="LO73" s="171"/>
      <c r="LP73" s="168"/>
      <c r="LQ73" s="168"/>
      <c r="LR73" s="172"/>
      <c r="LS73" s="172"/>
      <c r="LT73" s="171"/>
      <c r="LU73" s="171"/>
      <c r="LV73" s="171"/>
      <c r="LW73" s="171"/>
      <c r="LX73" s="171"/>
      <c r="LY73" s="168"/>
      <c r="LZ73" s="168"/>
      <c r="MA73" s="172"/>
      <c r="MB73" s="172"/>
      <c r="MC73" s="171"/>
      <c r="MD73" s="171"/>
      <c r="ME73" s="171"/>
      <c r="MF73" s="171"/>
      <c r="MG73" s="171"/>
      <c r="MH73" s="168"/>
      <c r="MI73" s="168"/>
      <c r="MJ73" s="172"/>
      <c r="MK73" s="172"/>
      <c r="ML73" s="171"/>
      <c r="MM73" s="171"/>
      <c r="MN73" s="171"/>
      <c r="MO73" s="171"/>
      <c r="MP73" s="171"/>
      <c r="MQ73" s="168"/>
      <c r="MR73" s="168"/>
      <c r="MS73" s="172"/>
      <c r="MT73" s="172"/>
      <c r="MU73" s="171"/>
      <c r="MV73" s="171"/>
      <c r="MW73" s="171"/>
      <c r="MX73" s="171"/>
      <c r="MY73" s="171"/>
      <c r="MZ73" s="168"/>
      <c r="NA73" s="168"/>
      <c r="NB73" s="172"/>
      <c r="NC73" s="172"/>
      <c r="ND73" s="171"/>
      <c r="NE73" s="171"/>
      <c r="NF73" s="171"/>
      <c r="NG73" s="171"/>
      <c r="NH73" s="171"/>
      <c r="NI73" s="168"/>
      <c r="NJ73" s="168"/>
      <c r="NK73" s="172"/>
      <c r="NL73" s="172"/>
      <c r="NM73" s="171"/>
      <c r="NN73" s="171"/>
      <c r="NO73" s="171"/>
      <c r="NP73" s="171"/>
      <c r="NQ73" s="171"/>
      <c r="NR73" s="168"/>
      <c r="NS73" s="168"/>
      <c r="NT73" s="172"/>
      <c r="NU73" s="172"/>
      <c r="NV73" s="171"/>
      <c r="NW73" s="171"/>
      <c r="NX73" s="171"/>
      <c r="NY73" s="171"/>
      <c r="NZ73" s="171"/>
      <c r="OA73" s="168"/>
      <c r="OB73" s="168"/>
      <c r="OC73" s="172"/>
      <c r="OD73" s="172"/>
      <c r="OE73" s="171"/>
      <c r="OF73" s="171"/>
      <c r="OG73" s="171"/>
      <c r="OH73" s="171"/>
      <c r="OI73" s="171"/>
      <c r="OJ73" s="168"/>
      <c r="OK73" s="168"/>
      <c r="OL73" s="172"/>
      <c r="OM73" s="172"/>
      <c r="ON73" s="171"/>
      <c r="OO73" s="171"/>
      <c r="OP73" s="171"/>
      <c r="OQ73" s="171"/>
      <c r="OR73" s="171"/>
      <c r="OS73" s="168"/>
      <c r="OT73" s="168"/>
      <c r="OU73" s="172"/>
      <c r="OV73" s="172"/>
      <c r="OW73" s="171"/>
      <c r="OX73" s="171"/>
      <c r="OY73" s="171"/>
      <c r="OZ73" s="171"/>
      <c r="PA73" s="171"/>
      <c r="PB73" s="168"/>
      <c r="PC73" s="168"/>
      <c r="PD73" s="172"/>
      <c r="PE73" s="172"/>
      <c r="PF73" s="171"/>
      <c r="PG73" s="171"/>
      <c r="PH73" s="171"/>
      <c r="PI73" s="171"/>
      <c r="PJ73" s="171"/>
      <c r="PK73" s="168"/>
      <c r="PL73" s="168"/>
      <c r="PM73" s="172"/>
      <c r="PN73" s="172"/>
      <c r="PO73" s="171"/>
      <c r="PP73" s="171"/>
      <c r="PQ73" s="171"/>
      <c r="PR73" s="171"/>
      <c r="PS73" s="171"/>
      <c r="PT73" s="168"/>
      <c r="PU73" s="168"/>
      <c r="PV73" s="172"/>
      <c r="PW73" s="172"/>
      <c r="PX73" s="171"/>
      <c r="PY73" s="171"/>
      <c r="PZ73" s="171"/>
      <c r="QA73" s="171"/>
      <c r="QB73" s="171"/>
      <c r="QC73" s="168"/>
      <c r="QD73" s="168"/>
      <c r="QE73" s="172"/>
      <c r="QF73" s="172"/>
      <c r="QG73" s="171"/>
      <c r="QH73" s="171"/>
      <c r="QI73" s="171"/>
      <c r="QJ73" s="171"/>
      <c r="QK73" s="171"/>
      <c r="QL73" s="168"/>
      <c r="QM73" s="168"/>
      <c r="QN73" s="172"/>
      <c r="QO73" s="172"/>
      <c r="QP73" s="171"/>
      <c r="QQ73" s="171"/>
      <c r="QR73" s="171"/>
      <c r="QS73" s="171"/>
      <c r="QT73" s="171"/>
      <c r="QU73" s="168"/>
      <c r="QV73" s="168"/>
      <c r="QW73" s="172"/>
      <c r="QX73" s="172"/>
      <c r="QY73" s="171"/>
      <c r="QZ73" s="171"/>
      <c r="RA73" s="171"/>
      <c r="RB73" s="171"/>
      <c r="RC73" s="171"/>
      <c r="RD73" s="168"/>
      <c r="RE73" s="168"/>
      <c r="RF73" s="172"/>
      <c r="RG73" s="172"/>
      <c r="RH73" s="171"/>
      <c r="RI73" s="171"/>
      <c r="RJ73" s="171"/>
      <c r="RK73" s="171"/>
      <c r="RL73" s="171"/>
      <c r="RM73" s="168"/>
      <c r="RN73" s="168"/>
      <c r="RO73" s="172"/>
      <c r="RP73" s="172"/>
      <c r="RQ73" s="171"/>
      <c r="RR73" s="171"/>
      <c r="RS73" s="171"/>
      <c r="RT73" s="171"/>
      <c r="RU73" s="171"/>
      <c r="RV73" s="168"/>
      <c r="RW73" s="168"/>
      <c r="RX73" s="172"/>
      <c r="RY73" s="172"/>
      <c r="RZ73" s="171"/>
      <c r="SA73" s="171"/>
      <c r="SB73" s="171"/>
      <c r="SC73" s="171"/>
      <c r="SD73" s="171"/>
      <c r="SE73" s="168"/>
      <c r="SF73" s="168"/>
      <c r="SG73" s="172"/>
      <c r="SH73" s="172"/>
      <c r="SI73" s="171"/>
      <c r="SJ73" s="171"/>
      <c r="SK73" s="171"/>
      <c r="SL73" s="171"/>
      <c r="SM73" s="171"/>
      <c r="SN73" s="168"/>
      <c r="SO73" s="168"/>
      <c r="SP73" s="172"/>
      <c r="SQ73" s="172"/>
      <c r="SR73" s="171"/>
      <c r="SS73" s="171"/>
      <c r="ST73" s="171"/>
      <c r="SU73" s="171"/>
      <c r="SV73" s="171"/>
      <c r="SW73" s="168"/>
      <c r="SX73" s="168"/>
      <c r="SY73" s="172"/>
      <c r="SZ73" s="172"/>
      <c r="TA73" s="171"/>
      <c r="TB73" s="171"/>
      <c r="TC73" s="171"/>
      <c r="TD73" s="171"/>
      <c r="TE73" s="171"/>
      <c r="TF73" s="168"/>
      <c r="TG73" s="168"/>
      <c r="TH73" s="172"/>
      <c r="TI73" s="172"/>
      <c r="TJ73" s="171"/>
      <c r="TK73" s="171"/>
      <c r="TL73" s="171"/>
      <c r="TM73" s="171"/>
      <c r="TN73" s="171"/>
      <c r="TO73" s="168"/>
      <c r="TP73" s="168"/>
      <c r="TQ73" s="172"/>
      <c r="TR73" s="172"/>
      <c r="TS73" s="171"/>
      <c r="TT73" s="171"/>
      <c r="TU73" s="171"/>
      <c r="TV73" s="171"/>
      <c r="TW73" s="171"/>
      <c r="TX73" s="168"/>
      <c r="TY73" s="168"/>
      <c r="TZ73" s="172"/>
      <c r="UA73" s="172"/>
      <c r="UB73" s="171"/>
      <c r="UC73" s="171"/>
      <c r="UD73" s="171"/>
      <c r="UE73" s="171"/>
      <c r="UF73" s="171"/>
      <c r="UG73" s="168"/>
      <c r="UH73" s="168"/>
    </row>
    <row r="74" spans="2:554" x14ac:dyDescent="0.25">
      <c r="B74" s="29" t="str">
        <f t="shared" si="14"/>
        <v/>
      </c>
      <c r="C74" s="29" t="str">
        <f t="shared" si="15"/>
        <v/>
      </c>
      <c r="D74" s="29" t="str">
        <f t="shared" si="16"/>
        <v/>
      </c>
      <c r="E74" s="29" t="str">
        <f t="shared" si="17"/>
        <v/>
      </c>
      <c r="F74" s="29" t="str">
        <f t="shared" si="18"/>
        <v/>
      </c>
      <c r="G74" s="29" t="str">
        <f t="shared" si="19"/>
        <v/>
      </c>
      <c r="H74" s="29" t="str">
        <f t="shared" si="20"/>
        <v/>
      </c>
      <c r="Q74" s="171"/>
      <c r="R74" s="171"/>
      <c r="S74" s="171"/>
      <c r="T74" s="171"/>
      <c r="U74" s="171"/>
      <c r="V74" s="168"/>
      <c r="W74" s="168"/>
      <c r="X74" s="172"/>
      <c r="Y74" s="172"/>
      <c r="Z74" s="171"/>
      <c r="AA74" s="171"/>
      <c r="AB74" s="171"/>
      <c r="AC74" s="171"/>
      <c r="AD74" s="171"/>
      <c r="AE74" s="168"/>
      <c r="AF74" s="168"/>
      <c r="AG74" s="172"/>
      <c r="AH74" s="172"/>
      <c r="AI74" s="171"/>
      <c r="AJ74" s="171"/>
      <c r="AK74" s="171"/>
      <c r="AL74" s="171"/>
      <c r="AM74" s="171"/>
      <c r="AN74" s="168"/>
      <c r="AO74" s="168"/>
      <c r="AP74" s="172"/>
      <c r="AQ74" s="172"/>
      <c r="AR74" s="171"/>
      <c r="AS74" s="171"/>
      <c r="AT74" s="171"/>
      <c r="AU74" s="171"/>
      <c r="AV74" s="171"/>
      <c r="AW74" s="168"/>
      <c r="AX74" s="168"/>
      <c r="AY74" s="172"/>
      <c r="AZ74" s="172"/>
      <c r="BA74" s="171"/>
      <c r="BB74" s="171"/>
      <c r="BC74" s="171"/>
      <c r="BD74" s="171"/>
      <c r="BE74" s="171"/>
      <c r="BF74" s="168"/>
      <c r="BG74" s="168"/>
      <c r="BH74" s="172"/>
      <c r="BI74" s="172"/>
      <c r="BJ74" s="171"/>
      <c r="BK74" s="171"/>
      <c r="BL74" s="171"/>
      <c r="BM74" s="171"/>
      <c r="BN74" s="171"/>
      <c r="BO74" s="168"/>
      <c r="BP74" s="168"/>
      <c r="BQ74" s="172"/>
      <c r="BR74" s="172"/>
      <c r="BS74" s="171"/>
      <c r="BT74" s="171"/>
      <c r="BU74" s="171"/>
      <c r="BV74" s="171"/>
      <c r="BW74" s="171"/>
      <c r="BX74" s="168"/>
      <c r="BY74" s="168"/>
      <c r="BZ74" s="172"/>
      <c r="CA74" s="172"/>
      <c r="CB74" s="171"/>
      <c r="CC74" s="171"/>
      <c r="CD74" s="171"/>
      <c r="CE74" s="171"/>
      <c r="CF74" s="171"/>
      <c r="CG74" s="168"/>
      <c r="CH74" s="168"/>
      <c r="CI74" s="172"/>
      <c r="CJ74" s="172"/>
      <c r="CK74" s="171"/>
      <c r="CL74" s="171"/>
      <c r="CM74" s="171"/>
      <c r="CN74" s="171"/>
      <c r="CO74" s="171"/>
      <c r="CP74" s="168"/>
      <c r="CQ74" s="168"/>
      <c r="CR74" s="172"/>
      <c r="CS74" s="172"/>
      <c r="CT74" s="171"/>
      <c r="CU74" s="171"/>
      <c r="CV74" s="171"/>
      <c r="CW74" s="171"/>
      <c r="CX74" s="171"/>
      <c r="CY74" s="168"/>
      <c r="CZ74" s="168"/>
      <c r="DA74" s="172"/>
      <c r="DB74" s="172"/>
      <c r="DC74" s="171"/>
      <c r="DD74" s="171"/>
      <c r="DE74" s="171"/>
      <c r="DF74" s="171"/>
      <c r="DG74" s="171"/>
      <c r="DH74" s="168"/>
      <c r="DI74" s="168"/>
      <c r="DJ74" s="172"/>
      <c r="DK74" s="172"/>
      <c r="DL74" s="171"/>
      <c r="DM74" s="171"/>
      <c r="DN74" s="171"/>
      <c r="DO74" s="171"/>
      <c r="DP74" s="171"/>
      <c r="DQ74" s="168"/>
      <c r="DR74" s="168"/>
      <c r="DS74" s="172"/>
      <c r="DT74" s="172"/>
      <c r="DU74" s="171"/>
      <c r="DV74" s="171"/>
      <c r="DW74" s="171"/>
      <c r="DX74" s="171"/>
      <c r="DY74" s="171"/>
      <c r="DZ74" s="168"/>
      <c r="EA74" s="168"/>
      <c r="EB74" s="172"/>
      <c r="EC74" s="172"/>
      <c r="ED74" s="171"/>
      <c r="EE74" s="171"/>
      <c r="EF74" s="171"/>
      <c r="EG74" s="171"/>
      <c r="EH74" s="171"/>
      <c r="EI74" s="168"/>
      <c r="EJ74" s="168"/>
      <c r="EK74" s="172"/>
      <c r="EL74" s="172"/>
      <c r="EM74" s="171"/>
      <c r="EN74" s="171"/>
      <c r="EO74" s="171"/>
      <c r="EP74" s="171"/>
      <c r="EQ74" s="171"/>
      <c r="ER74" s="168"/>
      <c r="ES74" s="168"/>
      <c r="ET74" s="172"/>
      <c r="EU74" s="172"/>
      <c r="EV74" s="171"/>
      <c r="EW74" s="171"/>
      <c r="EX74" s="171"/>
      <c r="EY74" s="171"/>
      <c r="EZ74" s="171"/>
      <c r="FA74" s="168"/>
      <c r="FB74" s="168"/>
      <c r="FC74" s="172"/>
      <c r="FD74" s="172"/>
      <c r="FE74" s="171"/>
      <c r="FF74" s="171"/>
      <c r="FG74" s="171"/>
      <c r="FH74" s="171"/>
      <c r="FI74" s="171"/>
      <c r="FJ74" s="168"/>
      <c r="FK74" s="168"/>
      <c r="FL74" s="172"/>
      <c r="FM74" s="172"/>
      <c r="FN74" s="171"/>
      <c r="FO74" s="171"/>
      <c r="FP74" s="171"/>
      <c r="FQ74" s="171"/>
      <c r="FR74" s="171"/>
      <c r="FS74" s="168"/>
      <c r="FT74" s="168"/>
      <c r="FU74" s="172"/>
      <c r="FV74" s="172"/>
      <c r="FW74" s="171"/>
      <c r="FX74" s="171"/>
      <c r="FY74" s="171"/>
      <c r="FZ74" s="171"/>
      <c r="GA74" s="171"/>
      <c r="GB74" s="168"/>
      <c r="GC74" s="168"/>
      <c r="GD74" s="172"/>
      <c r="GE74" s="172"/>
      <c r="GF74" s="171"/>
      <c r="GG74" s="171"/>
      <c r="GH74" s="171"/>
      <c r="GI74" s="171"/>
      <c r="GJ74" s="171"/>
      <c r="GK74" s="168"/>
      <c r="GL74" s="168"/>
      <c r="GM74" s="172"/>
      <c r="GN74" s="172"/>
      <c r="GO74" s="171"/>
      <c r="GP74" s="171"/>
      <c r="GQ74" s="171"/>
      <c r="GR74" s="171"/>
      <c r="GS74" s="171"/>
      <c r="GT74" s="168"/>
      <c r="GU74" s="168"/>
      <c r="GV74" s="172"/>
      <c r="GW74" s="172"/>
      <c r="GX74" s="171"/>
      <c r="GY74" s="171"/>
      <c r="GZ74" s="171"/>
      <c r="HA74" s="171"/>
      <c r="HB74" s="171"/>
      <c r="HC74" s="168"/>
      <c r="HD74" s="168"/>
      <c r="HE74" s="172"/>
      <c r="HF74" s="172"/>
      <c r="HG74" s="171"/>
      <c r="HH74" s="171"/>
      <c r="HI74" s="171"/>
      <c r="HJ74" s="171"/>
      <c r="HK74" s="171"/>
      <c r="HL74" s="168"/>
      <c r="HM74" s="168"/>
      <c r="HN74" s="172"/>
      <c r="HO74" s="172"/>
      <c r="HP74" s="171"/>
      <c r="HQ74" s="171"/>
      <c r="HR74" s="171"/>
      <c r="HS74" s="171"/>
      <c r="HT74" s="171"/>
      <c r="HU74" s="168"/>
      <c r="HV74" s="168"/>
      <c r="HW74" s="172"/>
      <c r="HX74" s="172"/>
      <c r="HY74" s="171"/>
      <c r="HZ74" s="171"/>
      <c r="IA74" s="171"/>
      <c r="IB74" s="171"/>
      <c r="IC74" s="171"/>
      <c r="ID74" s="168"/>
      <c r="IE74" s="168"/>
      <c r="IF74" s="172"/>
      <c r="IG74" s="172"/>
      <c r="IH74" s="171"/>
      <c r="II74" s="171"/>
      <c r="IJ74" s="171"/>
      <c r="IK74" s="171"/>
      <c r="IL74" s="171"/>
      <c r="IM74" s="168"/>
      <c r="IN74" s="168"/>
      <c r="IO74" s="172"/>
      <c r="IP74" s="172"/>
      <c r="IQ74" s="171"/>
      <c r="IR74" s="171"/>
      <c r="IS74" s="171"/>
      <c r="IT74" s="171"/>
      <c r="IU74" s="171"/>
      <c r="IV74" s="168"/>
      <c r="IW74" s="168"/>
      <c r="IX74" s="172"/>
      <c r="IY74" s="172"/>
      <c r="IZ74" s="171"/>
      <c r="JA74" s="171"/>
      <c r="JB74" s="171"/>
      <c r="JC74" s="171"/>
      <c r="JD74" s="171"/>
      <c r="JE74" s="168"/>
      <c r="JF74" s="168"/>
      <c r="JG74" s="172"/>
      <c r="JH74" s="172"/>
      <c r="JI74" s="171"/>
      <c r="JJ74" s="171"/>
      <c r="JK74" s="171"/>
      <c r="JL74" s="171"/>
      <c r="JM74" s="171"/>
      <c r="JN74" s="168"/>
      <c r="JO74" s="168"/>
      <c r="JP74" s="172"/>
      <c r="JQ74" s="172"/>
      <c r="JR74" s="171"/>
      <c r="JS74" s="171"/>
      <c r="JT74" s="171"/>
      <c r="JU74" s="171"/>
      <c r="JV74" s="171"/>
      <c r="JW74" s="168"/>
      <c r="JX74" s="168"/>
      <c r="JY74" s="172"/>
      <c r="JZ74" s="172"/>
      <c r="KA74" s="171"/>
      <c r="KB74" s="171"/>
      <c r="KC74" s="171"/>
      <c r="KD74" s="171"/>
      <c r="KE74" s="171"/>
      <c r="KF74" s="168"/>
      <c r="KG74" s="168"/>
      <c r="KH74" s="172"/>
      <c r="KI74" s="172"/>
      <c r="KJ74" s="171"/>
      <c r="KK74" s="171"/>
      <c r="KL74" s="171"/>
      <c r="KM74" s="171"/>
      <c r="KN74" s="171"/>
      <c r="KO74" s="168"/>
      <c r="KP74" s="168"/>
      <c r="KQ74" s="172"/>
      <c r="KR74" s="172"/>
      <c r="KS74" s="171"/>
      <c r="KT74" s="171"/>
      <c r="KU74" s="171"/>
      <c r="KV74" s="171"/>
      <c r="KW74" s="171"/>
      <c r="KX74" s="168"/>
      <c r="KY74" s="168"/>
      <c r="KZ74" s="172"/>
      <c r="LA74" s="172"/>
      <c r="LB74" s="171"/>
      <c r="LC74" s="171"/>
      <c r="LD74" s="171"/>
      <c r="LE74" s="171"/>
      <c r="LF74" s="171"/>
      <c r="LG74" s="168"/>
      <c r="LH74" s="168"/>
      <c r="LI74" s="172"/>
      <c r="LJ74" s="172"/>
      <c r="LK74" s="171"/>
      <c r="LL74" s="171"/>
      <c r="LM74" s="171"/>
      <c r="LN74" s="171"/>
      <c r="LO74" s="171"/>
      <c r="LP74" s="168"/>
      <c r="LQ74" s="168"/>
      <c r="LR74" s="172"/>
      <c r="LS74" s="172"/>
      <c r="LT74" s="171"/>
      <c r="LU74" s="171"/>
      <c r="LV74" s="171"/>
      <c r="LW74" s="171"/>
      <c r="LX74" s="171"/>
      <c r="LY74" s="168"/>
      <c r="LZ74" s="168"/>
      <c r="MA74" s="172"/>
      <c r="MB74" s="172"/>
      <c r="MC74" s="171"/>
      <c r="MD74" s="171"/>
      <c r="ME74" s="171"/>
      <c r="MF74" s="171"/>
      <c r="MG74" s="171"/>
      <c r="MH74" s="168"/>
      <c r="MI74" s="168"/>
      <c r="MJ74" s="172"/>
      <c r="MK74" s="172"/>
      <c r="ML74" s="171"/>
      <c r="MM74" s="171"/>
      <c r="MN74" s="171"/>
      <c r="MO74" s="171"/>
      <c r="MP74" s="171"/>
      <c r="MQ74" s="168"/>
      <c r="MR74" s="168"/>
      <c r="MS74" s="172"/>
      <c r="MT74" s="172"/>
      <c r="MU74" s="171"/>
      <c r="MV74" s="171"/>
      <c r="MW74" s="171"/>
      <c r="MX74" s="171"/>
      <c r="MY74" s="171"/>
      <c r="MZ74" s="168"/>
      <c r="NA74" s="168"/>
      <c r="NB74" s="172"/>
      <c r="NC74" s="172"/>
      <c r="ND74" s="171"/>
      <c r="NE74" s="171"/>
      <c r="NF74" s="171"/>
      <c r="NG74" s="171"/>
      <c r="NH74" s="171"/>
      <c r="NI74" s="168"/>
      <c r="NJ74" s="168"/>
      <c r="NK74" s="172"/>
      <c r="NL74" s="172"/>
      <c r="NM74" s="171"/>
      <c r="NN74" s="171"/>
      <c r="NO74" s="171"/>
      <c r="NP74" s="171"/>
      <c r="NQ74" s="171"/>
      <c r="NR74" s="168"/>
      <c r="NS74" s="168"/>
      <c r="NT74" s="172"/>
      <c r="NU74" s="172"/>
      <c r="NV74" s="171"/>
      <c r="NW74" s="171"/>
      <c r="NX74" s="171"/>
      <c r="NY74" s="171"/>
      <c r="NZ74" s="171"/>
      <c r="OA74" s="168"/>
      <c r="OB74" s="168"/>
      <c r="OC74" s="172"/>
      <c r="OD74" s="172"/>
      <c r="OE74" s="171"/>
      <c r="OF74" s="171"/>
      <c r="OG74" s="171"/>
      <c r="OH74" s="171"/>
      <c r="OI74" s="171"/>
      <c r="OJ74" s="168"/>
      <c r="OK74" s="168"/>
      <c r="OL74" s="172"/>
      <c r="OM74" s="172"/>
      <c r="ON74" s="171"/>
      <c r="OO74" s="171"/>
      <c r="OP74" s="171"/>
      <c r="OQ74" s="171"/>
      <c r="OR74" s="171"/>
      <c r="OS74" s="168"/>
      <c r="OT74" s="168"/>
      <c r="OU74" s="172"/>
      <c r="OV74" s="172"/>
      <c r="OW74" s="171"/>
      <c r="OX74" s="171"/>
      <c r="OY74" s="171"/>
      <c r="OZ74" s="171"/>
      <c r="PA74" s="171"/>
      <c r="PB74" s="168"/>
      <c r="PC74" s="168"/>
      <c r="PD74" s="172"/>
      <c r="PE74" s="172"/>
      <c r="PF74" s="171"/>
      <c r="PG74" s="171"/>
      <c r="PH74" s="171"/>
      <c r="PI74" s="171"/>
      <c r="PJ74" s="171"/>
      <c r="PK74" s="168"/>
      <c r="PL74" s="168"/>
      <c r="PM74" s="172"/>
      <c r="PN74" s="172"/>
      <c r="PO74" s="171"/>
      <c r="PP74" s="171"/>
      <c r="PQ74" s="171"/>
      <c r="PR74" s="171"/>
      <c r="PS74" s="171"/>
      <c r="PT74" s="168"/>
      <c r="PU74" s="168"/>
      <c r="PV74" s="172"/>
      <c r="PW74" s="172"/>
      <c r="PX74" s="171"/>
      <c r="PY74" s="171"/>
      <c r="PZ74" s="171"/>
      <c r="QA74" s="171"/>
      <c r="QB74" s="171"/>
      <c r="QC74" s="168"/>
      <c r="QD74" s="168"/>
      <c r="QE74" s="172"/>
      <c r="QF74" s="172"/>
      <c r="QG74" s="171"/>
      <c r="QH74" s="171"/>
      <c r="QI74" s="171"/>
      <c r="QJ74" s="171"/>
      <c r="QK74" s="171"/>
      <c r="QL74" s="168"/>
      <c r="QM74" s="168"/>
      <c r="QN74" s="172"/>
      <c r="QO74" s="172"/>
      <c r="QP74" s="171"/>
      <c r="QQ74" s="171"/>
      <c r="QR74" s="171"/>
      <c r="QS74" s="171"/>
      <c r="QT74" s="171"/>
      <c r="QU74" s="168"/>
      <c r="QV74" s="168"/>
      <c r="QW74" s="172"/>
      <c r="QX74" s="172"/>
      <c r="QY74" s="171"/>
      <c r="QZ74" s="171"/>
      <c r="RA74" s="171"/>
      <c r="RB74" s="171"/>
      <c r="RC74" s="171"/>
      <c r="RD74" s="168"/>
      <c r="RE74" s="168"/>
      <c r="RF74" s="172"/>
      <c r="RG74" s="172"/>
      <c r="RH74" s="171"/>
      <c r="RI74" s="171"/>
      <c r="RJ74" s="171"/>
      <c r="RK74" s="171"/>
      <c r="RL74" s="171"/>
      <c r="RM74" s="168"/>
      <c r="RN74" s="168"/>
      <c r="RO74" s="172"/>
      <c r="RP74" s="172"/>
      <c r="RQ74" s="171"/>
      <c r="RR74" s="171"/>
      <c r="RS74" s="171"/>
      <c r="RT74" s="171"/>
      <c r="RU74" s="171"/>
      <c r="RV74" s="168"/>
      <c r="RW74" s="168"/>
      <c r="RX74" s="172"/>
      <c r="RY74" s="172"/>
      <c r="RZ74" s="171"/>
      <c r="SA74" s="171"/>
      <c r="SB74" s="171"/>
      <c r="SC74" s="171"/>
      <c r="SD74" s="171"/>
      <c r="SE74" s="168"/>
      <c r="SF74" s="168"/>
      <c r="SG74" s="172"/>
      <c r="SH74" s="172"/>
      <c r="SI74" s="171"/>
      <c r="SJ74" s="171"/>
      <c r="SK74" s="171"/>
      <c r="SL74" s="171"/>
      <c r="SM74" s="171"/>
      <c r="SN74" s="168"/>
      <c r="SO74" s="168"/>
      <c r="SP74" s="172"/>
      <c r="SQ74" s="172"/>
      <c r="SR74" s="171"/>
      <c r="SS74" s="171"/>
      <c r="ST74" s="171"/>
      <c r="SU74" s="171"/>
      <c r="SV74" s="171"/>
      <c r="SW74" s="168"/>
      <c r="SX74" s="168"/>
      <c r="SY74" s="172"/>
      <c r="SZ74" s="172"/>
      <c r="TA74" s="171"/>
      <c r="TB74" s="171"/>
      <c r="TC74" s="171"/>
      <c r="TD74" s="171"/>
      <c r="TE74" s="171"/>
      <c r="TF74" s="168"/>
      <c r="TG74" s="168"/>
      <c r="TH74" s="172"/>
      <c r="TI74" s="172"/>
      <c r="TJ74" s="171"/>
      <c r="TK74" s="171"/>
      <c r="TL74" s="171"/>
      <c r="TM74" s="171"/>
      <c r="TN74" s="171"/>
      <c r="TO74" s="168"/>
      <c r="TP74" s="168"/>
      <c r="TQ74" s="172"/>
      <c r="TR74" s="172"/>
      <c r="TS74" s="171"/>
      <c r="TT74" s="171"/>
      <c r="TU74" s="171"/>
      <c r="TV74" s="171"/>
      <c r="TW74" s="171"/>
      <c r="TX74" s="168"/>
      <c r="TY74" s="168"/>
      <c r="TZ74" s="172"/>
      <c r="UA74" s="172"/>
      <c r="UB74" s="171"/>
      <c r="UC74" s="171"/>
      <c r="UD74" s="171"/>
      <c r="UE74" s="171"/>
      <c r="UF74" s="171"/>
      <c r="UG74" s="168"/>
      <c r="UH74" s="168"/>
    </row>
    <row r="75" spans="2:554" x14ac:dyDescent="0.25">
      <c r="B75" s="29" t="str">
        <f t="shared" si="14"/>
        <v/>
      </c>
      <c r="C75" s="29" t="str">
        <f t="shared" si="15"/>
        <v/>
      </c>
      <c r="D75" s="29" t="str">
        <f t="shared" si="16"/>
        <v/>
      </c>
      <c r="E75" s="29" t="str">
        <f t="shared" si="17"/>
        <v/>
      </c>
      <c r="F75" s="29" t="str">
        <f t="shared" si="18"/>
        <v/>
      </c>
      <c r="G75" s="29" t="str">
        <f t="shared" si="19"/>
        <v/>
      </c>
      <c r="H75" s="29" t="str">
        <f t="shared" si="20"/>
        <v/>
      </c>
      <c r="Q75" s="171"/>
      <c r="R75" s="171"/>
      <c r="S75" s="171"/>
      <c r="T75" s="171"/>
      <c r="U75" s="171"/>
      <c r="V75" s="168"/>
      <c r="W75" s="168"/>
      <c r="X75" s="172"/>
      <c r="Y75" s="172"/>
      <c r="Z75" s="171"/>
      <c r="AA75" s="171"/>
      <c r="AB75" s="171"/>
      <c r="AC75" s="171"/>
      <c r="AD75" s="171"/>
      <c r="AE75" s="168"/>
      <c r="AF75" s="168"/>
      <c r="AG75" s="172"/>
      <c r="AH75" s="172"/>
      <c r="AI75" s="171"/>
      <c r="AJ75" s="171"/>
      <c r="AK75" s="171"/>
      <c r="AL75" s="171"/>
      <c r="AM75" s="171"/>
      <c r="AN75" s="168"/>
      <c r="AO75" s="168"/>
      <c r="AP75" s="172"/>
      <c r="AQ75" s="172"/>
      <c r="AR75" s="171"/>
      <c r="AS75" s="171"/>
      <c r="AT75" s="171"/>
      <c r="AU75" s="171"/>
      <c r="AV75" s="171"/>
      <c r="AW75" s="168"/>
      <c r="AX75" s="168"/>
      <c r="AY75" s="172"/>
      <c r="AZ75" s="172"/>
      <c r="BA75" s="171"/>
      <c r="BB75" s="171"/>
      <c r="BC75" s="171"/>
      <c r="BD75" s="171"/>
      <c r="BE75" s="171"/>
      <c r="BF75" s="168"/>
      <c r="BG75" s="168"/>
      <c r="BH75" s="172"/>
      <c r="BI75" s="172"/>
      <c r="BJ75" s="171"/>
      <c r="BK75" s="171"/>
      <c r="BL75" s="171"/>
      <c r="BM75" s="171"/>
      <c r="BN75" s="171"/>
      <c r="BO75" s="168"/>
      <c r="BP75" s="168"/>
      <c r="BQ75" s="172"/>
      <c r="BR75" s="172"/>
      <c r="BS75" s="171"/>
      <c r="BT75" s="171"/>
      <c r="BU75" s="171"/>
      <c r="BV75" s="171"/>
      <c r="BW75" s="171"/>
      <c r="BX75" s="168"/>
      <c r="BY75" s="168"/>
      <c r="BZ75" s="172"/>
      <c r="CA75" s="172"/>
      <c r="CB75" s="171"/>
      <c r="CC75" s="171"/>
      <c r="CD75" s="171"/>
      <c r="CE75" s="171"/>
      <c r="CF75" s="171"/>
      <c r="CG75" s="168"/>
      <c r="CH75" s="168"/>
      <c r="CI75" s="172"/>
      <c r="CJ75" s="172"/>
      <c r="CK75" s="171"/>
      <c r="CL75" s="171"/>
      <c r="CM75" s="171"/>
      <c r="CN75" s="171"/>
      <c r="CO75" s="171"/>
      <c r="CP75" s="168"/>
      <c r="CQ75" s="168"/>
      <c r="CR75" s="172"/>
      <c r="CS75" s="172"/>
      <c r="CT75" s="171"/>
      <c r="CU75" s="171"/>
      <c r="CV75" s="171"/>
      <c r="CW75" s="171"/>
      <c r="CX75" s="171"/>
      <c r="CY75" s="168"/>
      <c r="CZ75" s="168"/>
      <c r="DA75" s="172"/>
      <c r="DB75" s="172"/>
      <c r="DC75" s="171"/>
      <c r="DD75" s="171"/>
      <c r="DE75" s="171"/>
      <c r="DF75" s="171"/>
      <c r="DG75" s="171"/>
      <c r="DH75" s="168"/>
      <c r="DI75" s="168"/>
      <c r="DJ75" s="172"/>
      <c r="DK75" s="172"/>
      <c r="DL75" s="171"/>
      <c r="DM75" s="171"/>
      <c r="DN75" s="171"/>
      <c r="DO75" s="171"/>
      <c r="DP75" s="171"/>
      <c r="DQ75" s="168"/>
      <c r="DR75" s="168"/>
      <c r="DS75" s="172"/>
      <c r="DT75" s="172"/>
      <c r="DU75" s="171"/>
      <c r="DV75" s="171"/>
      <c r="DW75" s="171"/>
      <c r="DX75" s="171"/>
      <c r="DY75" s="171"/>
      <c r="DZ75" s="168"/>
      <c r="EA75" s="168"/>
      <c r="EB75" s="172"/>
      <c r="EC75" s="172"/>
      <c r="ED75" s="171"/>
      <c r="EE75" s="171"/>
      <c r="EF75" s="171"/>
      <c r="EG75" s="171"/>
      <c r="EH75" s="171"/>
      <c r="EI75" s="168"/>
      <c r="EJ75" s="168"/>
      <c r="EK75" s="172"/>
      <c r="EL75" s="172"/>
      <c r="EM75" s="171"/>
      <c r="EN75" s="171"/>
      <c r="EO75" s="171"/>
      <c r="EP75" s="171"/>
      <c r="EQ75" s="171"/>
      <c r="ER75" s="168"/>
      <c r="ES75" s="168"/>
      <c r="ET75" s="172"/>
      <c r="EU75" s="172"/>
      <c r="EV75" s="171"/>
      <c r="EW75" s="171"/>
      <c r="EX75" s="171"/>
      <c r="EY75" s="171"/>
      <c r="EZ75" s="171"/>
      <c r="FA75" s="168"/>
      <c r="FB75" s="168"/>
      <c r="FC75" s="172"/>
      <c r="FD75" s="172"/>
      <c r="FE75" s="171"/>
      <c r="FF75" s="171"/>
      <c r="FG75" s="171"/>
      <c r="FH75" s="171"/>
      <c r="FI75" s="171"/>
      <c r="FJ75" s="168"/>
      <c r="FK75" s="168"/>
      <c r="FL75" s="172"/>
      <c r="FM75" s="172"/>
      <c r="FN75" s="171"/>
      <c r="FO75" s="171"/>
      <c r="FP75" s="171"/>
      <c r="FQ75" s="171"/>
      <c r="FR75" s="171"/>
      <c r="FS75" s="168"/>
      <c r="FT75" s="168"/>
      <c r="FU75" s="172"/>
      <c r="FV75" s="172"/>
      <c r="FW75" s="171"/>
      <c r="FX75" s="171"/>
      <c r="FY75" s="171"/>
      <c r="FZ75" s="171"/>
      <c r="GA75" s="171"/>
      <c r="GB75" s="168"/>
      <c r="GC75" s="168"/>
      <c r="GD75" s="172"/>
      <c r="GE75" s="172"/>
      <c r="GF75" s="171"/>
      <c r="GG75" s="171"/>
      <c r="GH75" s="171"/>
      <c r="GI75" s="171"/>
      <c r="GJ75" s="171"/>
      <c r="GK75" s="168"/>
      <c r="GL75" s="168"/>
      <c r="GM75" s="172"/>
      <c r="GN75" s="172"/>
      <c r="GO75" s="171"/>
      <c r="GP75" s="171"/>
      <c r="GQ75" s="171"/>
      <c r="GR75" s="171"/>
      <c r="GS75" s="171"/>
      <c r="GT75" s="168"/>
      <c r="GU75" s="168"/>
      <c r="GV75" s="172"/>
      <c r="GW75" s="172"/>
      <c r="GX75" s="171"/>
      <c r="GY75" s="171"/>
      <c r="GZ75" s="171"/>
      <c r="HA75" s="171"/>
      <c r="HB75" s="171"/>
      <c r="HC75" s="168"/>
      <c r="HD75" s="168"/>
      <c r="HE75" s="172"/>
      <c r="HF75" s="172"/>
      <c r="HG75" s="171"/>
      <c r="HH75" s="171"/>
      <c r="HI75" s="171"/>
      <c r="HJ75" s="171"/>
      <c r="HK75" s="171"/>
      <c r="HL75" s="168"/>
      <c r="HM75" s="168"/>
      <c r="HN75" s="172"/>
      <c r="HO75" s="172"/>
      <c r="HP75" s="171"/>
      <c r="HQ75" s="171"/>
      <c r="HR75" s="171"/>
      <c r="HS75" s="171"/>
      <c r="HT75" s="171"/>
      <c r="HU75" s="168"/>
      <c r="HV75" s="168"/>
      <c r="HW75" s="172"/>
      <c r="HX75" s="172"/>
      <c r="HY75" s="171"/>
      <c r="HZ75" s="171"/>
      <c r="IA75" s="171"/>
      <c r="IB75" s="171"/>
      <c r="IC75" s="171"/>
      <c r="ID75" s="168"/>
      <c r="IE75" s="168"/>
      <c r="IF75" s="172"/>
      <c r="IG75" s="172"/>
      <c r="IH75" s="171"/>
      <c r="II75" s="171"/>
      <c r="IJ75" s="171"/>
      <c r="IK75" s="171"/>
      <c r="IL75" s="171"/>
      <c r="IM75" s="168"/>
      <c r="IN75" s="168"/>
      <c r="IO75" s="172"/>
      <c r="IP75" s="172"/>
      <c r="IQ75" s="171"/>
      <c r="IR75" s="171"/>
      <c r="IS75" s="171"/>
      <c r="IT75" s="171"/>
      <c r="IU75" s="171"/>
      <c r="IV75" s="168"/>
      <c r="IW75" s="168"/>
      <c r="IX75" s="172"/>
      <c r="IY75" s="172"/>
      <c r="IZ75" s="171"/>
      <c r="JA75" s="171"/>
      <c r="JB75" s="171"/>
      <c r="JC75" s="171"/>
      <c r="JD75" s="171"/>
      <c r="JE75" s="168"/>
      <c r="JF75" s="168"/>
      <c r="JG75" s="172"/>
      <c r="JH75" s="172"/>
      <c r="JI75" s="171"/>
      <c r="JJ75" s="171"/>
      <c r="JK75" s="171"/>
      <c r="JL75" s="171"/>
      <c r="JM75" s="171"/>
      <c r="JN75" s="168"/>
      <c r="JO75" s="168"/>
      <c r="JP75" s="172"/>
      <c r="JQ75" s="172"/>
      <c r="JR75" s="171"/>
      <c r="JS75" s="171"/>
      <c r="JT75" s="171"/>
      <c r="JU75" s="171"/>
      <c r="JV75" s="171"/>
      <c r="JW75" s="168"/>
      <c r="JX75" s="168"/>
      <c r="JY75" s="172"/>
      <c r="JZ75" s="172"/>
      <c r="KA75" s="171"/>
      <c r="KB75" s="171"/>
      <c r="KC75" s="171"/>
      <c r="KD75" s="171"/>
      <c r="KE75" s="171"/>
      <c r="KF75" s="168"/>
      <c r="KG75" s="168"/>
      <c r="KH75" s="172"/>
      <c r="KI75" s="172"/>
      <c r="KJ75" s="171"/>
      <c r="KK75" s="171"/>
      <c r="KL75" s="171"/>
      <c r="KM75" s="171"/>
      <c r="KN75" s="171"/>
      <c r="KO75" s="168"/>
      <c r="KP75" s="168"/>
      <c r="KQ75" s="172"/>
      <c r="KR75" s="172"/>
      <c r="KS75" s="171"/>
      <c r="KT75" s="171"/>
      <c r="KU75" s="171"/>
      <c r="KV75" s="171"/>
      <c r="KW75" s="171"/>
      <c r="KX75" s="168"/>
      <c r="KY75" s="168"/>
      <c r="KZ75" s="172"/>
      <c r="LA75" s="172"/>
      <c r="LB75" s="171"/>
      <c r="LC75" s="171"/>
      <c r="LD75" s="171"/>
      <c r="LE75" s="171"/>
      <c r="LF75" s="171"/>
      <c r="LG75" s="168"/>
      <c r="LH75" s="168"/>
      <c r="LI75" s="172"/>
      <c r="LJ75" s="172"/>
      <c r="LK75" s="171"/>
      <c r="LL75" s="171"/>
      <c r="LM75" s="171"/>
      <c r="LN75" s="171"/>
      <c r="LO75" s="171"/>
      <c r="LP75" s="168"/>
      <c r="LQ75" s="168"/>
      <c r="LR75" s="172"/>
      <c r="LS75" s="172"/>
      <c r="LT75" s="171"/>
      <c r="LU75" s="171"/>
      <c r="LV75" s="171"/>
      <c r="LW75" s="171"/>
      <c r="LX75" s="171"/>
      <c r="LY75" s="168"/>
      <c r="LZ75" s="168"/>
      <c r="MA75" s="172"/>
      <c r="MB75" s="172"/>
      <c r="MC75" s="171"/>
      <c r="MD75" s="171"/>
      <c r="ME75" s="171"/>
      <c r="MF75" s="171"/>
      <c r="MG75" s="171"/>
      <c r="MH75" s="168"/>
      <c r="MI75" s="168"/>
      <c r="MJ75" s="172"/>
      <c r="MK75" s="172"/>
      <c r="ML75" s="171"/>
      <c r="MM75" s="171"/>
      <c r="MN75" s="171"/>
      <c r="MO75" s="171"/>
      <c r="MP75" s="171"/>
      <c r="MQ75" s="168"/>
      <c r="MR75" s="168"/>
      <c r="MS75" s="172"/>
      <c r="MT75" s="172"/>
      <c r="MU75" s="171"/>
      <c r="MV75" s="171"/>
      <c r="MW75" s="171"/>
      <c r="MX75" s="171"/>
      <c r="MY75" s="171"/>
      <c r="MZ75" s="168"/>
      <c r="NA75" s="168"/>
      <c r="NB75" s="172"/>
      <c r="NC75" s="172"/>
      <c r="ND75" s="171"/>
      <c r="NE75" s="171"/>
      <c r="NF75" s="171"/>
      <c r="NG75" s="171"/>
      <c r="NH75" s="171"/>
      <c r="NI75" s="168"/>
      <c r="NJ75" s="168"/>
      <c r="NK75" s="172"/>
      <c r="NL75" s="172"/>
      <c r="NM75" s="171"/>
      <c r="NN75" s="171"/>
      <c r="NO75" s="171"/>
      <c r="NP75" s="171"/>
      <c r="NQ75" s="171"/>
      <c r="NR75" s="168"/>
      <c r="NS75" s="168"/>
      <c r="NT75" s="172"/>
      <c r="NU75" s="172"/>
      <c r="NV75" s="171"/>
      <c r="NW75" s="171"/>
      <c r="NX75" s="171"/>
      <c r="NY75" s="171"/>
      <c r="NZ75" s="171"/>
      <c r="OA75" s="168"/>
      <c r="OB75" s="168"/>
      <c r="OC75" s="172"/>
      <c r="OD75" s="172"/>
      <c r="OE75" s="171"/>
      <c r="OF75" s="171"/>
      <c r="OG75" s="171"/>
      <c r="OH75" s="171"/>
      <c r="OI75" s="171"/>
      <c r="OJ75" s="168"/>
      <c r="OK75" s="168"/>
      <c r="OL75" s="172"/>
      <c r="OM75" s="172"/>
      <c r="ON75" s="171"/>
      <c r="OO75" s="171"/>
      <c r="OP75" s="171"/>
      <c r="OQ75" s="171"/>
      <c r="OR75" s="171"/>
      <c r="OS75" s="168"/>
      <c r="OT75" s="168"/>
      <c r="OU75" s="172"/>
      <c r="OV75" s="172"/>
      <c r="OW75" s="171"/>
      <c r="OX75" s="171"/>
      <c r="OY75" s="171"/>
      <c r="OZ75" s="171"/>
      <c r="PA75" s="171"/>
      <c r="PB75" s="168"/>
      <c r="PC75" s="168"/>
      <c r="PD75" s="172"/>
      <c r="PE75" s="172"/>
      <c r="PF75" s="171"/>
      <c r="PG75" s="171"/>
      <c r="PH75" s="171"/>
      <c r="PI75" s="171"/>
      <c r="PJ75" s="171"/>
      <c r="PK75" s="168"/>
      <c r="PL75" s="168"/>
      <c r="PM75" s="172"/>
      <c r="PN75" s="172"/>
      <c r="PO75" s="171"/>
      <c r="PP75" s="171"/>
      <c r="PQ75" s="171"/>
      <c r="PR75" s="171"/>
      <c r="PS75" s="171"/>
      <c r="PT75" s="168"/>
      <c r="PU75" s="168"/>
      <c r="PV75" s="172"/>
      <c r="PW75" s="172"/>
      <c r="PX75" s="171"/>
      <c r="PY75" s="171"/>
      <c r="PZ75" s="171"/>
      <c r="QA75" s="171"/>
      <c r="QB75" s="171"/>
      <c r="QC75" s="168"/>
      <c r="QD75" s="168"/>
      <c r="QE75" s="172"/>
      <c r="QF75" s="172"/>
      <c r="QG75" s="171"/>
      <c r="QH75" s="171"/>
      <c r="QI75" s="171"/>
      <c r="QJ75" s="171"/>
      <c r="QK75" s="171"/>
      <c r="QL75" s="168"/>
      <c r="QM75" s="168"/>
      <c r="QN75" s="172"/>
      <c r="QO75" s="172"/>
      <c r="QP75" s="171"/>
      <c r="QQ75" s="171"/>
      <c r="QR75" s="171"/>
      <c r="QS75" s="171"/>
      <c r="QT75" s="171"/>
      <c r="QU75" s="168"/>
      <c r="QV75" s="168"/>
      <c r="QW75" s="172"/>
      <c r="QX75" s="172"/>
      <c r="QY75" s="171"/>
      <c r="QZ75" s="171"/>
      <c r="RA75" s="171"/>
      <c r="RB75" s="171"/>
      <c r="RC75" s="171"/>
      <c r="RD75" s="168"/>
      <c r="RE75" s="168"/>
      <c r="RF75" s="172"/>
      <c r="RG75" s="172"/>
      <c r="RH75" s="171"/>
      <c r="RI75" s="171"/>
      <c r="RJ75" s="171"/>
      <c r="RK75" s="171"/>
      <c r="RL75" s="171"/>
      <c r="RM75" s="168"/>
      <c r="RN75" s="168"/>
      <c r="RO75" s="172"/>
      <c r="RP75" s="172"/>
      <c r="RQ75" s="171"/>
      <c r="RR75" s="171"/>
      <c r="RS75" s="171"/>
      <c r="RT75" s="171"/>
      <c r="RU75" s="171"/>
      <c r="RV75" s="168"/>
      <c r="RW75" s="168"/>
      <c r="RX75" s="172"/>
      <c r="RY75" s="172"/>
      <c r="RZ75" s="171"/>
      <c r="SA75" s="171"/>
      <c r="SB75" s="171"/>
      <c r="SC75" s="171"/>
      <c r="SD75" s="171"/>
      <c r="SE75" s="168"/>
      <c r="SF75" s="168"/>
      <c r="SG75" s="172"/>
      <c r="SH75" s="172"/>
      <c r="SI75" s="171"/>
      <c r="SJ75" s="171"/>
      <c r="SK75" s="171"/>
      <c r="SL75" s="171"/>
      <c r="SM75" s="171"/>
      <c r="SN75" s="168"/>
      <c r="SO75" s="168"/>
      <c r="SP75" s="172"/>
      <c r="SQ75" s="172"/>
      <c r="SR75" s="171"/>
      <c r="SS75" s="171"/>
      <c r="ST75" s="171"/>
      <c r="SU75" s="171"/>
      <c r="SV75" s="171"/>
      <c r="SW75" s="168"/>
      <c r="SX75" s="168"/>
      <c r="SY75" s="172"/>
      <c r="SZ75" s="172"/>
      <c r="TA75" s="171"/>
      <c r="TB75" s="171"/>
      <c r="TC75" s="171"/>
      <c r="TD75" s="171"/>
      <c r="TE75" s="171"/>
      <c r="TF75" s="168"/>
      <c r="TG75" s="168"/>
      <c r="TH75" s="172"/>
      <c r="TI75" s="172"/>
      <c r="TJ75" s="171"/>
      <c r="TK75" s="171"/>
      <c r="TL75" s="171"/>
      <c r="TM75" s="171"/>
      <c r="TN75" s="171"/>
      <c r="TO75" s="168"/>
      <c r="TP75" s="168"/>
      <c r="TQ75" s="172"/>
      <c r="TR75" s="172"/>
      <c r="TS75" s="171"/>
      <c r="TT75" s="171"/>
      <c r="TU75" s="171"/>
      <c r="TV75" s="171"/>
      <c r="TW75" s="171"/>
      <c r="TX75" s="168"/>
      <c r="TY75" s="168"/>
      <c r="TZ75" s="172"/>
      <c r="UA75" s="172"/>
      <c r="UB75" s="171"/>
      <c r="UC75" s="171"/>
      <c r="UD75" s="171"/>
      <c r="UE75" s="171"/>
      <c r="UF75" s="171"/>
      <c r="UG75" s="168"/>
      <c r="UH75" s="168"/>
    </row>
    <row r="76" spans="2:554" x14ac:dyDescent="0.25">
      <c r="B76" s="29" t="str">
        <f t="shared" si="14"/>
        <v/>
      </c>
      <c r="C76" s="29" t="str">
        <f t="shared" si="15"/>
        <v/>
      </c>
      <c r="D76" s="29" t="str">
        <f t="shared" si="16"/>
        <v/>
      </c>
      <c r="E76" s="29" t="str">
        <f t="shared" si="17"/>
        <v/>
      </c>
      <c r="F76" s="29" t="str">
        <f t="shared" si="18"/>
        <v/>
      </c>
      <c r="G76" s="29" t="str">
        <f t="shared" si="19"/>
        <v/>
      </c>
      <c r="H76" s="29" t="str">
        <f t="shared" si="20"/>
        <v/>
      </c>
      <c r="Q76" s="171"/>
      <c r="R76" s="171"/>
      <c r="S76" s="171"/>
      <c r="T76" s="171"/>
      <c r="U76" s="171"/>
      <c r="V76" s="168"/>
      <c r="W76" s="168"/>
      <c r="X76" s="172"/>
      <c r="Y76" s="172"/>
      <c r="Z76" s="171"/>
      <c r="AA76" s="171"/>
      <c r="AB76" s="171"/>
      <c r="AC76" s="171"/>
      <c r="AD76" s="171"/>
      <c r="AE76" s="168"/>
      <c r="AF76" s="168"/>
      <c r="AG76" s="172"/>
      <c r="AH76" s="172"/>
      <c r="AI76" s="171"/>
      <c r="AJ76" s="171"/>
      <c r="AK76" s="171"/>
      <c r="AL76" s="171"/>
      <c r="AM76" s="171"/>
      <c r="AN76" s="168"/>
      <c r="AO76" s="168"/>
      <c r="AP76" s="172"/>
      <c r="AQ76" s="172"/>
      <c r="AR76" s="171"/>
      <c r="AS76" s="171"/>
      <c r="AT76" s="171"/>
      <c r="AU76" s="171"/>
      <c r="AV76" s="171"/>
      <c r="AW76" s="168"/>
      <c r="AX76" s="168"/>
      <c r="AY76" s="172"/>
      <c r="AZ76" s="172"/>
      <c r="BA76" s="171"/>
      <c r="BB76" s="171"/>
      <c r="BC76" s="171"/>
      <c r="BD76" s="171"/>
      <c r="BE76" s="171"/>
      <c r="BF76" s="168"/>
      <c r="BG76" s="168"/>
      <c r="BH76" s="172"/>
      <c r="BI76" s="172"/>
      <c r="BJ76" s="171"/>
      <c r="BK76" s="171"/>
      <c r="BL76" s="171"/>
      <c r="BM76" s="171"/>
      <c r="BN76" s="171"/>
      <c r="BO76" s="168"/>
      <c r="BP76" s="168"/>
      <c r="BQ76" s="172"/>
      <c r="BR76" s="172"/>
      <c r="BS76" s="171"/>
      <c r="BT76" s="171"/>
      <c r="BU76" s="171"/>
      <c r="BV76" s="171"/>
      <c r="BW76" s="171"/>
      <c r="BX76" s="168"/>
      <c r="BY76" s="168"/>
      <c r="BZ76" s="172"/>
      <c r="CA76" s="172"/>
      <c r="CB76" s="171"/>
      <c r="CC76" s="171"/>
      <c r="CD76" s="171"/>
      <c r="CE76" s="171"/>
      <c r="CF76" s="171"/>
      <c r="CG76" s="168"/>
      <c r="CH76" s="168"/>
      <c r="CI76" s="172"/>
      <c r="CJ76" s="172"/>
      <c r="CK76" s="171"/>
      <c r="CL76" s="171"/>
      <c r="CM76" s="171"/>
      <c r="CN76" s="171"/>
      <c r="CO76" s="171"/>
      <c r="CP76" s="168"/>
      <c r="CQ76" s="168"/>
      <c r="CR76" s="172"/>
      <c r="CS76" s="172"/>
      <c r="CT76" s="171"/>
      <c r="CU76" s="171"/>
      <c r="CV76" s="171"/>
      <c r="CW76" s="171"/>
      <c r="CX76" s="171"/>
      <c r="CY76" s="168"/>
      <c r="CZ76" s="168"/>
      <c r="DA76" s="172"/>
      <c r="DB76" s="172"/>
      <c r="DC76" s="171"/>
      <c r="DD76" s="171"/>
      <c r="DE76" s="171"/>
      <c r="DF76" s="171"/>
      <c r="DG76" s="171"/>
      <c r="DH76" s="168"/>
      <c r="DI76" s="168"/>
      <c r="DJ76" s="172"/>
      <c r="DK76" s="172"/>
      <c r="DL76" s="171"/>
      <c r="DM76" s="171"/>
      <c r="DN76" s="171"/>
      <c r="DO76" s="171"/>
      <c r="DP76" s="171"/>
      <c r="DQ76" s="168"/>
      <c r="DR76" s="168"/>
      <c r="DS76" s="172"/>
      <c r="DT76" s="172"/>
      <c r="DU76" s="171"/>
      <c r="DV76" s="171"/>
      <c r="DW76" s="171"/>
      <c r="DX76" s="171"/>
      <c r="DY76" s="171"/>
      <c r="DZ76" s="168"/>
      <c r="EA76" s="168"/>
      <c r="EB76" s="172"/>
      <c r="EC76" s="172"/>
      <c r="ED76" s="171"/>
      <c r="EE76" s="171"/>
      <c r="EF76" s="171"/>
      <c r="EG76" s="171"/>
      <c r="EH76" s="171"/>
      <c r="EI76" s="168"/>
      <c r="EJ76" s="168"/>
      <c r="EK76" s="172"/>
      <c r="EL76" s="172"/>
      <c r="EM76" s="171"/>
      <c r="EN76" s="171"/>
      <c r="EO76" s="171"/>
      <c r="EP76" s="171"/>
      <c r="EQ76" s="171"/>
      <c r="ER76" s="168"/>
      <c r="ES76" s="168"/>
      <c r="ET76" s="172"/>
      <c r="EU76" s="172"/>
      <c r="EV76" s="171"/>
      <c r="EW76" s="171"/>
      <c r="EX76" s="171"/>
      <c r="EY76" s="171"/>
      <c r="EZ76" s="171"/>
      <c r="FA76" s="168"/>
      <c r="FB76" s="168"/>
      <c r="FC76" s="172"/>
      <c r="FD76" s="172"/>
      <c r="FE76" s="171"/>
      <c r="FF76" s="171"/>
      <c r="FG76" s="171"/>
      <c r="FH76" s="171"/>
      <c r="FI76" s="171"/>
      <c r="FJ76" s="168"/>
      <c r="FK76" s="168"/>
      <c r="FL76" s="172"/>
      <c r="FM76" s="172"/>
      <c r="FN76" s="171"/>
      <c r="FO76" s="171"/>
      <c r="FP76" s="171"/>
      <c r="FQ76" s="171"/>
      <c r="FR76" s="171"/>
      <c r="FS76" s="168"/>
      <c r="FT76" s="168"/>
      <c r="FU76" s="172"/>
      <c r="FV76" s="172"/>
      <c r="FW76" s="171"/>
      <c r="FX76" s="171"/>
      <c r="FY76" s="171"/>
      <c r="FZ76" s="171"/>
      <c r="GA76" s="171"/>
      <c r="GB76" s="168"/>
      <c r="GC76" s="168"/>
      <c r="GD76" s="172"/>
      <c r="GE76" s="172"/>
      <c r="GF76" s="171"/>
      <c r="GG76" s="171"/>
      <c r="GH76" s="171"/>
      <c r="GI76" s="171"/>
      <c r="GJ76" s="171"/>
      <c r="GK76" s="168"/>
      <c r="GL76" s="168"/>
      <c r="GM76" s="172"/>
      <c r="GN76" s="172"/>
      <c r="GO76" s="171"/>
      <c r="GP76" s="171"/>
      <c r="GQ76" s="171"/>
      <c r="GR76" s="171"/>
      <c r="GS76" s="171"/>
      <c r="GT76" s="168"/>
      <c r="GU76" s="168"/>
      <c r="GV76" s="172"/>
      <c r="GW76" s="172"/>
      <c r="GX76" s="171"/>
      <c r="GY76" s="171"/>
      <c r="GZ76" s="171"/>
      <c r="HA76" s="171"/>
      <c r="HB76" s="171"/>
      <c r="HC76" s="168"/>
      <c r="HD76" s="168"/>
      <c r="HE76" s="172"/>
      <c r="HF76" s="172"/>
      <c r="HG76" s="171"/>
      <c r="HH76" s="171"/>
      <c r="HI76" s="171"/>
      <c r="HJ76" s="171"/>
      <c r="HK76" s="171"/>
      <c r="HL76" s="168"/>
      <c r="HM76" s="168"/>
      <c r="HN76" s="172"/>
      <c r="HO76" s="172"/>
      <c r="HP76" s="171"/>
      <c r="HQ76" s="171"/>
      <c r="HR76" s="171"/>
      <c r="HS76" s="171"/>
      <c r="HT76" s="171"/>
      <c r="HU76" s="168"/>
      <c r="HV76" s="168"/>
      <c r="HW76" s="172"/>
      <c r="HX76" s="172"/>
      <c r="HY76" s="171"/>
      <c r="HZ76" s="171"/>
      <c r="IA76" s="171"/>
      <c r="IB76" s="171"/>
      <c r="IC76" s="171"/>
      <c r="ID76" s="168"/>
      <c r="IE76" s="168"/>
      <c r="IF76" s="172"/>
      <c r="IG76" s="172"/>
      <c r="IH76" s="171"/>
      <c r="II76" s="171"/>
      <c r="IJ76" s="171"/>
      <c r="IK76" s="171"/>
      <c r="IL76" s="171"/>
      <c r="IM76" s="168"/>
      <c r="IN76" s="168"/>
      <c r="IO76" s="172"/>
      <c r="IP76" s="172"/>
      <c r="IQ76" s="171"/>
      <c r="IR76" s="171"/>
      <c r="IS76" s="171"/>
      <c r="IT76" s="171"/>
      <c r="IU76" s="171"/>
      <c r="IV76" s="168"/>
      <c r="IW76" s="168"/>
      <c r="IX76" s="172"/>
      <c r="IY76" s="172"/>
      <c r="IZ76" s="171"/>
      <c r="JA76" s="171"/>
      <c r="JB76" s="171"/>
      <c r="JC76" s="171"/>
      <c r="JD76" s="171"/>
      <c r="JE76" s="168"/>
      <c r="JF76" s="168"/>
      <c r="JG76" s="172"/>
      <c r="JH76" s="172"/>
      <c r="JI76" s="171"/>
      <c r="JJ76" s="171"/>
      <c r="JK76" s="171"/>
      <c r="JL76" s="171"/>
      <c r="JM76" s="171"/>
      <c r="JN76" s="168"/>
      <c r="JO76" s="168"/>
      <c r="JP76" s="172"/>
      <c r="JQ76" s="172"/>
      <c r="JR76" s="171"/>
      <c r="JS76" s="171"/>
      <c r="JT76" s="171"/>
      <c r="JU76" s="171"/>
      <c r="JV76" s="171"/>
      <c r="JW76" s="168"/>
      <c r="JX76" s="168"/>
      <c r="JY76" s="172"/>
      <c r="JZ76" s="172"/>
      <c r="KA76" s="171"/>
      <c r="KB76" s="171"/>
      <c r="KC76" s="171"/>
      <c r="KD76" s="171"/>
      <c r="KE76" s="171"/>
      <c r="KF76" s="168"/>
      <c r="KG76" s="168"/>
      <c r="KH76" s="172"/>
      <c r="KI76" s="172"/>
      <c r="KJ76" s="171"/>
      <c r="KK76" s="171"/>
      <c r="KL76" s="171"/>
      <c r="KM76" s="171"/>
      <c r="KN76" s="171"/>
      <c r="KO76" s="168"/>
      <c r="KP76" s="168"/>
      <c r="KQ76" s="172"/>
      <c r="KR76" s="172"/>
      <c r="KS76" s="171"/>
      <c r="KT76" s="171"/>
      <c r="KU76" s="171"/>
      <c r="KV76" s="171"/>
      <c r="KW76" s="171"/>
      <c r="KX76" s="168"/>
      <c r="KY76" s="168"/>
      <c r="KZ76" s="172"/>
      <c r="LA76" s="172"/>
      <c r="LB76" s="171"/>
      <c r="LC76" s="171"/>
      <c r="LD76" s="171"/>
      <c r="LE76" s="171"/>
      <c r="LF76" s="171"/>
      <c r="LG76" s="168"/>
      <c r="LH76" s="168"/>
      <c r="LI76" s="172"/>
      <c r="LJ76" s="172"/>
      <c r="LK76" s="171"/>
      <c r="LL76" s="171"/>
      <c r="LM76" s="171"/>
      <c r="LN76" s="171"/>
      <c r="LO76" s="171"/>
      <c r="LP76" s="168"/>
      <c r="LQ76" s="168"/>
      <c r="LR76" s="172"/>
      <c r="LS76" s="172"/>
      <c r="LT76" s="171"/>
      <c r="LU76" s="171"/>
      <c r="LV76" s="171"/>
      <c r="LW76" s="171"/>
      <c r="LX76" s="171"/>
      <c r="LY76" s="168"/>
      <c r="LZ76" s="168"/>
      <c r="MA76" s="172"/>
      <c r="MB76" s="172"/>
      <c r="MC76" s="171"/>
      <c r="MD76" s="171"/>
      <c r="ME76" s="171"/>
      <c r="MF76" s="171"/>
      <c r="MG76" s="171"/>
      <c r="MH76" s="168"/>
      <c r="MI76" s="168"/>
      <c r="MJ76" s="172"/>
      <c r="MK76" s="172"/>
      <c r="ML76" s="171"/>
      <c r="MM76" s="171"/>
      <c r="MN76" s="171"/>
      <c r="MO76" s="171"/>
      <c r="MP76" s="171"/>
      <c r="MQ76" s="168"/>
      <c r="MR76" s="168"/>
      <c r="MS76" s="172"/>
      <c r="MT76" s="172"/>
      <c r="MU76" s="171"/>
      <c r="MV76" s="171"/>
      <c r="MW76" s="171"/>
      <c r="MX76" s="171"/>
      <c r="MY76" s="171"/>
      <c r="MZ76" s="168"/>
      <c r="NA76" s="168"/>
      <c r="NB76" s="172"/>
      <c r="NC76" s="172"/>
      <c r="ND76" s="171"/>
      <c r="NE76" s="171"/>
      <c r="NF76" s="171"/>
      <c r="NG76" s="171"/>
      <c r="NH76" s="171"/>
      <c r="NI76" s="168"/>
      <c r="NJ76" s="168"/>
      <c r="NK76" s="172"/>
      <c r="NL76" s="172"/>
      <c r="NM76" s="171"/>
      <c r="NN76" s="171"/>
      <c r="NO76" s="171"/>
      <c r="NP76" s="171"/>
      <c r="NQ76" s="171"/>
      <c r="NR76" s="168"/>
      <c r="NS76" s="168"/>
      <c r="NT76" s="172"/>
      <c r="NU76" s="172"/>
      <c r="NV76" s="171"/>
      <c r="NW76" s="171"/>
      <c r="NX76" s="171"/>
      <c r="NY76" s="171"/>
      <c r="NZ76" s="171"/>
      <c r="OA76" s="168"/>
      <c r="OB76" s="168"/>
      <c r="OC76" s="172"/>
      <c r="OD76" s="172"/>
      <c r="OE76" s="171"/>
      <c r="OF76" s="171"/>
      <c r="OG76" s="171"/>
      <c r="OH76" s="171"/>
      <c r="OI76" s="171"/>
      <c r="OJ76" s="168"/>
      <c r="OK76" s="168"/>
      <c r="OL76" s="172"/>
      <c r="OM76" s="172"/>
      <c r="ON76" s="171"/>
      <c r="OO76" s="171"/>
      <c r="OP76" s="171"/>
      <c r="OQ76" s="171"/>
      <c r="OR76" s="171"/>
      <c r="OS76" s="168"/>
      <c r="OT76" s="168"/>
      <c r="OU76" s="172"/>
      <c r="OV76" s="172"/>
      <c r="OW76" s="171"/>
      <c r="OX76" s="171"/>
      <c r="OY76" s="171"/>
      <c r="OZ76" s="171"/>
      <c r="PA76" s="171"/>
      <c r="PB76" s="168"/>
      <c r="PC76" s="168"/>
      <c r="PD76" s="172"/>
      <c r="PE76" s="172"/>
      <c r="PF76" s="171"/>
      <c r="PG76" s="171"/>
      <c r="PH76" s="171"/>
      <c r="PI76" s="171"/>
      <c r="PJ76" s="171"/>
      <c r="PK76" s="168"/>
      <c r="PL76" s="168"/>
      <c r="PM76" s="172"/>
      <c r="PN76" s="172"/>
      <c r="PO76" s="171"/>
      <c r="PP76" s="171"/>
      <c r="PQ76" s="171"/>
      <c r="PR76" s="171"/>
      <c r="PS76" s="171"/>
      <c r="PT76" s="168"/>
      <c r="PU76" s="168"/>
      <c r="PV76" s="172"/>
      <c r="PW76" s="172"/>
      <c r="PX76" s="171"/>
      <c r="PY76" s="171"/>
      <c r="PZ76" s="171"/>
      <c r="QA76" s="171"/>
      <c r="QB76" s="171"/>
      <c r="QC76" s="168"/>
      <c r="QD76" s="168"/>
      <c r="QE76" s="172"/>
      <c r="QF76" s="172"/>
      <c r="QG76" s="171"/>
      <c r="QH76" s="171"/>
      <c r="QI76" s="171"/>
      <c r="QJ76" s="171"/>
      <c r="QK76" s="171"/>
      <c r="QL76" s="168"/>
      <c r="QM76" s="168"/>
      <c r="QN76" s="172"/>
      <c r="QO76" s="172"/>
      <c r="QP76" s="171"/>
      <c r="QQ76" s="171"/>
      <c r="QR76" s="171"/>
      <c r="QS76" s="171"/>
      <c r="QT76" s="171"/>
      <c r="QU76" s="168"/>
      <c r="QV76" s="168"/>
      <c r="QW76" s="172"/>
      <c r="QX76" s="172"/>
      <c r="QY76" s="171"/>
      <c r="QZ76" s="171"/>
      <c r="RA76" s="171"/>
      <c r="RB76" s="171"/>
      <c r="RC76" s="171"/>
      <c r="RD76" s="168"/>
      <c r="RE76" s="168"/>
      <c r="RF76" s="172"/>
      <c r="RG76" s="172"/>
      <c r="RH76" s="171"/>
      <c r="RI76" s="171"/>
      <c r="RJ76" s="171"/>
      <c r="RK76" s="171"/>
      <c r="RL76" s="171"/>
      <c r="RM76" s="168"/>
      <c r="RN76" s="168"/>
      <c r="RO76" s="172"/>
      <c r="RP76" s="172"/>
      <c r="RQ76" s="171"/>
      <c r="RR76" s="171"/>
      <c r="RS76" s="171"/>
      <c r="RT76" s="171"/>
      <c r="RU76" s="171"/>
      <c r="RV76" s="168"/>
      <c r="RW76" s="168"/>
      <c r="RX76" s="172"/>
      <c r="RY76" s="172"/>
      <c r="RZ76" s="171"/>
      <c r="SA76" s="171"/>
      <c r="SB76" s="171"/>
      <c r="SC76" s="171"/>
      <c r="SD76" s="171"/>
      <c r="SE76" s="168"/>
      <c r="SF76" s="168"/>
      <c r="SG76" s="172"/>
      <c r="SH76" s="172"/>
      <c r="SI76" s="171"/>
      <c r="SJ76" s="171"/>
      <c r="SK76" s="171"/>
      <c r="SL76" s="171"/>
      <c r="SM76" s="171"/>
      <c r="SN76" s="168"/>
      <c r="SO76" s="168"/>
      <c r="SP76" s="172"/>
      <c r="SQ76" s="172"/>
      <c r="SR76" s="171"/>
      <c r="SS76" s="171"/>
      <c r="ST76" s="171"/>
      <c r="SU76" s="171"/>
      <c r="SV76" s="171"/>
      <c r="SW76" s="168"/>
      <c r="SX76" s="168"/>
      <c r="SY76" s="172"/>
      <c r="SZ76" s="172"/>
      <c r="TA76" s="171"/>
      <c r="TB76" s="171"/>
      <c r="TC76" s="171"/>
      <c r="TD76" s="171"/>
      <c r="TE76" s="171"/>
      <c r="TF76" s="168"/>
      <c r="TG76" s="168"/>
      <c r="TH76" s="172"/>
      <c r="TI76" s="172"/>
      <c r="TJ76" s="171"/>
      <c r="TK76" s="171"/>
      <c r="TL76" s="171"/>
      <c r="TM76" s="171"/>
      <c r="TN76" s="171"/>
      <c r="TO76" s="168"/>
      <c r="TP76" s="168"/>
      <c r="TQ76" s="172"/>
      <c r="TR76" s="172"/>
      <c r="TS76" s="171"/>
      <c r="TT76" s="171"/>
      <c r="TU76" s="171"/>
      <c r="TV76" s="171"/>
      <c r="TW76" s="171"/>
      <c r="TX76" s="168"/>
      <c r="TY76" s="168"/>
      <c r="TZ76" s="172"/>
      <c r="UA76" s="172"/>
      <c r="UB76" s="171"/>
      <c r="UC76" s="171"/>
      <c r="UD76" s="171"/>
      <c r="UE76" s="171"/>
      <c r="UF76" s="171"/>
      <c r="UG76" s="168"/>
      <c r="UH76" s="168"/>
    </row>
    <row r="77" spans="2:554" x14ac:dyDescent="0.25">
      <c r="B77" s="29" t="str">
        <f t="shared" si="14"/>
        <v/>
      </c>
      <c r="C77" s="29" t="str">
        <f t="shared" si="15"/>
        <v/>
      </c>
      <c r="D77" s="29" t="str">
        <f t="shared" si="16"/>
        <v/>
      </c>
      <c r="E77" s="29" t="str">
        <f t="shared" si="17"/>
        <v/>
      </c>
      <c r="F77" s="29" t="str">
        <f t="shared" si="18"/>
        <v/>
      </c>
      <c r="G77" s="29" t="str">
        <f t="shared" si="19"/>
        <v/>
      </c>
      <c r="H77" s="29" t="str">
        <f t="shared" si="20"/>
        <v/>
      </c>
      <c r="Q77" s="171"/>
      <c r="R77" s="171"/>
      <c r="S77" s="171"/>
      <c r="T77" s="171"/>
      <c r="U77" s="171"/>
      <c r="V77" s="168"/>
      <c r="W77" s="168"/>
      <c r="X77" s="172"/>
      <c r="Y77" s="172"/>
      <c r="Z77" s="171"/>
      <c r="AA77" s="171"/>
      <c r="AB77" s="171"/>
      <c r="AC77" s="171"/>
      <c r="AD77" s="171"/>
      <c r="AE77" s="168"/>
      <c r="AF77" s="168"/>
      <c r="AG77" s="172"/>
      <c r="AH77" s="172"/>
      <c r="AI77" s="171"/>
      <c r="AJ77" s="171"/>
      <c r="AK77" s="171"/>
      <c r="AL77" s="171"/>
      <c r="AM77" s="171"/>
      <c r="AN77" s="168"/>
      <c r="AO77" s="168"/>
      <c r="AP77" s="172"/>
      <c r="AQ77" s="172"/>
      <c r="AR77" s="171"/>
      <c r="AS77" s="171"/>
      <c r="AT77" s="171"/>
      <c r="AU77" s="171"/>
      <c r="AV77" s="171"/>
      <c r="AW77" s="168"/>
      <c r="AX77" s="168"/>
      <c r="AY77" s="172"/>
      <c r="AZ77" s="172"/>
      <c r="BA77" s="171"/>
      <c r="BB77" s="171"/>
      <c r="BC77" s="171"/>
      <c r="BD77" s="171"/>
      <c r="BE77" s="171"/>
      <c r="BF77" s="168"/>
      <c r="BG77" s="168"/>
      <c r="BH77" s="172"/>
      <c r="BI77" s="172"/>
      <c r="BJ77" s="171"/>
      <c r="BK77" s="171"/>
      <c r="BL77" s="171"/>
      <c r="BM77" s="171"/>
      <c r="BN77" s="171"/>
      <c r="BO77" s="168"/>
      <c r="BP77" s="168"/>
      <c r="BQ77" s="172"/>
      <c r="BR77" s="172"/>
      <c r="BS77" s="171"/>
      <c r="BT77" s="171"/>
      <c r="BU77" s="171"/>
      <c r="BV77" s="171"/>
      <c r="BW77" s="171"/>
      <c r="BX77" s="168"/>
      <c r="BY77" s="168"/>
      <c r="BZ77" s="172"/>
      <c r="CA77" s="172"/>
      <c r="CB77" s="171"/>
      <c r="CC77" s="171"/>
      <c r="CD77" s="171"/>
      <c r="CE77" s="171"/>
      <c r="CF77" s="171"/>
      <c r="CG77" s="168"/>
      <c r="CH77" s="168"/>
      <c r="CI77" s="172"/>
      <c r="CJ77" s="172"/>
      <c r="CK77" s="171"/>
      <c r="CL77" s="171"/>
      <c r="CM77" s="171"/>
      <c r="CN77" s="171"/>
      <c r="CO77" s="171"/>
      <c r="CP77" s="168"/>
      <c r="CQ77" s="168"/>
      <c r="CR77" s="172"/>
      <c r="CS77" s="172"/>
      <c r="CT77" s="171"/>
      <c r="CU77" s="171"/>
      <c r="CV77" s="171"/>
      <c r="CW77" s="171"/>
      <c r="CX77" s="171"/>
      <c r="CY77" s="168"/>
      <c r="CZ77" s="168"/>
      <c r="DA77" s="172"/>
      <c r="DB77" s="172"/>
      <c r="DC77" s="171"/>
      <c r="DD77" s="171"/>
      <c r="DE77" s="171"/>
      <c r="DF77" s="171"/>
      <c r="DG77" s="171"/>
      <c r="DH77" s="168"/>
      <c r="DI77" s="168"/>
      <c r="DJ77" s="172"/>
      <c r="DK77" s="172"/>
      <c r="DL77" s="171"/>
      <c r="DM77" s="171"/>
      <c r="DN77" s="171"/>
      <c r="DO77" s="171"/>
      <c r="DP77" s="171"/>
      <c r="DQ77" s="168"/>
      <c r="DR77" s="168"/>
      <c r="DS77" s="172"/>
      <c r="DT77" s="172"/>
      <c r="DU77" s="171"/>
      <c r="DV77" s="171"/>
      <c r="DW77" s="171"/>
      <c r="DX77" s="171"/>
      <c r="DY77" s="171"/>
      <c r="DZ77" s="168"/>
      <c r="EA77" s="168"/>
      <c r="EB77" s="172"/>
      <c r="EC77" s="172"/>
      <c r="ED77" s="171"/>
      <c r="EE77" s="171"/>
      <c r="EF77" s="171"/>
      <c r="EG77" s="171"/>
      <c r="EH77" s="171"/>
      <c r="EI77" s="168"/>
      <c r="EJ77" s="168"/>
      <c r="EK77" s="172"/>
      <c r="EL77" s="172"/>
      <c r="EM77" s="171"/>
      <c r="EN77" s="171"/>
      <c r="EO77" s="171"/>
      <c r="EP77" s="171"/>
      <c r="EQ77" s="171"/>
      <c r="ER77" s="168"/>
      <c r="ES77" s="168"/>
      <c r="ET77" s="172"/>
      <c r="EU77" s="172"/>
      <c r="EV77" s="171"/>
      <c r="EW77" s="171"/>
      <c r="EX77" s="171"/>
      <c r="EY77" s="171"/>
      <c r="EZ77" s="171"/>
      <c r="FA77" s="168"/>
      <c r="FB77" s="168"/>
      <c r="FC77" s="172"/>
      <c r="FD77" s="172"/>
      <c r="FE77" s="171"/>
      <c r="FF77" s="171"/>
      <c r="FG77" s="171"/>
      <c r="FH77" s="171"/>
      <c r="FI77" s="171"/>
      <c r="FJ77" s="168"/>
      <c r="FK77" s="168"/>
      <c r="FL77" s="172"/>
      <c r="FM77" s="172"/>
      <c r="FN77" s="171"/>
      <c r="FO77" s="171"/>
      <c r="FP77" s="171"/>
      <c r="FQ77" s="171"/>
      <c r="FR77" s="171"/>
      <c r="FS77" s="168"/>
      <c r="FT77" s="168"/>
      <c r="FU77" s="172"/>
      <c r="FV77" s="172"/>
      <c r="FW77" s="171"/>
      <c r="FX77" s="171"/>
      <c r="FY77" s="171"/>
      <c r="FZ77" s="171"/>
      <c r="GA77" s="171"/>
      <c r="GB77" s="168"/>
      <c r="GC77" s="168"/>
      <c r="GD77" s="172"/>
      <c r="GE77" s="172"/>
      <c r="GF77" s="171"/>
      <c r="GG77" s="171"/>
      <c r="GH77" s="171"/>
      <c r="GI77" s="171"/>
      <c r="GJ77" s="171"/>
      <c r="GK77" s="168"/>
      <c r="GL77" s="168"/>
      <c r="GM77" s="172"/>
      <c r="GN77" s="172"/>
      <c r="GO77" s="171"/>
      <c r="GP77" s="171"/>
      <c r="GQ77" s="171"/>
      <c r="GR77" s="171"/>
      <c r="GS77" s="171"/>
      <c r="GT77" s="168"/>
      <c r="GU77" s="168"/>
      <c r="GV77" s="172"/>
      <c r="GW77" s="172"/>
      <c r="GX77" s="171"/>
      <c r="GY77" s="171"/>
      <c r="GZ77" s="171"/>
      <c r="HA77" s="171"/>
      <c r="HB77" s="171"/>
      <c r="HC77" s="168"/>
      <c r="HD77" s="168"/>
      <c r="HE77" s="172"/>
      <c r="HF77" s="172"/>
      <c r="HG77" s="171"/>
      <c r="HH77" s="171"/>
      <c r="HI77" s="171"/>
      <c r="HJ77" s="171"/>
      <c r="HK77" s="171"/>
      <c r="HL77" s="168"/>
      <c r="HM77" s="168"/>
      <c r="HN77" s="172"/>
      <c r="HO77" s="172"/>
      <c r="HP77" s="171"/>
      <c r="HQ77" s="171"/>
      <c r="HR77" s="171"/>
      <c r="HS77" s="171"/>
      <c r="HT77" s="171"/>
      <c r="HU77" s="168"/>
      <c r="HV77" s="168"/>
      <c r="HW77" s="172"/>
      <c r="HX77" s="172"/>
      <c r="HY77" s="171"/>
      <c r="HZ77" s="171"/>
      <c r="IA77" s="171"/>
      <c r="IB77" s="171"/>
      <c r="IC77" s="171"/>
      <c r="ID77" s="168"/>
      <c r="IE77" s="168"/>
      <c r="IF77" s="172"/>
      <c r="IG77" s="172"/>
      <c r="IH77" s="171"/>
      <c r="II77" s="171"/>
      <c r="IJ77" s="171"/>
      <c r="IK77" s="171"/>
      <c r="IL77" s="171"/>
      <c r="IM77" s="168"/>
      <c r="IN77" s="168"/>
      <c r="IO77" s="172"/>
      <c r="IP77" s="172"/>
      <c r="IQ77" s="171"/>
      <c r="IR77" s="171"/>
      <c r="IS77" s="171"/>
      <c r="IT77" s="171"/>
      <c r="IU77" s="171"/>
      <c r="IV77" s="168"/>
      <c r="IW77" s="168"/>
      <c r="IX77" s="172"/>
      <c r="IY77" s="172"/>
      <c r="IZ77" s="171"/>
      <c r="JA77" s="171"/>
      <c r="JB77" s="171"/>
      <c r="JC77" s="171"/>
      <c r="JD77" s="171"/>
      <c r="JE77" s="168"/>
      <c r="JF77" s="168"/>
      <c r="JG77" s="172"/>
      <c r="JH77" s="172"/>
      <c r="JI77" s="171"/>
      <c r="JJ77" s="171"/>
      <c r="JK77" s="171"/>
      <c r="JL77" s="171"/>
      <c r="JM77" s="171"/>
      <c r="JN77" s="168"/>
      <c r="JO77" s="168"/>
      <c r="JP77" s="172"/>
      <c r="JQ77" s="172"/>
      <c r="JR77" s="171"/>
      <c r="JS77" s="171"/>
      <c r="JT77" s="171"/>
      <c r="JU77" s="171"/>
      <c r="JV77" s="171"/>
      <c r="JW77" s="168"/>
      <c r="JX77" s="168"/>
      <c r="JY77" s="172"/>
      <c r="JZ77" s="172"/>
      <c r="KA77" s="171"/>
      <c r="KB77" s="171"/>
      <c r="KC77" s="171"/>
      <c r="KD77" s="171"/>
      <c r="KE77" s="171"/>
      <c r="KF77" s="168"/>
      <c r="KG77" s="168"/>
      <c r="KH77" s="172"/>
      <c r="KI77" s="172"/>
      <c r="KJ77" s="171"/>
      <c r="KK77" s="171"/>
      <c r="KL77" s="171"/>
      <c r="KM77" s="171"/>
      <c r="KN77" s="171"/>
      <c r="KO77" s="168"/>
      <c r="KP77" s="168"/>
      <c r="KQ77" s="172"/>
      <c r="KR77" s="172"/>
      <c r="KS77" s="171"/>
      <c r="KT77" s="171"/>
      <c r="KU77" s="171"/>
      <c r="KV77" s="171"/>
      <c r="KW77" s="171"/>
      <c r="KX77" s="168"/>
      <c r="KY77" s="168"/>
      <c r="KZ77" s="172"/>
      <c r="LA77" s="172"/>
      <c r="LB77" s="171"/>
      <c r="LC77" s="171"/>
      <c r="LD77" s="171"/>
      <c r="LE77" s="171"/>
      <c r="LF77" s="171"/>
      <c r="LG77" s="168"/>
      <c r="LH77" s="168"/>
      <c r="LI77" s="172"/>
      <c r="LJ77" s="172"/>
      <c r="LK77" s="171"/>
      <c r="LL77" s="171"/>
      <c r="LM77" s="171"/>
      <c r="LN77" s="171"/>
      <c r="LO77" s="171"/>
      <c r="LP77" s="168"/>
      <c r="LQ77" s="168"/>
      <c r="LR77" s="172"/>
      <c r="LS77" s="172"/>
      <c r="LT77" s="171"/>
      <c r="LU77" s="171"/>
      <c r="LV77" s="171"/>
      <c r="LW77" s="171"/>
      <c r="LX77" s="171"/>
      <c r="LY77" s="168"/>
      <c r="LZ77" s="168"/>
      <c r="MA77" s="172"/>
      <c r="MB77" s="172"/>
      <c r="MC77" s="171"/>
      <c r="MD77" s="171"/>
      <c r="ME77" s="171"/>
      <c r="MF77" s="171"/>
      <c r="MG77" s="171"/>
      <c r="MH77" s="168"/>
      <c r="MI77" s="168"/>
      <c r="MJ77" s="172"/>
      <c r="MK77" s="172"/>
      <c r="ML77" s="171"/>
      <c r="MM77" s="171"/>
      <c r="MN77" s="171"/>
      <c r="MO77" s="171"/>
      <c r="MP77" s="171"/>
      <c r="MQ77" s="168"/>
      <c r="MR77" s="168"/>
      <c r="MS77" s="172"/>
      <c r="MT77" s="172"/>
      <c r="MU77" s="171"/>
      <c r="MV77" s="171"/>
      <c r="MW77" s="171"/>
      <c r="MX77" s="171"/>
      <c r="MY77" s="171"/>
      <c r="MZ77" s="168"/>
      <c r="NA77" s="168"/>
      <c r="NB77" s="172"/>
      <c r="NC77" s="172"/>
      <c r="ND77" s="171"/>
      <c r="NE77" s="171"/>
      <c r="NF77" s="171"/>
      <c r="NG77" s="171"/>
      <c r="NH77" s="171"/>
      <c r="NI77" s="168"/>
      <c r="NJ77" s="168"/>
      <c r="NK77" s="172"/>
      <c r="NL77" s="172"/>
      <c r="NM77" s="171"/>
      <c r="NN77" s="171"/>
      <c r="NO77" s="171"/>
      <c r="NP77" s="171"/>
      <c r="NQ77" s="171"/>
      <c r="NR77" s="168"/>
      <c r="NS77" s="168"/>
      <c r="NT77" s="172"/>
      <c r="NU77" s="172"/>
      <c r="NV77" s="171"/>
      <c r="NW77" s="171"/>
      <c r="NX77" s="171"/>
      <c r="NY77" s="171"/>
      <c r="NZ77" s="171"/>
      <c r="OA77" s="168"/>
      <c r="OB77" s="168"/>
      <c r="OC77" s="172"/>
      <c r="OD77" s="172"/>
      <c r="OE77" s="171"/>
      <c r="OF77" s="171"/>
      <c r="OG77" s="171"/>
      <c r="OH77" s="171"/>
      <c r="OI77" s="171"/>
      <c r="OJ77" s="168"/>
      <c r="OK77" s="168"/>
      <c r="OL77" s="172"/>
      <c r="OM77" s="172"/>
      <c r="ON77" s="171"/>
      <c r="OO77" s="171"/>
      <c r="OP77" s="171"/>
      <c r="OQ77" s="171"/>
      <c r="OR77" s="171"/>
      <c r="OS77" s="168"/>
      <c r="OT77" s="168"/>
      <c r="OU77" s="172"/>
      <c r="OV77" s="172"/>
      <c r="OW77" s="171"/>
      <c r="OX77" s="171"/>
      <c r="OY77" s="171"/>
      <c r="OZ77" s="171"/>
      <c r="PA77" s="171"/>
      <c r="PB77" s="168"/>
      <c r="PC77" s="168"/>
      <c r="PD77" s="172"/>
      <c r="PE77" s="172"/>
      <c r="PF77" s="171"/>
      <c r="PG77" s="171"/>
      <c r="PH77" s="171"/>
      <c r="PI77" s="171"/>
      <c r="PJ77" s="171"/>
      <c r="PK77" s="168"/>
      <c r="PL77" s="168"/>
      <c r="PM77" s="172"/>
      <c r="PN77" s="172"/>
      <c r="PO77" s="171"/>
      <c r="PP77" s="171"/>
      <c r="PQ77" s="171"/>
      <c r="PR77" s="171"/>
      <c r="PS77" s="171"/>
      <c r="PT77" s="168"/>
      <c r="PU77" s="168"/>
      <c r="PV77" s="172"/>
      <c r="PW77" s="172"/>
      <c r="PX77" s="171"/>
      <c r="PY77" s="171"/>
      <c r="PZ77" s="171"/>
      <c r="QA77" s="171"/>
      <c r="QB77" s="171"/>
      <c r="QC77" s="168"/>
      <c r="QD77" s="168"/>
      <c r="QE77" s="172"/>
      <c r="QF77" s="172"/>
      <c r="QG77" s="171"/>
      <c r="QH77" s="171"/>
      <c r="QI77" s="171"/>
      <c r="QJ77" s="171"/>
      <c r="QK77" s="171"/>
      <c r="QL77" s="168"/>
      <c r="QM77" s="168"/>
      <c r="QN77" s="172"/>
      <c r="QO77" s="172"/>
      <c r="QP77" s="171"/>
      <c r="QQ77" s="171"/>
      <c r="QR77" s="171"/>
      <c r="QS77" s="171"/>
      <c r="QT77" s="171"/>
      <c r="QU77" s="168"/>
      <c r="QV77" s="168"/>
      <c r="QW77" s="172"/>
      <c r="QX77" s="172"/>
      <c r="QY77" s="171"/>
      <c r="QZ77" s="171"/>
      <c r="RA77" s="171"/>
      <c r="RB77" s="171"/>
      <c r="RC77" s="171"/>
      <c r="RD77" s="168"/>
      <c r="RE77" s="168"/>
      <c r="RF77" s="172"/>
      <c r="RG77" s="172"/>
      <c r="RH77" s="171"/>
      <c r="RI77" s="171"/>
      <c r="RJ77" s="171"/>
      <c r="RK77" s="171"/>
      <c r="RL77" s="171"/>
      <c r="RM77" s="168"/>
      <c r="RN77" s="168"/>
      <c r="RO77" s="172"/>
      <c r="RP77" s="172"/>
      <c r="RQ77" s="171"/>
      <c r="RR77" s="171"/>
      <c r="RS77" s="171"/>
      <c r="RT77" s="171"/>
      <c r="RU77" s="171"/>
      <c r="RV77" s="168"/>
      <c r="RW77" s="168"/>
      <c r="RX77" s="172"/>
      <c r="RY77" s="172"/>
      <c r="RZ77" s="171"/>
      <c r="SA77" s="171"/>
      <c r="SB77" s="171"/>
      <c r="SC77" s="171"/>
      <c r="SD77" s="171"/>
      <c r="SE77" s="168"/>
      <c r="SF77" s="168"/>
      <c r="SG77" s="172"/>
      <c r="SH77" s="172"/>
      <c r="SI77" s="171"/>
      <c r="SJ77" s="171"/>
      <c r="SK77" s="171"/>
      <c r="SL77" s="171"/>
      <c r="SM77" s="171"/>
      <c r="SN77" s="168"/>
      <c r="SO77" s="168"/>
      <c r="SP77" s="172"/>
      <c r="SQ77" s="172"/>
      <c r="SR77" s="171"/>
      <c r="SS77" s="171"/>
      <c r="ST77" s="171"/>
      <c r="SU77" s="171"/>
      <c r="SV77" s="171"/>
      <c r="SW77" s="168"/>
      <c r="SX77" s="168"/>
      <c r="SY77" s="172"/>
      <c r="SZ77" s="172"/>
      <c r="TA77" s="171"/>
      <c r="TB77" s="171"/>
      <c r="TC77" s="171"/>
      <c r="TD77" s="171"/>
      <c r="TE77" s="171"/>
      <c r="TF77" s="168"/>
      <c r="TG77" s="168"/>
      <c r="TH77" s="172"/>
      <c r="TI77" s="172"/>
      <c r="TJ77" s="171"/>
      <c r="TK77" s="171"/>
      <c r="TL77" s="171"/>
      <c r="TM77" s="171"/>
      <c r="TN77" s="171"/>
      <c r="TO77" s="168"/>
      <c r="TP77" s="168"/>
      <c r="TQ77" s="172"/>
      <c r="TR77" s="172"/>
      <c r="TS77" s="171"/>
      <c r="TT77" s="171"/>
      <c r="TU77" s="171"/>
      <c r="TV77" s="171"/>
      <c r="TW77" s="171"/>
      <c r="TX77" s="168"/>
      <c r="TY77" s="168"/>
      <c r="TZ77" s="172"/>
      <c r="UA77" s="172"/>
      <c r="UB77" s="171"/>
      <c r="UC77" s="171"/>
      <c r="UD77" s="171"/>
      <c r="UE77" s="171"/>
      <c r="UF77" s="171"/>
      <c r="UG77" s="168"/>
      <c r="UH77" s="168"/>
    </row>
    <row r="78" spans="2:554" x14ac:dyDescent="0.25">
      <c r="B78" s="29" t="str">
        <f t="shared" si="14"/>
        <v/>
      </c>
      <c r="C78" s="29" t="str">
        <f t="shared" si="15"/>
        <v/>
      </c>
      <c r="D78" s="29" t="str">
        <f t="shared" si="16"/>
        <v/>
      </c>
      <c r="E78" s="29" t="str">
        <f t="shared" si="17"/>
        <v/>
      </c>
      <c r="F78" s="29" t="str">
        <f t="shared" si="18"/>
        <v/>
      </c>
      <c r="G78" s="29" t="str">
        <f t="shared" si="19"/>
        <v/>
      </c>
      <c r="H78" s="29" t="str">
        <f t="shared" si="20"/>
        <v/>
      </c>
      <c r="Q78" s="171"/>
      <c r="R78" s="171"/>
      <c r="S78" s="171"/>
      <c r="T78" s="171"/>
      <c r="U78" s="171"/>
      <c r="V78" s="168"/>
      <c r="W78" s="168"/>
      <c r="X78" s="172"/>
      <c r="Y78" s="172"/>
      <c r="Z78" s="171"/>
      <c r="AA78" s="171"/>
      <c r="AB78" s="171"/>
      <c r="AC78" s="171"/>
      <c r="AD78" s="171"/>
      <c r="AE78" s="168"/>
      <c r="AF78" s="168"/>
      <c r="AG78" s="172"/>
      <c r="AH78" s="172"/>
      <c r="AI78" s="171"/>
      <c r="AJ78" s="171"/>
      <c r="AK78" s="171"/>
      <c r="AL78" s="171"/>
      <c r="AM78" s="171"/>
      <c r="AN78" s="168"/>
      <c r="AO78" s="168"/>
      <c r="AP78" s="172"/>
      <c r="AQ78" s="172"/>
      <c r="AR78" s="171"/>
      <c r="AS78" s="171"/>
      <c r="AT78" s="171"/>
      <c r="AU78" s="171"/>
      <c r="AV78" s="171"/>
      <c r="AW78" s="168"/>
      <c r="AX78" s="168"/>
      <c r="AY78" s="172"/>
      <c r="AZ78" s="172"/>
      <c r="BA78" s="171"/>
      <c r="BB78" s="171"/>
      <c r="BC78" s="171"/>
      <c r="BD78" s="171"/>
      <c r="BE78" s="171"/>
      <c r="BF78" s="168"/>
      <c r="BG78" s="168"/>
      <c r="BH78" s="172"/>
      <c r="BI78" s="172"/>
      <c r="BJ78" s="171"/>
      <c r="BK78" s="171"/>
      <c r="BL78" s="171"/>
      <c r="BM78" s="171"/>
      <c r="BN78" s="171"/>
      <c r="BO78" s="168"/>
      <c r="BP78" s="168"/>
      <c r="BQ78" s="172"/>
      <c r="BR78" s="172"/>
      <c r="BS78" s="171"/>
      <c r="BT78" s="171"/>
      <c r="BU78" s="171"/>
      <c r="BV78" s="171"/>
      <c r="BW78" s="171"/>
      <c r="BX78" s="168"/>
      <c r="BY78" s="168"/>
      <c r="BZ78" s="172"/>
      <c r="CA78" s="172"/>
      <c r="CB78" s="171"/>
      <c r="CC78" s="171"/>
      <c r="CD78" s="171"/>
      <c r="CE78" s="171"/>
      <c r="CF78" s="171"/>
      <c r="CG78" s="168"/>
      <c r="CH78" s="168"/>
      <c r="CI78" s="172"/>
      <c r="CJ78" s="172"/>
      <c r="CK78" s="171"/>
      <c r="CL78" s="171"/>
      <c r="CM78" s="171"/>
      <c r="CN78" s="171"/>
      <c r="CO78" s="171"/>
      <c r="CP78" s="168"/>
      <c r="CQ78" s="168"/>
      <c r="CR78" s="172"/>
      <c r="CS78" s="172"/>
      <c r="CT78" s="171"/>
      <c r="CU78" s="171"/>
      <c r="CV78" s="171"/>
      <c r="CW78" s="171"/>
      <c r="CX78" s="171"/>
      <c r="CY78" s="168"/>
      <c r="CZ78" s="168"/>
      <c r="DA78" s="172"/>
      <c r="DB78" s="172"/>
      <c r="DC78" s="171"/>
      <c r="DD78" s="171"/>
      <c r="DE78" s="171"/>
      <c r="DF78" s="171"/>
      <c r="DG78" s="171"/>
      <c r="DH78" s="168"/>
      <c r="DI78" s="168"/>
      <c r="DJ78" s="172"/>
      <c r="DK78" s="172"/>
      <c r="DL78" s="171"/>
      <c r="DM78" s="171"/>
      <c r="DN78" s="171"/>
      <c r="DO78" s="171"/>
      <c r="DP78" s="171"/>
      <c r="DQ78" s="168"/>
      <c r="DR78" s="168"/>
      <c r="DS78" s="172"/>
      <c r="DT78" s="172"/>
      <c r="DU78" s="171"/>
      <c r="DV78" s="171"/>
      <c r="DW78" s="171"/>
      <c r="DX78" s="171"/>
      <c r="DY78" s="171"/>
      <c r="DZ78" s="168"/>
      <c r="EA78" s="168"/>
      <c r="EB78" s="172"/>
      <c r="EC78" s="172"/>
      <c r="ED78" s="171"/>
      <c r="EE78" s="171"/>
      <c r="EF78" s="171"/>
      <c r="EG78" s="171"/>
      <c r="EH78" s="171"/>
      <c r="EI78" s="168"/>
      <c r="EJ78" s="168"/>
      <c r="EK78" s="172"/>
      <c r="EL78" s="172"/>
      <c r="EM78" s="171"/>
      <c r="EN78" s="171"/>
      <c r="EO78" s="171"/>
      <c r="EP78" s="171"/>
      <c r="EQ78" s="171"/>
      <c r="ER78" s="168"/>
      <c r="ES78" s="168"/>
      <c r="ET78" s="172"/>
      <c r="EU78" s="172"/>
      <c r="EV78" s="171"/>
      <c r="EW78" s="171"/>
      <c r="EX78" s="171"/>
      <c r="EY78" s="171"/>
      <c r="EZ78" s="171"/>
      <c r="FA78" s="168"/>
      <c r="FB78" s="168"/>
      <c r="FC78" s="172"/>
      <c r="FD78" s="172"/>
      <c r="FE78" s="171"/>
      <c r="FF78" s="171"/>
      <c r="FG78" s="171"/>
      <c r="FH78" s="171"/>
      <c r="FI78" s="171"/>
      <c r="FJ78" s="168"/>
      <c r="FK78" s="168"/>
      <c r="FL78" s="172"/>
      <c r="FM78" s="172"/>
      <c r="FN78" s="171"/>
      <c r="FO78" s="171"/>
      <c r="FP78" s="171"/>
      <c r="FQ78" s="171"/>
      <c r="FR78" s="171"/>
      <c r="FS78" s="168"/>
      <c r="FT78" s="168"/>
      <c r="FU78" s="172"/>
      <c r="FV78" s="172"/>
      <c r="FW78" s="171"/>
      <c r="FX78" s="171"/>
      <c r="FY78" s="171"/>
      <c r="FZ78" s="171"/>
      <c r="GA78" s="171"/>
      <c r="GB78" s="168"/>
      <c r="GC78" s="168"/>
      <c r="GD78" s="172"/>
      <c r="GE78" s="172"/>
      <c r="GF78" s="171"/>
      <c r="GG78" s="171"/>
      <c r="GH78" s="171"/>
      <c r="GI78" s="171"/>
      <c r="GJ78" s="171"/>
      <c r="GK78" s="168"/>
      <c r="GL78" s="168"/>
      <c r="GM78" s="172"/>
      <c r="GN78" s="172"/>
      <c r="GO78" s="171"/>
      <c r="GP78" s="171"/>
      <c r="GQ78" s="171"/>
      <c r="GR78" s="171"/>
      <c r="GS78" s="171"/>
      <c r="GT78" s="168"/>
      <c r="GU78" s="168"/>
      <c r="GV78" s="172"/>
      <c r="GW78" s="172"/>
      <c r="GX78" s="171"/>
      <c r="GY78" s="171"/>
      <c r="GZ78" s="171"/>
      <c r="HA78" s="171"/>
      <c r="HB78" s="171"/>
      <c r="HC78" s="168"/>
      <c r="HD78" s="168"/>
      <c r="HE78" s="172"/>
      <c r="HF78" s="172"/>
      <c r="HG78" s="171"/>
      <c r="HH78" s="171"/>
      <c r="HI78" s="171"/>
      <c r="HJ78" s="171"/>
      <c r="HK78" s="171"/>
      <c r="HL78" s="168"/>
      <c r="HM78" s="168"/>
      <c r="HN78" s="172"/>
      <c r="HO78" s="172"/>
      <c r="HP78" s="171"/>
      <c r="HQ78" s="171"/>
      <c r="HR78" s="171"/>
      <c r="HS78" s="171"/>
      <c r="HT78" s="171"/>
      <c r="HU78" s="168"/>
      <c r="HV78" s="168"/>
      <c r="HW78" s="172"/>
      <c r="HX78" s="172"/>
      <c r="HY78" s="171"/>
      <c r="HZ78" s="171"/>
      <c r="IA78" s="171"/>
      <c r="IB78" s="171"/>
      <c r="IC78" s="171"/>
      <c r="ID78" s="168"/>
      <c r="IE78" s="168"/>
      <c r="IF78" s="172"/>
      <c r="IG78" s="172"/>
      <c r="IH78" s="171"/>
      <c r="II78" s="171"/>
      <c r="IJ78" s="171"/>
      <c r="IK78" s="171"/>
      <c r="IL78" s="171"/>
      <c r="IM78" s="168"/>
      <c r="IN78" s="168"/>
      <c r="IO78" s="172"/>
      <c r="IP78" s="172"/>
      <c r="IQ78" s="171"/>
      <c r="IR78" s="171"/>
      <c r="IS78" s="171"/>
      <c r="IT78" s="171"/>
      <c r="IU78" s="171"/>
      <c r="IV78" s="168"/>
      <c r="IW78" s="168"/>
      <c r="IX78" s="172"/>
      <c r="IY78" s="172"/>
      <c r="IZ78" s="171"/>
      <c r="JA78" s="171"/>
      <c r="JB78" s="171"/>
      <c r="JC78" s="171"/>
      <c r="JD78" s="171"/>
      <c r="JE78" s="168"/>
      <c r="JF78" s="168"/>
      <c r="JG78" s="172"/>
      <c r="JH78" s="172"/>
      <c r="JI78" s="171"/>
      <c r="JJ78" s="171"/>
      <c r="JK78" s="171"/>
      <c r="JL78" s="171"/>
      <c r="JM78" s="171"/>
      <c r="JN78" s="168"/>
      <c r="JO78" s="168"/>
      <c r="JP78" s="172"/>
      <c r="JQ78" s="172"/>
      <c r="JR78" s="171"/>
      <c r="JS78" s="171"/>
      <c r="JT78" s="171"/>
      <c r="JU78" s="171"/>
      <c r="JV78" s="171"/>
      <c r="JW78" s="168"/>
      <c r="JX78" s="168"/>
      <c r="JY78" s="172"/>
      <c r="JZ78" s="172"/>
      <c r="KA78" s="171"/>
      <c r="KB78" s="171"/>
      <c r="KC78" s="171"/>
      <c r="KD78" s="171"/>
      <c r="KE78" s="171"/>
      <c r="KF78" s="168"/>
      <c r="KG78" s="168"/>
      <c r="KH78" s="172"/>
      <c r="KI78" s="172"/>
      <c r="KJ78" s="171"/>
      <c r="KK78" s="171"/>
      <c r="KL78" s="171"/>
      <c r="KM78" s="171"/>
      <c r="KN78" s="171"/>
      <c r="KO78" s="168"/>
      <c r="KP78" s="168"/>
      <c r="KQ78" s="172"/>
      <c r="KR78" s="172"/>
      <c r="KS78" s="171"/>
      <c r="KT78" s="171"/>
      <c r="KU78" s="171"/>
      <c r="KV78" s="171"/>
      <c r="KW78" s="171"/>
      <c r="KX78" s="168"/>
      <c r="KY78" s="168"/>
      <c r="KZ78" s="172"/>
      <c r="LA78" s="172"/>
      <c r="LB78" s="171"/>
      <c r="LC78" s="171"/>
      <c r="LD78" s="171"/>
      <c r="LE78" s="171"/>
      <c r="LF78" s="171"/>
      <c r="LG78" s="168"/>
      <c r="LH78" s="168"/>
      <c r="LI78" s="172"/>
      <c r="LJ78" s="172"/>
      <c r="LK78" s="171"/>
      <c r="LL78" s="171"/>
      <c r="LM78" s="171"/>
      <c r="LN78" s="171"/>
      <c r="LO78" s="171"/>
      <c r="LP78" s="168"/>
      <c r="LQ78" s="168"/>
      <c r="LR78" s="172"/>
      <c r="LS78" s="172"/>
      <c r="LT78" s="171"/>
      <c r="LU78" s="171"/>
      <c r="LV78" s="171"/>
      <c r="LW78" s="171"/>
      <c r="LX78" s="171"/>
      <c r="LY78" s="168"/>
      <c r="LZ78" s="168"/>
      <c r="MA78" s="172"/>
      <c r="MB78" s="172"/>
      <c r="MC78" s="171"/>
      <c r="MD78" s="171"/>
      <c r="ME78" s="171"/>
      <c r="MF78" s="171"/>
      <c r="MG78" s="171"/>
      <c r="MH78" s="168"/>
      <c r="MI78" s="168"/>
      <c r="MJ78" s="172"/>
      <c r="MK78" s="172"/>
      <c r="ML78" s="171"/>
      <c r="MM78" s="171"/>
      <c r="MN78" s="171"/>
      <c r="MO78" s="171"/>
      <c r="MP78" s="171"/>
      <c r="MQ78" s="168"/>
      <c r="MR78" s="168"/>
      <c r="MS78" s="172"/>
      <c r="MT78" s="172"/>
      <c r="MU78" s="171"/>
      <c r="MV78" s="171"/>
      <c r="MW78" s="171"/>
      <c r="MX78" s="171"/>
      <c r="MY78" s="171"/>
      <c r="MZ78" s="168"/>
      <c r="NA78" s="168"/>
      <c r="NB78" s="172"/>
      <c r="NC78" s="172"/>
      <c r="ND78" s="171"/>
      <c r="NE78" s="171"/>
      <c r="NF78" s="171"/>
      <c r="NG78" s="171"/>
      <c r="NH78" s="171"/>
      <c r="NI78" s="168"/>
      <c r="NJ78" s="168"/>
      <c r="NK78" s="172"/>
      <c r="NL78" s="172"/>
      <c r="NM78" s="171"/>
      <c r="NN78" s="171"/>
      <c r="NO78" s="171"/>
      <c r="NP78" s="171"/>
      <c r="NQ78" s="171"/>
      <c r="NR78" s="168"/>
      <c r="NS78" s="168"/>
      <c r="NT78" s="172"/>
      <c r="NU78" s="172"/>
      <c r="NV78" s="171"/>
      <c r="NW78" s="171"/>
      <c r="NX78" s="171"/>
      <c r="NY78" s="171"/>
      <c r="NZ78" s="171"/>
      <c r="OA78" s="168"/>
      <c r="OB78" s="168"/>
      <c r="OC78" s="172"/>
      <c r="OD78" s="172"/>
      <c r="OE78" s="171"/>
      <c r="OF78" s="171"/>
      <c r="OG78" s="171"/>
      <c r="OH78" s="171"/>
      <c r="OI78" s="171"/>
      <c r="OJ78" s="168"/>
      <c r="OK78" s="168"/>
      <c r="OL78" s="172"/>
      <c r="OM78" s="172"/>
      <c r="ON78" s="171"/>
      <c r="OO78" s="171"/>
      <c r="OP78" s="171"/>
      <c r="OQ78" s="171"/>
      <c r="OR78" s="171"/>
      <c r="OS78" s="168"/>
      <c r="OT78" s="168"/>
      <c r="OU78" s="172"/>
      <c r="OV78" s="172"/>
      <c r="OW78" s="171"/>
      <c r="OX78" s="171"/>
      <c r="OY78" s="171"/>
      <c r="OZ78" s="171"/>
      <c r="PA78" s="171"/>
      <c r="PB78" s="168"/>
      <c r="PC78" s="168"/>
      <c r="PD78" s="172"/>
      <c r="PE78" s="172"/>
      <c r="PF78" s="171"/>
      <c r="PG78" s="171"/>
      <c r="PH78" s="171"/>
      <c r="PI78" s="171"/>
      <c r="PJ78" s="171"/>
      <c r="PK78" s="168"/>
      <c r="PL78" s="168"/>
      <c r="PM78" s="172"/>
      <c r="PN78" s="172"/>
      <c r="PO78" s="171"/>
      <c r="PP78" s="171"/>
      <c r="PQ78" s="171"/>
      <c r="PR78" s="171"/>
      <c r="PS78" s="171"/>
      <c r="PT78" s="168"/>
      <c r="PU78" s="168"/>
      <c r="PV78" s="172"/>
      <c r="PW78" s="172"/>
      <c r="PX78" s="171"/>
      <c r="PY78" s="171"/>
      <c r="PZ78" s="171"/>
      <c r="QA78" s="171"/>
      <c r="QB78" s="171"/>
      <c r="QC78" s="168"/>
      <c r="QD78" s="168"/>
      <c r="QE78" s="172"/>
      <c r="QF78" s="172"/>
      <c r="QG78" s="171"/>
      <c r="QH78" s="171"/>
      <c r="QI78" s="171"/>
      <c r="QJ78" s="171"/>
      <c r="QK78" s="171"/>
      <c r="QL78" s="168"/>
      <c r="QM78" s="168"/>
      <c r="QN78" s="172"/>
      <c r="QO78" s="172"/>
      <c r="QP78" s="171"/>
      <c r="QQ78" s="171"/>
      <c r="QR78" s="171"/>
      <c r="QS78" s="171"/>
      <c r="QT78" s="171"/>
      <c r="QU78" s="168"/>
      <c r="QV78" s="168"/>
      <c r="QW78" s="172"/>
      <c r="QX78" s="172"/>
      <c r="QY78" s="171"/>
      <c r="QZ78" s="171"/>
      <c r="RA78" s="171"/>
      <c r="RB78" s="171"/>
      <c r="RC78" s="171"/>
      <c r="RD78" s="168"/>
      <c r="RE78" s="168"/>
      <c r="RF78" s="172"/>
      <c r="RG78" s="172"/>
      <c r="RH78" s="171"/>
      <c r="RI78" s="171"/>
      <c r="RJ78" s="171"/>
      <c r="RK78" s="171"/>
      <c r="RL78" s="171"/>
      <c r="RM78" s="168"/>
      <c r="RN78" s="168"/>
      <c r="RO78" s="172"/>
      <c r="RP78" s="172"/>
      <c r="RQ78" s="171"/>
      <c r="RR78" s="171"/>
      <c r="RS78" s="171"/>
      <c r="RT78" s="171"/>
      <c r="RU78" s="171"/>
      <c r="RV78" s="168"/>
      <c r="RW78" s="168"/>
      <c r="RX78" s="172"/>
      <c r="RY78" s="172"/>
      <c r="RZ78" s="171"/>
      <c r="SA78" s="171"/>
      <c r="SB78" s="171"/>
      <c r="SC78" s="171"/>
      <c r="SD78" s="171"/>
      <c r="SE78" s="168"/>
      <c r="SF78" s="168"/>
      <c r="SG78" s="172"/>
      <c r="SH78" s="172"/>
      <c r="SI78" s="171"/>
      <c r="SJ78" s="171"/>
      <c r="SK78" s="171"/>
      <c r="SL78" s="171"/>
      <c r="SM78" s="171"/>
      <c r="SN78" s="168"/>
      <c r="SO78" s="168"/>
      <c r="SP78" s="172"/>
      <c r="SQ78" s="172"/>
      <c r="SR78" s="171"/>
      <c r="SS78" s="171"/>
      <c r="ST78" s="171"/>
      <c r="SU78" s="171"/>
      <c r="SV78" s="171"/>
      <c r="SW78" s="168"/>
      <c r="SX78" s="168"/>
      <c r="SY78" s="172"/>
      <c r="SZ78" s="172"/>
      <c r="TA78" s="171"/>
      <c r="TB78" s="171"/>
      <c r="TC78" s="171"/>
      <c r="TD78" s="171"/>
      <c r="TE78" s="171"/>
      <c r="TF78" s="168"/>
      <c r="TG78" s="168"/>
      <c r="TH78" s="172"/>
      <c r="TI78" s="172"/>
      <c r="TJ78" s="171"/>
      <c r="TK78" s="171"/>
      <c r="TL78" s="171"/>
      <c r="TM78" s="171"/>
      <c r="TN78" s="171"/>
      <c r="TO78" s="168"/>
      <c r="TP78" s="168"/>
      <c r="TQ78" s="172"/>
      <c r="TR78" s="172"/>
      <c r="TS78" s="171"/>
      <c r="TT78" s="171"/>
      <c r="TU78" s="171"/>
      <c r="TV78" s="171"/>
      <c r="TW78" s="171"/>
      <c r="TX78" s="168"/>
      <c r="TY78" s="168"/>
      <c r="TZ78" s="172"/>
      <c r="UA78" s="172"/>
      <c r="UB78" s="171"/>
      <c r="UC78" s="171"/>
      <c r="UD78" s="171"/>
      <c r="UE78" s="171"/>
      <c r="UF78" s="171"/>
      <c r="UG78" s="168"/>
      <c r="UH78" s="168"/>
    </row>
    <row r="79" spans="2:554" x14ac:dyDescent="0.25">
      <c r="B79" s="29" t="str">
        <f t="shared" si="14"/>
        <v/>
      </c>
      <c r="C79" s="29" t="str">
        <f t="shared" si="15"/>
        <v/>
      </c>
      <c r="D79" s="29" t="str">
        <f t="shared" si="16"/>
        <v/>
      </c>
      <c r="E79" s="29" t="str">
        <f t="shared" si="17"/>
        <v/>
      </c>
      <c r="F79" s="29" t="str">
        <f t="shared" si="18"/>
        <v/>
      </c>
      <c r="G79" s="29" t="str">
        <f t="shared" si="19"/>
        <v/>
      </c>
      <c r="H79" s="29" t="str">
        <f t="shared" si="20"/>
        <v/>
      </c>
      <c r="Q79" s="171"/>
      <c r="R79" s="171"/>
      <c r="S79" s="171"/>
      <c r="T79" s="171"/>
      <c r="U79" s="171"/>
      <c r="V79" s="168"/>
      <c r="W79" s="168"/>
      <c r="X79" s="172"/>
      <c r="Y79" s="172"/>
      <c r="Z79" s="171"/>
      <c r="AA79" s="171"/>
      <c r="AB79" s="171"/>
      <c r="AC79" s="171"/>
      <c r="AD79" s="171"/>
      <c r="AE79" s="168"/>
      <c r="AF79" s="168"/>
      <c r="AG79" s="172"/>
      <c r="AH79" s="172"/>
      <c r="AI79" s="171"/>
      <c r="AJ79" s="171"/>
      <c r="AK79" s="171"/>
      <c r="AL79" s="171"/>
      <c r="AM79" s="171"/>
      <c r="AN79" s="168"/>
      <c r="AO79" s="168"/>
      <c r="AP79" s="172"/>
      <c r="AQ79" s="172"/>
      <c r="AR79" s="171"/>
      <c r="AS79" s="171"/>
      <c r="AT79" s="171"/>
      <c r="AU79" s="171"/>
      <c r="AV79" s="171"/>
      <c r="AW79" s="168"/>
      <c r="AX79" s="168"/>
      <c r="AY79" s="172"/>
      <c r="AZ79" s="172"/>
      <c r="BA79" s="171"/>
      <c r="BB79" s="171"/>
      <c r="BC79" s="171"/>
      <c r="BD79" s="171"/>
      <c r="BE79" s="171"/>
      <c r="BF79" s="168"/>
      <c r="BG79" s="168"/>
      <c r="BH79" s="172"/>
      <c r="BI79" s="172"/>
      <c r="BJ79" s="171"/>
      <c r="BK79" s="171"/>
      <c r="BL79" s="171"/>
      <c r="BM79" s="171"/>
      <c r="BN79" s="171"/>
      <c r="BO79" s="168"/>
      <c r="BP79" s="168"/>
      <c r="BQ79" s="172"/>
      <c r="BR79" s="172"/>
      <c r="BS79" s="171"/>
      <c r="BT79" s="171"/>
      <c r="BU79" s="171"/>
      <c r="BV79" s="171"/>
      <c r="BW79" s="171"/>
      <c r="BX79" s="168"/>
      <c r="BY79" s="168"/>
      <c r="BZ79" s="172"/>
      <c r="CA79" s="172"/>
      <c r="CB79" s="171"/>
      <c r="CC79" s="171"/>
      <c r="CD79" s="171"/>
      <c r="CE79" s="171"/>
      <c r="CF79" s="171"/>
      <c r="CG79" s="168"/>
      <c r="CH79" s="168"/>
      <c r="CI79" s="172"/>
      <c r="CJ79" s="172"/>
      <c r="CK79" s="171"/>
      <c r="CL79" s="171"/>
      <c r="CM79" s="171"/>
      <c r="CN79" s="171"/>
      <c r="CO79" s="171"/>
      <c r="CP79" s="168"/>
      <c r="CQ79" s="168"/>
      <c r="CR79" s="172"/>
      <c r="CS79" s="172"/>
      <c r="CT79" s="171"/>
      <c r="CU79" s="171"/>
      <c r="CV79" s="171"/>
      <c r="CW79" s="171"/>
      <c r="CX79" s="171"/>
      <c r="CY79" s="168"/>
      <c r="CZ79" s="168"/>
      <c r="DA79" s="172"/>
      <c r="DB79" s="172"/>
      <c r="DC79" s="171"/>
      <c r="DD79" s="171"/>
      <c r="DE79" s="171"/>
      <c r="DF79" s="171"/>
      <c r="DG79" s="171"/>
      <c r="DH79" s="168"/>
      <c r="DI79" s="168"/>
      <c r="DJ79" s="172"/>
      <c r="DK79" s="172"/>
      <c r="DL79" s="171"/>
      <c r="DM79" s="171"/>
      <c r="DN79" s="171"/>
      <c r="DO79" s="171"/>
      <c r="DP79" s="171"/>
      <c r="DQ79" s="168"/>
      <c r="DR79" s="168"/>
      <c r="DS79" s="172"/>
      <c r="DT79" s="172"/>
      <c r="DU79" s="171"/>
      <c r="DV79" s="171"/>
      <c r="DW79" s="171"/>
      <c r="DX79" s="171"/>
      <c r="DY79" s="171"/>
      <c r="DZ79" s="168"/>
      <c r="EA79" s="168"/>
      <c r="EB79" s="172"/>
      <c r="EC79" s="172"/>
      <c r="ED79" s="171"/>
      <c r="EE79" s="171"/>
      <c r="EF79" s="171"/>
      <c r="EG79" s="171"/>
      <c r="EH79" s="171"/>
      <c r="EI79" s="168"/>
      <c r="EJ79" s="168"/>
      <c r="EK79" s="172"/>
      <c r="EL79" s="172"/>
      <c r="EM79" s="171"/>
      <c r="EN79" s="171"/>
      <c r="EO79" s="171"/>
      <c r="EP79" s="171"/>
      <c r="EQ79" s="171"/>
      <c r="ER79" s="168"/>
      <c r="ES79" s="168"/>
      <c r="ET79" s="172"/>
      <c r="EU79" s="172"/>
      <c r="EV79" s="171"/>
      <c r="EW79" s="171"/>
      <c r="EX79" s="171"/>
      <c r="EY79" s="171"/>
      <c r="EZ79" s="171"/>
      <c r="FA79" s="168"/>
      <c r="FB79" s="168"/>
      <c r="FC79" s="172"/>
      <c r="FD79" s="172"/>
      <c r="FE79" s="171"/>
      <c r="FF79" s="171"/>
      <c r="FG79" s="171"/>
      <c r="FH79" s="171"/>
      <c r="FI79" s="171"/>
      <c r="FJ79" s="168"/>
      <c r="FK79" s="168"/>
      <c r="FL79" s="172"/>
      <c r="FM79" s="172"/>
      <c r="FN79" s="171"/>
      <c r="FO79" s="171"/>
      <c r="FP79" s="171"/>
      <c r="FQ79" s="171"/>
      <c r="FR79" s="171"/>
      <c r="FS79" s="168"/>
      <c r="FT79" s="168"/>
      <c r="FU79" s="172"/>
      <c r="FV79" s="172"/>
      <c r="FW79" s="171"/>
      <c r="FX79" s="171"/>
      <c r="FY79" s="171"/>
      <c r="FZ79" s="171"/>
      <c r="GA79" s="171"/>
      <c r="GB79" s="168"/>
      <c r="GC79" s="168"/>
      <c r="GD79" s="172"/>
      <c r="GE79" s="172"/>
      <c r="GF79" s="171"/>
      <c r="GG79" s="171"/>
      <c r="GH79" s="171"/>
      <c r="GI79" s="171"/>
      <c r="GJ79" s="171"/>
      <c r="GK79" s="168"/>
      <c r="GL79" s="168"/>
      <c r="GM79" s="172"/>
      <c r="GN79" s="172"/>
      <c r="GO79" s="171"/>
      <c r="GP79" s="171"/>
      <c r="GQ79" s="171"/>
      <c r="GR79" s="171"/>
      <c r="GS79" s="171"/>
      <c r="GT79" s="168"/>
      <c r="GU79" s="168"/>
      <c r="GV79" s="172"/>
      <c r="GW79" s="172"/>
      <c r="GX79" s="171"/>
      <c r="GY79" s="171"/>
      <c r="GZ79" s="171"/>
      <c r="HA79" s="171"/>
      <c r="HB79" s="171"/>
      <c r="HC79" s="168"/>
      <c r="HD79" s="168"/>
      <c r="HE79" s="172"/>
      <c r="HF79" s="172"/>
      <c r="HG79" s="171"/>
      <c r="HH79" s="171"/>
      <c r="HI79" s="171"/>
      <c r="HJ79" s="171"/>
      <c r="HK79" s="171"/>
      <c r="HL79" s="168"/>
      <c r="HM79" s="168"/>
      <c r="HN79" s="172"/>
      <c r="HO79" s="172"/>
      <c r="HP79" s="171"/>
      <c r="HQ79" s="171"/>
      <c r="HR79" s="171"/>
      <c r="HS79" s="171"/>
      <c r="HT79" s="171"/>
      <c r="HU79" s="168"/>
      <c r="HV79" s="168"/>
      <c r="HW79" s="172"/>
      <c r="HX79" s="172"/>
      <c r="HY79" s="171"/>
      <c r="HZ79" s="171"/>
      <c r="IA79" s="171"/>
      <c r="IB79" s="171"/>
      <c r="IC79" s="171"/>
      <c r="ID79" s="168"/>
      <c r="IE79" s="168"/>
      <c r="IF79" s="172"/>
      <c r="IG79" s="172"/>
      <c r="IH79" s="171"/>
      <c r="II79" s="171"/>
      <c r="IJ79" s="171"/>
      <c r="IK79" s="171"/>
      <c r="IL79" s="171"/>
      <c r="IM79" s="168"/>
      <c r="IN79" s="168"/>
      <c r="IO79" s="172"/>
      <c r="IP79" s="172"/>
      <c r="IQ79" s="171"/>
      <c r="IR79" s="171"/>
      <c r="IS79" s="171"/>
      <c r="IT79" s="171"/>
      <c r="IU79" s="171"/>
      <c r="IV79" s="168"/>
      <c r="IW79" s="168"/>
      <c r="IX79" s="172"/>
      <c r="IY79" s="172"/>
      <c r="IZ79" s="171"/>
      <c r="JA79" s="171"/>
      <c r="JB79" s="171"/>
      <c r="JC79" s="171"/>
      <c r="JD79" s="171"/>
      <c r="JE79" s="168"/>
      <c r="JF79" s="168"/>
      <c r="JG79" s="172"/>
      <c r="JH79" s="172"/>
      <c r="JI79" s="171"/>
      <c r="JJ79" s="171"/>
      <c r="JK79" s="171"/>
      <c r="JL79" s="171"/>
      <c r="JM79" s="171"/>
      <c r="JN79" s="168"/>
      <c r="JO79" s="168"/>
      <c r="JP79" s="172"/>
      <c r="JQ79" s="172"/>
      <c r="JR79" s="171"/>
      <c r="JS79" s="171"/>
      <c r="JT79" s="171"/>
      <c r="JU79" s="171"/>
      <c r="JV79" s="171"/>
      <c r="JW79" s="168"/>
      <c r="JX79" s="168"/>
      <c r="JY79" s="172"/>
      <c r="JZ79" s="172"/>
      <c r="KA79" s="171"/>
      <c r="KB79" s="171"/>
      <c r="KC79" s="171"/>
      <c r="KD79" s="171"/>
      <c r="KE79" s="171"/>
      <c r="KF79" s="168"/>
      <c r="KG79" s="168"/>
      <c r="KH79" s="172"/>
      <c r="KI79" s="172"/>
      <c r="KJ79" s="171"/>
      <c r="KK79" s="171"/>
      <c r="KL79" s="171"/>
      <c r="KM79" s="171"/>
      <c r="KN79" s="171"/>
      <c r="KO79" s="168"/>
      <c r="KP79" s="168"/>
      <c r="KQ79" s="172"/>
      <c r="KR79" s="172"/>
      <c r="KS79" s="171"/>
      <c r="KT79" s="171"/>
      <c r="KU79" s="171"/>
      <c r="KV79" s="171"/>
      <c r="KW79" s="171"/>
      <c r="KX79" s="168"/>
      <c r="KY79" s="168"/>
      <c r="KZ79" s="172"/>
      <c r="LA79" s="172"/>
      <c r="LB79" s="171"/>
      <c r="LC79" s="171"/>
      <c r="LD79" s="171"/>
      <c r="LE79" s="171"/>
      <c r="LF79" s="171"/>
      <c r="LG79" s="168"/>
      <c r="LH79" s="168"/>
      <c r="LI79" s="172"/>
      <c r="LJ79" s="172"/>
      <c r="LK79" s="171"/>
      <c r="LL79" s="171"/>
      <c r="LM79" s="171"/>
      <c r="LN79" s="171"/>
      <c r="LO79" s="171"/>
      <c r="LP79" s="168"/>
      <c r="LQ79" s="168"/>
      <c r="LR79" s="172"/>
      <c r="LS79" s="172"/>
      <c r="LT79" s="171"/>
      <c r="LU79" s="171"/>
      <c r="LV79" s="171"/>
      <c r="LW79" s="171"/>
      <c r="LX79" s="171"/>
      <c r="LY79" s="168"/>
      <c r="LZ79" s="168"/>
      <c r="MA79" s="172"/>
      <c r="MB79" s="172"/>
      <c r="MC79" s="171"/>
      <c r="MD79" s="171"/>
      <c r="ME79" s="171"/>
      <c r="MF79" s="171"/>
      <c r="MG79" s="171"/>
      <c r="MH79" s="168"/>
      <c r="MI79" s="168"/>
      <c r="MJ79" s="172"/>
      <c r="MK79" s="172"/>
      <c r="ML79" s="171"/>
      <c r="MM79" s="171"/>
      <c r="MN79" s="171"/>
      <c r="MO79" s="171"/>
      <c r="MP79" s="171"/>
      <c r="MQ79" s="168"/>
      <c r="MR79" s="168"/>
      <c r="MS79" s="172"/>
      <c r="MT79" s="172"/>
      <c r="MU79" s="171"/>
      <c r="MV79" s="171"/>
      <c r="MW79" s="171"/>
      <c r="MX79" s="171"/>
      <c r="MY79" s="171"/>
      <c r="MZ79" s="168"/>
      <c r="NA79" s="168"/>
      <c r="NB79" s="172"/>
      <c r="NC79" s="172"/>
      <c r="ND79" s="171"/>
      <c r="NE79" s="171"/>
      <c r="NF79" s="171"/>
      <c r="NG79" s="171"/>
      <c r="NH79" s="171"/>
      <c r="NI79" s="168"/>
      <c r="NJ79" s="168"/>
      <c r="NK79" s="172"/>
      <c r="NL79" s="172"/>
      <c r="NM79" s="171"/>
      <c r="NN79" s="171"/>
      <c r="NO79" s="171"/>
      <c r="NP79" s="171"/>
      <c r="NQ79" s="171"/>
      <c r="NR79" s="168"/>
      <c r="NS79" s="168"/>
      <c r="NT79" s="172"/>
      <c r="NU79" s="172"/>
      <c r="NV79" s="171"/>
      <c r="NW79" s="171"/>
      <c r="NX79" s="171"/>
      <c r="NY79" s="171"/>
      <c r="NZ79" s="171"/>
      <c r="OA79" s="168"/>
      <c r="OB79" s="168"/>
      <c r="OC79" s="172"/>
      <c r="OD79" s="172"/>
      <c r="OE79" s="171"/>
      <c r="OF79" s="171"/>
      <c r="OG79" s="171"/>
      <c r="OH79" s="171"/>
      <c r="OI79" s="171"/>
      <c r="OJ79" s="168"/>
      <c r="OK79" s="168"/>
      <c r="OL79" s="172"/>
      <c r="OM79" s="172"/>
      <c r="ON79" s="171"/>
      <c r="OO79" s="171"/>
      <c r="OP79" s="171"/>
      <c r="OQ79" s="171"/>
      <c r="OR79" s="171"/>
      <c r="OS79" s="168"/>
      <c r="OT79" s="168"/>
      <c r="OU79" s="172"/>
      <c r="OV79" s="172"/>
      <c r="OW79" s="171"/>
      <c r="OX79" s="171"/>
      <c r="OY79" s="171"/>
      <c r="OZ79" s="171"/>
      <c r="PA79" s="171"/>
      <c r="PB79" s="168"/>
      <c r="PC79" s="168"/>
      <c r="PD79" s="172"/>
      <c r="PE79" s="172"/>
      <c r="PF79" s="171"/>
      <c r="PG79" s="171"/>
      <c r="PH79" s="171"/>
      <c r="PI79" s="171"/>
      <c r="PJ79" s="171"/>
      <c r="PK79" s="168"/>
      <c r="PL79" s="168"/>
      <c r="PM79" s="172"/>
      <c r="PN79" s="172"/>
      <c r="PO79" s="171"/>
      <c r="PP79" s="171"/>
      <c r="PQ79" s="171"/>
      <c r="PR79" s="171"/>
      <c r="PS79" s="171"/>
      <c r="PT79" s="168"/>
      <c r="PU79" s="168"/>
      <c r="PV79" s="172"/>
      <c r="PW79" s="172"/>
      <c r="PX79" s="171"/>
      <c r="PY79" s="171"/>
      <c r="PZ79" s="171"/>
      <c r="QA79" s="171"/>
      <c r="QB79" s="171"/>
      <c r="QC79" s="168"/>
      <c r="QD79" s="168"/>
      <c r="QE79" s="172"/>
      <c r="QF79" s="172"/>
      <c r="QG79" s="171"/>
      <c r="QH79" s="171"/>
      <c r="QI79" s="171"/>
      <c r="QJ79" s="171"/>
      <c r="QK79" s="171"/>
      <c r="QL79" s="168"/>
      <c r="QM79" s="168"/>
      <c r="QN79" s="172"/>
      <c r="QO79" s="172"/>
      <c r="QP79" s="171"/>
      <c r="QQ79" s="171"/>
      <c r="QR79" s="171"/>
      <c r="QS79" s="171"/>
      <c r="QT79" s="171"/>
      <c r="QU79" s="168"/>
      <c r="QV79" s="168"/>
      <c r="QW79" s="172"/>
      <c r="QX79" s="172"/>
      <c r="QY79" s="171"/>
      <c r="QZ79" s="171"/>
      <c r="RA79" s="171"/>
      <c r="RB79" s="171"/>
      <c r="RC79" s="171"/>
      <c r="RD79" s="168"/>
      <c r="RE79" s="168"/>
      <c r="RF79" s="172"/>
      <c r="RG79" s="172"/>
      <c r="RH79" s="171"/>
      <c r="RI79" s="171"/>
      <c r="RJ79" s="171"/>
      <c r="RK79" s="171"/>
      <c r="RL79" s="171"/>
      <c r="RM79" s="168"/>
      <c r="RN79" s="168"/>
      <c r="RO79" s="172"/>
      <c r="RP79" s="172"/>
      <c r="RQ79" s="171"/>
      <c r="RR79" s="171"/>
      <c r="RS79" s="171"/>
      <c r="RT79" s="171"/>
      <c r="RU79" s="171"/>
      <c r="RV79" s="168"/>
      <c r="RW79" s="168"/>
      <c r="RX79" s="172"/>
      <c r="RY79" s="172"/>
      <c r="RZ79" s="171"/>
      <c r="SA79" s="171"/>
      <c r="SB79" s="171"/>
      <c r="SC79" s="171"/>
      <c r="SD79" s="171"/>
      <c r="SE79" s="168"/>
      <c r="SF79" s="168"/>
      <c r="SG79" s="172"/>
      <c r="SH79" s="172"/>
      <c r="SI79" s="171"/>
      <c r="SJ79" s="171"/>
      <c r="SK79" s="171"/>
      <c r="SL79" s="171"/>
      <c r="SM79" s="171"/>
      <c r="SN79" s="168"/>
      <c r="SO79" s="168"/>
      <c r="SP79" s="172"/>
      <c r="SQ79" s="172"/>
      <c r="SR79" s="171"/>
      <c r="SS79" s="171"/>
      <c r="ST79" s="171"/>
      <c r="SU79" s="171"/>
      <c r="SV79" s="171"/>
      <c r="SW79" s="168"/>
      <c r="SX79" s="168"/>
      <c r="SY79" s="172"/>
      <c r="SZ79" s="172"/>
      <c r="TA79" s="171"/>
      <c r="TB79" s="171"/>
      <c r="TC79" s="171"/>
      <c r="TD79" s="171"/>
      <c r="TE79" s="171"/>
      <c r="TF79" s="168"/>
      <c r="TG79" s="168"/>
      <c r="TH79" s="172"/>
      <c r="TI79" s="172"/>
      <c r="TJ79" s="171"/>
      <c r="TK79" s="171"/>
      <c r="TL79" s="171"/>
      <c r="TM79" s="171"/>
      <c r="TN79" s="171"/>
      <c r="TO79" s="168"/>
      <c r="TP79" s="168"/>
      <c r="TQ79" s="172"/>
      <c r="TR79" s="172"/>
      <c r="TS79" s="171"/>
      <c r="TT79" s="171"/>
      <c r="TU79" s="171"/>
      <c r="TV79" s="171"/>
      <c r="TW79" s="171"/>
      <c r="TX79" s="168"/>
      <c r="TY79" s="168"/>
      <c r="TZ79" s="172"/>
      <c r="UA79" s="172"/>
      <c r="UB79" s="171"/>
      <c r="UC79" s="171"/>
      <c r="UD79" s="171"/>
      <c r="UE79" s="171"/>
      <c r="UF79" s="171"/>
      <c r="UG79" s="168"/>
      <c r="UH79" s="168"/>
    </row>
    <row r="80" spans="2:554" x14ac:dyDescent="0.25">
      <c r="B80" s="29" t="str">
        <f t="shared" si="14"/>
        <v/>
      </c>
      <c r="C80" s="29" t="str">
        <f t="shared" si="15"/>
        <v/>
      </c>
      <c r="D80" s="29" t="str">
        <f t="shared" si="16"/>
        <v/>
      </c>
      <c r="E80" s="29" t="str">
        <f t="shared" si="17"/>
        <v/>
      </c>
      <c r="F80" s="29" t="str">
        <f t="shared" si="18"/>
        <v/>
      </c>
      <c r="G80" s="29" t="str">
        <f t="shared" si="19"/>
        <v/>
      </c>
      <c r="H80" s="29" t="str">
        <f t="shared" si="20"/>
        <v/>
      </c>
      <c r="Q80" s="171"/>
      <c r="R80" s="171"/>
      <c r="S80" s="171"/>
      <c r="T80" s="171"/>
      <c r="U80" s="171"/>
      <c r="V80" s="168"/>
      <c r="W80" s="168"/>
      <c r="X80" s="172"/>
      <c r="Y80" s="172"/>
      <c r="Z80" s="171"/>
      <c r="AA80" s="171"/>
      <c r="AB80" s="171"/>
      <c r="AC80" s="171"/>
      <c r="AD80" s="171"/>
      <c r="AE80" s="168"/>
      <c r="AF80" s="168"/>
      <c r="AG80" s="172"/>
      <c r="AH80" s="172"/>
      <c r="AI80" s="171"/>
      <c r="AJ80" s="171"/>
      <c r="AK80" s="171"/>
      <c r="AL80" s="171"/>
      <c r="AM80" s="171"/>
      <c r="AN80" s="168"/>
      <c r="AO80" s="168"/>
      <c r="AP80" s="172"/>
      <c r="AQ80" s="172"/>
      <c r="AR80" s="171"/>
      <c r="AS80" s="171"/>
      <c r="AT80" s="171"/>
      <c r="AU80" s="171"/>
      <c r="AV80" s="171"/>
      <c r="AW80" s="168"/>
      <c r="AX80" s="168"/>
      <c r="AY80" s="172"/>
      <c r="AZ80" s="172"/>
      <c r="BA80" s="171"/>
      <c r="BB80" s="171"/>
      <c r="BC80" s="171"/>
      <c r="BD80" s="171"/>
      <c r="BE80" s="171"/>
      <c r="BF80" s="168"/>
      <c r="BG80" s="168"/>
      <c r="BH80" s="172"/>
      <c r="BI80" s="172"/>
      <c r="BJ80" s="171"/>
      <c r="BK80" s="171"/>
      <c r="BL80" s="171"/>
      <c r="BM80" s="171"/>
      <c r="BN80" s="171"/>
      <c r="BO80" s="168"/>
      <c r="BP80" s="168"/>
      <c r="BQ80" s="172"/>
      <c r="BR80" s="172"/>
      <c r="BS80" s="171"/>
      <c r="BT80" s="171"/>
      <c r="BU80" s="171"/>
      <c r="BV80" s="171"/>
      <c r="BW80" s="171"/>
      <c r="BX80" s="168"/>
      <c r="BY80" s="168"/>
      <c r="BZ80" s="172"/>
      <c r="CA80" s="172"/>
      <c r="CB80" s="171"/>
      <c r="CC80" s="171"/>
      <c r="CD80" s="171"/>
      <c r="CE80" s="171"/>
      <c r="CF80" s="171"/>
      <c r="CG80" s="168"/>
      <c r="CH80" s="168"/>
      <c r="CI80" s="172"/>
      <c r="CJ80" s="172"/>
      <c r="CK80" s="171"/>
      <c r="CL80" s="171"/>
      <c r="CM80" s="171"/>
      <c r="CN80" s="171"/>
      <c r="CO80" s="171"/>
      <c r="CP80" s="168"/>
      <c r="CQ80" s="168"/>
      <c r="CR80" s="172"/>
      <c r="CS80" s="172"/>
      <c r="CT80" s="171"/>
      <c r="CU80" s="171"/>
      <c r="CV80" s="171"/>
      <c r="CW80" s="171"/>
      <c r="CX80" s="171"/>
      <c r="CY80" s="168"/>
      <c r="CZ80" s="168"/>
      <c r="DA80" s="172"/>
      <c r="DB80" s="172"/>
      <c r="DC80" s="171"/>
      <c r="DD80" s="171"/>
      <c r="DE80" s="171"/>
      <c r="DF80" s="171"/>
      <c r="DG80" s="171"/>
      <c r="DH80" s="168"/>
      <c r="DI80" s="168"/>
      <c r="DJ80" s="172"/>
      <c r="DK80" s="172"/>
      <c r="DL80" s="171"/>
      <c r="DM80" s="171"/>
      <c r="DN80" s="171"/>
      <c r="DO80" s="171"/>
      <c r="DP80" s="171"/>
      <c r="DQ80" s="168"/>
      <c r="DR80" s="168"/>
      <c r="DS80" s="172"/>
      <c r="DT80" s="172"/>
      <c r="DU80" s="171"/>
      <c r="DV80" s="171"/>
      <c r="DW80" s="171"/>
      <c r="DX80" s="171"/>
      <c r="DY80" s="171"/>
      <c r="DZ80" s="168"/>
      <c r="EA80" s="168"/>
      <c r="EB80" s="172"/>
      <c r="EC80" s="172"/>
      <c r="ED80" s="171"/>
      <c r="EE80" s="171"/>
      <c r="EF80" s="171"/>
      <c r="EG80" s="171"/>
      <c r="EH80" s="171"/>
      <c r="EI80" s="168"/>
      <c r="EJ80" s="168"/>
      <c r="EK80" s="172"/>
      <c r="EL80" s="172"/>
      <c r="EM80" s="171"/>
      <c r="EN80" s="171"/>
      <c r="EO80" s="171"/>
      <c r="EP80" s="171"/>
      <c r="EQ80" s="171"/>
      <c r="ER80" s="168"/>
      <c r="ES80" s="168"/>
      <c r="ET80" s="172"/>
      <c r="EU80" s="172"/>
      <c r="EV80" s="171"/>
      <c r="EW80" s="171"/>
      <c r="EX80" s="171"/>
      <c r="EY80" s="171"/>
      <c r="EZ80" s="171"/>
      <c r="FA80" s="168"/>
      <c r="FB80" s="168"/>
      <c r="FC80" s="172"/>
      <c r="FD80" s="172"/>
      <c r="FE80" s="171"/>
      <c r="FF80" s="171"/>
      <c r="FG80" s="171"/>
      <c r="FH80" s="171"/>
      <c r="FI80" s="171"/>
      <c r="FJ80" s="168"/>
      <c r="FK80" s="168"/>
      <c r="FL80" s="172"/>
      <c r="FM80" s="172"/>
      <c r="FN80" s="171"/>
      <c r="FO80" s="171"/>
      <c r="FP80" s="171"/>
      <c r="FQ80" s="171"/>
      <c r="FR80" s="171"/>
      <c r="FS80" s="168"/>
      <c r="FT80" s="168"/>
      <c r="FU80" s="172"/>
      <c r="FV80" s="172"/>
      <c r="FW80" s="171"/>
      <c r="FX80" s="171"/>
      <c r="FY80" s="171"/>
      <c r="FZ80" s="171"/>
      <c r="GA80" s="171"/>
      <c r="GB80" s="168"/>
      <c r="GC80" s="168"/>
      <c r="GD80" s="172"/>
      <c r="GE80" s="172"/>
      <c r="GF80" s="171"/>
      <c r="GG80" s="171"/>
      <c r="GH80" s="171"/>
      <c r="GI80" s="171"/>
      <c r="GJ80" s="171"/>
      <c r="GK80" s="168"/>
      <c r="GL80" s="168"/>
      <c r="GM80" s="172"/>
      <c r="GN80" s="172"/>
      <c r="GO80" s="171"/>
      <c r="GP80" s="171"/>
      <c r="GQ80" s="171"/>
      <c r="GR80" s="171"/>
      <c r="GS80" s="171"/>
      <c r="GT80" s="168"/>
      <c r="GU80" s="168"/>
      <c r="GV80" s="172"/>
      <c r="GW80" s="172"/>
      <c r="GX80" s="171"/>
      <c r="GY80" s="171"/>
      <c r="GZ80" s="171"/>
      <c r="HA80" s="171"/>
      <c r="HB80" s="171"/>
      <c r="HC80" s="168"/>
      <c r="HD80" s="168"/>
      <c r="HE80" s="172"/>
      <c r="HF80" s="172"/>
      <c r="HG80" s="171"/>
      <c r="HH80" s="171"/>
      <c r="HI80" s="171"/>
      <c r="HJ80" s="171"/>
      <c r="HK80" s="171"/>
      <c r="HL80" s="168"/>
      <c r="HM80" s="168"/>
      <c r="HN80" s="172"/>
      <c r="HO80" s="172"/>
      <c r="HP80" s="171"/>
      <c r="HQ80" s="171"/>
      <c r="HR80" s="171"/>
      <c r="HS80" s="171"/>
      <c r="HT80" s="171"/>
      <c r="HU80" s="168"/>
      <c r="HV80" s="168"/>
      <c r="HW80" s="172"/>
      <c r="HX80" s="172"/>
      <c r="HY80" s="171"/>
      <c r="HZ80" s="171"/>
      <c r="IA80" s="171"/>
      <c r="IB80" s="171"/>
      <c r="IC80" s="171"/>
      <c r="ID80" s="168"/>
      <c r="IE80" s="168"/>
      <c r="IF80" s="172"/>
      <c r="IG80" s="172"/>
      <c r="IH80" s="171"/>
      <c r="II80" s="171"/>
      <c r="IJ80" s="171"/>
      <c r="IK80" s="171"/>
      <c r="IL80" s="171"/>
      <c r="IM80" s="168"/>
      <c r="IN80" s="168"/>
      <c r="IO80" s="172"/>
      <c r="IP80" s="172"/>
      <c r="IQ80" s="171"/>
      <c r="IR80" s="171"/>
      <c r="IS80" s="171"/>
      <c r="IT80" s="171"/>
      <c r="IU80" s="171"/>
      <c r="IV80" s="168"/>
      <c r="IW80" s="168"/>
      <c r="IX80" s="172"/>
      <c r="IY80" s="172"/>
      <c r="IZ80" s="171"/>
      <c r="JA80" s="171"/>
      <c r="JB80" s="171"/>
      <c r="JC80" s="171"/>
      <c r="JD80" s="171"/>
      <c r="JE80" s="168"/>
      <c r="JF80" s="168"/>
      <c r="JG80" s="172"/>
      <c r="JH80" s="172"/>
      <c r="JI80" s="171"/>
      <c r="JJ80" s="171"/>
      <c r="JK80" s="171"/>
      <c r="JL80" s="171"/>
      <c r="JM80" s="171"/>
      <c r="JN80" s="168"/>
      <c r="JO80" s="168"/>
      <c r="JP80" s="172"/>
      <c r="JQ80" s="172"/>
      <c r="JR80" s="171"/>
      <c r="JS80" s="171"/>
      <c r="JT80" s="171"/>
      <c r="JU80" s="171"/>
      <c r="JV80" s="171"/>
      <c r="JW80" s="168"/>
      <c r="JX80" s="168"/>
      <c r="JY80" s="172"/>
      <c r="JZ80" s="172"/>
      <c r="KA80" s="171"/>
      <c r="KB80" s="171"/>
      <c r="KC80" s="171"/>
      <c r="KD80" s="171"/>
      <c r="KE80" s="171"/>
      <c r="KF80" s="168"/>
      <c r="KG80" s="168"/>
      <c r="KH80" s="172"/>
      <c r="KI80" s="172"/>
      <c r="KJ80" s="171"/>
      <c r="KK80" s="171"/>
      <c r="KL80" s="171"/>
      <c r="KM80" s="171"/>
      <c r="KN80" s="171"/>
      <c r="KO80" s="168"/>
      <c r="KP80" s="168"/>
      <c r="KQ80" s="172"/>
      <c r="KR80" s="172"/>
      <c r="KS80" s="171"/>
      <c r="KT80" s="171"/>
      <c r="KU80" s="171"/>
      <c r="KV80" s="171"/>
      <c r="KW80" s="171"/>
      <c r="KX80" s="168"/>
      <c r="KY80" s="168"/>
      <c r="KZ80" s="172"/>
      <c r="LA80" s="172"/>
      <c r="LB80" s="171"/>
      <c r="LC80" s="171"/>
      <c r="LD80" s="171"/>
      <c r="LE80" s="171"/>
      <c r="LF80" s="171"/>
      <c r="LG80" s="168"/>
      <c r="LH80" s="168"/>
      <c r="LI80" s="172"/>
      <c r="LJ80" s="172"/>
      <c r="LK80" s="171"/>
      <c r="LL80" s="171"/>
      <c r="LM80" s="171"/>
      <c r="LN80" s="171"/>
      <c r="LO80" s="171"/>
      <c r="LP80" s="168"/>
      <c r="LQ80" s="168"/>
      <c r="LR80" s="172"/>
      <c r="LS80" s="172"/>
      <c r="LT80" s="171"/>
      <c r="LU80" s="171"/>
      <c r="LV80" s="171"/>
      <c r="LW80" s="171"/>
      <c r="LX80" s="171"/>
      <c r="LY80" s="168"/>
      <c r="LZ80" s="168"/>
      <c r="MA80" s="172"/>
      <c r="MB80" s="172"/>
      <c r="MC80" s="171"/>
      <c r="MD80" s="171"/>
      <c r="ME80" s="171"/>
      <c r="MF80" s="171"/>
      <c r="MG80" s="171"/>
      <c r="MH80" s="168"/>
      <c r="MI80" s="168"/>
      <c r="MJ80" s="172"/>
      <c r="MK80" s="172"/>
      <c r="ML80" s="171"/>
      <c r="MM80" s="171"/>
      <c r="MN80" s="171"/>
      <c r="MO80" s="171"/>
      <c r="MP80" s="171"/>
      <c r="MQ80" s="168"/>
      <c r="MR80" s="168"/>
      <c r="MS80" s="172"/>
      <c r="MT80" s="172"/>
      <c r="MU80" s="171"/>
      <c r="MV80" s="171"/>
      <c r="MW80" s="171"/>
      <c r="MX80" s="171"/>
      <c r="MY80" s="171"/>
      <c r="MZ80" s="168"/>
      <c r="NA80" s="168"/>
      <c r="NB80" s="172"/>
      <c r="NC80" s="172"/>
      <c r="ND80" s="171"/>
      <c r="NE80" s="171"/>
      <c r="NF80" s="171"/>
      <c r="NG80" s="171"/>
      <c r="NH80" s="171"/>
      <c r="NI80" s="168"/>
      <c r="NJ80" s="168"/>
      <c r="NK80" s="172"/>
      <c r="NL80" s="172"/>
      <c r="NM80" s="171"/>
      <c r="NN80" s="171"/>
      <c r="NO80" s="171"/>
      <c r="NP80" s="171"/>
      <c r="NQ80" s="171"/>
      <c r="NR80" s="168"/>
      <c r="NS80" s="168"/>
      <c r="NT80" s="172"/>
      <c r="NU80" s="172"/>
      <c r="NV80" s="171"/>
      <c r="NW80" s="171"/>
      <c r="NX80" s="171"/>
      <c r="NY80" s="171"/>
      <c r="NZ80" s="171"/>
      <c r="OA80" s="168"/>
      <c r="OB80" s="168"/>
      <c r="OC80" s="172"/>
      <c r="OD80" s="172"/>
      <c r="OE80" s="171"/>
      <c r="OF80" s="171"/>
      <c r="OG80" s="171"/>
      <c r="OH80" s="171"/>
      <c r="OI80" s="171"/>
      <c r="OJ80" s="168"/>
      <c r="OK80" s="168"/>
      <c r="OL80" s="172"/>
      <c r="OM80" s="172"/>
      <c r="ON80" s="171"/>
      <c r="OO80" s="171"/>
      <c r="OP80" s="171"/>
      <c r="OQ80" s="171"/>
      <c r="OR80" s="171"/>
      <c r="OS80" s="168"/>
      <c r="OT80" s="168"/>
      <c r="OU80" s="172"/>
      <c r="OV80" s="172"/>
      <c r="OW80" s="171"/>
      <c r="OX80" s="171"/>
      <c r="OY80" s="171"/>
      <c r="OZ80" s="171"/>
      <c r="PA80" s="171"/>
      <c r="PB80" s="168"/>
      <c r="PC80" s="168"/>
      <c r="PD80" s="172"/>
      <c r="PE80" s="172"/>
      <c r="PF80" s="171"/>
      <c r="PG80" s="171"/>
      <c r="PH80" s="171"/>
      <c r="PI80" s="171"/>
      <c r="PJ80" s="171"/>
      <c r="PK80" s="168"/>
      <c r="PL80" s="168"/>
      <c r="PM80" s="172"/>
      <c r="PN80" s="172"/>
      <c r="PO80" s="171"/>
      <c r="PP80" s="171"/>
      <c r="PQ80" s="171"/>
      <c r="PR80" s="171"/>
      <c r="PS80" s="171"/>
      <c r="PT80" s="168"/>
      <c r="PU80" s="168"/>
      <c r="PV80" s="172"/>
      <c r="PW80" s="172"/>
      <c r="PX80" s="171"/>
      <c r="PY80" s="171"/>
      <c r="PZ80" s="171"/>
      <c r="QA80" s="171"/>
      <c r="QB80" s="171"/>
      <c r="QC80" s="168"/>
      <c r="QD80" s="168"/>
      <c r="QE80" s="172"/>
      <c r="QF80" s="172"/>
      <c r="QG80" s="171"/>
      <c r="QH80" s="171"/>
      <c r="QI80" s="171"/>
      <c r="QJ80" s="171"/>
      <c r="QK80" s="171"/>
      <c r="QL80" s="168"/>
      <c r="QM80" s="168"/>
      <c r="QN80" s="172"/>
      <c r="QO80" s="172"/>
      <c r="QP80" s="171"/>
      <c r="QQ80" s="171"/>
      <c r="QR80" s="171"/>
      <c r="QS80" s="171"/>
      <c r="QT80" s="171"/>
      <c r="QU80" s="168"/>
      <c r="QV80" s="168"/>
      <c r="QW80" s="172"/>
      <c r="QX80" s="172"/>
      <c r="QY80" s="171"/>
      <c r="QZ80" s="171"/>
      <c r="RA80" s="171"/>
      <c r="RB80" s="171"/>
      <c r="RC80" s="171"/>
      <c r="RD80" s="168"/>
      <c r="RE80" s="168"/>
      <c r="RF80" s="172"/>
      <c r="RG80" s="172"/>
      <c r="RH80" s="171"/>
      <c r="RI80" s="171"/>
      <c r="RJ80" s="171"/>
      <c r="RK80" s="171"/>
      <c r="RL80" s="171"/>
      <c r="RM80" s="168"/>
      <c r="RN80" s="168"/>
      <c r="RO80" s="172"/>
      <c r="RP80" s="172"/>
      <c r="RQ80" s="171"/>
      <c r="RR80" s="171"/>
      <c r="RS80" s="171"/>
      <c r="RT80" s="171"/>
      <c r="RU80" s="171"/>
      <c r="RV80" s="168"/>
      <c r="RW80" s="168"/>
      <c r="RX80" s="172"/>
      <c r="RY80" s="172"/>
      <c r="RZ80" s="171"/>
      <c r="SA80" s="171"/>
      <c r="SB80" s="171"/>
      <c r="SC80" s="171"/>
      <c r="SD80" s="171"/>
      <c r="SE80" s="168"/>
      <c r="SF80" s="168"/>
      <c r="SG80" s="172"/>
      <c r="SH80" s="172"/>
      <c r="SI80" s="171"/>
      <c r="SJ80" s="171"/>
      <c r="SK80" s="171"/>
      <c r="SL80" s="171"/>
      <c r="SM80" s="171"/>
      <c r="SN80" s="168"/>
      <c r="SO80" s="168"/>
      <c r="SP80" s="172"/>
      <c r="SQ80" s="172"/>
      <c r="SR80" s="171"/>
      <c r="SS80" s="171"/>
      <c r="ST80" s="171"/>
      <c r="SU80" s="171"/>
      <c r="SV80" s="171"/>
      <c r="SW80" s="168"/>
      <c r="SX80" s="168"/>
      <c r="SY80" s="172"/>
      <c r="SZ80" s="172"/>
      <c r="TA80" s="171"/>
      <c r="TB80" s="171"/>
      <c r="TC80" s="171"/>
      <c r="TD80" s="171"/>
      <c r="TE80" s="171"/>
      <c r="TF80" s="168"/>
      <c r="TG80" s="168"/>
      <c r="TH80" s="172"/>
      <c r="TI80" s="172"/>
      <c r="TJ80" s="171"/>
      <c r="TK80" s="171"/>
      <c r="TL80" s="171"/>
      <c r="TM80" s="171"/>
      <c r="TN80" s="171"/>
      <c r="TO80" s="168"/>
      <c r="TP80" s="168"/>
      <c r="TQ80" s="172"/>
      <c r="TR80" s="172"/>
      <c r="TS80" s="171"/>
      <c r="TT80" s="171"/>
      <c r="TU80" s="171"/>
      <c r="TV80" s="171"/>
      <c r="TW80" s="171"/>
      <c r="TX80" s="168"/>
      <c r="TY80" s="168"/>
      <c r="TZ80" s="172"/>
      <c r="UA80" s="172"/>
      <c r="UB80" s="171"/>
      <c r="UC80" s="171"/>
      <c r="UD80" s="171"/>
      <c r="UE80" s="171"/>
      <c r="UF80" s="171"/>
      <c r="UG80" s="168"/>
      <c r="UH80" s="168"/>
    </row>
    <row r="81" spans="2:554" x14ac:dyDescent="0.25">
      <c r="B81" s="29" t="str">
        <f t="shared" si="14"/>
        <v/>
      </c>
      <c r="C81" s="29" t="str">
        <f t="shared" si="15"/>
        <v/>
      </c>
      <c r="D81" s="29" t="str">
        <f t="shared" si="16"/>
        <v/>
      </c>
      <c r="E81" s="29" t="str">
        <f t="shared" si="17"/>
        <v/>
      </c>
      <c r="F81" s="29" t="str">
        <f t="shared" si="18"/>
        <v/>
      </c>
      <c r="G81" s="29" t="str">
        <f t="shared" si="19"/>
        <v/>
      </c>
      <c r="H81" s="29" t="str">
        <f t="shared" si="20"/>
        <v/>
      </c>
      <c r="Q81" s="171"/>
      <c r="R81" s="171"/>
      <c r="S81" s="171"/>
      <c r="T81" s="171"/>
      <c r="U81" s="171"/>
      <c r="V81" s="168"/>
      <c r="W81" s="168"/>
      <c r="X81" s="172"/>
      <c r="Y81" s="172"/>
      <c r="Z81" s="171"/>
      <c r="AA81" s="171"/>
      <c r="AB81" s="171"/>
      <c r="AC81" s="171"/>
      <c r="AD81" s="171"/>
      <c r="AE81" s="168"/>
      <c r="AF81" s="168"/>
      <c r="AG81" s="172"/>
      <c r="AH81" s="172"/>
      <c r="AI81" s="171"/>
      <c r="AJ81" s="171"/>
      <c r="AK81" s="171"/>
      <c r="AL81" s="171"/>
      <c r="AM81" s="171"/>
      <c r="AN81" s="168"/>
      <c r="AO81" s="168"/>
      <c r="AP81" s="172"/>
      <c r="AQ81" s="172"/>
      <c r="AR81" s="171"/>
      <c r="AS81" s="171"/>
      <c r="AT81" s="171"/>
      <c r="AU81" s="171"/>
      <c r="AV81" s="171"/>
      <c r="AW81" s="168"/>
      <c r="AX81" s="168"/>
      <c r="AY81" s="172"/>
      <c r="AZ81" s="172"/>
      <c r="BA81" s="171"/>
      <c r="BB81" s="171"/>
      <c r="BC81" s="171"/>
      <c r="BD81" s="171"/>
      <c r="BE81" s="171"/>
      <c r="BF81" s="168"/>
      <c r="BG81" s="168"/>
      <c r="BH81" s="172"/>
      <c r="BI81" s="172"/>
      <c r="BJ81" s="171"/>
      <c r="BK81" s="171"/>
      <c r="BL81" s="171"/>
      <c r="BM81" s="171"/>
      <c r="BN81" s="171"/>
      <c r="BO81" s="168"/>
      <c r="BP81" s="168"/>
      <c r="BQ81" s="172"/>
      <c r="BR81" s="172"/>
      <c r="BS81" s="171"/>
      <c r="BT81" s="171"/>
      <c r="BU81" s="171"/>
      <c r="BV81" s="171"/>
      <c r="BW81" s="171"/>
      <c r="BX81" s="168"/>
      <c r="BY81" s="168"/>
      <c r="BZ81" s="172"/>
      <c r="CA81" s="172"/>
      <c r="CB81" s="171"/>
      <c r="CC81" s="171"/>
      <c r="CD81" s="171"/>
      <c r="CE81" s="171"/>
      <c r="CF81" s="171"/>
      <c r="CG81" s="168"/>
      <c r="CH81" s="168"/>
      <c r="CI81" s="172"/>
      <c r="CJ81" s="172"/>
      <c r="CK81" s="171"/>
      <c r="CL81" s="171"/>
      <c r="CM81" s="171"/>
      <c r="CN81" s="171"/>
      <c r="CO81" s="171"/>
      <c r="CP81" s="168"/>
      <c r="CQ81" s="168"/>
      <c r="CR81" s="172"/>
      <c r="CS81" s="172"/>
      <c r="CT81" s="171"/>
      <c r="CU81" s="171"/>
      <c r="CV81" s="171"/>
      <c r="CW81" s="171"/>
      <c r="CX81" s="171"/>
      <c r="CY81" s="168"/>
      <c r="CZ81" s="168"/>
      <c r="DA81" s="172"/>
      <c r="DB81" s="172"/>
      <c r="DC81" s="171"/>
      <c r="DD81" s="171"/>
      <c r="DE81" s="171"/>
      <c r="DF81" s="171"/>
      <c r="DG81" s="171"/>
      <c r="DH81" s="168"/>
      <c r="DI81" s="168"/>
      <c r="DJ81" s="172"/>
      <c r="DK81" s="172"/>
      <c r="DL81" s="171"/>
      <c r="DM81" s="171"/>
      <c r="DN81" s="171"/>
      <c r="DO81" s="171"/>
      <c r="DP81" s="171"/>
      <c r="DQ81" s="168"/>
      <c r="DR81" s="168"/>
      <c r="DS81" s="172"/>
      <c r="DT81" s="172"/>
      <c r="DU81" s="171"/>
      <c r="DV81" s="171"/>
      <c r="DW81" s="171"/>
      <c r="DX81" s="171"/>
      <c r="DY81" s="171"/>
      <c r="DZ81" s="168"/>
      <c r="EA81" s="168"/>
      <c r="EB81" s="172"/>
      <c r="EC81" s="172"/>
      <c r="ED81" s="171"/>
      <c r="EE81" s="171"/>
      <c r="EF81" s="171"/>
      <c r="EG81" s="171"/>
      <c r="EH81" s="171"/>
      <c r="EI81" s="168"/>
      <c r="EJ81" s="168"/>
      <c r="EK81" s="172"/>
      <c r="EL81" s="172"/>
      <c r="EM81" s="171"/>
      <c r="EN81" s="171"/>
      <c r="EO81" s="171"/>
      <c r="EP81" s="171"/>
      <c r="EQ81" s="171"/>
      <c r="ER81" s="168"/>
      <c r="ES81" s="168"/>
      <c r="ET81" s="172"/>
      <c r="EU81" s="172"/>
      <c r="EV81" s="171"/>
      <c r="EW81" s="171"/>
      <c r="EX81" s="171"/>
      <c r="EY81" s="171"/>
      <c r="EZ81" s="171"/>
      <c r="FA81" s="168"/>
      <c r="FB81" s="168"/>
      <c r="FC81" s="172"/>
      <c r="FD81" s="172"/>
      <c r="FE81" s="171"/>
      <c r="FF81" s="171"/>
      <c r="FG81" s="171"/>
      <c r="FH81" s="171"/>
      <c r="FI81" s="171"/>
      <c r="FJ81" s="168"/>
      <c r="FK81" s="168"/>
      <c r="FL81" s="172"/>
      <c r="FM81" s="172"/>
      <c r="FN81" s="171"/>
      <c r="FO81" s="171"/>
      <c r="FP81" s="171"/>
      <c r="FQ81" s="171"/>
      <c r="FR81" s="171"/>
      <c r="FS81" s="168"/>
      <c r="FT81" s="168"/>
      <c r="FU81" s="172"/>
      <c r="FV81" s="172"/>
      <c r="FW81" s="171"/>
      <c r="FX81" s="171"/>
      <c r="FY81" s="171"/>
      <c r="FZ81" s="171"/>
      <c r="GA81" s="171"/>
      <c r="GB81" s="168"/>
      <c r="GC81" s="168"/>
      <c r="GD81" s="172"/>
      <c r="GE81" s="172"/>
      <c r="GF81" s="171"/>
      <c r="GG81" s="171"/>
      <c r="GH81" s="171"/>
      <c r="GI81" s="171"/>
      <c r="GJ81" s="171"/>
      <c r="GK81" s="168"/>
      <c r="GL81" s="168"/>
      <c r="GM81" s="172"/>
      <c r="GN81" s="172"/>
      <c r="GO81" s="171"/>
      <c r="GP81" s="171"/>
      <c r="GQ81" s="171"/>
      <c r="GR81" s="171"/>
      <c r="GS81" s="171"/>
      <c r="GT81" s="168"/>
      <c r="GU81" s="168"/>
      <c r="GV81" s="172"/>
      <c r="GW81" s="172"/>
      <c r="GX81" s="171"/>
      <c r="GY81" s="171"/>
      <c r="GZ81" s="171"/>
      <c r="HA81" s="171"/>
      <c r="HB81" s="171"/>
      <c r="HC81" s="168"/>
      <c r="HD81" s="168"/>
      <c r="HE81" s="172"/>
      <c r="HF81" s="172"/>
      <c r="HG81" s="171"/>
      <c r="HH81" s="171"/>
      <c r="HI81" s="171"/>
      <c r="HJ81" s="171"/>
      <c r="HK81" s="171"/>
      <c r="HL81" s="168"/>
      <c r="HM81" s="168"/>
      <c r="HN81" s="172"/>
      <c r="HO81" s="172"/>
      <c r="HP81" s="171"/>
      <c r="HQ81" s="171"/>
      <c r="HR81" s="171"/>
      <c r="HS81" s="171"/>
      <c r="HT81" s="171"/>
      <c r="HU81" s="168"/>
      <c r="HV81" s="168"/>
      <c r="HW81" s="172"/>
      <c r="HX81" s="172"/>
      <c r="HY81" s="171"/>
      <c r="HZ81" s="171"/>
      <c r="IA81" s="171"/>
      <c r="IB81" s="171"/>
      <c r="IC81" s="171"/>
      <c r="ID81" s="168"/>
      <c r="IE81" s="168"/>
      <c r="IF81" s="172"/>
      <c r="IG81" s="172"/>
      <c r="IH81" s="171"/>
      <c r="II81" s="171"/>
      <c r="IJ81" s="171"/>
      <c r="IK81" s="171"/>
      <c r="IL81" s="171"/>
      <c r="IM81" s="168"/>
      <c r="IN81" s="168"/>
      <c r="IO81" s="172"/>
      <c r="IP81" s="172"/>
      <c r="IQ81" s="171"/>
      <c r="IR81" s="171"/>
      <c r="IS81" s="171"/>
      <c r="IT81" s="171"/>
      <c r="IU81" s="171"/>
      <c r="IV81" s="168"/>
      <c r="IW81" s="168"/>
      <c r="IX81" s="172"/>
      <c r="IY81" s="172"/>
      <c r="IZ81" s="171"/>
      <c r="JA81" s="171"/>
      <c r="JB81" s="171"/>
      <c r="JC81" s="171"/>
      <c r="JD81" s="171"/>
      <c r="JE81" s="168"/>
      <c r="JF81" s="168"/>
      <c r="JG81" s="172"/>
      <c r="JH81" s="172"/>
      <c r="JI81" s="171"/>
      <c r="JJ81" s="171"/>
      <c r="JK81" s="171"/>
      <c r="JL81" s="171"/>
      <c r="JM81" s="171"/>
      <c r="JN81" s="168"/>
      <c r="JO81" s="168"/>
      <c r="JP81" s="172"/>
      <c r="JQ81" s="172"/>
      <c r="JR81" s="171"/>
      <c r="JS81" s="171"/>
      <c r="JT81" s="171"/>
      <c r="JU81" s="171"/>
      <c r="JV81" s="171"/>
      <c r="JW81" s="168"/>
      <c r="JX81" s="168"/>
      <c r="JY81" s="172"/>
      <c r="JZ81" s="172"/>
      <c r="KA81" s="171"/>
      <c r="KB81" s="171"/>
      <c r="KC81" s="171"/>
      <c r="KD81" s="171"/>
      <c r="KE81" s="171"/>
      <c r="KF81" s="168"/>
      <c r="KG81" s="168"/>
      <c r="KH81" s="172"/>
      <c r="KI81" s="172"/>
      <c r="KJ81" s="171"/>
      <c r="KK81" s="171"/>
      <c r="KL81" s="171"/>
      <c r="KM81" s="171"/>
      <c r="KN81" s="171"/>
      <c r="KO81" s="168"/>
      <c r="KP81" s="168"/>
      <c r="KQ81" s="172"/>
      <c r="KR81" s="172"/>
      <c r="KS81" s="171"/>
      <c r="KT81" s="171"/>
      <c r="KU81" s="171"/>
      <c r="KV81" s="171"/>
      <c r="KW81" s="171"/>
      <c r="KX81" s="168"/>
      <c r="KY81" s="168"/>
      <c r="KZ81" s="172"/>
      <c r="LA81" s="172"/>
      <c r="LB81" s="171"/>
      <c r="LC81" s="171"/>
      <c r="LD81" s="171"/>
      <c r="LE81" s="171"/>
      <c r="LF81" s="171"/>
      <c r="LG81" s="168"/>
      <c r="LH81" s="168"/>
      <c r="LI81" s="172"/>
      <c r="LJ81" s="172"/>
      <c r="LK81" s="171"/>
      <c r="LL81" s="171"/>
      <c r="LM81" s="171"/>
      <c r="LN81" s="171"/>
      <c r="LO81" s="171"/>
      <c r="LP81" s="168"/>
      <c r="LQ81" s="168"/>
      <c r="LR81" s="172"/>
      <c r="LS81" s="172"/>
      <c r="LT81" s="171"/>
      <c r="LU81" s="171"/>
      <c r="LV81" s="171"/>
      <c r="LW81" s="171"/>
      <c r="LX81" s="171"/>
      <c r="LY81" s="168"/>
      <c r="LZ81" s="168"/>
      <c r="MA81" s="172"/>
      <c r="MB81" s="172"/>
      <c r="MC81" s="171"/>
      <c r="MD81" s="171"/>
      <c r="ME81" s="171"/>
      <c r="MF81" s="171"/>
      <c r="MG81" s="171"/>
      <c r="MH81" s="168"/>
      <c r="MI81" s="168"/>
      <c r="MJ81" s="172"/>
      <c r="MK81" s="172"/>
      <c r="ML81" s="171"/>
      <c r="MM81" s="171"/>
      <c r="MN81" s="171"/>
      <c r="MO81" s="171"/>
      <c r="MP81" s="171"/>
      <c r="MQ81" s="168"/>
      <c r="MR81" s="168"/>
      <c r="MS81" s="172"/>
      <c r="MT81" s="172"/>
      <c r="MU81" s="171"/>
      <c r="MV81" s="171"/>
      <c r="MW81" s="171"/>
      <c r="MX81" s="171"/>
      <c r="MY81" s="171"/>
      <c r="MZ81" s="168"/>
      <c r="NA81" s="168"/>
      <c r="NB81" s="172"/>
      <c r="NC81" s="172"/>
      <c r="ND81" s="171"/>
      <c r="NE81" s="171"/>
      <c r="NF81" s="171"/>
      <c r="NG81" s="171"/>
      <c r="NH81" s="171"/>
      <c r="NI81" s="168"/>
      <c r="NJ81" s="168"/>
      <c r="NK81" s="172"/>
      <c r="NL81" s="172"/>
      <c r="NM81" s="171"/>
      <c r="NN81" s="171"/>
      <c r="NO81" s="171"/>
      <c r="NP81" s="171"/>
      <c r="NQ81" s="171"/>
      <c r="NR81" s="168"/>
      <c r="NS81" s="168"/>
      <c r="NT81" s="172"/>
      <c r="NU81" s="172"/>
      <c r="NV81" s="171"/>
      <c r="NW81" s="171"/>
      <c r="NX81" s="171"/>
      <c r="NY81" s="171"/>
      <c r="NZ81" s="171"/>
      <c r="OA81" s="168"/>
      <c r="OB81" s="168"/>
      <c r="OC81" s="172"/>
      <c r="OD81" s="172"/>
      <c r="OE81" s="171"/>
      <c r="OF81" s="171"/>
      <c r="OG81" s="171"/>
      <c r="OH81" s="171"/>
      <c r="OI81" s="171"/>
      <c r="OJ81" s="168"/>
      <c r="OK81" s="168"/>
      <c r="OL81" s="172"/>
      <c r="OM81" s="172"/>
      <c r="ON81" s="171"/>
      <c r="OO81" s="171"/>
      <c r="OP81" s="171"/>
      <c r="OQ81" s="171"/>
      <c r="OR81" s="171"/>
      <c r="OS81" s="168"/>
      <c r="OT81" s="168"/>
      <c r="OU81" s="172"/>
      <c r="OV81" s="172"/>
      <c r="OW81" s="171"/>
      <c r="OX81" s="171"/>
      <c r="OY81" s="171"/>
      <c r="OZ81" s="171"/>
      <c r="PA81" s="171"/>
      <c r="PB81" s="168"/>
      <c r="PC81" s="168"/>
      <c r="PD81" s="172"/>
      <c r="PE81" s="172"/>
      <c r="PF81" s="171"/>
      <c r="PG81" s="171"/>
      <c r="PH81" s="171"/>
      <c r="PI81" s="171"/>
      <c r="PJ81" s="171"/>
      <c r="PK81" s="168"/>
      <c r="PL81" s="168"/>
      <c r="PM81" s="172"/>
      <c r="PN81" s="172"/>
      <c r="PO81" s="171"/>
      <c r="PP81" s="171"/>
      <c r="PQ81" s="171"/>
      <c r="PR81" s="171"/>
      <c r="PS81" s="171"/>
      <c r="PT81" s="168"/>
      <c r="PU81" s="168"/>
      <c r="PV81" s="172"/>
      <c r="PW81" s="172"/>
      <c r="PX81" s="171"/>
      <c r="PY81" s="171"/>
      <c r="PZ81" s="171"/>
      <c r="QA81" s="171"/>
      <c r="QB81" s="171"/>
      <c r="QC81" s="168"/>
      <c r="QD81" s="168"/>
      <c r="QE81" s="172"/>
      <c r="QF81" s="172"/>
      <c r="QG81" s="171"/>
      <c r="QH81" s="171"/>
      <c r="QI81" s="171"/>
      <c r="QJ81" s="171"/>
      <c r="QK81" s="171"/>
      <c r="QL81" s="168"/>
      <c r="QM81" s="168"/>
      <c r="QN81" s="172"/>
      <c r="QO81" s="172"/>
      <c r="QP81" s="171"/>
      <c r="QQ81" s="171"/>
      <c r="QR81" s="171"/>
      <c r="QS81" s="171"/>
      <c r="QT81" s="171"/>
      <c r="QU81" s="168"/>
      <c r="QV81" s="168"/>
      <c r="QW81" s="172"/>
      <c r="QX81" s="172"/>
      <c r="QY81" s="171"/>
      <c r="QZ81" s="171"/>
      <c r="RA81" s="171"/>
      <c r="RB81" s="171"/>
      <c r="RC81" s="171"/>
      <c r="RD81" s="168"/>
      <c r="RE81" s="168"/>
      <c r="RF81" s="172"/>
      <c r="RG81" s="172"/>
      <c r="RH81" s="171"/>
      <c r="RI81" s="171"/>
      <c r="RJ81" s="171"/>
      <c r="RK81" s="171"/>
      <c r="RL81" s="171"/>
      <c r="RM81" s="168"/>
      <c r="RN81" s="168"/>
      <c r="RO81" s="172"/>
      <c r="RP81" s="172"/>
      <c r="RQ81" s="171"/>
      <c r="RR81" s="171"/>
      <c r="RS81" s="171"/>
      <c r="RT81" s="171"/>
      <c r="RU81" s="171"/>
      <c r="RV81" s="168"/>
      <c r="RW81" s="168"/>
      <c r="RX81" s="172"/>
      <c r="RY81" s="172"/>
      <c r="RZ81" s="171"/>
      <c r="SA81" s="171"/>
      <c r="SB81" s="171"/>
      <c r="SC81" s="171"/>
      <c r="SD81" s="171"/>
      <c r="SE81" s="168"/>
      <c r="SF81" s="168"/>
      <c r="SG81" s="172"/>
      <c r="SH81" s="172"/>
      <c r="SI81" s="171"/>
      <c r="SJ81" s="171"/>
      <c r="SK81" s="171"/>
      <c r="SL81" s="171"/>
      <c r="SM81" s="171"/>
      <c r="SN81" s="168"/>
      <c r="SO81" s="168"/>
      <c r="SP81" s="172"/>
      <c r="SQ81" s="172"/>
      <c r="SR81" s="171"/>
      <c r="SS81" s="171"/>
      <c r="ST81" s="171"/>
      <c r="SU81" s="171"/>
      <c r="SV81" s="171"/>
      <c r="SW81" s="168"/>
      <c r="SX81" s="168"/>
      <c r="SY81" s="172"/>
      <c r="SZ81" s="172"/>
      <c r="TA81" s="171"/>
      <c r="TB81" s="171"/>
      <c r="TC81" s="171"/>
      <c r="TD81" s="171"/>
      <c r="TE81" s="171"/>
      <c r="TF81" s="168"/>
      <c r="TG81" s="168"/>
      <c r="TH81" s="172"/>
      <c r="TI81" s="172"/>
      <c r="TJ81" s="171"/>
      <c r="TK81" s="171"/>
      <c r="TL81" s="171"/>
      <c r="TM81" s="171"/>
      <c r="TN81" s="171"/>
      <c r="TO81" s="168"/>
      <c r="TP81" s="168"/>
      <c r="TQ81" s="172"/>
      <c r="TR81" s="172"/>
      <c r="TS81" s="171"/>
      <c r="TT81" s="171"/>
      <c r="TU81" s="171"/>
      <c r="TV81" s="171"/>
      <c r="TW81" s="171"/>
      <c r="TX81" s="168"/>
      <c r="TY81" s="168"/>
      <c r="TZ81" s="172"/>
      <c r="UA81" s="172"/>
      <c r="UB81" s="171"/>
      <c r="UC81" s="171"/>
      <c r="UD81" s="171"/>
      <c r="UE81" s="171"/>
      <c r="UF81" s="171"/>
      <c r="UG81" s="168"/>
      <c r="UH81" s="168"/>
    </row>
    <row r="82" spans="2:554" x14ac:dyDescent="0.25">
      <c r="B82" s="29" t="str">
        <f t="shared" si="14"/>
        <v/>
      </c>
      <c r="C82" s="29" t="str">
        <f t="shared" si="15"/>
        <v/>
      </c>
      <c r="D82" s="29" t="str">
        <f t="shared" si="16"/>
        <v/>
      </c>
      <c r="E82" s="29" t="str">
        <f t="shared" si="17"/>
        <v/>
      </c>
      <c r="F82" s="29" t="str">
        <f t="shared" si="18"/>
        <v/>
      </c>
      <c r="G82" s="29" t="str">
        <f t="shared" si="19"/>
        <v/>
      </c>
      <c r="H82" s="29" t="str">
        <f t="shared" si="20"/>
        <v/>
      </c>
      <c r="Q82" s="171"/>
      <c r="R82" s="171"/>
      <c r="S82" s="171"/>
      <c r="T82" s="171"/>
      <c r="U82" s="171"/>
      <c r="V82" s="168"/>
      <c r="W82" s="168"/>
      <c r="X82" s="172"/>
      <c r="Y82" s="172"/>
      <c r="Z82" s="171"/>
      <c r="AA82" s="171"/>
      <c r="AB82" s="171"/>
      <c r="AC82" s="171"/>
      <c r="AD82" s="171"/>
      <c r="AE82" s="168"/>
      <c r="AF82" s="168"/>
      <c r="AG82" s="172"/>
      <c r="AH82" s="172"/>
      <c r="AI82" s="171"/>
      <c r="AJ82" s="171"/>
      <c r="AK82" s="171"/>
      <c r="AL82" s="171"/>
      <c r="AM82" s="171"/>
      <c r="AN82" s="168"/>
      <c r="AO82" s="168"/>
      <c r="AP82" s="172"/>
      <c r="AQ82" s="172"/>
      <c r="AR82" s="171"/>
      <c r="AS82" s="171"/>
      <c r="AT82" s="171"/>
      <c r="AU82" s="171"/>
      <c r="AV82" s="171"/>
      <c r="AW82" s="168"/>
      <c r="AX82" s="168"/>
      <c r="AY82" s="172"/>
      <c r="AZ82" s="172"/>
      <c r="BA82" s="171"/>
      <c r="BB82" s="171"/>
      <c r="BC82" s="171"/>
      <c r="BD82" s="171"/>
      <c r="BE82" s="171"/>
      <c r="BF82" s="168"/>
      <c r="BG82" s="168"/>
      <c r="BH82" s="172"/>
      <c r="BI82" s="172"/>
      <c r="BJ82" s="171"/>
      <c r="BK82" s="171"/>
      <c r="BL82" s="171"/>
      <c r="BM82" s="171"/>
      <c r="BN82" s="171"/>
      <c r="BO82" s="168"/>
      <c r="BP82" s="168"/>
      <c r="BQ82" s="172"/>
      <c r="BR82" s="172"/>
      <c r="BS82" s="171"/>
      <c r="BT82" s="171"/>
      <c r="BU82" s="171"/>
      <c r="BV82" s="171"/>
      <c r="BW82" s="171"/>
      <c r="BX82" s="168"/>
      <c r="BY82" s="168"/>
      <c r="BZ82" s="172"/>
      <c r="CA82" s="172"/>
      <c r="CB82" s="171"/>
      <c r="CC82" s="171"/>
      <c r="CD82" s="171"/>
      <c r="CE82" s="171"/>
      <c r="CF82" s="171"/>
      <c r="CG82" s="168"/>
      <c r="CH82" s="168"/>
      <c r="CI82" s="172"/>
      <c r="CJ82" s="172"/>
      <c r="CK82" s="171"/>
      <c r="CL82" s="171"/>
      <c r="CM82" s="171"/>
      <c r="CN82" s="171"/>
      <c r="CO82" s="171"/>
      <c r="CP82" s="168"/>
      <c r="CQ82" s="168"/>
      <c r="CR82" s="172"/>
      <c r="CS82" s="172"/>
      <c r="CT82" s="171"/>
      <c r="CU82" s="171"/>
      <c r="CV82" s="171"/>
      <c r="CW82" s="171"/>
      <c r="CX82" s="171"/>
      <c r="CY82" s="168"/>
      <c r="CZ82" s="168"/>
      <c r="DA82" s="172"/>
      <c r="DB82" s="172"/>
      <c r="DC82" s="171"/>
      <c r="DD82" s="171"/>
      <c r="DE82" s="171"/>
      <c r="DF82" s="171"/>
      <c r="DG82" s="171"/>
      <c r="DH82" s="168"/>
      <c r="DI82" s="168"/>
      <c r="DJ82" s="172"/>
      <c r="DK82" s="172"/>
      <c r="DL82" s="171"/>
      <c r="DM82" s="171"/>
      <c r="DN82" s="171"/>
      <c r="DO82" s="171"/>
      <c r="DP82" s="171"/>
      <c r="DQ82" s="168"/>
      <c r="DR82" s="168"/>
      <c r="DS82" s="172"/>
      <c r="DT82" s="172"/>
      <c r="DU82" s="171"/>
      <c r="DV82" s="171"/>
      <c r="DW82" s="171"/>
      <c r="DX82" s="171"/>
      <c r="DY82" s="171"/>
      <c r="DZ82" s="168"/>
      <c r="EA82" s="168"/>
      <c r="EB82" s="172"/>
      <c r="EC82" s="172"/>
      <c r="ED82" s="171"/>
      <c r="EE82" s="171"/>
      <c r="EF82" s="171"/>
      <c r="EG82" s="171"/>
      <c r="EH82" s="171"/>
      <c r="EI82" s="168"/>
      <c r="EJ82" s="168"/>
      <c r="EK82" s="172"/>
      <c r="EL82" s="172"/>
      <c r="EM82" s="171"/>
      <c r="EN82" s="171"/>
      <c r="EO82" s="171"/>
      <c r="EP82" s="171"/>
      <c r="EQ82" s="171"/>
      <c r="ER82" s="168"/>
      <c r="ES82" s="168"/>
      <c r="ET82" s="172"/>
      <c r="EU82" s="172"/>
      <c r="EV82" s="171"/>
      <c r="EW82" s="171"/>
      <c r="EX82" s="171"/>
      <c r="EY82" s="171"/>
      <c r="EZ82" s="171"/>
      <c r="FA82" s="168"/>
      <c r="FB82" s="168"/>
      <c r="FC82" s="172"/>
      <c r="FD82" s="172"/>
      <c r="FE82" s="171"/>
      <c r="FF82" s="171"/>
      <c r="FG82" s="171"/>
      <c r="FH82" s="171"/>
      <c r="FI82" s="171"/>
      <c r="FJ82" s="168"/>
      <c r="FK82" s="168"/>
      <c r="FL82" s="172"/>
      <c r="FM82" s="172"/>
      <c r="FN82" s="171"/>
      <c r="FO82" s="171"/>
      <c r="FP82" s="171"/>
      <c r="FQ82" s="171"/>
      <c r="FR82" s="171"/>
      <c r="FS82" s="168"/>
      <c r="FT82" s="168"/>
      <c r="FU82" s="172"/>
      <c r="FV82" s="172"/>
      <c r="FW82" s="171"/>
      <c r="FX82" s="171"/>
      <c r="FY82" s="171"/>
      <c r="FZ82" s="171"/>
      <c r="GA82" s="171"/>
      <c r="GB82" s="168"/>
      <c r="GC82" s="168"/>
      <c r="GD82" s="172"/>
      <c r="GE82" s="172"/>
      <c r="GF82" s="171"/>
      <c r="GG82" s="171"/>
      <c r="GH82" s="171"/>
      <c r="GI82" s="171"/>
      <c r="GJ82" s="171"/>
      <c r="GK82" s="168"/>
      <c r="GL82" s="168"/>
      <c r="GM82" s="172"/>
      <c r="GN82" s="172"/>
      <c r="GO82" s="171"/>
      <c r="GP82" s="171"/>
      <c r="GQ82" s="171"/>
      <c r="GR82" s="171"/>
      <c r="GS82" s="171"/>
      <c r="GT82" s="168"/>
      <c r="GU82" s="168"/>
      <c r="GV82" s="172"/>
      <c r="GW82" s="172"/>
      <c r="GX82" s="171"/>
      <c r="GY82" s="171"/>
      <c r="GZ82" s="171"/>
      <c r="HA82" s="171"/>
      <c r="HB82" s="171"/>
      <c r="HC82" s="168"/>
      <c r="HD82" s="168"/>
      <c r="HE82" s="172"/>
      <c r="HF82" s="172"/>
      <c r="HG82" s="171"/>
      <c r="HH82" s="171"/>
      <c r="HI82" s="171"/>
      <c r="HJ82" s="171"/>
      <c r="HK82" s="171"/>
      <c r="HL82" s="168"/>
      <c r="HM82" s="168"/>
      <c r="HN82" s="172"/>
      <c r="HO82" s="172"/>
      <c r="HP82" s="171"/>
      <c r="HQ82" s="171"/>
      <c r="HR82" s="171"/>
      <c r="HS82" s="171"/>
      <c r="HT82" s="171"/>
      <c r="HU82" s="168"/>
      <c r="HV82" s="168"/>
      <c r="HW82" s="172"/>
      <c r="HX82" s="172"/>
      <c r="HY82" s="171"/>
      <c r="HZ82" s="171"/>
      <c r="IA82" s="171"/>
      <c r="IB82" s="171"/>
      <c r="IC82" s="171"/>
      <c r="ID82" s="168"/>
      <c r="IE82" s="168"/>
      <c r="IF82" s="172"/>
      <c r="IG82" s="172"/>
      <c r="IH82" s="171"/>
      <c r="II82" s="171"/>
      <c r="IJ82" s="171"/>
      <c r="IK82" s="171"/>
      <c r="IL82" s="171"/>
      <c r="IM82" s="168"/>
      <c r="IN82" s="168"/>
      <c r="IO82" s="172"/>
      <c r="IP82" s="172"/>
      <c r="IQ82" s="171"/>
      <c r="IR82" s="171"/>
      <c r="IS82" s="171"/>
      <c r="IT82" s="171"/>
      <c r="IU82" s="171"/>
      <c r="IV82" s="168"/>
      <c r="IW82" s="168"/>
      <c r="IX82" s="172"/>
      <c r="IY82" s="172"/>
      <c r="IZ82" s="171"/>
      <c r="JA82" s="171"/>
      <c r="JB82" s="171"/>
      <c r="JC82" s="171"/>
      <c r="JD82" s="171"/>
      <c r="JE82" s="168"/>
      <c r="JF82" s="168"/>
      <c r="JG82" s="172"/>
      <c r="JH82" s="172"/>
      <c r="JI82" s="171"/>
      <c r="JJ82" s="171"/>
      <c r="JK82" s="171"/>
      <c r="JL82" s="171"/>
      <c r="JM82" s="171"/>
      <c r="JN82" s="168"/>
      <c r="JO82" s="168"/>
      <c r="JP82" s="172"/>
      <c r="JQ82" s="172"/>
      <c r="JR82" s="171"/>
      <c r="JS82" s="171"/>
      <c r="JT82" s="171"/>
      <c r="JU82" s="171"/>
      <c r="JV82" s="171"/>
      <c r="JW82" s="168"/>
      <c r="JX82" s="168"/>
      <c r="JY82" s="172"/>
      <c r="JZ82" s="172"/>
      <c r="KA82" s="171"/>
      <c r="KB82" s="171"/>
      <c r="KC82" s="171"/>
      <c r="KD82" s="171"/>
      <c r="KE82" s="171"/>
      <c r="KF82" s="168"/>
      <c r="KG82" s="168"/>
      <c r="KH82" s="172"/>
      <c r="KI82" s="172"/>
      <c r="KJ82" s="171"/>
      <c r="KK82" s="171"/>
      <c r="KL82" s="171"/>
      <c r="KM82" s="171"/>
      <c r="KN82" s="171"/>
      <c r="KO82" s="168"/>
      <c r="KP82" s="168"/>
      <c r="KQ82" s="172"/>
      <c r="KR82" s="172"/>
      <c r="KS82" s="171"/>
      <c r="KT82" s="171"/>
      <c r="KU82" s="171"/>
      <c r="KV82" s="171"/>
      <c r="KW82" s="171"/>
      <c r="KX82" s="168"/>
      <c r="KY82" s="168"/>
      <c r="KZ82" s="172"/>
      <c r="LA82" s="172"/>
      <c r="LB82" s="171"/>
      <c r="LC82" s="171"/>
      <c r="LD82" s="171"/>
      <c r="LE82" s="171"/>
      <c r="LF82" s="171"/>
      <c r="LG82" s="168"/>
      <c r="LH82" s="168"/>
      <c r="LI82" s="172"/>
      <c r="LJ82" s="172"/>
      <c r="LK82" s="171"/>
      <c r="LL82" s="171"/>
      <c r="LM82" s="171"/>
      <c r="LN82" s="171"/>
      <c r="LO82" s="171"/>
      <c r="LP82" s="168"/>
      <c r="LQ82" s="168"/>
      <c r="LR82" s="172"/>
      <c r="LS82" s="172"/>
      <c r="LT82" s="171"/>
      <c r="LU82" s="171"/>
      <c r="LV82" s="171"/>
      <c r="LW82" s="171"/>
      <c r="LX82" s="171"/>
      <c r="LY82" s="168"/>
      <c r="LZ82" s="168"/>
      <c r="MA82" s="172"/>
      <c r="MB82" s="172"/>
      <c r="MC82" s="171"/>
      <c r="MD82" s="171"/>
      <c r="ME82" s="171"/>
      <c r="MF82" s="171"/>
      <c r="MG82" s="171"/>
      <c r="MH82" s="168"/>
      <c r="MI82" s="168"/>
      <c r="MJ82" s="172"/>
      <c r="MK82" s="172"/>
      <c r="ML82" s="171"/>
      <c r="MM82" s="171"/>
      <c r="MN82" s="171"/>
      <c r="MO82" s="171"/>
      <c r="MP82" s="171"/>
      <c r="MQ82" s="168"/>
      <c r="MR82" s="168"/>
      <c r="MS82" s="172"/>
      <c r="MT82" s="172"/>
      <c r="MU82" s="171"/>
      <c r="MV82" s="171"/>
      <c r="MW82" s="171"/>
      <c r="MX82" s="171"/>
      <c r="MY82" s="171"/>
      <c r="MZ82" s="168"/>
      <c r="NA82" s="168"/>
      <c r="NB82" s="172"/>
      <c r="NC82" s="172"/>
      <c r="ND82" s="171"/>
      <c r="NE82" s="171"/>
      <c r="NF82" s="171"/>
      <c r="NG82" s="171"/>
      <c r="NH82" s="171"/>
      <c r="NI82" s="168"/>
      <c r="NJ82" s="168"/>
      <c r="NK82" s="172"/>
      <c r="NL82" s="172"/>
      <c r="NM82" s="171"/>
      <c r="NN82" s="171"/>
      <c r="NO82" s="171"/>
      <c r="NP82" s="171"/>
      <c r="NQ82" s="171"/>
      <c r="NR82" s="168"/>
      <c r="NS82" s="168"/>
      <c r="NT82" s="172"/>
      <c r="NU82" s="172"/>
      <c r="NV82" s="171"/>
      <c r="NW82" s="171"/>
      <c r="NX82" s="171"/>
      <c r="NY82" s="171"/>
      <c r="NZ82" s="171"/>
      <c r="OA82" s="168"/>
      <c r="OB82" s="168"/>
      <c r="OC82" s="172"/>
      <c r="OD82" s="172"/>
      <c r="OE82" s="171"/>
      <c r="OF82" s="171"/>
      <c r="OG82" s="171"/>
      <c r="OH82" s="171"/>
      <c r="OI82" s="171"/>
      <c r="OJ82" s="168"/>
      <c r="OK82" s="168"/>
      <c r="OL82" s="172"/>
      <c r="OM82" s="172"/>
      <c r="ON82" s="171"/>
      <c r="OO82" s="171"/>
      <c r="OP82" s="171"/>
      <c r="OQ82" s="171"/>
      <c r="OR82" s="171"/>
      <c r="OS82" s="168"/>
      <c r="OT82" s="168"/>
      <c r="OU82" s="172"/>
      <c r="OV82" s="172"/>
      <c r="OW82" s="171"/>
      <c r="OX82" s="171"/>
      <c r="OY82" s="171"/>
      <c r="OZ82" s="171"/>
      <c r="PA82" s="171"/>
      <c r="PB82" s="168"/>
      <c r="PC82" s="168"/>
      <c r="PD82" s="172"/>
      <c r="PE82" s="172"/>
      <c r="PF82" s="171"/>
      <c r="PG82" s="171"/>
      <c r="PH82" s="171"/>
      <c r="PI82" s="171"/>
      <c r="PJ82" s="171"/>
      <c r="PK82" s="168"/>
      <c r="PL82" s="168"/>
      <c r="PM82" s="172"/>
      <c r="PN82" s="172"/>
      <c r="PO82" s="171"/>
      <c r="PP82" s="171"/>
      <c r="PQ82" s="171"/>
      <c r="PR82" s="171"/>
      <c r="PS82" s="171"/>
      <c r="PT82" s="168"/>
      <c r="PU82" s="168"/>
      <c r="PV82" s="172"/>
      <c r="PW82" s="172"/>
      <c r="PX82" s="171"/>
      <c r="PY82" s="171"/>
      <c r="PZ82" s="171"/>
      <c r="QA82" s="171"/>
      <c r="QB82" s="171"/>
      <c r="QC82" s="168"/>
      <c r="QD82" s="168"/>
      <c r="QE82" s="172"/>
      <c r="QF82" s="172"/>
      <c r="QG82" s="171"/>
      <c r="QH82" s="171"/>
      <c r="QI82" s="171"/>
      <c r="QJ82" s="171"/>
      <c r="QK82" s="171"/>
      <c r="QL82" s="168"/>
      <c r="QM82" s="168"/>
      <c r="QN82" s="172"/>
      <c r="QO82" s="172"/>
      <c r="QP82" s="171"/>
      <c r="QQ82" s="171"/>
      <c r="QR82" s="171"/>
      <c r="QS82" s="171"/>
      <c r="QT82" s="171"/>
      <c r="QU82" s="168"/>
      <c r="QV82" s="168"/>
      <c r="QW82" s="172"/>
      <c r="QX82" s="172"/>
      <c r="QY82" s="171"/>
      <c r="QZ82" s="171"/>
      <c r="RA82" s="171"/>
      <c r="RB82" s="171"/>
      <c r="RC82" s="171"/>
      <c r="RD82" s="168"/>
      <c r="RE82" s="168"/>
      <c r="RF82" s="172"/>
      <c r="RG82" s="172"/>
      <c r="RH82" s="171"/>
      <c r="RI82" s="171"/>
      <c r="RJ82" s="171"/>
      <c r="RK82" s="171"/>
      <c r="RL82" s="171"/>
      <c r="RM82" s="168"/>
      <c r="RN82" s="168"/>
      <c r="RO82" s="172"/>
      <c r="RP82" s="172"/>
      <c r="RQ82" s="171"/>
      <c r="RR82" s="171"/>
      <c r="RS82" s="171"/>
      <c r="RT82" s="171"/>
      <c r="RU82" s="171"/>
      <c r="RV82" s="168"/>
      <c r="RW82" s="168"/>
      <c r="RX82" s="172"/>
      <c r="RY82" s="172"/>
      <c r="RZ82" s="171"/>
      <c r="SA82" s="171"/>
      <c r="SB82" s="171"/>
      <c r="SC82" s="171"/>
      <c r="SD82" s="171"/>
      <c r="SE82" s="168"/>
      <c r="SF82" s="168"/>
      <c r="SG82" s="172"/>
      <c r="SH82" s="172"/>
      <c r="SI82" s="171"/>
      <c r="SJ82" s="171"/>
      <c r="SK82" s="171"/>
      <c r="SL82" s="171"/>
      <c r="SM82" s="171"/>
      <c r="SN82" s="168"/>
      <c r="SO82" s="168"/>
      <c r="SP82" s="172"/>
      <c r="SQ82" s="172"/>
      <c r="SR82" s="171"/>
      <c r="SS82" s="171"/>
      <c r="ST82" s="171"/>
      <c r="SU82" s="171"/>
      <c r="SV82" s="171"/>
      <c r="SW82" s="168"/>
      <c r="SX82" s="168"/>
      <c r="SY82" s="172"/>
      <c r="SZ82" s="172"/>
      <c r="TA82" s="171"/>
      <c r="TB82" s="171"/>
      <c r="TC82" s="171"/>
      <c r="TD82" s="171"/>
      <c r="TE82" s="171"/>
      <c r="TF82" s="168"/>
      <c r="TG82" s="168"/>
      <c r="TH82" s="172"/>
      <c r="TI82" s="172"/>
      <c r="TJ82" s="171"/>
      <c r="TK82" s="171"/>
      <c r="TL82" s="171"/>
      <c r="TM82" s="171"/>
      <c r="TN82" s="171"/>
      <c r="TO82" s="168"/>
      <c r="TP82" s="168"/>
      <c r="TQ82" s="172"/>
      <c r="TR82" s="172"/>
      <c r="TS82" s="171"/>
      <c r="TT82" s="171"/>
      <c r="TU82" s="171"/>
      <c r="TV82" s="171"/>
      <c r="TW82" s="171"/>
      <c r="TX82" s="168"/>
      <c r="TY82" s="168"/>
      <c r="TZ82" s="172"/>
      <c r="UA82" s="172"/>
      <c r="UB82" s="171"/>
      <c r="UC82" s="171"/>
      <c r="UD82" s="171"/>
      <c r="UE82" s="171"/>
      <c r="UF82" s="171"/>
      <c r="UG82" s="168"/>
      <c r="UH82" s="168"/>
    </row>
    <row r="83" spans="2:554" x14ac:dyDescent="0.25">
      <c r="B83" s="29" t="str">
        <f t="shared" si="14"/>
        <v/>
      </c>
      <c r="C83" s="29" t="str">
        <f t="shared" si="15"/>
        <v/>
      </c>
      <c r="D83" s="29" t="str">
        <f t="shared" si="16"/>
        <v/>
      </c>
      <c r="E83" s="29" t="str">
        <f t="shared" si="17"/>
        <v/>
      </c>
      <c r="F83" s="29" t="str">
        <f t="shared" si="18"/>
        <v/>
      </c>
      <c r="G83" s="29" t="str">
        <f t="shared" si="19"/>
        <v/>
      </c>
      <c r="H83" s="29" t="str">
        <f t="shared" si="20"/>
        <v/>
      </c>
      <c r="Q83" s="171"/>
      <c r="R83" s="171"/>
      <c r="S83" s="171"/>
      <c r="T83" s="171"/>
      <c r="U83" s="171"/>
      <c r="V83" s="168"/>
      <c r="W83" s="168"/>
      <c r="X83" s="172"/>
      <c r="Y83" s="172"/>
      <c r="Z83" s="171"/>
      <c r="AA83" s="171"/>
      <c r="AB83" s="171"/>
      <c r="AC83" s="171"/>
      <c r="AD83" s="171"/>
      <c r="AE83" s="168"/>
      <c r="AF83" s="168"/>
      <c r="AG83" s="172"/>
      <c r="AH83" s="172"/>
      <c r="AI83" s="171"/>
      <c r="AJ83" s="171"/>
      <c r="AK83" s="171"/>
      <c r="AL83" s="171"/>
      <c r="AM83" s="171"/>
      <c r="AN83" s="168"/>
      <c r="AO83" s="168"/>
      <c r="AP83" s="172"/>
      <c r="AQ83" s="172"/>
      <c r="AR83" s="171"/>
      <c r="AS83" s="171"/>
      <c r="AT83" s="171"/>
      <c r="AU83" s="171"/>
      <c r="AV83" s="171"/>
      <c r="AW83" s="168"/>
      <c r="AX83" s="168"/>
      <c r="AY83" s="172"/>
      <c r="AZ83" s="172"/>
      <c r="BA83" s="171"/>
      <c r="BB83" s="171"/>
      <c r="BC83" s="171"/>
      <c r="BD83" s="171"/>
      <c r="BE83" s="171"/>
      <c r="BF83" s="168"/>
      <c r="BG83" s="168"/>
      <c r="BH83" s="172"/>
      <c r="BI83" s="172"/>
      <c r="BJ83" s="171"/>
      <c r="BK83" s="171"/>
      <c r="BL83" s="171"/>
      <c r="BM83" s="171"/>
      <c r="BN83" s="171"/>
      <c r="BO83" s="168"/>
      <c r="BP83" s="168"/>
      <c r="BQ83" s="172"/>
      <c r="BR83" s="172"/>
      <c r="BS83" s="171"/>
      <c r="BT83" s="171"/>
      <c r="BU83" s="171"/>
      <c r="BV83" s="171"/>
      <c r="BW83" s="171"/>
      <c r="BX83" s="168"/>
      <c r="BY83" s="168"/>
      <c r="BZ83" s="172"/>
      <c r="CA83" s="172"/>
      <c r="CB83" s="171"/>
      <c r="CC83" s="171"/>
      <c r="CD83" s="171"/>
      <c r="CE83" s="171"/>
      <c r="CF83" s="171"/>
      <c r="CG83" s="168"/>
      <c r="CH83" s="168"/>
      <c r="CI83" s="172"/>
      <c r="CJ83" s="172"/>
      <c r="CK83" s="171"/>
      <c r="CL83" s="171"/>
      <c r="CM83" s="171"/>
      <c r="CN83" s="171"/>
      <c r="CO83" s="171"/>
      <c r="CP83" s="168"/>
      <c r="CQ83" s="168"/>
      <c r="CR83" s="172"/>
      <c r="CS83" s="172"/>
      <c r="CT83" s="171"/>
      <c r="CU83" s="171"/>
      <c r="CV83" s="171"/>
      <c r="CW83" s="171"/>
      <c r="CX83" s="171"/>
      <c r="CY83" s="168"/>
      <c r="CZ83" s="168"/>
      <c r="DA83" s="172"/>
      <c r="DB83" s="172"/>
      <c r="DC83" s="171"/>
      <c r="DD83" s="171"/>
      <c r="DE83" s="171"/>
      <c r="DF83" s="171"/>
      <c r="DG83" s="171"/>
      <c r="DH83" s="168"/>
      <c r="DI83" s="168"/>
      <c r="DJ83" s="172"/>
      <c r="DK83" s="172"/>
      <c r="DL83" s="171"/>
      <c r="DM83" s="171"/>
      <c r="DN83" s="171"/>
      <c r="DO83" s="171"/>
      <c r="DP83" s="171"/>
      <c r="DQ83" s="168"/>
      <c r="DR83" s="168"/>
      <c r="DS83" s="172"/>
      <c r="DT83" s="172"/>
      <c r="DU83" s="171"/>
      <c r="DV83" s="171"/>
      <c r="DW83" s="171"/>
      <c r="DX83" s="171"/>
      <c r="DY83" s="171"/>
      <c r="DZ83" s="168"/>
      <c r="EA83" s="168"/>
      <c r="EB83" s="172"/>
      <c r="EC83" s="172"/>
      <c r="ED83" s="171"/>
      <c r="EE83" s="171"/>
      <c r="EF83" s="171"/>
      <c r="EG83" s="171"/>
      <c r="EH83" s="171"/>
      <c r="EI83" s="168"/>
      <c r="EJ83" s="168"/>
      <c r="EK83" s="172"/>
      <c r="EL83" s="172"/>
      <c r="EM83" s="171"/>
      <c r="EN83" s="171"/>
      <c r="EO83" s="171"/>
      <c r="EP83" s="171"/>
      <c r="EQ83" s="171"/>
      <c r="ER83" s="168"/>
      <c r="ES83" s="168"/>
      <c r="ET83" s="172"/>
      <c r="EU83" s="172"/>
      <c r="EV83" s="171"/>
      <c r="EW83" s="171"/>
      <c r="EX83" s="171"/>
      <c r="EY83" s="171"/>
      <c r="EZ83" s="171"/>
      <c r="FA83" s="168"/>
      <c r="FB83" s="168"/>
      <c r="FC83" s="172"/>
      <c r="FD83" s="172"/>
      <c r="FE83" s="171"/>
      <c r="FF83" s="171"/>
      <c r="FG83" s="171"/>
      <c r="FH83" s="171"/>
      <c r="FI83" s="171"/>
      <c r="FJ83" s="168"/>
      <c r="FK83" s="168"/>
      <c r="FL83" s="172"/>
      <c r="FM83" s="172"/>
      <c r="FN83" s="171"/>
      <c r="FO83" s="171"/>
      <c r="FP83" s="171"/>
      <c r="FQ83" s="171"/>
      <c r="FR83" s="171"/>
      <c r="FS83" s="168"/>
      <c r="FT83" s="168"/>
      <c r="FU83" s="172"/>
      <c r="FV83" s="172"/>
      <c r="FW83" s="171"/>
      <c r="FX83" s="171"/>
      <c r="FY83" s="171"/>
      <c r="FZ83" s="171"/>
      <c r="GA83" s="171"/>
      <c r="GB83" s="168"/>
      <c r="GC83" s="168"/>
      <c r="GD83" s="172"/>
      <c r="GE83" s="172"/>
      <c r="GF83" s="171"/>
      <c r="GG83" s="171"/>
      <c r="GH83" s="171"/>
      <c r="GI83" s="171"/>
      <c r="GJ83" s="171"/>
      <c r="GK83" s="168"/>
      <c r="GL83" s="168"/>
      <c r="GM83" s="172"/>
      <c r="GN83" s="172"/>
      <c r="GO83" s="171"/>
      <c r="GP83" s="171"/>
      <c r="GQ83" s="171"/>
      <c r="GR83" s="171"/>
      <c r="GS83" s="171"/>
      <c r="GT83" s="168"/>
      <c r="GU83" s="168"/>
      <c r="GV83" s="172"/>
      <c r="GW83" s="172"/>
      <c r="GX83" s="171"/>
      <c r="GY83" s="171"/>
      <c r="GZ83" s="171"/>
      <c r="HA83" s="171"/>
      <c r="HB83" s="171"/>
      <c r="HC83" s="168"/>
      <c r="HD83" s="168"/>
      <c r="HE83" s="172"/>
      <c r="HF83" s="172"/>
      <c r="HG83" s="171"/>
      <c r="HH83" s="171"/>
      <c r="HI83" s="171"/>
      <c r="HJ83" s="171"/>
      <c r="HK83" s="171"/>
      <c r="HL83" s="168"/>
      <c r="HM83" s="168"/>
      <c r="HN83" s="172"/>
      <c r="HO83" s="172"/>
      <c r="HP83" s="171"/>
      <c r="HQ83" s="171"/>
      <c r="HR83" s="171"/>
      <c r="HS83" s="171"/>
      <c r="HT83" s="171"/>
      <c r="HU83" s="168"/>
      <c r="HV83" s="168"/>
      <c r="HW83" s="172"/>
      <c r="HX83" s="172"/>
      <c r="HY83" s="171"/>
      <c r="HZ83" s="171"/>
      <c r="IA83" s="171"/>
      <c r="IB83" s="171"/>
      <c r="IC83" s="171"/>
      <c r="ID83" s="168"/>
      <c r="IE83" s="168"/>
      <c r="IF83" s="172"/>
      <c r="IG83" s="172"/>
      <c r="IH83" s="171"/>
      <c r="II83" s="171"/>
      <c r="IJ83" s="171"/>
      <c r="IK83" s="171"/>
      <c r="IL83" s="171"/>
      <c r="IM83" s="168"/>
      <c r="IN83" s="168"/>
      <c r="IO83" s="172"/>
      <c r="IP83" s="172"/>
      <c r="IQ83" s="171"/>
      <c r="IR83" s="171"/>
      <c r="IS83" s="171"/>
      <c r="IT83" s="171"/>
      <c r="IU83" s="171"/>
      <c r="IV83" s="168"/>
      <c r="IW83" s="168"/>
      <c r="IX83" s="172"/>
      <c r="IY83" s="172"/>
      <c r="IZ83" s="171"/>
      <c r="JA83" s="171"/>
      <c r="JB83" s="171"/>
      <c r="JC83" s="171"/>
      <c r="JD83" s="171"/>
      <c r="JE83" s="168"/>
      <c r="JF83" s="168"/>
      <c r="JG83" s="172"/>
      <c r="JH83" s="172"/>
      <c r="JI83" s="171"/>
      <c r="JJ83" s="171"/>
      <c r="JK83" s="171"/>
      <c r="JL83" s="171"/>
      <c r="JM83" s="171"/>
      <c r="JN83" s="168"/>
      <c r="JO83" s="168"/>
      <c r="JP83" s="172"/>
      <c r="JQ83" s="172"/>
      <c r="JR83" s="171"/>
      <c r="JS83" s="171"/>
      <c r="JT83" s="171"/>
      <c r="JU83" s="171"/>
      <c r="JV83" s="171"/>
      <c r="JW83" s="168"/>
      <c r="JX83" s="168"/>
      <c r="JY83" s="172"/>
      <c r="JZ83" s="172"/>
      <c r="KA83" s="171"/>
      <c r="KB83" s="171"/>
      <c r="KC83" s="171"/>
      <c r="KD83" s="171"/>
      <c r="KE83" s="171"/>
      <c r="KF83" s="168"/>
      <c r="KG83" s="168"/>
      <c r="KH83" s="172"/>
      <c r="KI83" s="172"/>
      <c r="KJ83" s="171"/>
      <c r="KK83" s="171"/>
      <c r="KL83" s="171"/>
      <c r="KM83" s="171"/>
      <c r="KN83" s="171"/>
      <c r="KO83" s="168"/>
      <c r="KP83" s="168"/>
      <c r="KQ83" s="172"/>
      <c r="KR83" s="172"/>
      <c r="KS83" s="171"/>
      <c r="KT83" s="171"/>
      <c r="KU83" s="171"/>
      <c r="KV83" s="171"/>
      <c r="KW83" s="171"/>
      <c r="KX83" s="168"/>
      <c r="KY83" s="168"/>
      <c r="KZ83" s="172"/>
      <c r="LA83" s="172"/>
      <c r="LB83" s="171"/>
      <c r="LC83" s="171"/>
      <c r="LD83" s="171"/>
      <c r="LE83" s="171"/>
      <c r="LF83" s="171"/>
      <c r="LG83" s="168"/>
      <c r="LH83" s="168"/>
      <c r="LI83" s="172"/>
      <c r="LJ83" s="172"/>
      <c r="LK83" s="171"/>
      <c r="LL83" s="171"/>
      <c r="LM83" s="171"/>
      <c r="LN83" s="171"/>
      <c r="LO83" s="171"/>
      <c r="LP83" s="168"/>
      <c r="LQ83" s="168"/>
      <c r="LR83" s="172"/>
      <c r="LS83" s="172"/>
      <c r="LT83" s="171"/>
      <c r="LU83" s="171"/>
      <c r="LV83" s="171"/>
      <c r="LW83" s="171"/>
      <c r="LX83" s="171"/>
      <c r="LY83" s="168"/>
      <c r="LZ83" s="168"/>
      <c r="MA83" s="172"/>
      <c r="MB83" s="172"/>
      <c r="MC83" s="171"/>
      <c r="MD83" s="171"/>
      <c r="ME83" s="171"/>
      <c r="MF83" s="171"/>
      <c r="MG83" s="171"/>
      <c r="MH83" s="168"/>
      <c r="MI83" s="168"/>
      <c r="MJ83" s="172"/>
      <c r="MK83" s="172"/>
      <c r="ML83" s="171"/>
      <c r="MM83" s="171"/>
      <c r="MN83" s="171"/>
      <c r="MO83" s="171"/>
      <c r="MP83" s="171"/>
      <c r="MQ83" s="168"/>
      <c r="MR83" s="168"/>
      <c r="MS83" s="172"/>
      <c r="MT83" s="172"/>
      <c r="MU83" s="171"/>
      <c r="MV83" s="171"/>
      <c r="MW83" s="171"/>
      <c r="MX83" s="171"/>
      <c r="MY83" s="171"/>
      <c r="MZ83" s="168"/>
      <c r="NA83" s="168"/>
      <c r="NB83" s="172"/>
      <c r="NC83" s="172"/>
      <c r="ND83" s="171"/>
      <c r="NE83" s="171"/>
      <c r="NF83" s="171"/>
      <c r="NG83" s="171"/>
      <c r="NH83" s="171"/>
      <c r="NI83" s="168"/>
      <c r="NJ83" s="168"/>
      <c r="NK83" s="172"/>
      <c r="NL83" s="172"/>
      <c r="NM83" s="171"/>
      <c r="NN83" s="171"/>
      <c r="NO83" s="171"/>
      <c r="NP83" s="171"/>
      <c r="NQ83" s="171"/>
      <c r="NR83" s="168"/>
      <c r="NS83" s="168"/>
      <c r="NT83" s="172"/>
      <c r="NU83" s="172"/>
      <c r="NV83" s="171"/>
      <c r="NW83" s="171"/>
      <c r="NX83" s="171"/>
      <c r="NY83" s="171"/>
      <c r="NZ83" s="171"/>
      <c r="OA83" s="168"/>
      <c r="OB83" s="168"/>
      <c r="OC83" s="172"/>
      <c r="OD83" s="172"/>
      <c r="OE83" s="171"/>
      <c r="OF83" s="171"/>
      <c r="OG83" s="171"/>
      <c r="OH83" s="171"/>
      <c r="OI83" s="171"/>
      <c r="OJ83" s="168"/>
      <c r="OK83" s="168"/>
      <c r="OL83" s="172"/>
      <c r="OM83" s="172"/>
      <c r="ON83" s="171"/>
      <c r="OO83" s="171"/>
      <c r="OP83" s="171"/>
      <c r="OQ83" s="171"/>
      <c r="OR83" s="171"/>
      <c r="OS83" s="168"/>
      <c r="OT83" s="168"/>
      <c r="OU83" s="172"/>
      <c r="OV83" s="172"/>
      <c r="OW83" s="171"/>
      <c r="OX83" s="171"/>
      <c r="OY83" s="171"/>
      <c r="OZ83" s="171"/>
      <c r="PA83" s="171"/>
      <c r="PB83" s="168"/>
      <c r="PC83" s="168"/>
      <c r="PD83" s="172"/>
      <c r="PE83" s="172"/>
      <c r="PF83" s="171"/>
      <c r="PG83" s="171"/>
      <c r="PH83" s="171"/>
      <c r="PI83" s="171"/>
      <c r="PJ83" s="171"/>
      <c r="PK83" s="168"/>
      <c r="PL83" s="168"/>
      <c r="PM83" s="172"/>
      <c r="PN83" s="172"/>
      <c r="PO83" s="171"/>
      <c r="PP83" s="171"/>
      <c r="PQ83" s="171"/>
      <c r="PR83" s="171"/>
      <c r="PS83" s="171"/>
      <c r="PT83" s="168"/>
      <c r="PU83" s="168"/>
      <c r="PV83" s="172"/>
      <c r="PW83" s="172"/>
      <c r="PX83" s="171"/>
      <c r="PY83" s="171"/>
      <c r="PZ83" s="171"/>
      <c r="QA83" s="171"/>
      <c r="QB83" s="171"/>
      <c r="QC83" s="168"/>
      <c r="QD83" s="168"/>
      <c r="QE83" s="172"/>
      <c r="QF83" s="172"/>
      <c r="QG83" s="171"/>
      <c r="QH83" s="171"/>
      <c r="QI83" s="171"/>
      <c r="QJ83" s="171"/>
      <c r="QK83" s="171"/>
      <c r="QL83" s="168"/>
      <c r="QM83" s="168"/>
      <c r="QN83" s="172"/>
      <c r="QO83" s="172"/>
      <c r="QP83" s="171"/>
      <c r="QQ83" s="171"/>
      <c r="QR83" s="171"/>
      <c r="QS83" s="171"/>
      <c r="QT83" s="171"/>
      <c r="QU83" s="168"/>
      <c r="QV83" s="168"/>
      <c r="QW83" s="172"/>
      <c r="QX83" s="172"/>
      <c r="QY83" s="171"/>
      <c r="QZ83" s="171"/>
      <c r="RA83" s="171"/>
      <c r="RB83" s="171"/>
      <c r="RC83" s="171"/>
      <c r="RD83" s="168"/>
      <c r="RE83" s="168"/>
      <c r="RF83" s="172"/>
      <c r="RG83" s="172"/>
      <c r="RH83" s="171"/>
      <c r="RI83" s="171"/>
      <c r="RJ83" s="171"/>
      <c r="RK83" s="171"/>
      <c r="RL83" s="171"/>
      <c r="RM83" s="168"/>
      <c r="RN83" s="168"/>
      <c r="RO83" s="172"/>
      <c r="RP83" s="172"/>
      <c r="RQ83" s="171"/>
      <c r="RR83" s="171"/>
      <c r="RS83" s="171"/>
      <c r="RT83" s="171"/>
      <c r="RU83" s="171"/>
      <c r="RV83" s="168"/>
      <c r="RW83" s="168"/>
      <c r="RX83" s="172"/>
      <c r="RY83" s="172"/>
      <c r="RZ83" s="171"/>
      <c r="SA83" s="171"/>
      <c r="SB83" s="171"/>
      <c r="SC83" s="171"/>
      <c r="SD83" s="171"/>
      <c r="SE83" s="168"/>
      <c r="SF83" s="168"/>
      <c r="SG83" s="172"/>
      <c r="SH83" s="172"/>
      <c r="SI83" s="171"/>
      <c r="SJ83" s="171"/>
      <c r="SK83" s="171"/>
      <c r="SL83" s="171"/>
      <c r="SM83" s="171"/>
      <c r="SN83" s="168"/>
      <c r="SO83" s="168"/>
      <c r="SP83" s="172"/>
      <c r="SQ83" s="172"/>
      <c r="SR83" s="171"/>
      <c r="SS83" s="171"/>
      <c r="ST83" s="171"/>
      <c r="SU83" s="171"/>
      <c r="SV83" s="171"/>
      <c r="SW83" s="168"/>
      <c r="SX83" s="168"/>
      <c r="SY83" s="172"/>
      <c r="SZ83" s="172"/>
      <c r="TA83" s="171"/>
      <c r="TB83" s="171"/>
      <c r="TC83" s="171"/>
      <c r="TD83" s="171"/>
      <c r="TE83" s="171"/>
      <c r="TF83" s="168"/>
      <c r="TG83" s="168"/>
      <c r="TH83" s="172"/>
      <c r="TI83" s="172"/>
      <c r="TJ83" s="171"/>
      <c r="TK83" s="171"/>
      <c r="TL83" s="171"/>
      <c r="TM83" s="171"/>
      <c r="TN83" s="171"/>
      <c r="TO83" s="168"/>
      <c r="TP83" s="168"/>
      <c r="TQ83" s="172"/>
      <c r="TR83" s="172"/>
      <c r="TS83" s="171"/>
      <c r="TT83" s="171"/>
      <c r="TU83" s="171"/>
      <c r="TV83" s="171"/>
      <c r="TW83" s="171"/>
      <c r="TX83" s="168"/>
      <c r="TY83" s="168"/>
      <c r="TZ83" s="172"/>
      <c r="UA83" s="172"/>
      <c r="UB83" s="171"/>
      <c r="UC83" s="171"/>
      <c r="UD83" s="171"/>
      <c r="UE83" s="171"/>
      <c r="UF83" s="171"/>
      <c r="UG83" s="168"/>
      <c r="UH83" s="168"/>
    </row>
    <row r="84" spans="2:554" x14ac:dyDescent="0.25">
      <c r="B84" s="29" t="str">
        <f t="shared" si="14"/>
        <v/>
      </c>
      <c r="C84" s="29" t="str">
        <f t="shared" si="15"/>
        <v/>
      </c>
      <c r="D84" s="29" t="str">
        <f t="shared" si="16"/>
        <v/>
      </c>
      <c r="E84" s="29" t="str">
        <f t="shared" si="17"/>
        <v/>
      </c>
      <c r="F84" s="29" t="str">
        <f t="shared" si="18"/>
        <v/>
      </c>
      <c r="G84" s="29" t="str">
        <f t="shared" si="19"/>
        <v/>
      </c>
      <c r="H84" s="29" t="str">
        <f t="shared" si="20"/>
        <v/>
      </c>
      <c r="Q84" s="171"/>
      <c r="R84" s="171"/>
      <c r="S84" s="171"/>
      <c r="T84" s="171"/>
      <c r="U84" s="171"/>
      <c r="V84" s="168"/>
      <c r="W84" s="168"/>
      <c r="X84" s="172"/>
      <c r="Y84" s="172"/>
      <c r="Z84" s="171"/>
      <c r="AA84" s="171"/>
      <c r="AB84" s="171"/>
      <c r="AC84" s="171"/>
      <c r="AD84" s="171"/>
      <c r="AE84" s="168"/>
      <c r="AF84" s="168"/>
      <c r="AG84" s="172"/>
      <c r="AH84" s="172"/>
      <c r="AI84" s="171"/>
      <c r="AJ84" s="171"/>
      <c r="AK84" s="171"/>
      <c r="AL84" s="171"/>
      <c r="AM84" s="171"/>
      <c r="AN84" s="168"/>
      <c r="AO84" s="168"/>
      <c r="AP84" s="172"/>
      <c r="AQ84" s="172"/>
      <c r="AR84" s="171"/>
      <c r="AS84" s="171"/>
      <c r="AT84" s="171"/>
      <c r="AU84" s="171"/>
      <c r="AV84" s="171"/>
      <c r="AW84" s="168"/>
      <c r="AX84" s="168"/>
      <c r="AY84" s="172"/>
      <c r="AZ84" s="172"/>
      <c r="BA84" s="171"/>
      <c r="BB84" s="171"/>
      <c r="BC84" s="171"/>
      <c r="BD84" s="171"/>
      <c r="BE84" s="171"/>
      <c r="BF84" s="168"/>
      <c r="BG84" s="168"/>
      <c r="BH84" s="172"/>
      <c r="BI84" s="172"/>
      <c r="BJ84" s="171"/>
      <c r="BK84" s="171"/>
      <c r="BL84" s="171"/>
      <c r="BM84" s="171"/>
      <c r="BN84" s="171"/>
      <c r="BO84" s="168"/>
      <c r="BP84" s="168"/>
      <c r="BQ84" s="172"/>
      <c r="BR84" s="172"/>
      <c r="BS84" s="171"/>
      <c r="BT84" s="171"/>
      <c r="BU84" s="171"/>
      <c r="BV84" s="171"/>
      <c r="BW84" s="171"/>
      <c r="BX84" s="168"/>
      <c r="BY84" s="168"/>
      <c r="BZ84" s="172"/>
      <c r="CA84" s="172"/>
      <c r="CB84" s="171"/>
      <c r="CC84" s="171"/>
      <c r="CD84" s="171"/>
      <c r="CE84" s="171"/>
      <c r="CF84" s="171"/>
      <c r="CG84" s="168"/>
      <c r="CH84" s="168"/>
      <c r="CI84" s="172"/>
      <c r="CJ84" s="172"/>
      <c r="CK84" s="171"/>
      <c r="CL84" s="171"/>
      <c r="CM84" s="171"/>
      <c r="CN84" s="171"/>
      <c r="CO84" s="171"/>
      <c r="CP84" s="168"/>
      <c r="CQ84" s="168"/>
      <c r="CR84" s="172"/>
      <c r="CS84" s="172"/>
      <c r="CT84" s="171"/>
      <c r="CU84" s="171"/>
      <c r="CV84" s="171"/>
      <c r="CW84" s="171"/>
      <c r="CX84" s="171"/>
      <c r="CY84" s="168"/>
      <c r="CZ84" s="168"/>
      <c r="DA84" s="172"/>
      <c r="DB84" s="172"/>
      <c r="DC84" s="171"/>
      <c r="DD84" s="171"/>
      <c r="DE84" s="171"/>
      <c r="DF84" s="171"/>
      <c r="DG84" s="171"/>
      <c r="DH84" s="168"/>
      <c r="DI84" s="168"/>
      <c r="DJ84" s="172"/>
      <c r="DK84" s="172"/>
      <c r="DL84" s="171"/>
      <c r="DM84" s="171"/>
      <c r="DN84" s="171"/>
      <c r="DO84" s="171"/>
      <c r="DP84" s="171"/>
      <c r="DQ84" s="168"/>
      <c r="DR84" s="168"/>
      <c r="DS84" s="172"/>
      <c r="DT84" s="172"/>
      <c r="DU84" s="171"/>
      <c r="DV84" s="171"/>
      <c r="DW84" s="171"/>
      <c r="DX84" s="171"/>
      <c r="DY84" s="171"/>
      <c r="DZ84" s="168"/>
      <c r="EA84" s="168"/>
      <c r="EB84" s="172"/>
      <c r="EC84" s="172"/>
      <c r="ED84" s="171"/>
      <c r="EE84" s="171"/>
      <c r="EF84" s="171"/>
      <c r="EG84" s="171"/>
      <c r="EH84" s="171"/>
      <c r="EI84" s="168"/>
      <c r="EJ84" s="168"/>
      <c r="EK84" s="172"/>
      <c r="EL84" s="172"/>
      <c r="EM84" s="171"/>
      <c r="EN84" s="171"/>
      <c r="EO84" s="171"/>
      <c r="EP84" s="171"/>
      <c r="EQ84" s="171"/>
      <c r="ER84" s="168"/>
      <c r="ES84" s="168"/>
      <c r="ET84" s="172"/>
      <c r="EU84" s="172"/>
      <c r="EV84" s="171"/>
      <c r="EW84" s="171"/>
      <c r="EX84" s="171"/>
      <c r="EY84" s="171"/>
      <c r="EZ84" s="171"/>
      <c r="FA84" s="168"/>
      <c r="FB84" s="168"/>
      <c r="FC84" s="172"/>
      <c r="FD84" s="172"/>
      <c r="FE84" s="171"/>
      <c r="FF84" s="171"/>
      <c r="FG84" s="171"/>
      <c r="FH84" s="171"/>
      <c r="FI84" s="171"/>
      <c r="FJ84" s="168"/>
      <c r="FK84" s="168"/>
      <c r="FL84" s="172"/>
      <c r="FM84" s="172"/>
      <c r="FN84" s="171"/>
      <c r="FO84" s="171"/>
      <c r="FP84" s="171"/>
      <c r="FQ84" s="171"/>
      <c r="FR84" s="171"/>
      <c r="FS84" s="168"/>
      <c r="FT84" s="168"/>
      <c r="FU84" s="172"/>
      <c r="FV84" s="172"/>
      <c r="FW84" s="171"/>
      <c r="FX84" s="171"/>
      <c r="FY84" s="171"/>
      <c r="FZ84" s="171"/>
      <c r="GA84" s="171"/>
      <c r="GB84" s="168"/>
      <c r="GC84" s="168"/>
      <c r="GD84" s="172"/>
      <c r="GE84" s="172"/>
      <c r="GF84" s="171"/>
      <c r="GG84" s="171"/>
      <c r="GH84" s="171"/>
      <c r="GI84" s="171"/>
      <c r="GJ84" s="171"/>
      <c r="GK84" s="168"/>
      <c r="GL84" s="168"/>
      <c r="GM84" s="172"/>
      <c r="GN84" s="172"/>
      <c r="GO84" s="171"/>
      <c r="GP84" s="171"/>
      <c r="GQ84" s="171"/>
      <c r="GR84" s="171"/>
      <c r="GS84" s="171"/>
      <c r="GT84" s="168"/>
      <c r="GU84" s="168"/>
      <c r="GV84" s="172"/>
      <c r="GW84" s="172"/>
      <c r="GX84" s="171"/>
      <c r="GY84" s="171"/>
      <c r="GZ84" s="171"/>
      <c r="HA84" s="171"/>
      <c r="HB84" s="171"/>
      <c r="HC84" s="168"/>
      <c r="HD84" s="168"/>
      <c r="HE84" s="172"/>
      <c r="HF84" s="172"/>
      <c r="HG84" s="171"/>
      <c r="HH84" s="171"/>
      <c r="HI84" s="171"/>
      <c r="HJ84" s="171"/>
      <c r="HK84" s="171"/>
      <c r="HL84" s="168"/>
      <c r="HM84" s="168"/>
      <c r="HN84" s="172"/>
      <c r="HO84" s="172"/>
      <c r="HP84" s="171"/>
      <c r="HQ84" s="171"/>
      <c r="HR84" s="171"/>
      <c r="HS84" s="171"/>
      <c r="HT84" s="171"/>
      <c r="HU84" s="168"/>
      <c r="HV84" s="168"/>
      <c r="HW84" s="172"/>
      <c r="HX84" s="172"/>
      <c r="HY84" s="171"/>
      <c r="HZ84" s="171"/>
      <c r="IA84" s="171"/>
      <c r="IB84" s="171"/>
      <c r="IC84" s="171"/>
      <c r="ID84" s="168"/>
      <c r="IE84" s="168"/>
      <c r="IF84" s="172"/>
      <c r="IG84" s="172"/>
      <c r="IH84" s="171"/>
      <c r="II84" s="171"/>
      <c r="IJ84" s="171"/>
      <c r="IK84" s="171"/>
      <c r="IL84" s="171"/>
      <c r="IM84" s="168"/>
      <c r="IN84" s="168"/>
      <c r="IO84" s="172"/>
      <c r="IP84" s="172"/>
      <c r="IQ84" s="171"/>
      <c r="IR84" s="171"/>
      <c r="IS84" s="171"/>
      <c r="IT84" s="171"/>
      <c r="IU84" s="171"/>
      <c r="IV84" s="168"/>
      <c r="IW84" s="168"/>
      <c r="IX84" s="172"/>
      <c r="IY84" s="172"/>
      <c r="IZ84" s="171"/>
      <c r="JA84" s="171"/>
      <c r="JB84" s="171"/>
      <c r="JC84" s="171"/>
      <c r="JD84" s="171"/>
      <c r="JE84" s="168"/>
      <c r="JF84" s="168"/>
      <c r="JG84" s="172"/>
      <c r="JH84" s="172"/>
      <c r="JI84" s="171"/>
      <c r="JJ84" s="171"/>
      <c r="JK84" s="171"/>
      <c r="JL84" s="171"/>
      <c r="JM84" s="171"/>
      <c r="JN84" s="168"/>
      <c r="JO84" s="168"/>
      <c r="JP84" s="172"/>
      <c r="JQ84" s="172"/>
      <c r="JR84" s="171"/>
      <c r="JS84" s="171"/>
      <c r="JT84" s="171"/>
      <c r="JU84" s="171"/>
      <c r="JV84" s="171"/>
      <c r="JW84" s="168"/>
      <c r="JX84" s="168"/>
      <c r="JY84" s="172"/>
      <c r="JZ84" s="172"/>
      <c r="KA84" s="171"/>
      <c r="KB84" s="171"/>
      <c r="KC84" s="171"/>
      <c r="KD84" s="171"/>
      <c r="KE84" s="171"/>
      <c r="KF84" s="168"/>
      <c r="KG84" s="168"/>
      <c r="KH84" s="172"/>
      <c r="KI84" s="172"/>
      <c r="KJ84" s="171"/>
      <c r="KK84" s="171"/>
      <c r="KL84" s="171"/>
      <c r="KM84" s="171"/>
      <c r="KN84" s="171"/>
      <c r="KO84" s="168"/>
      <c r="KP84" s="168"/>
      <c r="KQ84" s="172"/>
      <c r="KR84" s="172"/>
      <c r="KS84" s="171"/>
      <c r="KT84" s="171"/>
      <c r="KU84" s="171"/>
      <c r="KV84" s="171"/>
      <c r="KW84" s="171"/>
      <c r="KX84" s="168"/>
      <c r="KY84" s="168"/>
      <c r="KZ84" s="172"/>
      <c r="LA84" s="172"/>
      <c r="LB84" s="171"/>
      <c r="LC84" s="171"/>
      <c r="LD84" s="171"/>
      <c r="LE84" s="171"/>
      <c r="LF84" s="171"/>
      <c r="LG84" s="168"/>
      <c r="LH84" s="168"/>
      <c r="LI84" s="172"/>
      <c r="LJ84" s="172"/>
      <c r="LK84" s="171"/>
      <c r="LL84" s="171"/>
      <c r="LM84" s="171"/>
      <c r="LN84" s="171"/>
      <c r="LO84" s="171"/>
      <c r="LP84" s="168"/>
      <c r="LQ84" s="168"/>
      <c r="LR84" s="172"/>
      <c r="LS84" s="172"/>
      <c r="LT84" s="171"/>
      <c r="LU84" s="171"/>
      <c r="LV84" s="171"/>
      <c r="LW84" s="171"/>
      <c r="LX84" s="171"/>
      <c r="LY84" s="168"/>
      <c r="LZ84" s="168"/>
      <c r="MA84" s="172"/>
      <c r="MB84" s="172"/>
      <c r="MC84" s="171"/>
      <c r="MD84" s="171"/>
      <c r="ME84" s="171"/>
      <c r="MF84" s="171"/>
      <c r="MG84" s="171"/>
      <c r="MH84" s="168"/>
      <c r="MI84" s="168"/>
      <c r="MJ84" s="172"/>
      <c r="MK84" s="172"/>
      <c r="ML84" s="171"/>
      <c r="MM84" s="171"/>
      <c r="MN84" s="171"/>
      <c r="MO84" s="171"/>
      <c r="MP84" s="171"/>
      <c r="MQ84" s="168"/>
      <c r="MR84" s="168"/>
      <c r="MS84" s="172"/>
      <c r="MT84" s="172"/>
      <c r="MU84" s="171"/>
      <c r="MV84" s="171"/>
      <c r="MW84" s="171"/>
      <c r="MX84" s="171"/>
      <c r="MY84" s="171"/>
      <c r="MZ84" s="168"/>
      <c r="NA84" s="168"/>
      <c r="NB84" s="172"/>
      <c r="NC84" s="172"/>
      <c r="ND84" s="171"/>
      <c r="NE84" s="171"/>
      <c r="NF84" s="171"/>
      <c r="NG84" s="171"/>
      <c r="NH84" s="171"/>
      <c r="NI84" s="168"/>
      <c r="NJ84" s="168"/>
      <c r="NK84" s="172"/>
      <c r="NL84" s="172"/>
      <c r="NM84" s="171"/>
      <c r="NN84" s="171"/>
      <c r="NO84" s="171"/>
      <c r="NP84" s="171"/>
      <c r="NQ84" s="171"/>
      <c r="NR84" s="168"/>
      <c r="NS84" s="168"/>
      <c r="NT84" s="172"/>
      <c r="NU84" s="172"/>
      <c r="NV84" s="171"/>
      <c r="NW84" s="171"/>
      <c r="NX84" s="171"/>
      <c r="NY84" s="171"/>
      <c r="NZ84" s="171"/>
      <c r="OA84" s="168"/>
      <c r="OB84" s="168"/>
      <c r="OC84" s="172"/>
      <c r="OD84" s="172"/>
      <c r="OE84" s="171"/>
      <c r="OF84" s="171"/>
      <c r="OG84" s="171"/>
      <c r="OH84" s="171"/>
      <c r="OI84" s="171"/>
      <c r="OJ84" s="168"/>
      <c r="OK84" s="168"/>
      <c r="OL84" s="172"/>
      <c r="OM84" s="172"/>
      <c r="ON84" s="171"/>
      <c r="OO84" s="171"/>
      <c r="OP84" s="171"/>
      <c r="OQ84" s="171"/>
      <c r="OR84" s="171"/>
      <c r="OS84" s="168"/>
      <c r="OT84" s="168"/>
      <c r="OU84" s="172"/>
      <c r="OV84" s="172"/>
      <c r="OW84" s="171"/>
      <c r="OX84" s="171"/>
      <c r="OY84" s="171"/>
      <c r="OZ84" s="171"/>
      <c r="PA84" s="171"/>
      <c r="PB84" s="168"/>
      <c r="PC84" s="168"/>
      <c r="PD84" s="172"/>
      <c r="PE84" s="172"/>
      <c r="PF84" s="171"/>
      <c r="PG84" s="171"/>
      <c r="PH84" s="171"/>
      <c r="PI84" s="171"/>
      <c r="PJ84" s="171"/>
      <c r="PK84" s="168"/>
      <c r="PL84" s="168"/>
      <c r="PM84" s="172"/>
      <c r="PN84" s="172"/>
      <c r="PO84" s="171"/>
      <c r="PP84" s="171"/>
      <c r="PQ84" s="171"/>
      <c r="PR84" s="171"/>
      <c r="PS84" s="171"/>
      <c r="PT84" s="168"/>
      <c r="PU84" s="168"/>
      <c r="PV84" s="172"/>
      <c r="PW84" s="172"/>
      <c r="PX84" s="171"/>
      <c r="PY84" s="171"/>
      <c r="PZ84" s="171"/>
      <c r="QA84" s="171"/>
      <c r="QB84" s="171"/>
      <c r="QC84" s="168"/>
      <c r="QD84" s="168"/>
      <c r="QE84" s="172"/>
      <c r="QF84" s="172"/>
      <c r="QG84" s="171"/>
      <c r="QH84" s="171"/>
      <c r="QI84" s="171"/>
      <c r="QJ84" s="171"/>
      <c r="QK84" s="171"/>
      <c r="QL84" s="168"/>
      <c r="QM84" s="168"/>
      <c r="QN84" s="172"/>
      <c r="QO84" s="172"/>
      <c r="QP84" s="171"/>
      <c r="QQ84" s="171"/>
      <c r="QR84" s="171"/>
      <c r="QS84" s="171"/>
      <c r="QT84" s="171"/>
      <c r="QU84" s="168"/>
      <c r="QV84" s="168"/>
      <c r="QW84" s="172"/>
      <c r="QX84" s="172"/>
      <c r="QY84" s="171"/>
      <c r="QZ84" s="171"/>
      <c r="RA84" s="171"/>
      <c r="RB84" s="171"/>
      <c r="RC84" s="171"/>
      <c r="RD84" s="168"/>
      <c r="RE84" s="168"/>
      <c r="RF84" s="172"/>
      <c r="RG84" s="172"/>
      <c r="RH84" s="171"/>
      <c r="RI84" s="171"/>
      <c r="RJ84" s="171"/>
      <c r="RK84" s="171"/>
      <c r="RL84" s="171"/>
      <c r="RM84" s="168"/>
      <c r="RN84" s="168"/>
      <c r="RO84" s="172"/>
      <c r="RP84" s="172"/>
      <c r="RQ84" s="171"/>
      <c r="RR84" s="171"/>
      <c r="RS84" s="171"/>
      <c r="RT84" s="171"/>
      <c r="RU84" s="171"/>
      <c r="RV84" s="168"/>
      <c r="RW84" s="168"/>
      <c r="RX84" s="172"/>
      <c r="RY84" s="172"/>
      <c r="RZ84" s="171"/>
      <c r="SA84" s="171"/>
      <c r="SB84" s="171"/>
      <c r="SC84" s="171"/>
      <c r="SD84" s="171"/>
      <c r="SE84" s="168"/>
      <c r="SF84" s="168"/>
      <c r="SG84" s="172"/>
      <c r="SH84" s="172"/>
      <c r="SI84" s="171"/>
      <c r="SJ84" s="171"/>
      <c r="SK84" s="171"/>
      <c r="SL84" s="171"/>
      <c r="SM84" s="171"/>
      <c r="SN84" s="168"/>
      <c r="SO84" s="168"/>
      <c r="SP84" s="172"/>
      <c r="SQ84" s="172"/>
      <c r="SR84" s="171"/>
      <c r="SS84" s="171"/>
      <c r="ST84" s="171"/>
      <c r="SU84" s="171"/>
      <c r="SV84" s="171"/>
      <c r="SW84" s="168"/>
      <c r="SX84" s="168"/>
      <c r="SY84" s="172"/>
      <c r="SZ84" s="172"/>
      <c r="TA84" s="171"/>
      <c r="TB84" s="171"/>
      <c r="TC84" s="171"/>
      <c r="TD84" s="171"/>
      <c r="TE84" s="171"/>
      <c r="TF84" s="168"/>
      <c r="TG84" s="168"/>
      <c r="TH84" s="172"/>
      <c r="TI84" s="172"/>
      <c r="TJ84" s="171"/>
      <c r="TK84" s="171"/>
      <c r="TL84" s="171"/>
      <c r="TM84" s="171"/>
      <c r="TN84" s="171"/>
      <c r="TO84" s="168"/>
      <c r="TP84" s="168"/>
      <c r="TQ84" s="172"/>
      <c r="TR84" s="172"/>
      <c r="TS84" s="171"/>
      <c r="TT84" s="171"/>
      <c r="TU84" s="171"/>
      <c r="TV84" s="171"/>
      <c r="TW84" s="171"/>
      <c r="TX84" s="168"/>
      <c r="TY84" s="168"/>
      <c r="TZ84" s="172"/>
      <c r="UA84" s="172"/>
      <c r="UB84" s="171"/>
      <c r="UC84" s="171"/>
      <c r="UD84" s="171"/>
      <c r="UE84" s="171"/>
      <c r="UF84" s="171"/>
      <c r="UG84" s="168"/>
      <c r="UH84" s="168"/>
    </row>
    <row r="85" spans="2:554" x14ac:dyDescent="0.25">
      <c r="B85" s="29" t="str">
        <f t="shared" si="14"/>
        <v/>
      </c>
      <c r="C85" s="29" t="str">
        <f t="shared" si="15"/>
        <v/>
      </c>
      <c r="D85" s="29" t="str">
        <f t="shared" si="16"/>
        <v/>
      </c>
      <c r="E85" s="29" t="str">
        <f t="shared" si="17"/>
        <v/>
      </c>
      <c r="F85" s="29" t="str">
        <f t="shared" si="18"/>
        <v/>
      </c>
      <c r="G85" s="29" t="str">
        <f t="shared" si="19"/>
        <v/>
      </c>
      <c r="H85" s="29" t="str">
        <f t="shared" si="20"/>
        <v/>
      </c>
      <c r="Q85" s="171"/>
      <c r="R85" s="171"/>
      <c r="S85" s="171"/>
      <c r="T85" s="171"/>
      <c r="U85" s="171"/>
      <c r="V85" s="168"/>
      <c r="W85" s="168"/>
      <c r="X85" s="172"/>
      <c r="Y85" s="172"/>
      <c r="Z85" s="171"/>
      <c r="AA85" s="171"/>
      <c r="AB85" s="171"/>
      <c r="AC85" s="171"/>
      <c r="AD85" s="171"/>
      <c r="AE85" s="168"/>
      <c r="AF85" s="168"/>
      <c r="AG85" s="172"/>
      <c r="AH85" s="172"/>
      <c r="AI85" s="171"/>
      <c r="AJ85" s="171"/>
      <c r="AK85" s="171"/>
      <c r="AL85" s="171"/>
      <c r="AM85" s="171"/>
      <c r="AN85" s="168"/>
      <c r="AO85" s="168"/>
      <c r="AP85" s="172"/>
      <c r="AQ85" s="172"/>
      <c r="AR85" s="171"/>
      <c r="AS85" s="171"/>
      <c r="AT85" s="171"/>
      <c r="AU85" s="171"/>
      <c r="AV85" s="171"/>
      <c r="AW85" s="168"/>
      <c r="AX85" s="168"/>
      <c r="AY85" s="172"/>
      <c r="AZ85" s="172"/>
      <c r="BA85" s="171"/>
      <c r="BB85" s="171"/>
      <c r="BC85" s="171"/>
      <c r="BD85" s="171"/>
      <c r="BE85" s="171"/>
      <c r="BF85" s="168"/>
      <c r="BG85" s="168"/>
      <c r="BH85" s="172"/>
      <c r="BI85" s="172"/>
      <c r="BJ85" s="171"/>
      <c r="BK85" s="171"/>
      <c r="BL85" s="171"/>
      <c r="BM85" s="171"/>
      <c r="BN85" s="171"/>
      <c r="BO85" s="168"/>
      <c r="BP85" s="168"/>
      <c r="BQ85" s="172"/>
      <c r="BR85" s="172"/>
      <c r="BS85" s="171"/>
      <c r="BT85" s="171"/>
      <c r="BU85" s="171"/>
      <c r="BV85" s="171"/>
      <c r="BW85" s="171"/>
      <c r="BX85" s="168"/>
      <c r="BY85" s="168"/>
      <c r="BZ85" s="172"/>
      <c r="CA85" s="172"/>
      <c r="CB85" s="171"/>
      <c r="CC85" s="171"/>
      <c r="CD85" s="171"/>
      <c r="CE85" s="171"/>
      <c r="CF85" s="171"/>
      <c r="CG85" s="168"/>
      <c r="CH85" s="168"/>
      <c r="CI85" s="172"/>
      <c r="CJ85" s="172"/>
      <c r="CK85" s="171"/>
      <c r="CL85" s="171"/>
      <c r="CM85" s="171"/>
      <c r="CN85" s="171"/>
      <c r="CO85" s="171"/>
      <c r="CP85" s="168"/>
      <c r="CQ85" s="168"/>
      <c r="CR85" s="172"/>
      <c r="CS85" s="172"/>
      <c r="CT85" s="171"/>
      <c r="CU85" s="171"/>
      <c r="CV85" s="171"/>
      <c r="CW85" s="171"/>
      <c r="CX85" s="171"/>
      <c r="CY85" s="168"/>
      <c r="CZ85" s="168"/>
      <c r="DA85" s="172"/>
      <c r="DB85" s="172"/>
      <c r="DC85" s="171"/>
      <c r="DD85" s="171"/>
      <c r="DE85" s="171"/>
      <c r="DF85" s="171"/>
      <c r="DG85" s="171"/>
      <c r="DH85" s="168"/>
      <c r="DI85" s="168"/>
      <c r="DJ85" s="172"/>
      <c r="DK85" s="172"/>
      <c r="DL85" s="171"/>
      <c r="DM85" s="171"/>
      <c r="DN85" s="171"/>
      <c r="DO85" s="171"/>
      <c r="DP85" s="171"/>
      <c r="DQ85" s="168"/>
      <c r="DR85" s="168"/>
      <c r="DS85" s="172"/>
      <c r="DT85" s="172"/>
      <c r="DU85" s="171"/>
      <c r="DV85" s="171"/>
      <c r="DW85" s="171"/>
      <c r="DX85" s="171"/>
      <c r="DY85" s="171"/>
      <c r="DZ85" s="168"/>
      <c r="EA85" s="168"/>
      <c r="EB85" s="172"/>
      <c r="EC85" s="172"/>
      <c r="ED85" s="171"/>
      <c r="EE85" s="171"/>
      <c r="EF85" s="171"/>
      <c r="EG85" s="171"/>
      <c r="EH85" s="171"/>
      <c r="EI85" s="168"/>
      <c r="EJ85" s="168"/>
      <c r="EK85" s="172"/>
      <c r="EL85" s="172"/>
      <c r="EM85" s="171"/>
      <c r="EN85" s="171"/>
      <c r="EO85" s="171"/>
      <c r="EP85" s="171"/>
      <c r="EQ85" s="171"/>
      <c r="ER85" s="168"/>
      <c r="ES85" s="168"/>
      <c r="ET85" s="172"/>
      <c r="EU85" s="172"/>
      <c r="EV85" s="171"/>
      <c r="EW85" s="171"/>
      <c r="EX85" s="171"/>
      <c r="EY85" s="171"/>
      <c r="EZ85" s="171"/>
      <c r="FA85" s="168"/>
      <c r="FB85" s="168"/>
      <c r="FC85" s="172"/>
      <c r="FD85" s="172"/>
      <c r="FE85" s="171"/>
      <c r="FF85" s="171"/>
      <c r="FG85" s="171"/>
      <c r="FH85" s="171"/>
      <c r="FI85" s="171"/>
      <c r="FJ85" s="168"/>
      <c r="FK85" s="168"/>
      <c r="FL85" s="172"/>
      <c r="FM85" s="172"/>
      <c r="FN85" s="171"/>
      <c r="FO85" s="171"/>
      <c r="FP85" s="171"/>
      <c r="FQ85" s="171"/>
      <c r="FR85" s="171"/>
      <c r="FS85" s="168"/>
      <c r="FT85" s="168"/>
      <c r="FU85" s="172"/>
      <c r="FV85" s="172"/>
      <c r="FW85" s="171"/>
      <c r="FX85" s="171"/>
      <c r="FY85" s="171"/>
      <c r="FZ85" s="171"/>
      <c r="GA85" s="171"/>
      <c r="GB85" s="168"/>
      <c r="GC85" s="168"/>
      <c r="GD85" s="172"/>
      <c r="GE85" s="172"/>
      <c r="GF85" s="171"/>
      <c r="GG85" s="171"/>
      <c r="GH85" s="171"/>
      <c r="GI85" s="171"/>
      <c r="GJ85" s="171"/>
      <c r="GK85" s="168"/>
      <c r="GL85" s="168"/>
      <c r="GM85" s="172"/>
      <c r="GN85" s="172"/>
      <c r="GO85" s="171"/>
      <c r="GP85" s="171"/>
      <c r="GQ85" s="171"/>
      <c r="GR85" s="171"/>
      <c r="GS85" s="171"/>
      <c r="GT85" s="168"/>
      <c r="GU85" s="168"/>
      <c r="GV85" s="172"/>
      <c r="GW85" s="172"/>
      <c r="GX85" s="171"/>
      <c r="GY85" s="171"/>
      <c r="GZ85" s="171"/>
      <c r="HA85" s="171"/>
      <c r="HB85" s="171"/>
      <c r="HC85" s="168"/>
      <c r="HD85" s="168"/>
      <c r="HE85" s="172"/>
      <c r="HF85" s="172"/>
      <c r="HG85" s="171"/>
      <c r="HH85" s="171"/>
      <c r="HI85" s="171"/>
      <c r="HJ85" s="171"/>
      <c r="HK85" s="171"/>
      <c r="HL85" s="168"/>
      <c r="HM85" s="168"/>
      <c r="HN85" s="172"/>
      <c r="HO85" s="172"/>
      <c r="HP85" s="171"/>
      <c r="HQ85" s="171"/>
      <c r="HR85" s="171"/>
      <c r="HS85" s="171"/>
      <c r="HT85" s="171"/>
      <c r="HU85" s="168"/>
      <c r="HV85" s="168"/>
      <c r="HW85" s="172"/>
      <c r="HX85" s="172"/>
      <c r="HY85" s="171"/>
      <c r="HZ85" s="171"/>
      <c r="IA85" s="171"/>
      <c r="IB85" s="171"/>
      <c r="IC85" s="171"/>
      <c r="ID85" s="168"/>
      <c r="IE85" s="168"/>
      <c r="IF85" s="172"/>
      <c r="IG85" s="172"/>
      <c r="IH85" s="171"/>
      <c r="II85" s="171"/>
      <c r="IJ85" s="171"/>
      <c r="IK85" s="171"/>
      <c r="IL85" s="171"/>
      <c r="IM85" s="168"/>
      <c r="IN85" s="168"/>
      <c r="IO85" s="172"/>
      <c r="IP85" s="172"/>
      <c r="IQ85" s="171"/>
      <c r="IR85" s="171"/>
      <c r="IS85" s="171"/>
      <c r="IT85" s="171"/>
      <c r="IU85" s="171"/>
      <c r="IV85" s="168"/>
      <c r="IW85" s="168"/>
      <c r="IX85" s="172"/>
      <c r="IY85" s="172"/>
      <c r="IZ85" s="171"/>
      <c r="JA85" s="171"/>
      <c r="JB85" s="171"/>
      <c r="JC85" s="171"/>
      <c r="JD85" s="171"/>
      <c r="JE85" s="168"/>
      <c r="JF85" s="168"/>
      <c r="JG85" s="172"/>
      <c r="JH85" s="172"/>
      <c r="JI85" s="171"/>
      <c r="JJ85" s="171"/>
      <c r="JK85" s="171"/>
      <c r="JL85" s="171"/>
      <c r="JM85" s="171"/>
      <c r="JN85" s="168"/>
      <c r="JO85" s="168"/>
      <c r="JP85" s="172"/>
      <c r="JQ85" s="172"/>
      <c r="JR85" s="171"/>
      <c r="JS85" s="171"/>
      <c r="JT85" s="171"/>
      <c r="JU85" s="171"/>
      <c r="JV85" s="171"/>
      <c r="JW85" s="168"/>
      <c r="JX85" s="168"/>
      <c r="JY85" s="172"/>
      <c r="JZ85" s="172"/>
      <c r="KA85" s="171"/>
      <c r="KB85" s="171"/>
      <c r="KC85" s="171"/>
      <c r="KD85" s="171"/>
      <c r="KE85" s="171"/>
      <c r="KF85" s="168"/>
      <c r="KG85" s="168"/>
      <c r="KH85" s="172"/>
      <c r="KI85" s="172"/>
      <c r="KJ85" s="171"/>
      <c r="KK85" s="171"/>
      <c r="KL85" s="171"/>
      <c r="KM85" s="171"/>
      <c r="KN85" s="171"/>
      <c r="KO85" s="168"/>
      <c r="KP85" s="168"/>
      <c r="KQ85" s="172"/>
      <c r="KR85" s="172"/>
      <c r="KS85" s="171"/>
      <c r="KT85" s="171"/>
      <c r="KU85" s="171"/>
      <c r="KV85" s="171"/>
      <c r="KW85" s="171"/>
      <c r="KX85" s="168"/>
      <c r="KY85" s="168"/>
      <c r="KZ85" s="172"/>
      <c r="LA85" s="172"/>
      <c r="LB85" s="171"/>
      <c r="LC85" s="171"/>
      <c r="LD85" s="171"/>
      <c r="LE85" s="171"/>
      <c r="LF85" s="171"/>
      <c r="LG85" s="168"/>
      <c r="LH85" s="168"/>
      <c r="LI85" s="172"/>
      <c r="LJ85" s="172"/>
      <c r="LK85" s="171"/>
      <c r="LL85" s="171"/>
      <c r="LM85" s="171"/>
      <c r="LN85" s="171"/>
      <c r="LO85" s="171"/>
      <c r="LP85" s="168"/>
      <c r="LQ85" s="168"/>
      <c r="LR85" s="172"/>
      <c r="LS85" s="172"/>
      <c r="LT85" s="171"/>
      <c r="LU85" s="171"/>
      <c r="LV85" s="171"/>
      <c r="LW85" s="171"/>
      <c r="LX85" s="171"/>
      <c r="LY85" s="168"/>
      <c r="LZ85" s="168"/>
      <c r="MA85" s="172"/>
      <c r="MB85" s="172"/>
      <c r="MC85" s="171"/>
      <c r="MD85" s="171"/>
      <c r="ME85" s="171"/>
      <c r="MF85" s="171"/>
      <c r="MG85" s="171"/>
      <c r="MH85" s="168"/>
      <c r="MI85" s="168"/>
      <c r="MJ85" s="172"/>
      <c r="MK85" s="172"/>
      <c r="ML85" s="171"/>
      <c r="MM85" s="171"/>
      <c r="MN85" s="171"/>
      <c r="MO85" s="171"/>
      <c r="MP85" s="171"/>
      <c r="MQ85" s="168"/>
      <c r="MR85" s="168"/>
      <c r="MS85" s="172"/>
      <c r="MT85" s="172"/>
      <c r="MU85" s="171"/>
      <c r="MV85" s="171"/>
      <c r="MW85" s="171"/>
      <c r="MX85" s="171"/>
      <c r="MY85" s="171"/>
      <c r="MZ85" s="168"/>
      <c r="NA85" s="168"/>
      <c r="NB85" s="172"/>
      <c r="NC85" s="172"/>
      <c r="ND85" s="171"/>
      <c r="NE85" s="171"/>
      <c r="NF85" s="171"/>
      <c r="NG85" s="171"/>
      <c r="NH85" s="171"/>
      <c r="NI85" s="168"/>
      <c r="NJ85" s="168"/>
      <c r="NK85" s="172"/>
      <c r="NL85" s="172"/>
      <c r="NM85" s="171"/>
      <c r="NN85" s="171"/>
      <c r="NO85" s="171"/>
      <c r="NP85" s="171"/>
      <c r="NQ85" s="171"/>
      <c r="NR85" s="168"/>
      <c r="NS85" s="168"/>
      <c r="NT85" s="172"/>
      <c r="NU85" s="172"/>
      <c r="NV85" s="171"/>
      <c r="NW85" s="171"/>
      <c r="NX85" s="171"/>
      <c r="NY85" s="171"/>
      <c r="NZ85" s="171"/>
      <c r="OA85" s="168"/>
      <c r="OB85" s="168"/>
      <c r="OC85" s="172"/>
      <c r="OD85" s="172"/>
      <c r="OE85" s="171"/>
      <c r="OF85" s="171"/>
      <c r="OG85" s="171"/>
      <c r="OH85" s="171"/>
      <c r="OI85" s="171"/>
      <c r="OJ85" s="168"/>
      <c r="OK85" s="168"/>
      <c r="OL85" s="172"/>
      <c r="OM85" s="172"/>
      <c r="ON85" s="171"/>
      <c r="OO85" s="171"/>
      <c r="OP85" s="171"/>
      <c r="OQ85" s="171"/>
      <c r="OR85" s="171"/>
      <c r="OS85" s="168"/>
      <c r="OT85" s="168"/>
      <c r="OU85" s="172"/>
      <c r="OV85" s="172"/>
      <c r="OW85" s="171"/>
      <c r="OX85" s="171"/>
      <c r="OY85" s="171"/>
      <c r="OZ85" s="171"/>
      <c r="PA85" s="171"/>
      <c r="PB85" s="168"/>
      <c r="PC85" s="168"/>
      <c r="PD85" s="172"/>
      <c r="PE85" s="172"/>
      <c r="PF85" s="171"/>
      <c r="PG85" s="171"/>
      <c r="PH85" s="171"/>
      <c r="PI85" s="171"/>
      <c r="PJ85" s="171"/>
      <c r="PK85" s="168"/>
      <c r="PL85" s="168"/>
      <c r="PM85" s="172"/>
      <c r="PN85" s="172"/>
      <c r="PO85" s="171"/>
      <c r="PP85" s="171"/>
      <c r="PQ85" s="171"/>
      <c r="PR85" s="171"/>
      <c r="PS85" s="171"/>
      <c r="PT85" s="168"/>
      <c r="PU85" s="168"/>
      <c r="PV85" s="172"/>
      <c r="PW85" s="172"/>
      <c r="PX85" s="171"/>
      <c r="PY85" s="171"/>
      <c r="PZ85" s="171"/>
      <c r="QA85" s="171"/>
      <c r="QB85" s="171"/>
      <c r="QC85" s="168"/>
      <c r="QD85" s="168"/>
      <c r="QE85" s="172"/>
      <c r="QF85" s="172"/>
      <c r="QG85" s="171"/>
      <c r="QH85" s="171"/>
      <c r="QI85" s="171"/>
      <c r="QJ85" s="171"/>
      <c r="QK85" s="171"/>
      <c r="QL85" s="168"/>
      <c r="QM85" s="168"/>
      <c r="QN85" s="172"/>
      <c r="QO85" s="172"/>
      <c r="QP85" s="171"/>
      <c r="QQ85" s="171"/>
      <c r="QR85" s="171"/>
      <c r="QS85" s="171"/>
      <c r="QT85" s="171"/>
      <c r="QU85" s="168"/>
      <c r="QV85" s="168"/>
      <c r="QW85" s="172"/>
      <c r="QX85" s="172"/>
      <c r="QY85" s="171"/>
      <c r="QZ85" s="171"/>
      <c r="RA85" s="171"/>
      <c r="RB85" s="171"/>
      <c r="RC85" s="171"/>
      <c r="RD85" s="168"/>
      <c r="RE85" s="168"/>
      <c r="RF85" s="172"/>
      <c r="RG85" s="172"/>
      <c r="RH85" s="171"/>
      <c r="RI85" s="171"/>
      <c r="RJ85" s="171"/>
      <c r="RK85" s="171"/>
      <c r="RL85" s="171"/>
      <c r="RM85" s="168"/>
      <c r="RN85" s="168"/>
      <c r="RO85" s="172"/>
      <c r="RP85" s="172"/>
      <c r="RQ85" s="171"/>
      <c r="RR85" s="171"/>
      <c r="RS85" s="171"/>
      <c r="RT85" s="171"/>
      <c r="RU85" s="171"/>
      <c r="RV85" s="168"/>
      <c r="RW85" s="168"/>
      <c r="RX85" s="172"/>
      <c r="RY85" s="172"/>
      <c r="RZ85" s="171"/>
      <c r="SA85" s="171"/>
      <c r="SB85" s="171"/>
      <c r="SC85" s="171"/>
      <c r="SD85" s="171"/>
      <c r="SE85" s="168"/>
      <c r="SF85" s="168"/>
      <c r="SG85" s="172"/>
      <c r="SH85" s="172"/>
      <c r="SI85" s="171"/>
      <c r="SJ85" s="171"/>
      <c r="SK85" s="171"/>
      <c r="SL85" s="171"/>
      <c r="SM85" s="171"/>
      <c r="SN85" s="168"/>
      <c r="SO85" s="168"/>
      <c r="SP85" s="172"/>
      <c r="SQ85" s="172"/>
      <c r="SR85" s="171"/>
      <c r="SS85" s="171"/>
      <c r="ST85" s="171"/>
      <c r="SU85" s="171"/>
      <c r="SV85" s="171"/>
      <c r="SW85" s="168"/>
      <c r="SX85" s="168"/>
      <c r="SY85" s="172"/>
      <c r="SZ85" s="172"/>
      <c r="TA85" s="171"/>
      <c r="TB85" s="171"/>
      <c r="TC85" s="171"/>
      <c r="TD85" s="171"/>
      <c r="TE85" s="171"/>
      <c r="TF85" s="168"/>
      <c r="TG85" s="168"/>
      <c r="TH85" s="172"/>
      <c r="TI85" s="172"/>
      <c r="TJ85" s="171"/>
      <c r="TK85" s="171"/>
      <c r="TL85" s="171"/>
      <c r="TM85" s="171"/>
      <c r="TN85" s="171"/>
      <c r="TO85" s="168"/>
      <c r="TP85" s="168"/>
      <c r="TQ85" s="172"/>
      <c r="TR85" s="172"/>
      <c r="TS85" s="171"/>
      <c r="TT85" s="171"/>
      <c r="TU85" s="171"/>
      <c r="TV85" s="171"/>
      <c r="TW85" s="171"/>
      <c r="TX85" s="168"/>
      <c r="TY85" s="168"/>
      <c r="TZ85" s="172"/>
      <c r="UA85" s="172"/>
      <c r="UB85" s="171"/>
      <c r="UC85" s="171"/>
      <c r="UD85" s="171"/>
      <c r="UE85" s="171"/>
      <c r="UF85" s="171"/>
      <c r="UG85" s="168"/>
      <c r="UH85" s="168"/>
    </row>
    <row r="86" spans="2:554" x14ac:dyDescent="0.25">
      <c r="B86" s="29" t="str">
        <f t="shared" si="14"/>
        <v/>
      </c>
      <c r="C86" s="29" t="str">
        <f t="shared" si="15"/>
        <v/>
      </c>
      <c r="D86" s="29" t="str">
        <f t="shared" si="16"/>
        <v/>
      </c>
      <c r="E86" s="29" t="str">
        <f t="shared" si="17"/>
        <v/>
      </c>
      <c r="F86" s="29" t="str">
        <f t="shared" si="18"/>
        <v/>
      </c>
      <c r="G86" s="29" t="str">
        <f t="shared" si="19"/>
        <v/>
      </c>
      <c r="H86" s="29" t="str">
        <f t="shared" si="20"/>
        <v/>
      </c>
      <c r="Q86" s="171"/>
      <c r="R86" s="171"/>
      <c r="S86" s="171"/>
      <c r="T86" s="171"/>
      <c r="U86" s="171"/>
      <c r="V86" s="168"/>
      <c r="W86" s="168"/>
      <c r="X86" s="172"/>
      <c r="Y86" s="172"/>
      <c r="Z86" s="171"/>
      <c r="AA86" s="171"/>
      <c r="AB86" s="171"/>
      <c r="AC86" s="171"/>
      <c r="AD86" s="171"/>
      <c r="AE86" s="168"/>
      <c r="AF86" s="168"/>
      <c r="AG86" s="172"/>
      <c r="AH86" s="172"/>
      <c r="AI86" s="171"/>
      <c r="AJ86" s="171"/>
      <c r="AK86" s="171"/>
      <c r="AL86" s="171"/>
      <c r="AM86" s="171"/>
      <c r="AN86" s="168"/>
      <c r="AO86" s="168"/>
      <c r="AP86" s="172"/>
      <c r="AQ86" s="172"/>
      <c r="AR86" s="171"/>
      <c r="AS86" s="171"/>
      <c r="AT86" s="171"/>
      <c r="AU86" s="171"/>
      <c r="AV86" s="171"/>
      <c r="AW86" s="168"/>
      <c r="AX86" s="168"/>
      <c r="AY86" s="172"/>
      <c r="AZ86" s="172"/>
      <c r="BA86" s="171"/>
      <c r="BB86" s="171"/>
      <c r="BC86" s="171"/>
      <c r="BD86" s="171"/>
      <c r="BE86" s="171"/>
      <c r="BF86" s="168"/>
      <c r="BG86" s="168"/>
      <c r="BH86" s="172"/>
      <c r="BI86" s="172"/>
      <c r="BJ86" s="171"/>
      <c r="BK86" s="171"/>
      <c r="BL86" s="171"/>
      <c r="BM86" s="171"/>
      <c r="BN86" s="171"/>
      <c r="BO86" s="168"/>
      <c r="BP86" s="168"/>
      <c r="BQ86" s="172"/>
      <c r="BR86" s="172"/>
      <c r="BS86" s="171"/>
      <c r="BT86" s="171"/>
      <c r="BU86" s="171"/>
      <c r="BV86" s="171"/>
      <c r="BW86" s="171"/>
      <c r="BX86" s="168"/>
      <c r="BY86" s="168"/>
      <c r="BZ86" s="172"/>
      <c r="CA86" s="172"/>
      <c r="CB86" s="171"/>
      <c r="CC86" s="171"/>
      <c r="CD86" s="171"/>
      <c r="CE86" s="171"/>
      <c r="CF86" s="171"/>
      <c r="CG86" s="168"/>
      <c r="CH86" s="168"/>
      <c r="CI86" s="172"/>
      <c r="CJ86" s="172"/>
      <c r="CK86" s="171"/>
      <c r="CL86" s="171"/>
      <c r="CM86" s="171"/>
      <c r="CN86" s="171"/>
      <c r="CO86" s="171"/>
      <c r="CP86" s="168"/>
      <c r="CQ86" s="168"/>
      <c r="CR86" s="172"/>
      <c r="CS86" s="172"/>
      <c r="CT86" s="171"/>
      <c r="CU86" s="171"/>
      <c r="CV86" s="171"/>
      <c r="CW86" s="171"/>
      <c r="CX86" s="171"/>
      <c r="CY86" s="168"/>
      <c r="CZ86" s="168"/>
      <c r="DA86" s="172"/>
      <c r="DB86" s="172"/>
      <c r="DC86" s="171"/>
      <c r="DD86" s="171"/>
      <c r="DE86" s="171"/>
      <c r="DF86" s="171"/>
      <c r="DG86" s="171"/>
      <c r="DH86" s="168"/>
      <c r="DI86" s="168"/>
      <c r="DJ86" s="172"/>
      <c r="DK86" s="172"/>
      <c r="DL86" s="171"/>
      <c r="DM86" s="171"/>
      <c r="DN86" s="171"/>
      <c r="DO86" s="171"/>
      <c r="DP86" s="171"/>
      <c r="DQ86" s="168"/>
      <c r="DR86" s="168"/>
      <c r="DS86" s="172"/>
      <c r="DT86" s="172"/>
      <c r="DU86" s="171"/>
      <c r="DV86" s="171"/>
      <c r="DW86" s="171"/>
      <c r="DX86" s="171"/>
      <c r="DY86" s="171"/>
      <c r="DZ86" s="168"/>
      <c r="EA86" s="168"/>
      <c r="EB86" s="172"/>
      <c r="EC86" s="172"/>
      <c r="ED86" s="171"/>
      <c r="EE86" s="171"/>
      <c r="EF86" s="171"/>
      <c r="EG86" s="171"/>
      <c r="EH86" s="171"/>
      <c r="EI86" s="168"/>
      <c r="EJ86" s="168"/>
      <c r="EK86" s="172"/>
      <c r="EL86" s="172"/>
      <c r="EM86" s="171"/>
      <c r="EN86" s="171"/>
      <c r="EO86" s="171"/>
      <c r="EP86" s="171"/>
      <c r="EQ86" s="171"/>
      <c r="ER86" s="168"/>
      <c r="ES86" s="168"/>
      <c r="ET86" s="172"/>
      <c r="EU86" s="172"/>
      <c r="EV86" s="171"/>
      <c r="EW86" s="171"/>
      <c r="EX86" s="171"/>
      <c r="EY86" s="171"/>
      <c r="EZ86" s="171"/>
      <c r="FA86" s="168"/>
      <c r="FB86" s="168"/>
      <c r="FC86" s="172"/>
      <c r="FD86" s="172"/>
      <c r="FE86" s="171"/>
      <c r="FF86" s="171"/>
      <c r="FG86" s="171"/>
      <c r="FH86" s="171"/>
      <c r="FI86" s="171"/>
      <c r="FJ86" s="168"/>
      <c r="FK86" s="168"/>
      <c r="FL86" s="172"/>
      <c r="FM86" s="172"/>
      <c r="FN86" s="171"/>
      <c r="FO86" s="171"/>
      <c r="FP86" s="171"/>
      <c r="FQ86" s="171"/>
      <c r="FR86" s="171"/>
      <c r="FS86" s="168"/>
      <c r="FT86" s="168"/>
      <c r="FU86" s="172"/>
      <c r="FV86" s="172"/>
      <c r="FW86" s="171"/>
      <c r="FX86" s="171"/>
      <c r="FY86" s="171"/>
      <c r="FZ86" s="171"/>
      <c r="GA86" s="171"/>
      <c r="GB86" s="168"/>
      <c r="GC86" s="168"/>
      <c r="GD86" s="172"/>
      <c r="GE86" s="172"/>
      <c r="GF86" s="171"/>
      <c r="GG86" s="171"/>
      <c r="GH86" s="171"/>
      <c r="GI86" s="171"/>
      <c r="GJ86" s="171"/>
      <c r="GK86" s="168"/>
      <c r="GL86" s="168"/>
      <c r="GM86" s="172"/>
      <c r="GN86" s="172"/>
      <c r="GO86" s="171"/>
      <c r="GP86" s="171"/>
      <c r="GQ86" s="171"/>
      <c r="GR86" s="171"/>
      <c r="GS86" s="171"/>
      <c r="GT86" s="168"/>
      <c r="GU86" s="168"/>
      <c r="GV86" s="172"/>
      <c r="GW86" s="172"/>
      <c r="GX86" s="171"/>
      <c r="GY86" s="171"/>
      <c r="GZ86" s="171"/>
      <c r="HA86" s="171"/>
      <c r="HB86" s="171"/>
      <c r="HC86" s="168"/>
      <c r="HD86" s="168"/>
      <c r="HE86" s="172"/>
      <c r="HF86" s="172"/>
      <c r="HG86" s="171"/>
      <c r="HH86" s="171"/>
      <c r="HI86" s="171"/>
      <c r="HJ86" s="171"/>
      <c r="HK86" s="171"/>
      <c r="HL86" s="168"/>
      <c r="HM86" s="168"/>
      <c r="HN86" s="172"/>
      <c r="HO86" s="172"/>
      <c r="HP86" s="171"/>
      <c r="HQ86" s="171"/>
      <c r="HR86" s="171"/>
      <c r="HS86" s="171"/>
      <c r="HT86" s="171"/>
      <c r="HU86" s="168"/>
      <c r="HV86" s="168"/>
      <c r="HW86" s="172"/>
      <c r="HX86" s="172"/>
      <c r="HY86" s="171"/>
      <c r="HZ86" s="171"/>
      <c r="IA86" s="171"/>
      <c r="IB86" s="171"/>
      <c r="IC86" s="171"/>
      <c r="ID86" s="168"/>
      <c r="IE86" s="168"/>
      <c r="IF86" s="172"/>
      <c r="IG86" s="172"/>
      <c r="IH86" s="171"/>
      <c r="II86" s="171"/>
      <c r="IJ86" s="171"/>
      <c r="IK86" s="171"/>
      <c r="IL86" s="171"/>
      <c r="IM86" s="168"/>
      <c r="IN86" s="168"/>
      <c r="IO86" s="172"/>
      <c r="IP86" s="172"/>
      <c r="IQ86" s="171"/>
      <c r="IR86" s="171"/>
      <c r="IS86" s="171"/>
      <c r="IT86" s="171"/>
      <c r="IU86" s="171"/>
      <c r="IV86" s="168"/>
      <c r="IW86" s="168"/>
      <c r="IX86" s="172"/>
      <c r="IY86" s="172"/>
      <c r="IZ86" s="171"/>
      <c r="JA86" s="171"/>
      <c r="JB86" s="171"/>
      <c r="JC86" s="171"/>
      <c r="JD86" s="171"/>
      <c r="JE86" s="168"/>
      <c r="JF86" s="168"/>
      <c r="JG86" s="172"/>
      <c r="JH86" s="172"/>
      <c r="JI86" s="171"/>
      <c r="JJ86" s="171"/>
      <c r="JK86" s="171"/>
      <c r="JL86" s="171"/>
      <c r="JM86" s="171"/>
      <c r="JN86" s="168"/>
      <c r="JO86" s="168"/>
      <c r="JP86" s="172"/>
      <c r="JQ86" s="172"/>
      <c r="JR86" s="171"/>
      <c r="JS86" s="171"/>
      <c r="JT86" s="171"/>
      <c r="JU86" s="171"/>
      <c r="JV86" s="171"/>
      <c r="JW86" s="168"/>
      <c r="JX86" s="168"/>
      <c r="JY86" s="172"/>
      <c r="JZ86" s="172"/>
      <c r="KA86" s="171"/>
      <c r="KB86" s="171"/>
      <c r="KC86" s="171"/>
      <c r="KD86" s="171"/>
      <c r="KE86" s="171"/>
      <c r="KF86" s="168"/>
      <c r="KG86" s="168"/>
      <c r="KH86" s="172"/>
      <c r="KI86" s="172"/>
      <c r="KJ86" s="171"/>
      <c r="KK86" s="171"/>
      <c r="KL86" s="171"/>
      <c r="KM86" s="171"/>
      <c r="KN86" s="171"/>
      <c r="KO86" s="168"/>
      <c r="KP86" s="168"/>
      <c r="KQ86" s="172"/>
      <c r="KR86" s="172"/>
      <c r="KS86" s="171"/>
      <c r="KT86" s="171"/>
      <c r="KU86" s="171"/>
      <c r="KV86" s="171"/>
      <c r="KW86" s="171"/>
      <c r="KX86" s="168"/>
      <c r="KY86" s="168"/>
      <c r="KZ86" s="172"/>
      <c r="LA86" s="172"/>
      <c r="LB86" s="171"/>
      <c r="LC86" s="171"/>
      <c r="LD86" s="171"/>
      <c r="LE86" s="171"/>
      <c r="LF86" s="171"/>
      <c r="LG86" s="168"/>
      <c r="LH86" s="168"/>
      <c r="LI86" s="172"/>
      <c r="LJ86" s="172"/>
      <c r="LK86" s="171"/>
      <c r="LL86" s="171"/>
      <c r="LM86" s="171"/>
      <c r="LN86" s="171"/>
      <c r="LO86" s="171"/>
      <c r="LP86" s="168"/>
      <c r="LQ86" s="168"/>
      <c r="LR86" s="172"/>
      <c r="LS86" s="172"/>
      <c r="LT86" s="171"/>
      <c r="LU86" s="171"/>
      <c r="LV86" s="171"/>
      <c r="LW86" s="171"/>
      <c r="LX86" s="171"/>
      <c r="LY86" s="168"/>
      <c r="LZ86" s="168"/>
      <c r="MA86" s="172"/>
      <c r="MB86" s="172"/>
      <c r="MC86" s="171"/>
      <c r="MD86" s="171"/>
      <c r="ME86" s="171"/>
      <c r="MF86" s="171"/>
      <c r="MG86" s="171"/>
      <c r="MH86" s="168"/>
      <c r="MI86" s="168"/>
      <c r="MJ86" s="172"/>
      <c r="MK86" s="172"/>
      <c r="ML86" s="171"/>
      <c r="MM86" s="171"/>
      <c r="MN86" s="171"/>
      <c r="MO86" s="171"/>
      <c r="MP86" s="171"/>
      <c r="MQ86" s="168"/>
      <c r="MR86" s="168"/>
      <c r="MS86" s="172"/>
      <c r="MT86" s="172"/>
      <c r="MU86" s="171"/>
      <c r="MV86" s="171"/>
      <c r="MW86" s="171"/>
      <c r="MX86" s="171"/>
      <c r="MY86" s="171"/>
      <c r="MZ86" s="168"/>
      <c r="NA86" s="168"/>
      <c r="NB86" s="172"/>
      <c r="NC86" s="172"/>
      <c r="ND86" s="171"/>
      <c r="NE86" s="171"/>
      <c r="NF86" s="171"/>
      <c r="NG86" s="171"/>
      <c r="NH86" s="171"/>
      <c r="NI86" s="168"/>
      <c r="NJ86" s="168"/>
      <c r="NK86" s="172"/>
      <c r="NL86" s="172"/>
      <c r="NM86" s="171"/>
      <c r="NN86" s="171"/>
      <c r="NO86" s="171"/>
      <c r="NP86" s="171"/>
      <c r="NQ86" s="171"/>
      <c r="NR86" s="168"/>
      <c r="NS86" s="168"/>
      <c r="NT86" s="172"/>
      <c r="NU86" s="172"/>
      <c r="NV86" s="171"/>
      <c r="NW86" s="171"/>
      <c r="NX86" s="171"/>
      <c r="NY86" s="171"/>
      <c r="NZ86" s="171"/>
      <c r="OA86" s="168"/>
      <c r="OB86" s="168"/>
      <c r="OC86" s="172"/>
      <c r="OD86" s="172"/>
      <c r="OE86" s="171"/>
      <c r="OF86" s="171"/>
      <c r="OG86" s="171"/>
      <c r="OH86" s="171"/>
      <c r="OI86" s="171"/>
      <c r="OJ86" s="168"/>
      <c r="OK86" s="168"/>
      <c r="OL86" s="172"/>
      <c r="OM86" s="172"/>
      <c r="ON86" s="171"/>
      <c r="OO86" s="171"/>
      <c r="OP86" s="171"/>
      <c r="OQ86" s="171"/>
      <c r="OR86" s="171"/>
      <c r="OS86" s="168"/>
      <c r="OT86" s="168"/>
      <c r="OU86" s="172"/>
      <c r="OV86" s="172"/>
      <c r="OW86" s="171"/>
      <c r="OX86" s="171"/>
      <c r="OY86" s="171"/>
      <c r="OZ86" s="171"/>
      <c r="PA86" s="171"/>
      <c r="PB86" s="168"/>
      <c r="PC86" s="168"/>
      <c r="PD86" s="172"/>
      <c r="PE86" s="172"/>
      <c r="PF86" s="171"/>
      <c r="PG86" s="171"/>
      <c r="PH86" s="171"/>
      <c r="PI86" s="171"/>
      <c r="PJ86" s="171"/>
      <c r="PK86" s="168"/>
      <c r="PL86" s="168"/>
      <c r="PM86" s="172"/>
      <c r="PN86" s="172"/>
      <c r="PO86" s="171"/>
      <c r="PP86" s="171"/>
      <c r="PQ86" s="171"/>
      <c r="PR86" s="171"/>
      <c r="PS86" s="171"/>
      <c r="PT86" s="168"/>
      <c r="PU86" s="168"/>
      <c r="PV86" s="172"/>
      <c r="PW86" s="172"/>
      <c r="PX86" s="171"/>
      <c r="PY86" s="171"/>
      <c r="PZ86" s="171"/>
      <c r="QA86" s="171"/>
      <c r="QB86" s="171"/>
      <c r="QC86" s="168"/>
      <c r="QD86" s="168"/>
      <c r="QE86" s="172"/>
      <c r="QF86" s="172"/>
      <c r="QG86" s="171"/>
      <c r="QH86" s="171"/>
      <c r="QI86" s="171"/>
      <c r="QJ86" s="171"/>
      <c r="QK86" s="171"/>
      <c r="QL86" s="168"/>
      <c r="QM86" s="168"/>
      <c r="QN86" s="172"/>
      <c r="QO86" s="172"/>
      <c r="QP86" s="171"/>
      <c r="QQ86" s="171"/>
      <c r="QR86" s="171"/>
      <c r="QS86" s="171"/>
      <c r="QT86" s="171"/>
      <c r="QU86" s="168"/>
      <c r="QV86" s="168"/>
      <c r="QW86" s="172"/>
      <c r="QX86" s="172"/>
      <c r="QY86" s="171"/>
      <c r="QZ86" s="171"/>
      <c r="RA86" s="171"/>
      <c r="RB86" s="171"/>
      <c r="RC86" s="171"/>
      <c r="RD86" s="168"/>
      <c r="RE86" s="168"/>
      <c r="RF86" s="172"/>
      <c r="RG86" s="172"/>
      <c r="RH86" s="171"/>
      <c r="RI86" s="171"/>
      <c r="RJ86" s="171"/>
      <c r="RK86" s="171"/>
      <c r="RL86" s="171"/>
      <c r="RM86" s="168"/>
      <c r="RN86" s="168"/>
      <c r="RO86" s="172"/>
      <c r="RP86" s="172"/>
      <c r="RQ86" s="171"/>
      <c r="RR86" s="171"/>
      <c r="RS86" s="171"/>
      <c r="RT86" s="171"/>
      <c r="RU86" s="171"/>
      <c r="RV86" s="168"/>
      <c r="RW86" s="168"/>
      <c r="RX86" s="172"/>
      <c r="RY86" s="172"/>
      <c r="RZ86" s="171"/>
      <c r="SA86" s="171"/>
      <c r="SB86" s="171"/>
      <c r="SC86" s="171"/>
      <c r="SD86" s="171"/>
      <c r="SE86" s="168"/>
      <c r="SF86" s="168"/>
      <c r="SG86" s="172"/>
      <c r="SH86" s="172"/>
      <c r="SI86" s="171"/>
      <c r="SJ86" s="171"/>
      <c r="SK86" s="171"/>
      <c r="SL86" s="171"/>
      <c r="SM86" s="171"/>
      <c r="SN86" s="168"/>
      <c r="SO86" s="168"/>
      <c r="SP86" s="172"/>
      <c r="SQ86" s="172"/>
      <c r="SR86" s="171"/>
      <c r="SS86" s="171"/>
      <c r="ST86" s="171"/>
      <c r="SU86" s="171"/>
      <c r="SV86" s="171"/>
      <c r="SW86" s="168"/>
      <c r="SX86" s="168"/>
      <c r="SY86" s="172"/>
      <c r="SZ86" s="172"/>
      <c r="TA86" s="171"/>
      <c r="TB86" s="171"/>
      <c r="TC86" s="171"/>
      <c r="TD86" s="171"/>
      <c r="TE86" s="171"/>
      <c r="TF86" s="168"/>
      <c r="TG86" s="168"/>
      <c r="TH86" s="172"/>
      <c r="TI86" s="172"/>
      <c r="TJ86" s="171"/>
      <c r="TK86" s="171"/>
      <c r="TL86" s="171"/>
      <c r="TM86" s="171"/>
      <c r="TN86" s="171"/>
      <c r="TO86" s="168"/>
      <c r="TP86" s="168"/>
      <c r="TQ86" s="172"/>
      <c r="TR86" s="172"/>
      <c r="TS86" s="171"/>
      <c r="TT86" s="171"/>
      <c r="TU86" s="171"/>
      <c r="TV86" s="171"/>
      <c r="TW86" s="171"/>
      <c r="TX86" s="168"/>
      <c r="TY86" s="168"/>
      <c r="TZ86" s="172"/>
      <c r="UA86" s="172"/>
      <c r="UB86" s="171"/>
      <c r="UC86" s="171"/>
      <c r="UD86" s="171"/>
      <c r="UE86" s="171"/>
      <c r="UF86" s="171"/>
      <c r="UG86" s="168"/>
      <c r="UH86" s="168"/>
    </row>
    <row r="87" spans="2:554" x14ac:dyDescent="0.25">
      <c r="B87" s="29" t="str">
        <f t="shared" si="14"/>
        <v/>
      </c>
      <c r="C87" s="29" t="str">
        <f t="shared" si="15"/>
        <v/>
      </c>
      <c r="D87" s="29" t="str">
        <f t="shared" si="16"/>
        <v/>
      </c>
      <c r="E87" s="29" t="str">
        <f t="shared" si="17"/>
        <v/>
      </c>
      <c r="F87" s="29" t="str">
        <f t="shared" si="18"/>
        <v/>
      </c>
      <c r="G87" s="29" t="str">
        <f t="shared" si="19"/>
        <v/>
      </c>
      <c r="H87" s="29" t="str">
        <f t="shared" si="20"/>
        <v/>
      </c>
      <c r="Q87" s="171"/>
      <c r="R87" s="171"/>
      <c r="S87" s="171"/>
      <c r="T87" s="171"/>
      <c r="U87" s="171"/>
      <c r="V87" s="168"/>
      <c r="W87" s="168"/>
      <c r="X87" s="172"/>
      <c r="Y87" s="172"/>
      <c r="Z87" s="171"/>
      <c r="AA87" s="171"/>
      <c r="AB87" s="171"/>
      <c r="AC87" s="171"/>
      <c r="AD87" s="171"/>
      <c r="AE87" s="168"/>
      <c r="AF87" s="168"/>
      <c r="AG87" s="172"/>
      <c r="AH87" s="172"/>
      <c r="AI87" s="171"/>
      <c r="AJ87" s="171"/>
      <c r="AK87" s="171"/>
      <c r="AL87" s="171"/>
      <c r="AM87" s="171"/>
      <c r="AN87" s="168"/>
      <c r="AO87" s="168"/>
      <c r="AP87" s="172"/>
      <c r="AQ87" s="172"/>
      <c r="AR87" s="171"/>
      <c r="AS87" s="171"/>
      <c r="AT87" s="171"/>
      <c r="AU87" s="171"/>
      <c r="AV87" s="171"/>
      <c r="AW87" s="168"/>
      <c r="AX87" s="168"/>
      <c r="AY87" s="172"/>
      <c r="AZ87" s="172"/>
      <c r="BA87" s="171"/>
      <c r="BB87" s="171"/>
      <c r="BC87" s="171"/>
      <c r="BD87" s="171"/>
      <c r="BE87" s="171"/>
      <c r="BF87" s="168"/>
      <c r="BG87" s="168"/>
      <c r="BH87" s="172"/>
      <c r="BI87" s="172"/>
      <c r="BJ87" s="171"/>
      <c r="BK87" s="171"/>
      <c r="BL87" s="171"/>
      <c r="BM87" s="171"/>
      <c r="BN87" s="171"/>
      <c r="BO87" s="168"/>
      <c r="BP87" s="168"/>
      <c r="BQ87" s="172"/>
      <c r="BR87" s="172"/>
      <c r="BS87" s="171"/>
      <c r="BT87" s="171"/>
      <c r="BU87" s="171"/>
      <c r="BV87" s="171"/>
      <c r="BW87" s="171"/>
      <c r="BX87" s="168"/>
      <c r="BY87" s="168"/>
      <c r="BZ87" s="172"/>
      <c r="CA87" s="172"/>
      <c r="CB87" s="171"/>
      <c r="CC87" s="171"/>
      <c r="CD87" s="171"/>
      <c r="CE87" s="171"/>
      <c r="CF87" s="171"/>
      <c r="CG87" s="168"/>
      <c r="CH87" s="168"/>
      <c r="CI87" s="172"/>
      <c r="CJ87" s="172"/>
      <c r="CK87" s="171"/>
      <c r="CL87" s="171"/>
      <c r="CM87" s="171"/>
      <c r="CN87" s="171"/>
      <c r="CO87" s="171"/>
      <c r="CP87" s="168"/>
      <c r="CQ87" s="168"/>
      <c r="CR87" s="172"/>
      <c r="CS87" s="172"/>
      <c r="CT87" s="171"/>
      <c r="CU87" s="171"/>
      <c r="CV87" s="171"/>
      <c r="CW87" s="171"/>
      <c r="CX87" s="171"/>
      <c r="CY87" s="168"/>
      <c r="CZ87" s="168"/>
      <c r="DA87" s="172"/>
      <c r="DB87" s="172"/>
      <c r="DC87" s="171"/>
      <c r="DD87" s="171"/>
      <c r="DE87" s="171"/>
      <c r="DF87" s="171"/>
      <c r="DG87" s="171"/>
      <c r="DH87" s="168"/>
      <c r="DI87" s="168"/>
      <c r="DJ87" s="172"/>
      <c r="DK87" s="172"/>
      <c r="DL87" s="171"/>
      <c r="DM87" s="171"/>
      <c r="DN87" s="171"/>
      <c r="DO87" s="171"/>
      <c r="DP87" s="171"/>
      <c r="DQ87" s="168"/>
      <c r="DR87" s="168"/>
      <c r="DS87" s="172"/>
      <c r="DT87" s="172"/>
      <c r="DU87" s="171"/>
      <c r="DV87" s="171"/>
      <c r="DW87" s="171"/>
      <c r="DX87" s="171"/>
      <c r="DY87" s="171"/>
      <c r="DZ87" s="168"/>
      <c r="EA87" s="168"/>
      <c r="EB87" s="172"/>
      <c r="EC87" s="172"/>
      <c r="ED87" s="171"/>
      <c r="EE87" s="171"/>
      <c r="EF87" s="171"/>
      <c r="EG87" s="171"/>
      <c r="EH87" s="171"/>
      <c r="EI87" s="168"/>
      <c r="EJ87" s="168"/>
      <c r="EK87" s="172"/>
      <c r="EL87" s="172"/>
      <c r="EM87" s="171"/>
      <c r="EN87" s="171"/>
      <c r="EO87" s="171"/>
      <c r="EP87" s="171"/>
      <c r="EQ87" s="171"/>
      <c r="ER87" s="168"/>
      <c r="ES87" s="168"/>
      <c r="ET87" s="172"/>
      <c r="EU87" s="172"/>
      <c r="EV87" s="171"/>
      <c r="EW87" s="171"/>
      <c r="EX87" s="171"/>
      <c r="EY87" s="171"/>
      <c r="EZ87" s="171"/>
      <c r="FA87" s="168"/>
      <c r="FB87" s="168"/>
      <c r="FC87" s="172"/>
      <c r="FD87" s="172"/>
      <c r="FE87" s="171"/>
      <c r="FF87" s="171"/>
      <c r="FG87" s="171"/>
      <c r="FH87" s="171"/>
      <c r="FI87" s="171"/>
      <c r="FJ87" s="168"/>
      <c r="FK87" s="168"/>
      <c r="FL87" s="172"/>
      <c r="FM87" s="172"/>
      <c r="FN87" s="171"/>
      <c r="FO87" s="171"/>
      <c r="FP87" s="171"/>
      <c r="FQ87" s="171"/>
      <c r="FR87" s="171"/>
      <c r="FS87" s="168"/>
      <c r="FT87" s="168"/>
      <c r="FU87" s="172"/>
      <c r="FV87" s="172"/>
      <c r="FW87" s="171"/>
      <c r="FX87" s="171"/>
      <c r="FY87" s="171"/>
      <c r="FZ87" s="171"/>
      <c r="GA87" s="171"/>
      <c r="GB87" s="168"/>
      <c r="GC87" s="168"/>
      <c r="GD87" s="172"/>
      <c r="GE87" s="172"/>
      <c r="GF87" s="171"/>
      <c r="GG87" s="171"/>
      <c r="GH87" s="171"/>
      <c r="GI87" s="171"/>
      <c r="GJ87" s="171"/>
      <c r="GK87" s="168"/>
      <c r="GL87" s="168"/>
      <c r="GM87" s="172"/>
      <c r="GN87" s="172"/>
      <c r="GO87" s="171"/>
      <c r="GP87" s="171"/>
      <c r="GQ87" s="171"/>
      <c r="GR87" s="171"/>
      <c r="GS87" s="171"/>
      <c r="GT87" s="168"/>
      <c r="GU87" s="168"/>
      <c r="GV87" s="172"/>
      <c r="GW87" s="172"/>
      <c r="GX87" s="171"/>
      <c r="GY87" s="171"/>
      <c r="GZ87" s="171"/>
      <c r="HA87" s="171"/>
      <c r="HB87" s="171"/>
      <c r="HC87" s="168"/>
      <c r="HD87" s="168"/>
      <c r="HE87" s="172"/>
      <c r="HF87" s="172"/>
      <c r="HG87" s="171"/>
      <c r="HH87" s="171"/>
      <c r="HI87" s="171"/>
      <c r="HJ87" s="171"/>
      <c r="HK87" s="171"/>
      <c r="HL87" s="168"/>
      <c r="HM87" s="168"/>
      <c r="HN87" s="172"/>
      <c r="HO87" s="172"/>
      <c r="HP87" s="171"/>
      <c r="HQ87" s="171"/>
      <c r="HR87" s="171"/>
      <c r="HS87" s="171"/>
      <c r="HT87" s="171"/>
      <c r="HU87" s="168"/>
      <c r="HV87" s="168"/>
      <c r="HW87" s="172"/>
      <c r="HX87" s="172"/>
      <c r="HY87" s="171"/>
      <c r="HZ87" s="171"/>
      <c r="IA87" s="171"/>
      <c r="IB87" s="171"/>
      <c r="IC87" s="171"/>
      <c r="ID87" s="168"/>
      <c r="IE87" s="168"/>
      <c r="IF87" s="172"/>
      <c r="IG87" s="172"/>
      <c r="IH87" s="171"/>
      <c r="II87" s="171"/>
      <c r="IJ87" s="171"/>
      <c r="IK87" s="171"/>
      <c r="IL87" s="171"/>
      <c r="IM87" s="168"/>
      <c r="IN87" s="168"/>
      <c r="IO87" s="172"/>
      <c r="IP87" s="172"/>
      <c r="IQ87" s="171"/>
      <c r="IR87" s="171"/>
      <c r="IS87" s="171"/>
      <c r="IT87" s="171"/>
      <c r="IU87" s="171"/>
      <c r="IV87" s="168"/>
      <c r="IW87" s="168"/>
      <c r="IX87" s="172"/>
      <c r="IY87" s="172"/>
      <c r="IZ87" s="171"/>
      <c r="JA87" s="171"/>
      <c r="JB87" s="171"/>
      <c r="JC87" s="171"/>
      <c r="JD87" s="171"/>
      <c r="JE87" s="168"/>
      <c r="JF87" s="168"/>
      <c r="JG87" s="172"/>
      <c r="JH87" s="172"/>
      <c r="JI87" s="171"/>
      <c r="JJ87" s="171"/>
      <c r="JK87" s="171"/>
      <c r="JL87" s="171"/>
      <c r="JM87" s="171"/>
      <c r="JN87" s="168"/>
      <c r="JO87" s="168"/>
      <c r="JP87" s="172"/>
      <c r="JQ87" s="172"/>
      <c r="JR87" s="171"/>
      <c r="JS87" s="171"/>
      <c r="JT87" s="171"/>
      <c r="JU87" s="171"/>
      <c r="JV87" s="171"/>
      <c r="JW87" s="168"/>
      <c r="JX87" s="168"/>
      <c r="JY87" s="172"/>
      <c r="JZ87" s="172"/>
      <c r="KA87" s="171"/>
      <c r="KB87" s="171"/>
      <c r="KC87" s="171"/>
      <c r="KD87" s="171"/>
      <c r="KE87" s="171"/>
      <c r="KF87" s="168"/>
      <c r="KG87" s="168"/>
      <c r="KH87" s="172"/>
      <c r="KI87" s="172"/>
      <c r="KJ87" s="171"/>
      <c r="KK87" s="171"/>
      <c r="KL87" s="171"/>
      <c r="KM87" s="171"/>
      <c r="KN87" s="171"/>
      <c r="KO87" s="168"/>
      <c r="KP87" s="168"/>
      <c r="KQ87" s="172"/>
      <c r="KR87" s="172"/>
      <c r="KS87" s="171"/>
      <c r="KT87" s="171"/>
      <c r="KU87" s="171"/>
      <c r="KV87" s="171"/>
      <c r="KW87" s="171"/>
      <c r="KX87" s="168"/>
      <c r="KY87" s="168"/>
      <c r="KZ87" s="172"/>
      <c r="LA87" s="172"/>
      <c r="LB87" s="171"/>
      <c r="LC87" s="171"/>
      <c r="LD87" s="171"/>
      <c r="LE87" s="171"/>
      <c r="LF87" s="171"/>
      <c r="LG87" s="168"/>
      <c r="LH87" s="168"/>
      <c r="LI87" s="172"/>
      <c r="LJ87" s="172"/>
      <c r="LK87" s="171"/>
      <c r="LL87" s="171"/>
      <c r="LM87" s="171"/>
      <c r="LN87" s="171"/>
      <c r="LO87" s="171"/>
      <c r="LP87" s="168"/>
      <c r="LQ87" s="168"/>
      <c r="LR87" s="172"/>
      <c r="LS87" s="172"/>
      <c r="LT87" s="171"/>
      <c r="LU87" s="171"/>
      <c r="LV87" s="171"/>
      <c r="LW87" s="171"/>
      <c r="LX87" s="171"/>
      <c r="LY87" s="168"/>
      <c r="LZ87" s="168"/>
      <c r="MA87" s="172"/>
      <c r="MB87" s="172"/>
      <c r="MC87" s="171"/>
      <c r="MD87" s="171"/>
      <c r="ME87" s="171"/>
      <c r="MF87" s="171"/>
      <c r="MG87" s="171"/>
      <c r="MH87" s="168"/>
      <c r="MI87" s="168"/>
      <c r="MJ87" s="172"/>
      <c r="MK87" s="172"/>
      <c r="ML87" s="171"/>
      <c r="MM87" s="171"/>
      <c r="MN87" s="171"/>
      <c r="MO87" s="171"/>
      <c r="MP87" s="171"/>
      <c r="MQ87" s="168"/>
      <c r="MR87" s="168"/>
      <c r="MS87" s="172"/>
      <c r="MT87" s="172"/>
      <c r="MU87" s="171"/>
      <c r="MV87" s="171"/>
      <c r="MW87" s="171"/>
      <c r="MX87" s="171"/>
      <c r="MY87" s="171"/>
      <c r="MZ87" s="168"/>
      <c r="NA87" s="168"/>
      <c r="NB87" s="172"/>
      <c r="NC87" s="172"/>
      <c r="ND87" s="171"/>
      <c r="NE87" s="171"/>
      <c r="NF87" s="171"/>
      <c r="NG87" s="171"/>
      <c r="NH87" s="171"/>
      <c r="NI87" s="168"/>
      <c r="NJ87" s="168"/>
      <c r="NK87" s="172"/>
      <c r="NL87" s="172"/>
      <c r="NM87" s="171"/>
      <c r="NN87" s="171"/>
      <c r="NO87" s="171"/>
      <c r="NP87" s="171"/>
      <c r="NQ87" s="171"/>
      <c r="NR87" s="168"/>
      <c r="NS87" s="168"/>
      <c r="NT87" s="172"/>
      <c r="NU87" s="172"/>
      <c r="NV87" s="171"/>
      <c r="NW87" s="171"/>
      <c r="NX87" s="171"/>
      <c r="NY87" s="171"/>
      <c r="NZ87" s="171"/>
      <c r="OA87" s="168"/>
      <c r="OB87" s="168"/>
      <c r="OC87" s="172"/>
      <c r="OD87" s="172"/>
      <c r="OE87" s="171"/>
      <c r="OF87" s="171"/>
      <c r="OG87" s="171"/>
      <c r="OH87" s="171"/>
      <c r="OI87" s="171"/>
      <c r="OJ87" s="168"/>
      <c r="OK87" s="168"/>
      <c r="OL87" s="172"/>
      <c r="OM87" s="172"/>
      <c r="ON87" s="171"/>
      <c r="OO87" s="171"/>
      <c r="OP87" s="171"/>
      <c r="OQ87" s="171"/>
      <c r="OR87" s="171"/>
      <c r="OS87" s="168"/>
      <c r="OT87" s="168"/>
      <c r="OU87" s="172"/>
      <c r="OV87" s="172"/>
      <c r="OW87" s="171"/>
      <c r="OX87" s="171"/>
      <c r="OY87" s="171"/>
      <c r="OZ87" s="171"/>
      <c r="PA87" s="171"/>
      <c r="PB87" s="168"/>
      <c r="PC87" s="168"/>
      <c r="PD87" s="172"/>
      <c r="PE87" s="172"/>
      <c r="PF87" s="171"/>
      <c r="PG87" s="171"/>
      <c r="PH87" s="171"/>
      <c r="PI87" s="171"/>
      <c r="PJ87" s="171"/>
      <c r="PK87" s="168"/>
      <c r="PL87" s="168"/>
      <c r="PM87" s="172"/>
      <c r="PN87" s="172"/>
      <c r="PO87" s="171"/>
      <c r="PP87" s="171"/>
      <c r="PQ87" s="171"/>
      <c r="PR87" s="171"/>
      <c r="PS87" s="171"/>
      <c r="PT87" s="168"/>
      <c r="PU87" s="168"/>
      <c r="PV87" s="172"/>
      <c r="PW87" s="172"/>
      <c r="PX87" s="171"/>
      <c r="PY87" s="171"/>
      <c r="PZ87" s="171"/>
      <c r="QA87" s="171"/>
      <c r="QB87" s="171"/>
      <c r="QC87" s="168"/>
      <c r="QD87" s="168"/>
      <c r="QE87" s="172"/>
      <c r="QF87" s="172"/>
      <c r="QG87" s="171"/>
      <c r="QH87" s="171"/>
      <c r="QI87" s="171"/>
      <c r="QJ87" s="171"/>
      <c r="QK87" s="171"/>
      <c r="QL87" s="168"/>
      <c r="QM87" s="168"/>
      <c r="QN87" s="172"/>
      <c r="QO87" s="172"/>
      <c r="QP87" s="171"/>
      <c r="QQ87" s="171"/>
      <c r="QR87" s="171"/>
      <c r="QS87" s="171"/>
      <c r="QT87" s="171"/>
      <c r="QU87" s="168"/>
      <c r="QV87" s="168"/>
      <c r="QW87" s="172"/>
      <c r="QX87" s="172"/>
      <c r="QY87" s="171"/>
      <c r="QZ87" s="171"/>
      <c r="RA87" s="171"/>
      <c r="RB87" s="171"/>
      <c r="RC87" s="171"/>
      <c r="RD87" s="168"/>
      <c r="RE87" s="168"/>
      <c r="RF87" s="172"/>
      <c r="RG87" s="172"/>
      <c r="RH87" s="171"/>
      <c r="RI87" s="171"/>
      <c r="RJ87" s="171"/>
      <c r="RK87" s="171"/>
      <c r="RL87" s="171"/>
      <c r="RM87" s="168"/>
      <c r="RN87" s="168"/>
      <c r="RO87" s="172"/>
      <c r="RP87" s="172"/>
      <c r="RQ87" s="171"/>
      <c r="RR87" s="171"/>
      <c r="RS87" s="171"/>
      <c r="RT87" s="171"/>
      <c r="RU87" s="171"/>
      <c r="RV87" s="168"/>
      <c r="RW87" s="168"/>
      <c r="RX87" s="172"/>
      <c r="RY87" s="172"/>
      <c r="RZ87" s="171"/>
      <c r="SA87" s="171"/>
      <c r="SB87" s="171"/>
      <c r="SC87" s="171"/>
      <c r="SD87" s="171"/>
      <c r="SE87" s="168"/>
      <c r="SF87" s="168"/>
      <c r="SG87" s="172"/>
      <c r="SH87" s="172"/>
      <c r="SI87" s="171"/>
      <c r="SJ87" s="171"/>
      <c r="SK87" s="171"/>
      <c r="SL87" s="171"/>
      <c r="SM87" s="171"/>
      <c r="SN87" s="168"/>
      <c r="SO87" s="168"/>
      <c r="SP87" s="172"/>
      <c r="SQ87" s="172"/>
      <c r="SR87" s="171"/>
      <c r="SS87" s="171"/>
      <c r="ST87" s="171"/>
      <c r="SU87" s="171"/>
      <c r="SV87" s="171"/>
      <c r="SW87" s="168"/>
      <c r="SX87" s="168"/>
      <c r="SY87" s="172"/>
      <c r="SZ87" s="172"/>
      <c r="TA87" s="171"/>
      <c r="TB87" s="171"/>
      <c r="TC87" s="171"/>
      <c r="TD87" s="171"/>
      <c r="TE87" s="171"/>
      <c r="TF87" s="168"/>
      <c r="TG87" s="168"/>
      <c r="TH87" s="172"/>
      <c r="TI87" s="172"/>
      <c r="TJ87" s="171"/>
      <c r="TK87" s="171"/>
      <c r="TL87" s="171"/>
      <c r="TM87" s="171"/>
      <c r="TN87" s="171"/>
      <c r="TO87" s="168"/>
      <c r="TP87" s="168"/>
      <c r="TQ87" s="172"/>
      <c r="TR87" s="172"/>
      <c r="TS87" s="171"/>
      <c r="TT87" s="171"/>
      <c r="TU87" s="171"/>
      <c r="TV87" s="171"/>
      <c r="TW87" s="171"/>
      <c r="TX87" s="168"/>
      <c r="TY87" s="168"/>
      <c r="TZ87" s="172"/>
      <c r="UA87" s="172"/>
      <c r="UB87" s="171"/>
      <c r="UC87" s="171"/>
      <c r="UD87" s="171"/>
      <c r="UE87" s="171"/>
      <c r="UF87" s="171"/>
      <c r="UG87" s="168"/>
      <c r="UH87" s="168"/>
    </row>
    <row r="88" spans="2:554" x14ac:dyDescent="0.25">
      <c r="B88" s="29" t="str">
        <f t="shared" si="14"/>
        <v/>
      </c>
      <c r="C88" s="29" t="str">
        <f t="shared" si="15"/>
        <v/>
      </c>
      <c r="D88" s="29" t="str">
        <f t="shared" si="16"/>
        <v/>
      </c>
      <c r="E88" s="29" t="str">
        <f t="shared" si="17"/>
        <v/>
      </c>
      <c r="F88" s="29" t="str">
        <f t="shared" si="18"/>
        <v/>
      </c>
      <c r="G88" s="29" t="str">
        <f t="shared" si="19"/>
        <v/>
      </c>
      <c r="H88" s="29" t="str">
        <f t="shared" si="20"/>
        <v/>
      </c>
      <c r="Q88" s="171"/>
      <c r="R88" s="171"/>
      <c r="S88" s="171"/>
      <c r="T88" s="171"/>
      <c r="U88" s="171"/>
      <c r="V88" s="168"/>
      <c r="W88" s="168"/>
      <c r="X88" s="172"/>
      <c r="Y88" s="172"/>
      <c r="Z88" s="171"/>
      <c r="AA88" s="171"/>
      <c r="AB88" s="171"/>
      <c r="AC88" s="171"/>
      <c r="AD88" s="171"/>
      <c r="AE88" s="168"/>
      <c r="AF88" s="168"/>
      <c r="AG88" s="172"/>
      <c r="AH88" s="172"/>
      <c r="AI88" s="171"/>
      <c r="AJ88" s="171"/>
      <c r="AK88" s="171"/>
      <c r="AL88" s="171"/>
      <c r="AM88" s="171"/>
      <c r="AN88" s="168"/>
      <c r="AO88" s="168"/>
      <c r="AP88" s="172"/>
      <c r="AQ88" s="172"/>
      <c r="AR88" s="171"/>
      <c r="AS88" s="171"/>
      <c r="AT88" s="171"/>
      <c r="AU88" s="171"/>
      <c r="AV88" s="171"/>
      <c r="AW88" s="168"/>
      <c r="AX88" s="168"/>
      <c r="AY88" s="172"/>
      <c r="AZ88" s="172"/>
      <c r="BA88" s="171"/>
      <c r="BB88" s="171"/>
      <c r="BC88" s="171"/>
      <c r="BD88" s="171"/>
      <c r="BE88" s="171"/>
      <c r="BF88" s="168"/>
      <c r="BG88" s="168"/>
      <c r="BH88" s="172"/>
      <c r="BI88" s="172"/>
      <c r="BJ88" s="171"/>
      <c r="BK88" s="171"/>
      <c r="BL88" s="171"/>
      <c r="BM88" s="171"/>
      <c r="BN88" s="171"/>
      <c r="BO88" s="168"/>
      <c r="BP88" s="168"/>
      <c r="BQ88" s="172"/>
      <c r="BR88" s="172"/>
      <c r="BS88" s="171"/>
      <c r="BT88" s="171"/>
      <c r="BU88" s="171"/>
      <c r="BV88" s="171"/>
      <c r="BW88" s="171"/>
      <c r="BX88" s="168"/>
      <c r="BY88" s="168"/>
      <c r="BZ88" s="172"/>
      <c r="CA88" s="172"/>
      <c r="CB88" s="171"/>
      <c r="CC88" s="171"/>
      <c r="CD88" s="171"/>
      <c r="CE88" s="171"/>
      <c r="CF88" s="171"/>
      <c r="CG88" s="168"/>
      <c r="CH88" s="168"/>
      <c r="CI88" s="172"/>
      <c r="CJ88" s="172"/>
      <c r="CK88" s="171"/>
      <c r="CL88" s="171"/>
      <c r="CM88" s="171"/>
      <c r="CN88" s="171"/>
      <c r="CO88" s="171"/>
      <c r="CP88" s="168"/>
      <c r="CQ88" s="168"/>
      <c r="CR88" s="172"/>
      <c r="CS88" s="172"/>
      <c r="CT88" s="171"/>
      <c r="CU88" s="171"/>
      <c r="CV88" s="171"/>
      <c r="CW88" s="171"/>
      <c r="CX88" s="171"/>
      <c r="CY88" s="168"/>
      <c r="CZ88" s="168"/>
      <c r="DA88" s="172"/>
      <c r="DB88" s="172"/>
      <c r="DC88" s="171"/>
      <c r="DD88" s="171"/>
      <c r="DE88" s="171"/>
      <c r="DF88" s="171"/>
      <c r="DG88" s="171"/>
      <c r="DH88" s="168"/>
      <c r="DI88" s="168"/>
      <c r="DJ88" s="172"/>
      <c r="DK88" s="172"/>
      <c r="DL88" s="171"/>
      <c r="DM88" s="171"/>
      <c r="DN88" s="171"/>
      <c r="DO88" s="171"/>
      <c r="DP88" s="171"/>
      <c r="DQ88" s="168"/>
      <c r="DR88" s="168"/>
      <c r="DS88" s="172"/>
      <c r="DT88" s="172"/>
      <c r="DU88" s="171"/>
      <c r="DV88" s="171"/>
      <c r="DW88" s="171"/>
      <c r="DX88" s="171"/>
      <c r="DY88" s="171"/>
      <c r="DZ88" s="168"/>
      <c r="EA88" s="168"/>
      <c r="EB88" s="172"/>
      <c r="EC88" s="172"/>
      <c r="ED88" s="171"/>
      <c r="EE88" s="171"/>
      <c r="EF88" s="171"/>
      <c r="EG88" s="171"/>
      <c r="EH88" s="171"/>
      <c r="EI88" s="168"/>
      <c r="EJ88" s="168"/>
      <c r="EK88" s="172"/>
      <c r="EL88" s="172"/>
      <c r="EM88" s="171"/>
      <c r="EN88" s="171"/>
      <c r="EO88" s="171"/>
      <c r="EP88" s="171"/>
      <c r="EQ88" s="171"/>
      <c r="ER88" s="168"/>
      <c r="ES88" s="168"/>
      <c r="ET88" s="172"/>
      <c r="EU88" s="172"/>
      <c r="EV88" s="171"/>
      <c r="EW88" s="171"/>
      <c r="EX88" s="171"/>
      <c r="EY88" s="171"/>
      <c r="EZ88" s="171"/>
      <c r="FA88" s="168"/>
      <c r="FB88" s="168"/>
      <c r="FC88" s="172"/>
      <c r="FD88" s="172"/>
      <c r="FE88" s="171"/>
      <c r="FF88" s="171"/>
      <c r="FG88" s="171"/>
      <c r="FH88" s="171"/>
      <c r="FI88" s="171"/>
      <c r="FJ88" s="168"/>
      <c r="FK88" s="168"/>
      <c r="FL88" s="172"/>
      <c r="FM88" s="172"/>
      <c r="FN88" s="171"/>
      <c r="FO88" s="171"/>
      <c r="FP88" s="171"/>
      <c r="FQ88" s="171"/>
      <c r="FR88" s="171"/>
      <c r="FS88" s="168"/>
      <c r="FT88" s="168"/>
      <c r="FU88" s="172"/>
      <c r="FV88" s="172"/>
      <c r="FW88" s="171"/>
      <c r="FX88" s="171"/>
      <c r="FY88" s="171"/>
      <c r="FZ88" s="171"/>
      <c r="GA88" s="171"/>
      <c r="GB88" s="168"/>
      <c r="GC88" s="168"/>
      <c r="GD88" s="172"/>
      <c r="GE88" s="172"/>
      <c r="GF88" s="171"/>
      <c r="GG88" s="171"/>
      <c r="GH88" s="171"/>
      <c r="GI88" s="171"/>
      <c r="GJ88" s="171"/>
      <c r="GK88" s="168"/>
      <c r="GL88" s="168"/>
      <c r="GM88" s="172"/>
      <c r="GN88" s="172"/>
      <c r="GO88" s="171"/>
      <c r="GP88" s="171"/>
      <c r="GQ88" s="171"/>
      <c r="GR88" s="171"/>
      <c r="GS88" s="171"/>
      <c r="GT88" s="168"/>
      <c r="GU88" s="168"/>
      <c r="GV88" s="172"/>
      <c r="GW88" s="172"/>
      <c r="GX88" s="171"/>
      <c r="GY88" s="171"/>
      <c r="GZ88" s="171"/>
      <c r="HA88" s="171"/>
      <c r="HB88" s="171"/>
      <c r="HC88" s="168"/>
      <c r="HD88" s="168"/>
      <c r="HE88" s="172"/>
      <c r="HF88" s="172"/>
      <c r="HG88" s="171"/>
      <c r="HH88" s="171"/>
      <c r="HI88" s="171"/>
      <c r="HJ88" s="171"/>
      <c r="HK88" s="171"/>
      <c r="HL88" s="168"/>
      <c r="HM88" s="168"/>
      <c r="HN88" s="172"/>
      <c r="HO88" s="172"/>
      <c r="HP88" s="171"/>
      <c r="HQ88" s="171"/>
      <c r="HR88" s="171"/>
      <c r="HS88" s="171"/>
      <c r="HT88" s="171"/>
      <c r="HU88" s="168"/>
      <c r="HV88" s="168"/>
      <c r="HW88" s="172"/>
      <c r="HX88" s="172"/>
      <c r="HY88" s="171"/>
      <c r="HZ88" s="171"/>
      <c r="IA88" s="171"/>
      <c r="IB88" s="171"/>
      <c r="IC88" s="171"/>
      <c r="ID88" s="168"/>
      <c r="IE88" s="168"/>
      <c r="IF88" s="172"/>
      <c r="IG88" s="172"/>
      <c r="IH88" s="171"/>
      <c r="II88" s="171"/>
      <c r="IJ88" s="171"/>
      <c r="IK88" s="171"/>
      <c r="IL88" s="171"/>
      <c r="IM88" s="168"/>
      <c r="IN88" s="168"/>
      <c r="IO88" s="172"/>
      <c r="IP88" s="172"/>
      <c r="IQ88" s="171"/>
      <c r="IR88" s="171"/>
      <c r="IS88" s="171"/>
      <c r="IT88" s="171"/>
      <c r="IU88" s="171"/>
      <c r="IV88" s="168"/>
      <c r="IW88" s="168"/>
      <c r="IX88" s="172"/>
      <c r="IY88" s="172"/>
      <c r="IZ88" s="171"/>
      <c r="JA88" s="171"/>
      <c r="JB88" s="171"/>
      <c r="JC88" s="171"/>
      <c r="JD88" s="171"/>
      <c r="JE88" s="168"/>
      <c r="JF88" s="168"/>
      <c r="JG88" s="172"/>
      <c r="JH88" s="172"/>
      <c r="JI88" s="171"/>
      <c r="JJ88" s="171"/>
      <c r="JK88" s="171"/>
      <c r="JL88" s="171"/>
      <c r="JM88" s="171"/>
      <c r="JN88" s="168"/>
      <c r="JO88" s="168"/>
      <c r="JP88" s="172"/>
      <c r="JQ88" s="172"/>
      <c r="JR88" s="171"/>
      <c r="JS88" s="171"/>
      <c r="JT88" s="171"/>
      <c r="JU88" s="171"/>
      <c r="JV88" s="171"/>
      <c r="JW88" s="168"/>
      <c r="JX88" s="168"/>
      <c r="JY88" s="172"/>
      <c r="JZ88" s="172"/>
      <c r="KA88" s="171"/>
      <c r="KB88" s="171"/>
      <c r="KC88" s="171"/>
      <c r="KD88" s="171"/>
      <c r="KE88" s="171"/>
      <c r="KF88" s="168"/>
      <c r="KG88" s="168"/>
      <c r="KH88" s="172"/>
      <c r="KI88" s="172"/>
      <c r="KJ88" s="171"/>
      <c r="KK88" s="171"/>
      <c r="KL88" s="171"/>
      <c r="KM88" s="171"/>
      <c r="KN88" s="171"/>
      <c r="KO88" s="168"/>
      <c r="KP88" s="168"/>
      <c r="KQ88" s="172"/>
      <c r="KR88" s="172"/>
      <c r="KS88" s="171"/>
      <c r="KT88" s="171"/>
      <c r="KU88" s="171"/>
      <c r="KV88" s="171"/>
      <c r="KW88" s="171"/>
      <c r="KX88" s="168"/>
      <c r="KY88" s="168"/>
      <c r="KZ88" s="172"/>
      <c r="LA88" s="172"/>
      <c r="LB88" s="171"/>
      <c r="LC88" s="171"/>
      <c r="LD88" s="171"/>
      <c r="LE88" s="171"/>
      <c r="LF88" s="171"/>
      <c r="LG88" s="168"/>
      <c r="LH88" s="168"/>
      <c r="LI88" s="172"/>
      <c r="LJ88" s="172"/>
      <c r="LK88" s="171"/>
      <c r="LL88" s="171"/>
      <c r="LM88" s="171"/>
      <c r="LN88" s="171"/>
      <c r="LO88" s="171"/>
      <c r="LP88" s="168"/>
      <c r="LQ88" s="168"/>
      <c r="LR88" s="172"/>
      <c r="LS88" s="172"/>
      <c r="LT88" s="171"/>
      <c r="LU88" s="171"/>
      <c r="LV88" s="171"/>
      <c r="LW88" s="171"/>
      <c r="LX88" s="171"/>
      <c r="LY88" s="168"/>
      <c r="LZ88" s="168"/>
      <c r="MA88" s="172"/>
      <c r="MB88" s="172"/>
      <c r="MC88" s="171"/>
      <c r="MD88" s="171"/>
      <c r="ME88" s="171"/>
      <c r="MF88" s="171"/>
      <c r="MG88" s="171"/>
      <c r="MH88" s="168"/>
      <c r="MI88" s="168"/>
      <c r="MJ88" s="172"/>
      <c r="MK88" s="172"/>
      <c r="ML88" s="171"/>
      <c r="MM88" s="171"/>
      <c r="MN88" s="171"/>
      <c r="MO88" s="171"/>
      <c r="MP88" s="171"/>
      <c r="MQ88" s="168"/>
      <c r="MR88" s="168"/>
      <c r="MS88" s="172"/>
      <c r="MT88" s="172"/>
      <c r="MU88" s="171"/>
      <c r="MV88" s="171"/>
      <c r="MW88" s="171"/>
      <c r="MX88" s="171"/>
      <c r="MY88" s="171"/>
      <c r="MZ88" s="168"/>
      <c r="NA88" s="168"/>
      <c r="NB88" s="172"/>
      <c r="NC88" s="172"/>
      <c r="ND88" s="171"/>
      <c r="NE88" s="171"/>
      <c r="NF88" s="171"/>
      <c r="NG88" s="171"/>
      <c r="NH88" s="171"/>
      <c r="NI88" s="168"/>
      <c r="NJ88" s="168"/>
      <c r="NK88" s="172"/>
      <c r="NL88" s="172"/>
      <c r="NM88" s="171"/>
      <c r="NN88" s="171"/>
      <c r="NO88" s="171"/>
      <c r="NP88" s="171"/>
      <c r="NQ88" s="171"/>
      <c r="NR88" s="168"/>
      <c r="NS88" s="168"/>
      <c r="NT88" s="172"/>
      <c r="NU88" s="172"/>
      <c r="NV88" s="171"/>
      <c r="NW88" s="171"/>
      <c r="NX88" s="171"/>
      <c r="NY88" s="171"/>
      <c r="NZ88" s="171"/>
      <c r="OA88" s="168"/>
      <c r="OB88" s="168"/>
      <c r="OC88" s="172"/>
      <c r="OD88" s="172"/>
      <c r="OE88" s="171"/>
      <c r="OF88" s="171"/>
      <c r="OG88" s="171"/>
      <c r="OH88" s="171"/>
      <c r="OI88" s="171"/>
      <c r="OJ88" s="168"/>
      <c r="OK88" s="168"/>
      <c r="OL88" s="172"/>
      <c r="OM88" s="172"/>
      <c r="ON88" s="171"/>
      <c r="OO88" s="171"/>
      <c r="OP88" s="171"/>
      <c r="OQ88" s="171"/>
      <c r="OR88" s="171"/>
      <c r="OS88" s="168"/>
      <c r="OT88" s="168"/>
      <c r="OU88" s="172"/>
      <c r="OV88" s="172"/>
      <c r="OW88" s="171"/>
      <c r="OX88" s="171"/>
      <c r="OY88" s="171"/>
      <c r="OZ88" s="171"/>
      <c r="PA88" s="171"/>
      <c r="PB88" s="168"/>
      <c r="PC88" s="168"/>
      <c r="PD88" s="172"/>
      <c r="PE88" s="172"/>
      <c r="PF88" s="171"/>
      <c r="PG88" s="171"/>
      <c r="PH88" s="171"/>
      <c r="PI88" s="171"/>
      <c r="PJ88" s="171"/>
      <c r="PK88" s="168"/>
      <c r="PL88" s="168"/>
      <c r="PM88" s="172"/>
      <c r="PN88" s="172"/>
      <c r="PO88" s="171"/>
      <c r="PP88" s="171"/>
      <c r="PQ88" s="171"/>
      <c r="PR88" s="171"/>
      <c r="PS88" s="171"/>
      <c r="PT88" s="168"/>
      <c r="PU88" s="168"/>
      <c r="PV88" s="172"/>
      <c r="PW88" s="172"/>
      <c r="PX88" s="171"/>
      <c r="PY88" s="171"/>
      <c r="PZ88" s="171"/>
      <c r="QA88" s="171"/>
      <c r="QB88" s="171"/>
      <c r="QC88" s="168"/>
      <c r="QD88" s="168"/>
      <c r="QE88" s="172"/>
      <c r="QF88" s="172"/>
      <c r="QG88" s="171"/>
      <c r="QH88" s="171"/>
      <c r="QI88" s="171"/>
      <c r="QJ88" s="171"/>
      <c r="QK88" s="171"/>
      <c r="QL88" s="168"/>
      <c r="QM88" s="168"/>
      <c r="QN88" s="172"/>
      <c r="QO88" s="172"/>
      <c r="QP88" s="171"/>
      <c r="QQ88" s="171"/>
      <c r="QR88" s="171"/>
      <c r="QS88" s="171"/>
      <c r="QT88" s="171"/>
      <c r="QU88" s="168"/>
      <c r="QV88" s="168"/>
      <c r="QW88" s="172"/>
      <c r="QX88" s="172"/>
      <c r="QY88" s="171"/>
      <c r="QZ88" s="171"/>
      <c r="RA88" s="171"/>
      <c r="RB88" s="171"/>
      <c r="RC88" s="171"/>
      <c r="RD88" s="168"/>
      <c r="RE88" s="168"/>
      <c r="RF88" s="172"/>
      <c r="RG88" s="172"/>
      <c r="RH88" s="171"/>
      <c r="RI88" s="171"/>
      <c r="RJ88" s="171"/>
      <c r="RK88" s="171"/>
      <c r="RL88" s="171"/>
      <c r="RM88" s="168"/>
      <c r="RN88" s="168"/>
      <c r="RO88" s="172"/>
      <c r="RP88" s="172"/>
      <c r="RQ88" s="171"/>
      <c r="RR88" s="171"/>
      <c r="RS88" s="171"/>
      <c r="RT88" s="171"/>
      <c r="RU88" s="171"/>
      <c r="RV88" s="168"/>
      <c r="RW88" s="168"/>
      <c r="RX88" s="172"/>
      <c r="RY88" s="172"/>
      <c r="RZ88" s="171"/>
      <c r="SA88" s="171"/>
      <c r="SB88" s="171"/>
      <c r="SC88" s="171"/>
      <c r="SD88" s="171"/>
      <c r="SE88" s="168"/>
      <c r="SF88" s="168"/>
      <c r="SG88" s="172"/>
      <c r="SH88" s="172"/>
      <c r="SI88" s="171"/>
      <c r="SJ88" s="171"/>
      <c r="SK88" s="171"/>
      <c r="SL88" s="171"/>
      <c r="SM88" s="171"/>
      <c r="SN88" s="168"/>
      <c r="SO88" s="168"/>
      <c r="SP88" s="172"/>
      <c r="SQ88" s="172"/>
      <c r="SR88" s="171"/>
      <c r="SS88" s="171"/>
      <c r="ST88" s="171"/>
      <c r="SU88" s="171"/>
      <c r="SV88" s="171"/>
      <c r="SW88" s="168"/>
      <c r="SX88" s="168"/>
      <c r="SY88" s="172"/>
      <c r="SZ88" s="172"/>
      <c r="TA88" s="171"/>
      <c r="TB88" s="171"/>
      <c r="TC88" s="171"/>
      <c r="TD88" s="171"/>
      <c r="TE88" s="171"/>
      <c r="TF88" s="168"/>
      <c r="TG88" s="168"/>
      <c r="TH88" s="172"/>
      <c r="TI88" s="172"/>
      <c r="TJ88" s="171"/>
      <c r="TK88" s="171"/>
      <c r="TL88" s="171"/>
      <c r="TM88" s="171"/>
      <c r="TN88" s="171"/>
      <c r="TO88" s="168"/>
      <c r="TP88" s="168"/>
      <c r="TQ88" s="172"/>
      <c r="TR88" s="172"/>
      <c r="TS88" s="171"/>
      <c r="TT88" s="171"/>
      <c r="TU88" s="171"/>
      <c r="TV88" s="171"/>
      <c r="TW88" s="171"/>
      <c r="TX88" s="168"/>
      <c r="TY88" s="168"/>
      <c r="TZ88" s="172"/>
      <c r="UA88" s="172"/>
      <c r="UB88" s="171"/>
      <c r="UC88" s="171"/>
      <c r="UD88" s="171"/>
      <c r="UE88" s="171"/>
      <c r="UF88" s="171"/>
      <c r="UG88" s="168"/>
      <c r="UH88" s="168"/>
    </row>
    <row r="89" spans="2:554" x14ac:dyDescent="0.25">
      <c r="B89" s="29" t="str">
        <f t="shared" si="14"/>
        <v/>
      </c>
      <c r="C89" s="29" t="str">
        <f t="shared" si="15"/>
        <v/>
      </c>
      <c r="D89" s="29" t="str">
        <f t="shared" si="16"/>
        <v/>
      </c>
      <c r="E89" s="29" t="str">
        <f t="shared" si="17"/>
        <v/>
      </c>
      <c r="F89" s="29" t="str">
        <f t="shared" si="18"/>
        <v/>
      </c>
      <c r="G89" s="29" t="str">
        <f t="shared" si="19"/>
        <v/>
      </c>
      <c r="H89" s="29" t="str">
        <f t="shared" si="20"/>
        <v/>
      </c>
      <c r="Q89" s="171"/>
      <c r="R89" s="171"/>
      <c r="S89" s="171"/>
      <c r="T89" s="171"/>
      <c r="U89" s="171"/>
      <c r="V89" s="168"/>
      <c r="W89" s="168"/>
      <c r="X89" s="172"/>
      <c r="Y89" s="172"/>
      <c r="Z89" s="171"/>
      <c r="AA89" s="171"/>
      <c r="AB89" s="171"/>
      <c r="AC89" s="171"/>
      <c r="AD89" s="171"/>
      <c r="AE89" s="168"/>
      <c r="AF89" s="168"/>
      <c r="AG89" s="172"/>
      <c r="AH89" s="172"/>
      <c r="AI89" s="171"/>
      <c r="AJ89" s="171"/>
      <c r="AK89" s="171"/>
      <c r="AL89" s="171"/>
      <c r="AM89" s="171"/>
      <c r="AN89" s="168"/>
      <c r="AO89" s="168"/>
      <c r="AP89" s="172"/>
      <c r="AQ89" s="172"/>
      <c r="AR89" s="171"/>
      <c r="AS89" s="171"/>
      <c r="AT89" s="171"/>
      <c r="AU89" s="171"/>
      <c r="AV89" s="171"/>
      <c r="AW89" s="168"/>
      <c r="AX89" s="168"/>
      <c r="AY89" s="172"/>
      <c r="AZ89" s="172"/>
      <c r="BA89" s="171"/>
      <c r="BB89" s="171"/>
      <c r="BC89" s="171"/>
      <c r="BD89" s="171"/>
      <c r="BE89" s="171"/>
      <c r="BF89" s="168"/>
      <c r="BG89" s="168"/>
      <c r="BH89" s="172"/>
      <c r="BI89" s="172"/>
      <c r="BJ89" s="171"/>
      <c r="BK89" s="171"/>
      <c r="BL89" s="171"/>
      <c r="BM89" s="171"/>
      <c r="BN89" s="171"/>
      <c r="BO89" s="168"/>
      <c r="BP89" s="168"/>
      <c r="BQ89" s="172"/>
      <c r="BR89" s="172"/>
      <c r="BS89" s="171"/>
      <c r="BT89" s="171"/>
      <c r="BU89" s="171"/>
      <c r="BV89" s="171"/>
      <c r="BW89" s="171"/>
      <c r="BX89" s="168"/>
      <c r="BY89" s="168"/>
      <c r="BZ89" s="172"/>
      <c r="CA89" s="172"/>
      <c r="CB89" s="171"/>
      <c r="CC89" s="171"/>
      <c r="CD89" s="171"/>
      <c r="CE89" s="171"/>
      <c r="CF89" s="171"/>
      <c r="CG89" s="168"/>
      <c r="CH89" s="168"/>
      <c r="CI89" s="172"/>
      <c r="CJ89" s="172"/>
      <c r="CK89" s="171"/>
      <c r="CL89" s="171"/>
      <c r="CM89" s="171"/>
      <c r="CN89" s="171"/>
      <c r="CO89" s="171"/>
      <c r="CP89" s="168"/>
      <c r="CQ89" s="168"/>
      <c r="CR89" s="172"/>
      <c r="CS89" s="172"/>
      <c r="CT89" s="171"/>
      <c r="CU89" s="171"/>
      <c r="CV89" s="171"/>
      <c r="CW89" s="171"/>
      <c r="CX89" s="171"/>
      <c r="CY89" s="168"/>
      <c r="CZ89" s="168"/>
      <c r="DA89" s="172"/>
      <c r="DB89" s="172"/>
      <c r="DC89" s="171"/>
      <c r="DD89" s="171"/>
      <c r="DE89" s="171"/>
      <c r="DF89" s="171"/>
      <c r="DG89" s="171"/>
      <c r="DH89" s="168"/>
      <c r="DI89" s="168"/>
      <c r="DJ89" s="172"/>
      <c r="DK89" s="172"/>
      <c r="DL89" s="171"/>
      <c r="DM89" s="171"/>
      <c r="DN89" s="171"/>
      <c r="DO89" s="171"/>
      <c r="DP89" s="171"/>
      <c r="DQ89" s="168"/>
      <c r="DR89" s="168"/>
      <c r="DS89" s="172"/>
      <c r="DT89" s="172"/>
      <c r="DU89" s="171"/>
      <c r="DV89" s="171"/>
      <c r="DW89" s="171"/>
      <c r="DX89" s="171"/>
      <c r="DY89" s="171"/>
      <c r="DZ89" s="168"/>
      <c r="EA89" s="168"/>
      <c r="EB89" s="172"/>
      <c r="EC89" s="172"/>
      <c r="ED89" s="171"/>
      <c r="EE89" s="171"/>
      <c r="EF89" s="171"/>
      <c r="EG89" s="171"/>
      <c r="EH89" s="171"/>
      <c r="EI89" s="168"/>
      <c r="EJ89" s="168"/>
      <c r="EK89" s="172"/>
      <c r="EL89" s="172"/>
      <c r="EM89" s="171"/>
      <c r="EN89" s="171"/>
      <c r="EO89" s="171"/>
      <c r="EP89" s="171"/>
      <c r="EQ89" s="171"/>
      <c r="ER89" s="168"/>
      <c r="ES89" s="168"/>
      <c r="ET89" s="172"/>
      <c r="EU89" s="172"/>
      <c r="EV89" s="171"/>
      <c r="EW89" s="171"/>
      <c r="EX89" s="171"/>
      <c r="EY89" s="171"/>
      <c r="EZ89" s="171"/>
      <c r="FA89" s="168"/>
      <c r="FB89" s="168"/>
      <c r="FC89" s="172"/>
      <c r="FD89" s="172"/>
      <c r="FE89" s="171"/>
      <c r="FF89" s="171"/>
      <c r="FG89" s="171"/>
      <c r="FH89" s="171"/>
      <c r="FI89" s="171"/>
      <c r="FJ89" s="168"/>
      <c r="FK89" s="168"/>
      <c r="FL89" s="172"/>
      <c r="FM89" s="172"/>
      <c r="FN89" s="171"/>
      <c r="FO89" s="171"/>
      <c r="FP89" s="171"/>
      <c r="FQ89" s="171"/>
      <c r="FR89" s="171"/>
      <c r="FS89" s="168"/>
      <c r="FT89" s="168"/>
      <c r="FU89" s="172"/>
      <c r="FV89" s="172"/>
      <c r="FW89" s="171"/>
      <c r="FX89" s="171"/>
      <c r="FY89" s="171"/>
      <c r="FZ89" s="171"/>
      <c r="GA89" s="171"/>
      <c r="GB89" s="168"/>
      <c r="GC89" s="168"/>
      <c r="GD89" s="172"/>
      <c r="GE89" s="172"/>
      <c r="GF89" s="171"/>
      <c r="GG89" s="171"/>
      <c r="GH89" s="171"/>
      <c r="GI89" s="171"/>
      <c r="GJ89" s="171"/>
      <c r="GK89" s="168"/>
      <c r="GL89" s="168"/>
      <c r="GM89" s="172"/>
      <c r="GN89" s="172"/>
      <c r="GO89" s="171"/>
      <c r="GP89" s="171"/>
      <c r="GQ89" s="171"/>
      <c r="GR89" s="171"/>
      <c r="GS89" s="171"/>
      <c r="GT89" s="168"/>
      <c r="GU89" s="168"/>
      <c r="GV89" s="172"/>
      <c r="GW89" s="172"/>
      <c r="GX89" s="171"/>
      <c r="GY89" s="171"/>
      <c r="GZ89" s="171"/>
      <c r="HA89" s="171"/>
      <c r="HB89" s="171"/>
      <c r="HC89" s="168"/>
      <c r="HD89" s="168"/>
      <c r="HE89" s="172"/>
      <c r="HF89" s="172"/>
      <c r="HG89" s="171"/>
      <c r="HH89" s="171"/>
      <c r="HI89" s="171"/>
      <c r="HJ89" s="171"/>
      <c r="HK89" s="171"/>
      <c r="HL89" s="168"/>
      <c r="HM89" s="168"/>
      <c r="HN89" s="172"/>
      <c r="HO89" s="172"/>
      <c r="HP89" s="171"/>
      <c r="HQ89" s="171"/>
      <c r="HR89" s="171"/>
      <c r="HS89" s="171"/>
      <c r="HT89" s="171"/>
      <c r="HU89" s="168"/>
      <c r="HV89" s="168"/>
      <c r="HW89" s="172"/>
      <c r="HX89" s="172"/>
      <c r="HY89" s="171"/>
      <c r="HZ89" s="171"/>
      <c r="IA89" s="171"/>
      <c r="IB89" s="171"/>
      <c r="IC89" s="171"/>
      <c r="ID89" s="168"/>
      <c r="IE89" s="168"/>
      <c r="IF89" s="172"/>
      <c r="IG89" s="172"/>
      <c r="IH89" s="171"/>
      <c r="II89" s="171"/>
      <c r="IJ89" s="171"/>
      <c r="IK89" s="171"/>
      <c r="IL89" s="171"/>
      <c r="IM89" s="168"/>
      <c r="IN89" s="168"/>
      <c r="IO89" s="172"/>
      <c r="IP89" s="172"/>
      <c r="IQ89" s="171"/>
      <c r="IR89" s="171"/>
      <c r="IS89" s="171"/>
      <c r="IT89" s="171"/>
      <c r="IU89" s="171"/>
      <c r="IV89" s="168"/>
      <c r="IW89" s="168"/>
      <c r="IX89" s="172"/>
      <c r="IY89" s="172"/>
      <c r="IZ89" s="171"/>
      <c r="JA89" s="171"/>
      <c r="JB89" s="171"/>
      <c r="JC89" s="171"/>
      <c r="JD89" s="171"/>
      <c r="JE89" s="168"/>
      <c r="JF89" s="168"/>
      <c r="JG89" s="172"/>
      <c r="JH89" s="172"/>
      <c r="JI89" s="171"/>
      <c r="JJ89" s="171"/>
      <c r="JK89" s="171"/>
      <c r="JL89" s="171"/>
      <c r="JM89" s="171"/>
      <c r="JN89" s="168"/>
      <c r="JO89" s="168"/>
      <c r="JP89" s="172"/>
      <c r="JQ89" s="172"/>
      <c r="JR89" s="171"/>
      <c r="JS89" s="171"/>
      <c r="JT89" s="171"/>
      <c r="JU89" s="171"/>
      <c r="JV89" s="171"/>
      <c r="JW89" s="168"/>
      <c r="JX89" s="168"/>
      <c r="JY89" s="172"/>
      <c r="JZ89" s="172"/>
      <c r="KA89" s="171"/>
      <c r="KB89" s="171"/>
      <c r="KC89" s="171"/>
      <c r="KD89" s="171"/>
      <c r="KE89" s="171"/>
      <c r="KF89" s="168"/>
      <c r="KG89" s="168"/>
      <c r="KH89" s="172"/>
      <c r="KI89" s="172"/>
      <c r="KJ89" s="171"/>
      <c r="KK89" s="171"/>
      <c r="KL89" s="171"/>
      <c r="KM89" s="171"/>
      <c r="KN89" s="171"/>
      <c r="KO89" s="168"/>
      <c r="KP89" s="168"/>
      <c r="KQ89" s="172"/>
      <c r="KR89" s="172"/>
      <c r="KS89" s="171"/>
      <c r="KT89" s="171"/>
      <c r="KU89" s="171"/>
      <c r="KV89" s="171"/>
      <c r="KW89" s="171"/>
      <c r="KX89" s="168"/>
      <c r="KY89" s="168"/>
      <c r="KZ89" s="172"/>
      <c r="LA89" s="172"/>
      <c r="LB89" s="171"/>
      <c r="LC89" s="171"/>
      <c r="LD89" s="171"/>
      <c r="LE89" s="171"/>
      <c r="LF89" s="171"/>
      <c r="LG89" s="168"/>
      <c r="LH89" s="168"/>
      <c r="LI89" s="172"/>
      <c r="LJ89" s="172"/>
      <c r="LK89" s="171"/>
      <c r="LL89" s="171"/>
      <c r="LM89" s="171"/>
      <c r="LN89" s="171"/>
      <c r="LO89" s="171"/>
      <c r="LP89" s="168"/>
      <c r="LQ89" s="168"/>
      <c r="LR89" s="172"/>
      <c r="LS89" s="172"/>
      <c r="LT89" s="171"/>
      <c r="LU89" s="171"/>
      <c r="LV89" s="171"/>
      <c r="LW89" s="171"/>
      <c r="LX89" s="171"/>
      <c r="LY89" s="168"/>
      <c r="LZ89" s="168"/>
      <c r="MA89" s="172"/>
      <c r="MB89" s="172"/>
      <c r="MC89" s="171"/>
      <c r="MD89" s="171"/>
      <c r="ME89" s="171"/>
      <c r="MF89" s="171"/>
      <c r="MG89" s="171"/>
      <c r="MH89" s="168"/>
      <c r="MI89" s="168"/>
      <c r="MJ89" s="172"/>
      <c r="MK89" s="172"/>
      <c r="ML89" s="171"/>
      <c r="MM89" s="171"/>
      <c r="MN89" s="171"/>
      <c r="MO89" s="171"/>
      <c r="MP89" s="171"/>
      <c r="MQ89" s="168"/>
      <c r="MR89" s="168"/>
      <c r="MS89" s="172"/>
      <c r="MT89" s="172"/>
      <c r="MU89" s="171"/>
      <c r="MV89" s="171"/>
      <c r="MW89" s="171"/>
      <c r="MX89" s="171"/>
      <c r="MY89" s="171"/>
      <c r="MZ89" s="168"/>
      <c r="NA89" s="168"/>
      <c r="NB89" s="172"/>
      <c r="NC89" s="172"/>
      <c r="ND89" s="171"/>
      <c r="NE89" s="171"/>
      <c r="NF89" s="171"/>
      <c r="NG89" s="171"/>
      <c r="NH89" s="171"/>
      <c r="NI89" s="168"/>
      <c r="NJ89" s="168"/>
      <c r="NK89" s="172"/>
      <c r="NL89" s="172"/>
      <c r="NM89" s="171"/>
      <c r="NN89" s="171"/>
      <c r="NO89" s="171"/>
      <c r="NP89" s="171"/>
      <c r="NQ89" s="171"/>
      <c r="NR89" s="168"/>
      <c r="NS89" s="168"/>
      <c r="NT89" s="172"/>
      <c r="NU89" s="172"/>
      <c r="NV89" s="171"/>
      <c r="NW89" s="171"/>
      <c r="NX89" s="171"/>
      <c r="NY89" s="171"/>
      <c r="NZ89" s="171"/>
      <c r="OA89" s="168"/>
      <c r="OB89" s="168"/>
      <c r="OC89" s="172"/>
      <c r="OD89" s="172"/>
      <c r="OE89" s="171"/>
      <c r="OF89" s="171"/>
      <c r="OG89" s="171"/>
      <c r="OH89" s="171"/>
      <c r="OI89" s="171"/>
      <c r="OJ89" s="168"/>
      <c r="OK89" s="168"/>
      <c r="OL89" s="172"/>
      <c r="OM89" s="172"/>
      <c r="ON89" s="171"/>
      <c r="OO89" s="171"/>
      <c r="OP89" s="171"/>
      <c r="OQ89" s="171"/>
      <c r="OR89" s="171"/>
      <c r="OS89" s="168"/>
      <c r="OT89" s="168"/>
      <c r="OU89" s="172"/>
      <c r="OV89" s="172"/>
      <c r="OW89" s="171"/>
      <c r="OX89" s="171"/>
      <c r="OY89" s="171"/>
      <c r="OZ89" s="171"/>
      <c r="PA89" s="171"/>
      <c r="PB89" s="168"/>
      <c r="PC89" s="168"/>
      <c r="PD89" s="172"/>
      <c r="PE89" s="172"/>
      <c r="PF89" s="171"/>
      <c r="PG89" s="171"/>
      <c r="PH89" s="171"/>
      <c r="PI89" s="171"/>
      <c r="PJ89" s="171"/>
      <c r="PK89" s="168"/>
      <c r="PL89" s="168"/>
      <c r="PM89" s="172"/>
      <c r="PN89" s="172"/>
      <c r="PO89" s="171"/>
      <c r="PP89" s="171"/>
      <c r="PQ89" s="171"/>
      <c r="PR89" s="171"/>
      <c r="PS89" s="171"/>
      <c r="PT89" s="168"/>
      <c r="PU89" s="168"/>
      <c r="PV89" s="172"/>
      <c r="PW89" s="172"/>
      <c r="PX89" s="171"/>
      <c r="PY89" s="171"/>
      <c r="PZ89" s="171"/>
      <c r="QA89" s="171"/>
      <c r="QB89" s="171"/>
      <c r="QC89" s="168"/>
      <c r="QD89" s="168"/>
      <c r="QE89" s="172"/>
      <c r="QF89" s="172"/>
      <c r="QG89" s="171"/>
      <c r="QH89" s="171"/>
      <c r="QI89" s="171"/>
      <c r="QJ89" s="171"/>
      <c r="QK89" s="171"/>
      <c r="QL89" s="168"/>
      <c r="QM89" s="168"/>
      <c r="QN89" s="172"/>
      <c r="QO89" s="172"/>
      <c r="QP89" s="171"/>
      <c r="QQ89" s="171"/>
      <c r="QR89" s="171"/>
      <c r="QS89" s="171"/>
      <c r="QT89" s="171"/>
      <c r="QU89" s="168"/>
      <c r="QV89" s="168"/>
      <c r="QW89" s="172"/>
      <c r="QX89" s="172"/>
      <c r="QY89" s="171"/>
      <c r="QZ89" s="171"/>
      <c r="RA89" s="171"/>
      <c r="RB89" s="171"/>
      <c r="RC89" s="171"/>
      <c r="RD89" s="168"/>
      <c r="RE89" s="168"/>
      <c r="RF89" s="172"/>
      <c r="RG89" s="172"/>
      <c r="RH89" s="171"/>
      <c r="RI89" s="171"/>
      <c r="RJ89" s="171"/>
      <c r="RK89" s="171"/>
      <c r="RL89" s="171"/>
      <c r="RM89" s="168"/>
      <c r="RN89" s="168"/>
      <c r="RO89" s="172"/>
      <c r="RP89" s="172"/>
      <c r="RQ89" s="171"/>
      <c r="RR89" s="171"/>
      <c r="RS89" s="171"/>
      <c r="RT89" s="171"/>
      <c r="RU89" s="171"/>
      <c r="RV89" s="168"/>
      <c r="RW89" s="168"/>
      <c r="RX89" s="172"/>
      <c r="RY89" s="172"/>
      <c r="RZ89" s="171"/>
      <c r="SA89" s="171"/>
      <c r="SB89" s="171"/>
      <c r="SC89" s="171"/>
      <c r="SD89" s="171"/>
      <c r="SE89" s="168"/>
      <c r="SF89" s="168"/>
      <c r="SG89" s="172"/>
      <c r="SH89" s="172"/>
      <c r="SI89" s="171"/>
      <c r="SJ89" s="171"/>
      <c r="SK89" s="171"/>
      <c r="SL89" s="171"/>
      <c r="SM89" s="171"/>
      <c r="SN89" s="168"/>
      <c r="SO89" s="168"/>
      <c r="SP89" s="172"/>
      <c r="SQ89" s="172"/>
      <c r="SR89" s="171"/>
      <c r="SS89" s="171"/>
      <c r="ST89" s="171"/>
      <c r="SU89" s="171"/>
      <c r="SV89" s="171"/>
      <c r="SW89" s="168"/>
      <c r="SX89" s="168"/>
      <c r="SY89" s="172"/>
      <c r="SZ89" s="172"/>
      <c r="TA89" s="171"/>
      <c r="TB89" s="171"/>
      <c r="TC89" s="171"/>
      <c r="TD89" s="171"/>
      <c r="TE89" s="171"/>
      <c r="TF89" s="168"/>
      <c r="TG89" s="168"/>
      <c r="TH89" s="172"/>
      <c r="TI89" s="172"/>
      <c r="TJ89" s="171"/>
      <c r="TK89" s="171"/>
      <c r="TL89" s="171"/>
      <c r="TM89" s="171"/>
      <c r="TN89" s="171"/>
      <c r="TO89" s="168"/>
      <c r="TP89" s="168"/>
      <c r="TQ89" s="172"/>
      <c r="TR89" s="172"/>
      <c r="TS89" s="171"/>
      <c r="TT89" s="171"/>
      <c r="TU89" s="171"/>
      <c r="TV89" s="171"/>
      <c r="TW89" s="171"/>
      <c r="TX89" s="168"/>
      <c r="TY89" s="168"/>
      <c r="TZ89" s="172"/>
      <c r="UA89" s="172"/>
      <c r="UB89" s="171"/>
      <c r="UC89" s="171"/>
      <c r="UD89" s="171"/>
      <c r="UE89" s="171"/>
      <c r="UF89" s="171"/>
      <c r="UG89" s="168"/>
      <c r="UH89" s="168"/>
    </row>
    <row r="90" spans="2:554" x14ac:dyDescent="0.25">
      <c r="B90" s="29" t="str">
        <f t="shared" si="14"/>
        <v/>
      </c>
      <c r="C90" s="29" t="str">
        <f t="shared" si="15"/>
        <v/>
      </c>
      <c r="D90" s="29" t="str">
        <f t="shared" si="16"/>
        <v/>
      </c>
      <c r="E90" s="29" t="str">
        <f t="shared" si="17"/>
        <v/>
      </c>
      <c r="F90" s="29" t="str">
        <f t="shared" si="18"/>
        <v/>
      </c>
      <c r="G90" s="29" t="str">
        <f t="shared" si="19"/>
        <v/>
      </c>
      <c r="H90" s="29" t="str">
        <f t="shared" si="20"/>
        <v/>
      </c>
      <c r="Q90" s="171"/>
      <c r="R90" s="171"/>
      <c r="S90" s="171"/>
      <c r="T90" s="171"/>
      <c r="U90" s="171"/>
      <c r="V90" s="168"/>
      <c r="W90" s="168"/>
      <c r="X90" s="172"/>
      <c r="Y90" s="172"/>
      <c r="Z90" s="171"/>
      <c r="AA90" s="171"/>
      <c r="AB90" s="171"/>
      <c r="AC90" s="171"/>
      <c r="AD90" s="171"/>
      <c r="AE90" s="168"/>
      <c r="AF90" s="168"/>
      <c r="AG90" s="172"/>
      <c r="AH90" s="172"/>
      <c r="AI90" s="171"/>
      <c r="AJ90" s="171"/>
      <c r="AK90" s="171"/>
      <c r="AL90" s="171"/>
      <c r="AM90" s="171"/>
      <c r="AN90" s="168"/>
      <c r="AO90" s="168"/>
      <c r="AP90" s="172"/>
      <c r="AQ90" s="172"/>
      <c r="AR90" s="171"/>
      <c r="AS90" s="171"/>
      <c r="AT90" s="171"/>
      <c r="AU90" s="171"/>
      <c r="AV90" s="171"/>
      <c r="AW90" s="168"/>
      <c r="AX90" s="168"/>
      <c r="AY90" s="172"/>
      <c r="AZ90" s="172"/>
      <c r="BA90" s="171"/>
      <c r="BB90" s="171"/>
      <c r="BC90" s="171"/>
      <c r="BD90" s="171"/>
      <c r="BE90" s="171"/>
      <c r="BF90" s="168"/>
      <c r="BG90" s="168"/>
      <c r="BH90" s="172"/>
      <c r="BI90" s="172"/>
      <c r="BJ90" s="171"/>
      <c r="BK90" s="171"/>
      <c r="BL90" s="171"/>
      <c r="BM90" s="171"/>
      <c r="BN90" s="171"/>
      <c r="BO90" s="168"/>
      <c r="BP90" s="168"/>
      <c r="BQ90" s="172"/>
      <c r="BR90" s="172"/>
      <c r="BS90" s="171"/>
      <c r="BT90" s="171"/>
      <c r="BU90" s="171"/>
      <c r="BV90" s="171"/>
      <c r="BW90" s="171"/>
      <c r="BX90" s="168"/>
      <c r="BY90" s="168"/>
      <c r="BZ90" s="172"/>
      <c r="CA90" s="172"/>
      <c r="CB90" s="171"/>
      <c r="CC90" s="171"/>
      <c r="CD90" s="171"/>
      <c r="CE90" s="171"/>
      <c r="CF90" s="171"/>
      <c r="CG90" s="168"/>
      <c r="CH90" s="168"/>
      <c r="CI90" s="172"/>
      <c r="CJ90" s="172"/>
      <c r="CK90" s="171"/>
      <c r="CL90" s="171"/>
      <c r="CM90" s="171"/>
      <c r="CN90" s="171"/>
      <c r="CO90" s="171"/>
      <c r="CP90" s="168"/>
      <c r="CQ90" s="168"/>
      <c r="CR90" s="172"/>
      <c r="CS90" s="172"/>
      <c r="CT90" s="171"/>
      <c r="CU90" s="171"/>
      <c r="CV90" s="171"/>
      <c r="CW90" s="171"/>
      <c r="CX90" s="171"/>
      <c r="CY90" s="168"/>
      <c r="CZ90" s="168"/>
      <c r="DA90" s="172"/>
      <c r="DB90" s="172"/>
      <c r="DC90" s="171"/>
      <c r="DD90" s="171"/>
      <c r="DE90" s="171"/>
      <c r="DF90" s="171"/>
      <c r="DG90" s="171"/>
      <c r="DH90" s="168"/>
      <c r="DI90" s="168"/>
      <c r="DJ90" s="172"/>
      <c r="DK90" s="172"/>
      <c r="DL90" s="171"/>
      <c r="DM90" s="171"/>
      <c r="DN90" s="171"/>
      <c r="DO90" s="171"/>
      <c r="DP90" s="171"/>
      <c r="DQ90" s="168"/>
      <c r="DR90" s="168"/>
      <c r="DS90" s="172"/>
      <c r="DT90" s="172"/>
      <c r="DU90" s="171"/>
      <c r="DV90" s="171"/>
      <c r="DW90" s="171"/>
      <c r="DX90" s="171"/>
      <c r="DY90" s="171"/>
      <c r="DZ90" s="168"/>
      <c r="EA90" s="168"/>
      <c r="EB90" s="172"/>
      <c r="EC90" s="172"/>
      <c r="ED90" s="171"/>
      <c r="EE90" s="171"/>
      <c r="EF90" s="171"/>
      <c r="EG90" s="171"/>
      <c r="EH90" s="171"/>
      <c r="EI90" s="168"/>
      <c r="EJ90" s="168"/>
      <c r="EK90" s="172"/>
      <c r="EL90" s="172"/>
      <c r="EM90" s="171"/>
      <c r="EN90" s="171"/>
      <c r="EO90" s="171"/>
      <c r="EP90" s="171"/>
      <c r="EQ90" s="171"/>
      <c r="ER90" s="168"/>
      <c r="ES90" s="168"/>
      <c r="ET90" s="172"/>
      <c r="EU90" s="172"/>
      <c r="EV90" s="171"/>
      <c r="EW90" s="171"/>
      <c r="EX90" s="171"/>
      <c r="EY90" s="171"/>
      <c r="EZ90" s="171"/>
      <c r="FA90" s="168"/>
      <c r="FB90" s="168"/>
      <c r="FC90" s="172"/>
      <c r="FD90" s="172"/>
      <c r="FE90" s="171"/>
      <c r="FF90" s="171"/>
      <c r="FG90" s="171"/>
      <c r="FH90" s="171"/>
      <c r="FI90" s="171"/>
      <c r="FJ90" s="168"/>
      <c r="FK90" s="168"/>
      <c r="FL90" s="172"/>
      <c r="FM90" s="172"/>
      <c r="FN90" s="171"/>
      <c r="FO90" s="171"/>
      <c r="FP90" s="171"/>
      <c r="FQ90" s="171"/>
      <c r="FR90" s="171"/>
      <c r="FS90" s="168"/>
      <c r="FT90" s="168"/>
      <c r="FU90" s="172"/>
      <c r="FV90" s="172"/>
      <c r="FW90" s="171"/>
      <c r="FX90" s="171"/>
      <c r="FY90" s="171"/>
      <c r="FZ90" s="171"/>
      <c r="GA90" s="171"/>
      <c r="GB90" s="168"/>
      <c r="GC90" s="168"/>
      <c r="GD90" s="172"/>
      <c r="GE90" s="172"/>
      <c r="GF90" s="171"/>
      <c r="GG90" s="171"/>
      <c r="GH90" s="171"/>
      <c r="GI90" s="171"/>
      <c r="GJ90" s="171"/>
      <c r="GK90" s="168"/>
      <c r="GL90" s="168"/>
      <c r="GM90" s="172"/>
      <c r="GN90" s="172"/>
      <c r="GO90" s="171"/>
      <c r="GP90" s="171"/>
      <c r="GQ90" s="171"/>
      <c r="GR90" s="171"/>
      <c r="GS90" s="171"/>
      <c r="GT90" s="168"/>
      <c r="GU90" s="168"/>
      <c r="GV90" s="172"/>
      <c r="GW90" s="172"/>
      <c r="GX90" s="171"/>
      <c r="GY90" s="171"/>
      <c r="GZ90" s="171"/>
      <c r="HA90" s="171"/>
      <c r="HB90" s="171"/>
      <c r="HC90" s="168"/>
      <c r="HD90" s="168"/>
      <c r="HE90" s="172"/>
      <c r="HF90" s="172"/>
      <c r="HG90" s="171"/>
      <c r="HH90" s="171"/>
      <c r="HI90" s="171"/>
      <c r="HJ90" s="171"/>
      <c r="HK90" s="171"/>
      <c r="HL90" s="168"/>
      <c r="HM90" s="168"/>
      <c r="HN90" s="172"/>
      <c r="HO90" s="172"/>
      <c r="HP90" s="171"/>
      <c r="HQ90" s="171"/>
      <c r="HR90" s="171"/>
      <c r="HS90" s="171"/>
      <c r="HT90" s="171"/>
      <c r="HU90" s="168"/>
      <c r="HV90" s="168"/>
      <c r="HW90" s="172"/>
      <c r="HX90" s="172"/>
      <c r="HY90" s="171"/>
      <c r="HZ90" s="171"/>
      <c r="IA90" s="171"/>
      <c r="IB90" s="171"/>
      <c r="IC90" s="171"/>
      <c r="ID90" s="168"/>
      <c r="IE90" s="168"/>
      <c r="IF90" s="172"/>
      <c r="IG90" s="172"/>
      <c r="IH90" s="171"/>
      <c r="II90" s="171"/>
      <c r="IJ90" s="171"/>
      <c r="IK90" s="171"/>
      <c r="IL90" s="171"/>
      <c r="IM90" s="168"/>
      <c r="IN90" s="168"/>
      <c r="IO90" s="172"/>
      <c r="IP90" s="172"/>
      <c r="IQ90" s="171"/>
      <c r="IR90" s="171"/>
      <c r="IS90" s="171"/>
      <c r="IT90" s="171"/>
      <c r="IU90" s="171"/>
      <c r="IV90" s="168"/>
      <c r="IW90" s="168"/>
      <c r="IX90" s="172"/>
      <c r="IY90" s="172"/>
      <c r="IZ90" s="171"/>
      <c r="JA90" s="171"/>
      <c r="JB90" s="171"/>
      <c r="JC90" s="171"/>
      <c r="JD90" s="171"/>
      <c r="JE90" s="168"/>
      <c r="JF90" s="168"/>
      <c r="JG90" s="172"/>
      <c r="JH90" s="172"/>
      <c r="JI90" s="171"/>
      <c r="JJ90" s="171"/>
      <c r="JK90" s="171"/>
      <c r="JL90" s="171"/>
      <c r="JM90" s="171"/>
      <c r="JN90" s="168"/>
      <c r="JO90" s="168"/>
      <c r="JP90" s="172"/>
      <c r="JQ90" s="172"/>
      <c r="JR90" s="171"/>
      <c r="JS90" s="171"/>
      <c r="JT90" s="171"/>
      <c r="JU90" s="171"/>
      <c r="JV90" s="171"/>
      <c r="JW90" s="168"/>
      <c r="JX90" s="168"/>
      <c r="JY90" s="172"/>
      <c r="JZ90" s="172"/>
      <c r="KA90" s="171"/>
      <c r="KB90" s="171"/>
      <c r="KC90" s="171"/>
      <c r="KD90" s="171"/>
      <c r="KE90" s="171"/>
      <c r="KF90" s="168"/>
      <c r="KG90" s="168"/>
      <c r="KH90" s="172"/>
      <c r="KI90" s="172"/>
      <c r="KJ90" s="171"/>
      <c r="KK90" s="171"/>
      <c r="KL90" s="171"/>
      <c r="KM90" s="171"/>
      <c r="KN90" s="171"/>
      <c r="KO90" s="168"/>
      <c r="KP90" s="168"/>
      <c r="KQ90" s="172"/>
      <c r="KR90" s="172"/>
      <c r="KS90" s="171"/>
      <c r="KT90" s="171"/>
      <c r="KU90" s="171"/>
      <c r="KV90" s="171"/>
      <c r="KW90" s="171"/>
      <c r="KX90" s="168"/>
      <c r="KY90" s="168"/>
      <c r="KZ90" s="172"/>
      <c r="LA90" s="172"/>
      <c r="LB90" s="171"/>
      <c r="LC90" s="171"/>
      <c r="LD90" s="171"/>
      <c r="LE90" s="171"/>
      <c r="LF90" s="171"/>
      <c r="LG90" s="168"/>
      <c r="LH90" s="168"/>
      <c r="LI90" s="172"/>
      <c r="LJ90" s="172"/>
      <c r="LK90" s="171"/>
      <c r="LL90" s="171"/>
      <c r="LM90" s="171"/>
      <c r="LN90" s="171"/>
      <c r="LO90" s="171"/>
      <c r="LP90" s="168"/>
      <c r="LQ90" s="168"/>
      <c r="LR90" s="172"/>
      <c r="LS90" s="172"/>
      <c r="LT90" s="171"/>
      <c r="LU90" s="171"/>
      <c r="LV90" s="171"/>
      <c r="LW90" s="171"/>
      <c r="LX90" s="171"/>
      <c r="LY90" s="168"/>
      <c r="LZ90" s="168"/>
      <c r="MA90" s="172"/>
      <c r="MB90" s="172"/>
      <c r="MC90" s="171"/>
      <c r="MD90" s="171"/>
      <c r="ME90" s="171"/>
      <c r="MF90" s="171"/>
      <c r="MG90" s="171"/>
      <c r="MH90" s="168"/>
      <c r="MI90" s="168"/>
      <c r="MJ90" s="172"/>
      <c r="MK90" s="172"/>
      <c r="ML90" s="171"/>
      <c r="MM90" s="171"/>
      <c r="MN90" s="171"/>
      <c r="MO90" s="171"/>
      <c r="MP90" s="171"/>
      <c r="MQ90" s="168"/>
      <c r="MR90" s="168"/>
      <c r="MS90" s="172"/>
      <c r="MT90" s="172"/>
      <c r="MU90" s="171"/>
      <c r="MV90" s="171"/>
      <c r="MW90" s="171"/>
      <c r="MX90" s="171"/>
      <c r="MY90" s="171"/>
      <c r="MZ90" s="168"/>
      <c r="NA90" s="168"/>
      <c r="NB90" s="172"/>
      <c r="NC90" s="172"/>
      <c r="ND90" s="171"/>
      <c r="NE90" s="171"/>
      <c r="NF90" s="171"/>
      <c r="NG90" s="171"/>
      <c r="NH90" s="171"/>
      <c r="NI90" s="168"/>
      <c r="NJ90" s="168"/>
      <c r="NK90" s="172"/>
      <c r="NL90" s="172"/>
      <c r="NM90" s="171"/>
      <c r="NN90" s="171"/>
      <c r="NO90" s="171"/>
      <c r="NP90" s="171"/>
      <c r="NQ90" s="171"/>
      <c r="NR90" s="168"/>
      <c r="NS90" s="168"/>
      <c r="NT90" s="172"/>
      <c r="NU90" s="172"/>
      <c r="NV90" s="171"/>
      <c r="NW90" s="171"/>
      <c r="NX90" s="171"/>
      <c r="NY90" s="171"/>
      <c r="NZ90" s="171"/>
      <c r="OA90" s="168"/>
      <c r="OB90" s="168"/>
      <c r="OC90" s="172"/>
      <c r="OD90" s="172"/>
      <c r="OE90" s="171"/>
      <c r="OF90" s="171"/>
      <c r="OG90" s="171"/>
      <c r="OH90" s="171"/>
      <c r="OI90" s="171"/>
      <c r="OJ90" s="168"/>
      <c r="OK90" s="168"/>
      <c r="OL90" s="172"/>
      <c r="OM90" s="172"/>
      <c r="ON90" s="171"/>
      <c r="OO90" s="171"/>
      <c r="OP90" s="171"/>
      <c r="OQ90" s="171"/>
      <c r="OR90" s="171"/>
      <c r="OS90" s="168"/>
      <c r="OT90" s="168"/>
      <c r="OU90" s="172"/>
      <c r="OV90" s="172"/>
      <c r="OW90" s="171"/>
      <c r="OX90" s="171"/>
      <c r="OY90" s="171"/>
      <c r="OZ90" s="171"/>
      <c r="PA90" s="171"/>
      <c r="PB90" s="168"/>
      <c r="PC90" s="168"/>
      <c r="PD90" s="172"/>
      <c r="PE90" s="172"/>
      <c r="PF90" s="171"/>
      <c r="PG90" s="171"/>
      <c r="PH90" s="171"/>
      <c r="PI90" s="171"/>
      <c r="PJ90" s="171"/>
      <c r="PK90" s="168"/>
      <c r="PL90" s="168"/>
      <c r="PM90" s="172"/>
      <c r="PN90" s="172"/>
      <c r="PO90" s="171"/>
      <c r="PP90" s="171"/>
      <c r="PQ90" s="171"/>
      <c r="PR90" s="171"/>
      <c r="PS90" s="171"/>
      <c r="PT90" s="168"/>
      <c r="PU90" s="168"/>
      <c r="PV90" s="172"/>
      <c r="PW90" s="172"/>
      <c r="PX90" s="171"/>
      <c r="PY90" s="171"/>
      <c r="PZ90" s="171"/>
      <c r="QA90" s="171"/>
      <c r="QB90" s="171"/>
      <c r="QC90" s="168"/>
      <c r="QD90" s="168"/>
      <c r="QE90" s="172"/>
      <c r="QF90" s="172"/>
      <c r="QG90" s="171"/>
      <c r="QH90" s="171"/>
      <c r="QI90" s="171"/>
      <c r="QJ90" s="171"/>
      <c r="QK90" s="171"/>
      <c r="QL90" s="168"/>
      <c r="QM90" s="168"/>
      <c r="QN90" s="172"/>
      <c r="QO90" s="172"/>
      <c r="QP90" s="171"/>
      <c r="QQ90" s="171"/>
      <c r="QR90" s="171"/>
      <c r="QS90" s="171"/>
      <c r="QT90" s="171"/>
      <c r="QU90" s="168"/>
      <c r="QV90" s="168"/>
      <c r="QW90" s="172"/>
      <c r="QX90" s="172"/>
      <c r="QY90" s="171"/>
      <c r="QZ90" s="171"/>
      <c r="RA90" s="171"/>
      <c r="RB90" s="171"/>
      <c r="RC90" s="171"/>
      <c r="RD90" s="168"/>
      <c r="RE90" s="168"/>
      <c r="RF90" s="172"/>
      <c r="RG90" s="172"/>
      <c r="RH90" s="171"/>
      <c r="RI90" s="171"/>
      <c r="RJ90" s="171"/>
      <c r="RK90" s="171"/>
      <c r="RL90" s="171"/>
      <c r="RM90" s="168"/>
      <c r="RN90" s="168"/>
      <c r="RO90" s="172"/>
      <c r="RP90" s="172"/>
      <c r="RQ90" s="171"/>
      <c r="RR90" s="171"/>
      <c r="RS90" s="171"/>
      <c r="RT90" s="171"/>
      <c r="RU90" s="171"/>
      <c r="RV90" s="168"/>
      <c r="RW90" s="168"/>
      <c r="RX90" s="172"/>
      <c r="RY90" s="172"/>
      <c r="RZ90" s="171"/>
      <c r="SA90" s="171"/>
      <c r="SB90" s="171"/>
      <c r="SC90" s="171"/>
      <c r="SD90" s="171"/>
      <c r="SE90" s="168"/>
      <c r="SF90" s="168"/>
      <c r="SG90" s="172"/>
      <c r="SH90" s="172"/>
      <c r="SI90" s="171"/>
      <c r="SJ90" s="171"/>
      <c r="SK90" s="171"/>
      <c r="SL90" s="171"/>
      <c r="SM90" s="171"/>
      <c r="SN90" s="168"/>
      <c r="SO90" s="168"/>
      <c r="SP90" s="172"/>
      <c r="SQ90" s="172"/>
      <c r="SR90" s="171"/>
      <c r="SS90" s="171"/>
      <c r="ST90" s="171"/>
      <c r="SU90" s="171"/>
      <c r="SV90" s="171"/>
      <c r="SW90" s="168"/>
      <c r="SX90" s="168"/>
      <c r="SY90" s="172"/>
      <c r="SZ90" s="172"/>
      <c r="TA90" s="171"/>
      <c r="TB90" s="171"/>
      <c r="TC90" s="171"/>
      <c r="TD90" s="171"/>
      <c r="TE90" s="171"/>
      <c r="TF90" s="168"/>
      <c r="TG90" s="168"/>
      <c r="TH90" s="172"/>
      <c r="TI90" s="172"/>
      <c r="TJ90" s="171"/>
      <c r="TK90" s="171"/>
      <c r="TL90" s="171"/>
      <c r="TM90" s="171"/>
      <c r="TN90" s="171"/>
      <c r="TO90" s="168"/>
      <c r="TP90" s="168"/>
      <c r="TQ90" s="172"/>
      <c r="TR90" s="172"/>
      <c r="TS90" s="171"/>
      <c r="TT90" s="171"/>
      <c r="TU90" s="171"/>
      <c r="TV90" s="171"/>
      <c r="TW90" s="171"/>
      <c r="TX90" s="168"/>
      <c r="TY90" s="168"/>
      <c r="TZ90" s="172"/>
      <c r="UA90" s="172"/>
      <c r="UB90" s="171"/>
      <c r="UC90" s="171"/>
      <c r="UD90" s="171"/>
      <c r="UE90" s="171"/>
      <c r="UF90" s="171"/>
      <c r="UG90" s="168"/>
      <c r="UH90" s="168"/>
    </row>
    <row r="91" spans="2:554" x14ac:dyDescent="0.25">
      <c r="B91" s="29" t="str">
        <f t="shared" si="14"/>
        <v/>
      </c>
      <c r="C91" s="29" t="str">
        <f t="shared" si="15"/>
        <v/>
      </c>
      <c r="D91" s="29" t="str">
        <f t="shared" si="16"/>
        <v/>
      </c>
      <c r="E91" s="29" t="str">
        <f t="shared" si="17"/>
        <v/>
      </c>
      <c r="F91" s="29" t="str">
        <f t="shared" si="18"/>
        <v/>
      </c>
      <c r="G91" s="29" t="str">
        <f t="shared" si="19"/>
        <v/>
      </c>
      <c r="H91" s="29" t="str">
        <f t="shared" si="20"/>
        <v/>
      </c>
      <c r="Q91" s="171"/>
      <c r="R91" s="171"/>
      <c r="S91" s="171"/>
      <c r="T91" s="171"/>
      <c r="U91" s="171"/>
      <c r="V91" s="168"/>
      <c r="W91" s="168"/>
      <c r="X91" s="172"/>
      <c r="Y91" s="172"/>
      <c r="Z91" s="171"/>
      <c r="AA91" s="171"/>
      <c r="AB91" s="171"/>
      <c r="AC91" s="171"/>
      <c r="AD91" s="171"/>
      <c r="AE91" s="168"/>
      <c r="AF91" s="168"/>
      <c r="AG91" s="172"/>
      <c r="AH91" s="172"/>
      <c r="AI91" s="171"/>
      <c r="AJ91" s="171"/>
      <c r="AK91" s="171"/>
      <c r="AL91" s="171"/>
      <c r="AM91" s="171"/>
      <c r="AN91" s="168"/>
      <c r="AO91" s="168"/>
      <c r="AP91" s="172"/>
      <c r="AQ91" s="172"/>
      <c r="AR91" s="171"/>
      <c r="AS91" s="171"/>
      <c r="AT91" s="171"/>
      <c r="AU91" s="171"/>
      <c r="AV91" s="171"/>
      <c r="AW91" s="168"/>
      <c r="AX91" s="168"/>
      <c r="AY91" s="172"/>
      <c r="AZ91" s="172"/>
      <c r="BA91" s="171"/>
      <c r="BB91" s="171"/>
      <c r="BC91" s="171"/>
      <c r="BD91" s="171"/>
      <c r="BE91" s="171"/>
      <c r="BF91" s="168"/>
      <c r="BG91" s="168"/>
      <c r="BH91" s="172"/>
      <c r="BI91" s="172"/>
      <c r="BJ91" s="171"/>
      <c r="BK91" s="171"/>
      <c r="BL91" s="171"/>
      <c r="BM91" s="171"/>
      <c r="BN91" s="171"/>
      <c r="BO91" s="168"/>
      <c r="BP91" s="168"/>
      <c r="BQ91" s="172"/>
      <c r="BR91" s="172"/>
      <c r="BS91" s="171"/>
      <c r="BT91" s="171"/>
      <c r="BU91" s="171"/>
      <c r="BV91" s="171"/>
      <c r="BW91" s="171"/>
      <c r="BX91" s="168"/>
      <c r="BY91" s="168"/>
      <c r="BZ91" s="172"/>
      <c r="CA91" s="172"/>
      <c r="CB91" s="171"/>
      <c r="CC91" s="171"/>
      <c r="CD91" s="171"/>
      <c r="CE91" s="171"/>
      <c r="CF91" s="171"/>
      <c r="CG91" s="168"/>
      <c r="CH91" s="168"/>
      <c r="CI91" s="172"/>
      <c r="CJ91" s="172"/>
      <c r="CK91" s="171"/>
      <c r="CL91" s="171"/>
      <c r="CM91" s="171"/>
      <c r="CN91" s="171"/>
      <c r="CO91" s="171"/>
      <c r="CP91" s="168"/>
      <c r="CQ91" s="168"/>
      <c r="CR91" s="172"/>
      <c r="CS91" s="172"/>
      <c r="CT91" s="171"/>
      <c r="CU91" s="171"/>
      <c r="CV91" s="171"/>
      <c r="CW91" s="171"/>
      <c r="CX91" s="171"/>
      <c r="CY91" s="168"/>
      <c r="CZ91" s="168"/>
      <c r="DA91" s="172"/>
      <c r="DB91" s="172"/>
      <c r="DC91" s="171"/>
      <c r="DD91" s="171"/>
      <c r="DE91" s="171"/>
      <c r="DF91" s="171"/>
      <c r="DG91" s="171"/>
      <c r="DH91" s="168"/>
      <c r="DI91" s="168"/>
      <c r="DJ91" s="172"/>
      <c r="DK91" s="172"/>
      <c r="DL91" s="171"/>
      <c r="DM91" s="171"/>
      <c r="DN91" s="171"/>
      <c r="DO91" s="171"/>
      <c r="DP91" s="171"/>
      <c r="DQ91" s="168"/>
      <c r="DR91" s="168"/>
      <c r="DS91" s="172"/>
      <c r="DT91" s="172"/>
      <c r="DU91" s="171"/>
      <c r="DV91" s="171"/>
      <c r="DW91" s="171"/>
      <c r="DX91" s="171"/>
      <c r="DY91" s="171"/>
      <c r="DZ91" s="168"/>
      <c r="EA91" s="168"/>
      <c r="EB91" s="172"/>
      <c r="EC91" s="172"/>
      <c r="ED91" s="171"/>
      <c r="EE91" s="171"/>
      <c r="EF91" s="171"/>
      <c r="EG91" s="171"/>
      <c r="EH91" s="171"/>
      <c r="EI91" s="168"/>
      <c r="EJ91" s="168"/>
      <c r="EK91" s="172"/>
      <c r="EL91" s="172"/>
      <c r="EM91" s="171"/>
      <c r="EN91" s="171"/>
      <c r="EO91" s="171"/>
      <c r="EP91" s="171"/>
      <c r="EQ91" s="171"/>
      <c r="ER91" s="168"/>
      <c r="ES91" s="168"/>
      <c r="ET91" s="172"/>
      <c r="EU91" s="172"/>
      <c r="EV91" s="171"/>
      <c r="EW91" s="171"/>
      <c r="EX91" s="171"/>
      <c r="EY91" s="171"/>
      <c r="EZ91" s="171"/>
      <c r="FA91" s="168"/>
      <c r="FB91" s="168"/>
      <c r="FC91" s="172"/>
      <c r="FD91" s="172"/>
      <c r="FE91" s="171"/>
      <c r="FF91" s="171"/>
      <c r="FG91" s="171"/>
      <c r="FH91" s="171"/>
      <c r="FI91" s="171"/>
      <c r="FJ91" s="168"/>
      <c r="FK91" s="168"/>
      <c r="FL91" s="172"/>
      <c r="FM91" s="172"/>
      <c r="FN91" s="171"/>
      <c r="FO91" s="171"/>
      <c r="FP91" s="171"/>
      <c r="FQ91" s="171"/>
      <c r="FR91" s="171"/>
      <c r="FS91" s="168"/>
      <c r="FT91" s="168"/>
      <c r="FU91" s="172"/>
      <c r="FV91" s="172"/>
      <c r="FW91" s="171"/>
      <c r="FX91" s="171"/>
      <c r="FY91" s="171"/>
      <c r="FZ91" s="171"/>
      <c r="GA91" s="171"/>
      <c r="GB91" s="168"/>
      <c r="GC91" s="168"/>
      <c r="GD91" s="172"/>
      <c r="GE91" s="172"/>
      <c r="GF91" s="171"/>
      <c r="GG91" s="171"/>
      <c r="GH91" s="171"/>
      <c r="GI91" s="171"/>
      <c r="GJ91" s="171"/>
      <c r="GK91" s="168"/>
      <c r="GL91" s="168"/>
      <c r="GM91" s="172"/>
      <c r="GN91" s="172"/>
      <c r="GO91" s="171"/>
      <c r="GP91" s="171"/>
      <c r="GQ91" s="171"/>
      <c r="GR91" s="171"/>
      <c r="GS91" s="171"/>
      <c r="GT91" s="168"/>
      <c r="GU91" s="168"/>
      <c r="GV91" s="172"/>
      <c r="GW91" s="172"/>
      <c r="GX91" s="171"/>
      <c r="GY91" s="171"/>
      <c r="GZ91" s="171"/>
      <c r="HA91" s="171"/>
      <c r="HB91" s="171"/>
      <c r="HC91" s="168"/>
      <c r="HD91" s="168"/>
      <c r="HE91" s="172"/>
      <c r="HF91" s="172"/>
      <c r="HG91" s="171"/>
      <c r="HH91" s="171"/>
      <c r="HI91" s="171"/>
      <c r="HJ91" s="171"/>
      <c r="HK91" s="171"/>
      <c r="HL91" s="168"/>
      <c r="HM91" s="168"/>
      <c r="HN91" s="172"/>
      <c r="HO91" s="172"/>
      <c r="HP91" s="171"/>
      <c r="HQ91" s="171"/>
      <c r="HR91" s="171"/>
      <c r="HS91" s="171"/>
      <c r="HT91" s="171"/>
      <c r="HU91" s="168"/>
      <c r="HV91" s="168"/>
      <c r="HW91" s="172"/>
      <c r="HX91" s="172"/>
      <c r="HY91" s="171"/>
      <c r="HZ91" s="171"/>
      <c r="IA91" s="171"/>
      <c r="IB91" s="171"/>
      <c r="IC91" s="171"/>
      <c r="ID91" s="168"/>
      <c r="IE91" s="168"/>
      <c r="IF91" s="172"/>
      <c r="IG91" s="172"/>
      <c r="IH91" s="171"/>
      <c r="II91" s="171"/>
      <c r="IJ91" s="171"/>
      <c r="IK91" s="171"/>
      <c r="IL91" s="171"/>
      <c r="IM91" s="168"/>
      <c r="IN91" s="168"/>
      <c r="IO91" s="172"/>
      <c r="IP91" s="172"/>
      <c r="IQ91" s="171"/>
      <c r="IR91" s="171"/>
      <c r="IS91" s="171"/>
      <c r="IT91" s="171"/>
      <c r="IU91" s="171"/>
      <c r="IV91" s="168"/>
      <c r="IW91" s="168"/>
      <c r="IX91" s="172"/>
      <c r="IY91" s="172"/>
      <c r="IZ91" s="171"/>
      <c r="JA91" s="171"/>
      <c r="JB91" s="171"/>
      <c r="JC91" s="171"/>
      <c r="JD91" s="171"/>
      <c r="JE91" s="168"/>
      <c r="JF91" s="168"/>
      <c r="JG91" s="172"/>
      <c r="JH91" s="172"/>
      <c r="JI91" s="171"/>
      <c r="JJ91" s="171"/>
      <c r="JK91" s="171"/>
      <c r="JL91" s="171"/>
      <c r="JM91" s="171"/>
      <c r="JN91" s="168"/>
      <c r="JO91" s="168"/>
      <c r="JP91" s="172"/>
      <c r="JQ91" s="172"/>
      <c r="JR91" s="171"/>
      <c r="JS91" s="171"/>
      <c r="JT91" s="171"/>
      <c r="JU91" s="171"/>
      <c r="JV91" s="171"/>
      <c r="JW91" s="168"/>
      <c r="JX91" s="168"/>
      <c r="JY91" s="172"/>
      <c r="JZ91" s="172"/>
      <c r="KA91" s="171"/>
      <c r="KB91" s="171"/>
      <c r="KC91" s="171"/>
      <c r="KD91" s="171"/>
      <c r="KE91" s="171"/>
      <c r="KF91" s="168"/>
      <c r="KG91" s="168"/>
      <c r="KH91" s="172"/>
      <c r="KI91" s="172"/>
      <c r="KJ91" s="171"/>
      <c r="KK91" s="171"/>
      <c r="KL91" s="171"/>
      <c r="KM91" s="171"/>
      <c r="KN91" s="171"/>
      <c r="KO91" s="168"/>
      <c r="KP91" s="168"/>
      <c r="KQ91" s="172"/>
      <c r="KR91" s="172"/>
      <c r="KS91" s="171"/>
      <c r="KT91" s="171"/>
      <c r="KU91" s="171"/>
      <c r="KV91" s="171"/>
      <c r="KW91" s="171"/>
      <c r="KX91" s="168"/>
      <c r="KY91" s="168"/>
      <c r="KZ91" s="172"/>
      <c r="LA91" s="172"/>
      <c r="LB91" s="171"/>
      <c r="LC91" s="171"/>
      <c r="LD91" s="171"/>
      <c r="LE91" s="171"/>
      <c r="LF91" s="171"/>
      <c r="LG91" s="168"/>
      <c r="LH91" s="168"/>
      <c r="LI91" s="172"/>
      <c r="LJ91" s="172"/>
      <c r="LK91" s="171"/>
      <c r="LL91" s="171"/>
      <c r="LM91" s="171"/>
      <c r="LN91" s="171"/>
      <c r="LO91" s="171"/>
      <c r="LP91" s="168"/>
      <c r="LQ91" s="168"/>
      <c r="LR91" s="172"/>
      <c r="LS91" s="172"/>
      <c r="LT91" s="171"/>
      <c r="LU91" s="171"/>
      <c r="LV91" s="171"/>
      <c r="LW91" s="171"/>
      <c r="LX91" s="171"/>
      <c r="LY91" s="168"/>
      <c r="LZ91" s="168"/>
      <c r="MA91" s="172"/>
      <c r="MB91" s="172"/>
      <c r="MC91" s="171"/>
      <c r="MD91" s="171"/>
      <c r="ME91" s="171"/>
      <c r="MF91" s="171"/>
      <c r="MG91" s="171"/>
      <c r="MH91" s="168"/>
      <c r="MI91" s="168"/>
      <c r="MJ91" s="172"/>
      <c r="MK91" s="172"/>
      <c r="ML91" s="171"/>
      <c r="MM91" s="171"/>
      <c r="MN91" s="171"/>
      <c r="MO91" s="171"/>
      <c r="MP91" s="171"/>
      <c r="MQ91" s="168"/>
      <c r="MR91" s="168"/>
      <c r="MS91" s="172"/>
      <c r="MT91" s="172"/>
      <c r="MU91" s="171"/>
      <c r="MV91" s="171"/>
      <c r="MW91" s="171"/>
      <c r="MX91" s="171"/>
      <c r="MY91" s="171"/>
      <c r="MZ91" s="168"/>
      <c r="NA91" s="168"/>
      <c r="NB91" s="172"/>
      <c r="NC91" s="172"/>
      <c r="ND91" s="171"/>
      <c r="NE91" s="171"/>
      <c r="NF91" s="171"/>
      <c r="NG91" s="171"/>
      <c r="NH91" s="171"/>
      <c r="NI91" s="168"/>
      <c r="NJ91" s="168"/>
      <c r="NK91" s="172"/>
      <c r="NL91" s="172"/>
      <c r="NM91" s="171"/>
      <c r="NN91" s="171"/>
      <c r="NO91" s="171"/>
      <c r="NP91" s="171"/>
      <c r="NQ91" s="171"/>
      <c r="NR91" s="168"/>
      <c r="NS91" s="168"/>
      <c r="NT91" s="172"/>
      <c r="NU91" s="172"/>
      <c r="NV91" s="171"/>
      <c r="NW91" s="171"/>
      <c r="NX91" s="171"/>
      <c r="NY91" s="171"/>
      <c r="NZ91" s="171"/>
      <c r="OA91" s="168"/>
      <c r="OB91" s="168"/>
      <c r="OC91" s="172"/>
      <c r="OD91" s="172"/>
      <c r="OE91" s="171"/>
      <c r="OF91" s="171"/>
      <c r="OG91" s="171"/>
      <c r="OH91" s="171"/>
      <c r="OI91" s="171"/>
      <c r="OJ91" s="168"/>
      <c r="OK91" s="168"/>
      <c r="OL91" s="172"/>
      <c r="OM91" s="172"/>
      <c r="ON91" s="171"/>
      <c r="OO91" s="171"/>
      <c r="OP91" s="171"/>
      <c r="OQ91" s="171"/>
      <c r="OR91" s="171"/>
      <c r="OS91" s="168"/>
      <c r="OT91" s="168"/>
      <c r="OU91" s="172"/>
      <c r="OV91" s="172"/>
      <c r="OW91" s="171"/>
      <c r="OX91" s="171"/>
      <c r="OY91" s="171"/>
      <c r="OZ91" s="171"/>
      <c r="PA91" s="171"/>
      <c r="PB91" s="168"/>
      <c r="PC91" s="168"/>
      <c r="PD91" s="172"/>
      <c r="PE91" s="172"/>
      <c r="PF91" s="171"/>
      <c r="PG91" s="171"/>
      <c r="PH91" s="171"/>
      <c r="PI91" s="171"/>
      <c r="PJ91" s="171"/>
      <c r="PK91" s="168"/>
      <c r="PL91" s="168"/>
      <c r="PM91" s="172"/>
      <c r="PN91" s="172"/>
      <c r="PO91" s="171"/>
      <c r="PP91" s="171"/>
      <c r="PQ91" s="171"/>
      <c r="PR91" s="171"/>
      <c r="PS91" s="171"/>
      <c r="PT91" s="168"/>
      <c r="PU91" s="168"/>
      <c r="PV91" s="172"/>
      <c r="PW91" s="172"/>
      <c r="PX91" s="171"/>
      <c r="PY91" s="171"/>
      <c r="PZ91" s="171"/>
      <c r="QA91" s="171"/>
      <c r="QB91" s="171"/>
      <c r="QC91" s="168"/>
      <c r="QD91" s="168"/>
      <c r="QE91" s="172"/>
      <c r="QF91" s="172"/>
      <c r="QG91" s="171"/>
      <c r="QH91" s="171"/>
      <c r="QI91" s="171"/>
      <c r="QJ91" s="171"/>
      <c r="QK91" s="171"/>
      <c r="QL91" s="168"/>
      <c r="QM91" s="168"/>
      <c r="QN91" s="172"/>
      <c r="QO91" s="172"/>
      <c r="QP91" s="171"/>
      <c r="QQ91" s="171"/>
      <c r="QR91" s="171"/>
      <c r="QS91" s="171"/>
      <c r="QT91" s="171"/>
      <c r="QU91" s="168"/>
      <c r="QV91" s="168"/>
      <c r="QW91" s="172"/>
      <c r="QX91" s="172"/>
      <c r="QY91" s="171"/>
      <c r="QZ91" s="171"/>
      <c r="RA91" s="171"/>
      <c r="RB91" s="171"/>
      <c r="RC91" s="171"/>
      <c r="RD91" s="168"/>
      <c r="RE91" s="168"/>
      <c r="RF91" s="172"/>
      <c r="RG91" s="172"/>
      <c r="RH91" s="171"/>
      <c r="RI91" s="171"/>
      <c r="RJ91" s="171"/>
      <c r="RK91" s="171"/>
      <c r="RL91" s="171"/>
      <c r="RM91" s="168"/>
      <c r="RN91" s="168"/>
      <c r="RO91" s="172"/>
      <c r="RP91" s="172"/>
      <c r="RQ91" s="171"/>
      <c r="RR91" s="171"/>
      <c r="RS91" s="171"/>
      <c r="RT91" s="171"/>
      <c r="RU91" s="171"/>
      <c r="RV91" s="168"/>
      <c r="RW91" s="168"/>
      <c r="RX91" s="172"/>
      <c r="RY91" s="172"/>
      <c r="RZ91" s="171"/>
      <c r="SA91" s="171"/>
      <c r="SB91" s="171"/>
      <c r="SC91" s="171"/>
      <c r="SD91" s="171"/>
      <c r="SE91" s="168"/>
      <c r="SF91" s="168"/>
      <c r="SG91" s="172"/>
      <c r="SH91" s="172"/>
      <c r="SI91" s="171"/>
      <c r="SJ91" s="171"/>
      <c r="SK91" s="171"/>
      <c r="SL91" s="171"/>
      <c r="SM91" s="171"/>
      <c r="SN91" s="168"/>
      <c r="SO91" s="168"/>
      <c r="SP91" s="172"/>
      <c r="SQ91" s="172"/>
      <c r="SR91" s="171"/>
      <c r="SS91" s="171"/>
      <c r="ST91" s="171"/>
      <c r="SU91" s="171"/>
      <c r="SV91" s="171"/>
      <c r="SW91" s="168"/>
      <c r="SX91" s="168"/>
      <c r="SY91" s="172"/>
      <c r="SZ91" s="172"/>
      <c r="TA91" s="171"/>
      <c r="TB91" s="171"/>
      <c r="TC91" s="171"/>
      <c r="TD91" s="171"/>
      <c r="TE91" s="171"/>
      <c r="TF91" s="168"/>
      <c r="TG91" s="168"/>
      <c r="TH91" s="172"/>
      <c r="TI91" s="172"/>
      <c r="TJ91" s="171"/>
      <c r="TK91" s="171"/>
      <c r="TL91" s="171"/>
      <c r="TM91" s="171"/>
      <c r="TN91" s="171"/>
      <c r="TO91" s="168"/>
      <c r="TP91" s="168"/>
      <c r="TQ91" s="172"/>
      <c r="TR91" s="172"/>
      <c r="TS91" s="171"/>
      <c r="TT91" s="171"/>
      <c r="TU91" s="171"/>
      <c r="TV91" s="171"/>
      <c r="TW91" s="171"/>
      <c r="TX91" s="168"/>
      <c r="TY91" s="168"/>
      <c r="TZ91" s="172"/>
      <c r="UA91" s="172"/>
      <c r="UB91" s="171"/>
      <c r="UC91" s="171"/>
      <c r="UD91" s="171"/>
      <c r="UE91" s="171"/>
      <c r="UF91" s="171"/>
      <c r="UG91" s="168"/>
      <c r="UH91" s="168"/>
    </row>
    <row r="92" spans="2:554" x14ac:dyDescent="0.25">
      <c r="B92" s="29" t="str">
        <f t="shared" si="14"/>
        <v/>
      </c>
      <c r="C92" s="29" t="str">
        <f t="shared" si="15"/>
        <v/>
      </c>
      <c r="D92" s="29" t="str">
        <f t="shared" si="16"/>
        <v/>
      </c>
      <c r="E92" s="29" t="str">
        <f t="shared" si="17"/>
        <v/>
      </c>
      <c r="F92" s="29" t="str">
        <f t="shared" si="18"/>
        <v/>
      </c>
      <c r="G92" s="29" t="str">
        <f t="shared" si="19"/>
        <v/>
      </c>
      <c r="H92" s="29" t="str">
        <f t="shared" si="20"/>
        <v/>
      </c>
      <c r="Q92" s="171"/>
      <c r="R92" s="171"/>
      <c r="S92" s="171"/>
      <c r="T92" s="171"/>
      <c r="U92" s="171"/>
      <c r="V92" s="168"/>
      <c r="W92" s="168"/>
      <c r="X92" s="172"/>
      <c r="Y92" s="172"/>
      <c r="Z92" s="171"/>
      <c r="AA92" s="171"/>
      <c r="AB92" s="171"/>
      <c r="AC92" s="171"/>
      <c r="AD92" s="171"/>
      <c r="AE92" s="168"/>
      <c r="AF92" s="168"/>
      <c r="AG92" s="172"/>
      <c r="AH92" s="172"/>
      <c r="AI92" s="171"/>
      <c r="AJ92" s="171"/>
      <c r="AK92" s="171"/>
      <c r="AL92" s="171"/>
      <c r="AM92" s="171"/>
      <c r="AN92" s="168"/>
      <c r="AO92" s="168"/>
      <c r="AP92" s="172"/>
      <c r="AQ92" s="172"/>
      <c r="AR92" s="171"/>
      <c r="AS92" s="171"/>
      <c r="AT92" s="171"/>
      <c r="AU92" s="171"/>
      <c r="AV92" s="171"/>
      <c r="AW92" s="168"/>
      <c r="AX92" s="168"/>
      <c r="AY92" s="172"/>
      <c r="AZ92" s="172"/>
      <c r="BA92" s="171"/>
      <c r="BB92" s="171"/>
      <c r="BC92" s="171"/>
      <c r="BD92" s="171"/>
      <c r="BE92" s="171"/>
      <c r="BF92" s="168"/>
      <c r="BG92" s="168"/>
      <c r="BH92" s="172"/>
      <c r="BI92" s="172"/>
      <c r="BJ92" s="171"/>
      <c r="BK92" s="171"/>
      <c r="BL92" s="171"/>
      <c r="BM92" s="171"/>
      <c r="BN92" s="171"/>
      <c r="BO92" s="168"/>
      <c r="BP92" s="168"/>
      <c r="BQ92" s="172"/>
      <c r="BR92" s="172"/>
      <c r="BS92" s="171"/>
      <c r="BT92" s="171"/>
      <c r="BU92" s="171"/>
      <c r="BV92" s="171"/>
      <c r="BW92" s="171"/>
      <c r="BX92" s="168"/>
      <c r="BY92" s="168"/>
      <c r="BZ92" s="172"/>
      <c r="CA92" s="172"/>
      <c r="CB92" s="171"/>
      <c r="CC92" s="171"/>
      <c r="CD92" s="171"/>
      <c r="CE92" s="171"/>
      <c r="CF92" s="171"/>
      <c r="CG92" s="168"/>
      <c r="CH92" s="168"/>
      <c r="CI92" s="172"/>
      <c r="CJ92" s="172"/>
      <c r="CK92" s="171"/>
      <c r="CL92" s="171"/>
      <c r="CM92" s="171"/>
      <c r="CN92" s="171"/>
      <c r="CO92" s="171"/>
      <c r="CP92" s="168"/>
      <c r="CQ92" s="168"/>
      <c r="CR92" s="172"/>
      <c r="CS92" s="172"/>
      <c r="CT92" s="171"/>
      <c r="CU92" s="171"/>
      <c r="CV92" s="171"/>
      <c r="CW92" s="171"/>
      <c r="CX92" s="171"/>
      <c r="CY92" s="168"/>
      <c r="CZ92" s="168"/>
      <c r="DA92" s="172"/>
      <c r="DB92" s="172"/>
      <c r="DC92" s="171"/>
      <c r="DD92" s="171"/>
      <c r="DE92" s="171"/>
      <c r="DF92" s="171"/>
      <c r="DG92" s="171"/>
      <c r="DH92" s="168"/>
      <c r="DI92" s="168"/>
      <c r="DJ92" s="172"/>
      <c r="DK92" s="172"/>
      <c r="DL92" s="171"/>
      <c r="DM92" s="171"/>
      <c r="DN92" s="171"/>
      <c r="DO92" s="171"/>
      <c r="DP92" s="171"/>
      <c r="DQ92" s="168"/>
      <c r="DR92" s="168"/>
      <c r="DS92" s="172"/>
      <c r="DT92" s="172"/>
      <c r="DU92" s="171"/>
      <c r="DV92" s="171"/>
      <c r="DW92" s="171"/>
      <c r="DX92" s="171"/>
      <c r="DY92" s="171"/>
      <c r="DZ92" s="168"/>
      <c r="EA92" s="168"/>
      <c r="EB92" s="172"/>
      <c r="EC92" s="172"/>
      <c r="ED92" s="171"/>
      <c r="EE92" s="171"/>
      <c r="EF92" s="171"/>
      <c r="EG92" s="171"/>
      <c r="EH92" s="171"/>
      <c r="EI92" s="168"/>
      <c r="EJ92" s="168"/>
      <c r="EK92" s="172"/>
      <c r="EL92" s="172"/>
      <c r="EM92" s="171"/>
      <c r="EN92" s="171"/>
      <c r="EO92" s="171"/>
      <c r="EP92" s="171"/>
      <c r="EQ92" s="171"/>
      <c r="ER92" s="168"/>
      <c r="ES92" s="168"/>
      <c r="ET92" s="172"/>
      <c r="EU92" s="172"/>
      <c r="EV92" s="171"/>
      <c r="EW92" s="171"/>
      <c r="EX92" s="171"/>
      <c r="EY92" s="171"/>
      <c r="EZ92" s="171"/>
      <c r="FA92" s="168"/>
      <c r="FB92" s="168"/>
      <c r="FC92" s="172"/>
      <c r="FD92" s="172"/>
      <c r="FE92" s="171"/>
      <c r="FF92" s="171"/>
      <c r="FG92" s="171"/>
      <c r="FH92" s="171"/>
      <c r="FI92" s="171"/>
      <c r="FJ92" s="168"/>
      <c r="FK92" s="168"/>
      <c r="FL92" s="172"/>
      <c r="FM92" s="172"/>
      <c r="FN92" s="171"/>
      <c r="FO92" s="171"/>
      <c r="FP92" s="171"/>
      <c r="FQ92" s="171"/>
      <c r="FR92" s="171"/>
      <c r="FS92" s="168"/>
      <c r="FT92" s="168"/>
      <c r="FU92" s="172"/>
      <c r="FV92" s="172"/>
      <c r="FW92" s="171"/>
      <c r="FX92" s="171"/>
      <c r="FY92" s="171"/>
      <c r="FZ92" s="171"/>
      <c r="GA92" s="171"/>
      <c r="GB92" s="168"/>
      <c r="GC92" s="168"/>
      <c r="GD92" s="172"/>
      <c r="GE92" s="172"/>
      <c r="GF92" s="171"/>
      <c r="GG92" s="171"/>
      <c r="GH92" s="171"/>
      <c r="GI92" s="171"/>
      <c r="GJ92" s="171"/>
      <c r="GK92" s="168"/>
      <c r="GL92" s="168"/>
      <c r="GM92" s="172"/>
      <c r="GN92" s="172"/>
      <c r="GO92" s="171"/>
      <c r="GP92" s="171"/>
      <c r="GQ92" s="171"/>
      <c r="GR92" s="171"/>
      <c r="GS92" s="171"/>
      <c r="GT92" s="168"/>
      <c r="GU92" s="168"/>
      <c r="GV92" s="172"/>
      <c r="GW92" s="172"/>
      <c r="GX92" s="171"/>
      <c r="GY92" s="171"/>
      <c r="GZ92" s="171"/>
      <c r="HA92" s="171"/>
      <c r="HB92" s="171"/>
      <c r="HC92" s="168"/>
      <c r="HD92" s="168"/>
      <c r="HE92" s="172"/>
      <c r="HF92" s="172"/>
      <c r="HG92" s="171"/>
      <c r="HH92" s="171"/>
      <c r="HI92" s="171"/>
      <c r="HJ92" s="171"/>
      <c r="HK92" s="171"/>
      <c r="HL92" s="168"/>
      <c r="HM92" s="168"/>
      <c r="HN92" s="172"/>
      <c r="HO92" s="172"/>
      <c r="HP92" s="171"/>
      <c r="HQ92" s="171"/>
      <c r="HR92" s="171"/>
      <c r="HS92" s="171"/>
      <c r="HT92" s="171"/>
      <c r="HU92" s="168"/>
      <c r="HV92" s="168"/>
      <c r="HW92" s="172"/>
      <c r="HX92" s="172"/>
      <c r="HY92" s="171"/>
      <c r="HZ92" s="171"/>
      <c r="IA92" s="171"/>
      <c r="IB92" s="171"/>
      <c r="IC92" s="171"/>
      <c r="ID92" s="168"/>
      <c r="IE92" s="168"/>
      <c r="IF92" s="172"/>
      <c r="IG92" s="172"/>
      <c r="IH92" s="171"/>
      <c r="II92" s="171"/>
      <c r="IJ92" s="171"/>
      <c r="IK92" s="171"/>
      <c r="IL92" s="171"/>
      <c r="IM92" s="168"/>
      <c r="IN92" s="168"/>
      <c r="IO92" s="172"/>
      <c r="IP92" s="172"/>
      <c r="IQ92" s="171"/>
      <c r="IR92" s="171"/>
      <c r="IS92" s="171"/>
      <c r="IT92" s="171"/>
      <c r="IU92" s="171"/>
      <c r="IV92" s="168"/>
      <c r="IW92" s="168"/>
      <c r="IX92" s="172"/>
      <c r="IY92" s="172"/>
      <c r="IZ92" s="171"/>
      <c r="JA92" s="171"/>
      <c r="JB92" s="171"/>
      <c r="JC92" s="171"/>
      <c r="JD92" s="171"/>
      <c r="JE92" s="168"/>
      <c r="JF92" s="168"/>
      <c r="JG92" s="172"/>
      <c r="JH92" s="172"/>
      <c r="JI92" s="171"/>
      <c r="JJ92" s="171"/>
      <c r="JK92" s="171"/>
      <c r="JL92" s="171"/>
      <c r="JM92" s="171"/>
      <c r="JN92" s="168"/>
      <c r="JO92" s="168"/>
      <c r="JP92" s="172"/>
      <c r="JQ92" s="172"/>
      <c r="JR92" s="171"/>
      <c r="JS92" s="171"/>
      <c r="JT92" s="171"/>
      <c r="JU92" s="171"/>
      <c r="JV92" s="171"/>
      <c r="JW92" s="168"/>
      <c r="JX92" s="168"/>
      <c r="JY92" s="172"/>
      <c r="JZ92" s="172"/>
      <c r="KA92" s="171"/>
      <c r="KB92" s="171"/>
      <c r="KC92" s="171"/>
      <c r="KD92" s="171"/>
      <c r="KE92" s="171"/>
      <c r="KF92" s="168"/>
      <c r="KG92" s="168"/>
      <c r="KH92" s="172"/>
      <c r="KI92" s="172"/>
      <c r="KJ92" s="171"/>
      <c r="KK92" s="171"/>
      <c r="KL92" s="171"/>
      <c r="KM92" s="171"/>
      <c r="KN92" s="171"/>
      <c r="KO92" s="168"/>
      <c r="KP92" s="168"/>
      <c r="KQ92" s="172"/>
      <c r="KR92" s="172"/>
      <c r="KS92" s="171"/>
      <c r="KT92" s="171"/>
      <c r="KU92" s="171"/>
      <c r="KV92" s="171"/>
      <c r="KW92" s="171"/>
      <c r="KX92" s="168"/>
      <c r="KY92" s="168"/>
      <c r="KZ92" s="172"/>
      <c r="LA92" s="172"/>
      <c r="LB92" s="171"/>
      <c r="LC92" s="171"/>
      <c r="LD92" s="171"/>
      <c r="LE92" s="171"/>
      <c r="LF92" s="171"/>
      <c r="LG92" s="168"/>
      <c r="LH92" s="168"/>
      <c r="LI92" s="172"/>
      <c r="LJ92" s="172"/>
      <c r="LK92" s="171"/>
      <c r="LL92" s="171"/>
      <c r="LM92" s="171"/>
      <c r="LN92" s="171"/>
      <c r="LO92" s="171"/>
      <c r="LP92" s="168"/>
      <c r="LQ92" s="168"/>
      <c r="LR92" s="172"/>
      <c r="LS92" s="172"/>
      <c r="LT92" s="171"/>
      <c r="LU92" s="171"/>
      <c r="LV92" s="171"/>
      <c r="LW92" s="171"/>
      <c r="LX92" s="171"/>
      <c r="LY92" s="168"/>
      <c r="LZ92" s="168"/>
      <c r="MA92" s="172"/>
      <c r="MB92" s="172"/>
      <c r="MC92" s="171"/>
      <c r="MD92" s="171"/>
      <c r="ME92" s="171"/>
      <c r="MF92" s="171"/>
      <c r="MG92" s="171"/>
      <c r="MH92" s="168"/>
      <c r="MI92" s="168"/>
      <c r="MJ92" s="172"/>
      <c r="MK92" s="172"/>
      <c r="ML92" s="171"/>
      <c r="MM92" s="171"/>
      <c r="MN92" s="171"/>
      <c r="MO92" s="171"/>
      <c r="MP92" s="171"/>
      <c r="MQ92" s="168"/>
      <c r="MR92" s="168"/>
      <c r="MS92" s="172"/>
      <c r="MT92" s="172"/>
      <c r="MU92" s="171"/>
      <c r="MV92" s="171"/>
      <c r="MW92" s="171"/>
      <c r="MX92" s="171"/>
      <c r="MY92" s="171"/>
      <c r="MZ92" s="168"/>
      <c r="NA92" s="168"/>
      <c r="NB92" s="172"/>
      <c r="NC92" s="172"/>
      <c r="ND92" s="171"/>
      <c r="NE92" s="171"/>
      <c r="NF92" s="171"/>
      <c r="NG92" s="171"/>
      <c r="NH92" s="171"/>
      <c r="NI92" s="168"/>
      <c r="NJ92" s="168"/>
      <c r="NK92" s="172"/>
      <c r="NL92" s="172"/>
      <c r="NM92" s="171"/>
      <c r="NN92" s="171"/>
      <c r="NO92" s="171"/>
      <c r="NP92" s="171"/>
      <c r="NQ92" s="171"/>
      <c r="NR92" s="168"/>
      <c r="NS92" s="168"/>
      <c r="NT92" s="172"/>
      <c r="NU92" s="172"/>
      <c r="NV92" s="171"/>
      <c r="NW92" s="171"/>
      <c r="NX92" s="171"/>
      <c r="NY92" s="171"/>
      <c r="NZ92" s="171"/>
      <c r="OA92" s="168"/>
      <c r="OB92" s="168"/>
      <c r="OC92" s="172"/>
      <c r="OD92" s="172"/>
      <c r="OE92" s="171"/>
      <c r="OF92" s="171"/>
      <c r="OG92" s="171"/>
      <c r="OH92" s="171"/>
      <c r="OI92" s="171"/>
      <c r="OJ92" s="168"/>
      <c r="OK92" s="168"/>
      <c r="OL92" s="172"/>
      <c r="OM92" s="172"/>
      <c r="ON92" s="171"/>
      <c r="OO92" s="171"/>
      <c r="OP92" s="171"/>
      <c r="OQ92" s="171"/>
      <c r="OR92" s="171"/>
      <c r="OS92" s="168"/>
      <c r="OT92" s="168"/>
      <c r="OU92" s="172"/>
      <c r="OV92" s="172"/>
      <c r="OW92" s="171"/>
      <c r="OX92" s="171"/>
      <c r="OY92" s="171"/>
      <c r="OZ92" s="171"/>
      <c r="PA92" s="171"/>
      <c r="PB92" s="168"/>
      <c r="PC92" s="168"/>
      <c r="PD92" s="172"/>
      <c r="PE92" s="172"/>
      <c r="PF92" s="171"/>
      <c r="PG92" s="171"/>
      <c r="PH92" s="171"/>
      <c r="PI92" s="171"/>
      <c r="PJ92" s="171"/>
      <c r="PK92" s="168"/>
      <c r="PL92" s="168"/>
      <c r="PM92" s="172"/>
      <c r="PN92" s="172"/>
      <c r="PO92" s="171"/>
      <c r="PP92" s="171"/>
      <c r="PQ92" s="171"/>
      <c r="PR92" s="171"/>
      <c r="PS92" s="171"/>
      <c r="PT92" s="168"/>
      <c r="PU92" s="168"/>
      <c r="PV92" s="172"/>
      <c r="PW92" s="172"/>
      <c r="PX92" s="171"/>
      <c r="PY92" s="171"/>
      <c r="PZ92" s="171"/>
      <c r="QA92" s="171"/>
      <c r="QB92" s="171"/>
      <c r="QC92" s="168"/>
      <c r="QD92" s="168"/>
      <c r="QE92" s="172"/>
      <c r="QF92" s="172"/>
      <c r="QG92" s="171"/>
      <c r="QH92" s="171"/>
      <c r="QI92" s="171"/>
      <c r="QJ92" s="171"/>
      <c r="QK92" s="171"/>
      <c r="QL92" s="168"/>
      <c r="QM92" s="168"/>
      <c r="QN92" s="172"/>
      <c r="QO92" s="172"/>
      <c r="QP92" s="171"/>
      <c r="QQ92" s="171"/>
      <c r="QR92" s="171"/>
      <c r="QS92" s="171"/>
      <c r="QT92" s="171"/>
      <c r="QU92" s="168"/>
      <c r="QV92" s="168"/>
      <c r="QW92" s="172"/>
      <c r="QX92" s="172"/>
      <c r="QY92" s="171"/>
      <c r="QZ92" s="171"/>
      <c r="RA92" s="171"/>
      <c r="RB92" s="171"/>
      <c r="RC92" s="171"/>
      <c r="RD92" s="168"/>
      <c r="RE92" s="168"/>
      <c r="RF92" s="172"/>
      <c r="RG92" s="172"/>
      <c r="RH92" s="171"/>
      <c r="RI92" s="171"/>
      <c r="RJ92" s="171"/>
      <c r="RK92" s="171"/>
      <c r="RL92" s="171"/>
      <c r="RM92" s="168"/>
      <c r="RN92" s="168"/>
      <c r="RO92" s="172"/>
      <c r="RP92" s="172"/>
      <c r="RQ92" s="171"/>
      <c r="RR92" s="171"/>
      <c r="RS92" s="171"/>
      <c r="RT92" s="171"/>
      <c r="RU92" s="171"/>
      <c r="RV92" s="168"/>
      <c r="RW92" s="168"/>
      <c r="RX92" s="172"/>
      <c r="RY92" s="172"/>
      <c r="RZ92" s="171"/>
      <c r="SA92" s="171"/>
      <c r="SB92" s="171"/>
      <c r="SC92" s="171"/>
      <c r="SD92" s="171"/>
      <c r="SE92" s="168"/>
      <c r="SF92" s="168"/>
      <c r="SG92" s="172"/>
      <c r="SH92" s="172"/>
      <c r="SI92" s="171"/>
      <c r="SJ92" s="171"/>
      <c r="SK92" s="171"/>
      <c r="SL92" s="171"/>
      <c r="SM92" s="171"/>
      <c r="SN92" s="168"/>
      <c r="SO92" s="168"/>
      <c r="SP92" s="172"/>
      <c r="SQ92" s="172"/>
      <c r="SR92" s="171"/>
      <c r="SS92" s="171"/>
      <c r="ST92" s="171"/>
      <c r="SU92" s="171"/>
      <c r="SV92" s="171"/>
      <c r="SW92" s="168"/>
      <c r="SX92" s="168"/>
      <c r="SY92" s="172"/>
      <c r="SZ92" s="172"/>
      <c r="TA92" s="171"/>
      <c r="TB92" s="171"/>
      <c r="TC92" s="171"/>
      <c r="TD92" s="171"/>
      <c r="TE92" s="171"/>
      <c r="TF92" s="168"/>
      <c r="TG92" s="168"/>
      <c r="TH92" s="172"/>
      <c r="TI92" s="172"/>
      <c r="TJ92" s="171"/>
      <c r="TK92" s="171"/>
      <c r="TL92" s="171"/>
      <c r="TM92" s="171"/>
      <c r="TN92" s="171"/>
      <c r="TO92" s="168"/>
      <c r="TP92" s="168"/>
      <c r="TQ92" s="172"/>
      <c r="TR92" s="172"/>
      <c r="TS92" s="171"/>
      <c r="TT92" s="171"/>
      <c r="TU92" s="171"/>
      <c r="TV92" s="171"/>
      <c r="TW92" s="171"/>
      <c r="TX92" s="168"/>
      <c r="TY92" s="168"/>
      <c r="TZ92" s="172"/>
      <c r="UA92" s="172"/>
      <c r="UB92" s="171"/>
      <c r="UC92" s="171"/>
      <c r="UD92" s="171"/>
      <c r="UE92" s="171"/>
      <c r="UF92" s="171"/>
      <c r="UG92" s="168"/>
      <c r="UH92" s="168"/>
    </row>
    <row r="93" spans="2:554" x14ac:dyDescent="0.25">
      <c r="B93" s="29" t="str">
        <f t="shared" si="14"/>
        <v/>
      </c>
      <c r="C93" s="29" t="str">
        <f t="shared" si="15"/>
        <v/>
      </c>
      <c r="D93" s="29" t="str">
        <f t="shared" si="16"/>
        <v/>
      </c>
      <c r="E93" s="29" t="str">
        <f t="shared" si="17"/>
        <v/>
      </c>
      <c r="F93" s="29" t="str">
        <f t="shared" si="18"/>
        <v/>
      </c>
      <c r="G93" s="29" t="str">
        <f t="shared" si="19"/>
        <v/>
      </c>
      <c r="H93" s="29" t="str">
        <f t="shared" si="20"/>
        <v/>
      </c>
      <c r="Q93" s="171"/>
      <c r="R93" s="171"/>
      <c r="S93" s="171"/>
      <c r="T93" s="171"/>
      <c r="U93" s="171"/>
      <c r="V93" s="168"/>
      <c r="W93" s="168"/>
      <c r="X93" s="172"/>
      <c r="Y93" s="172"/>
      <c r="Z93" s="171"/>
      <c r="AA93" s="171"/>
      <c r="AB93" s="171"/>
      <c r="AC93" s="171"/>
      <c r="AD93" s="171"/>
      <c r="AE93" s="168"/>
      <c r="AF93" s="168"/>
      <c r="AG93" s="172"/>
      <c r="AH93" s="172"/>
      <c r="AI93" s="171"/>
      <c r="AJ93" s="171"/>
      <c r="AK93" s="171"/>
      <c r="AL93" s="171"/>
      <c r="AM93" s="171"/>
      <c r="AN93" s="168"/>
      <c r="AO93" s="168"/>
      <c r="AP93" s="172"/>
      <c r="AQ93" s="172"/>
      <c r="AR93" s="171"/>
      <c r="AS93" s="171"/>
      <c r="AT93" s="171"/>
      <c r="AU93" s="171"/>
      <c r="AV93" s="171"/>
      <c r="AW93" s="168"/>
      <c r="AX93" s="168"/>
      <c r="AY93" s="172"/>
      <c r="AZ93" s="172"/>
      <c r="BA93" s="171"/>
      <c r="BB93" s="171"/>
      <c r="BC93" s="171"/>
      <c r="BD93" s="171"/>
      <c r="BE93" s="171"/>
      <c r="BF93" s="168"/>
      <c r="BG93" s="168"/>
      <c r="BH93" s="172"/>
      <c r="BI93" s="172"/>
      <c r="BJ93" s="171"/>
      <c r="BK93" s="171"/>
      <c r="BL93" s="171"/>
      <c r="BM93" s="171"/>
      <c r="BN93" s="171"/>
      <c r="BO93" s="168"/>
      <c r="BP93" s="168"/>
      <c r="BQ93" s="172"/>
      <c r="BR93" s="172"/>
      <c r="BS93" s="171"/>
      <c r="BT93" s="171"/>
      <c r="BU93" s="171"/>
      <c r="BV93" s="171"/>
      <c r="BW93" s="171"/>
      <c r="BX93" s="168"/>
      <c r="BY93" s="168"/>
      <c r="BZ93" s="172"/>
      <c r="CA93" s="172"/>
      <c r="CB93" s="171"/>
      <c r="CC93" s="171"/>
      <c r="CD93" s="171"/>
      <c r="CE93" s="171"/>
      <c r="CF93" s="171"/>
      <c r="CG93" s="168"/>
      <c r="CH93" s="168"/>
      <c r="CI93" s="172"/>
      <c r="CJ93" s="172"/>
      <c r="CK93" s="171"/>
      <c r="CL93" s="171"/>
      <c r="CM93" s="171"/>
      <c r="CN93" s="171"/>
      <c r="CO93" s="171"/>
      <c r="CP93" s="168"/>
      <c r="CQ93" s="168"/>
      <c r="CR93" s="172"/>
      <c r="CS93" s="172"/>
      <c r="CT93" s="171"/>
      <c r="CU93" s="171"/>
      <c r="CV93" s="171"/>
      <c r="CW93" s="171"/>
      <c r="CX93" s="171"/>
      <c r="CY93" s="168"/>
      <c r="CZ93" s="168"/>
      <c r="DA93" s="172"/>
      <c r="DB93" s="172"/>
      <c r="DC93" s="171"/>
      <c r="DD93" s="171"/>
      <c r="DE93" s="171"/>
      <c r="DF93" s="171"/>
      <c r="DG93" s="171"/>
      <c r="DH93" s="168"/>
      <c r="DI93" s="168"/>
      <c r="DJ93" s="172"/>
      <c r="DK93" s="172"/>
      <c r="DL93" s="171"/>
      <c r="DM93" s="171"/>
      <c r="DN93" s="171"/>
      <c r="DO93" s="171"/>
      <c r="DP93" s="171"/>
      <c r="DQ93" s="168"/>
      <c r="DR93" s="168"/>
      <c r="DS93" s="172"/>
      <c r="DT93" s="172"/>
      <c r="DU93" s="171"/>
      <c r="DV93" s="171"/>
      <c r="DW93" s="171"/>
      <c r="DX93" s="171"/>
      <c r="DY93" s="171"/>
      <c r="DZ93" s="168"/>
      <c r="EA93" s="168"/>
      <c r="EB93" s="172"/>
      <c r="EC93" s="172"/>
      <c r="ED93" s="171"/>
      <c r="EE93" s="171"/>
      <c r="EF93" s="171"/>
      <c r="EG93" s="171"/>
      <c r="EH93" s="171"/>
      <c r="EI93" s="168"/>
      <c r="EJ93" s="168"/>
      <c r="EK93" s="172"/>
      <c r="EL93" s="172"/>
      <c r="EM93" s="171"/>
      <c r="EN93" s="171"/>
      <c r="EO93" s="171"/>
      <c r="EP93" s="171"/>
      <c r="EQ93" s="171"/>
      <c r="ER93" s="168"/>
      <c r="ES93" s="168"/>
      <c r="ET93" s="172"/>
      <c r="EU93" s="172"/>
      <c r="EV93" s="171"/>
      <c r="EW93" s="171"/>
      <c r="EX93" s="171"/>
      <c r="EY93" s="171"/>
      <c r="EZ93" s="171"/>
      <c r="FA93" s="168"/>
      <c r="FB93" s="168"/>
      <c r="FC93" s="172"/>
      <c r="FD93" s="172"/>
      <c r="FE93" s="171"/>
      <c r="FF93" s="171"/>
      <c r="FG93" s="171"/>
      <c r="FH93" s="171"/>
      <c r="FI93" s="171"/>
      <c r="FJ93" s="168"/>
      <c r="FK93" s="168"/>
      <c r="FL93" s="172"/>
      <c r="FM93" s="172"/>
      <c r="FN93" s="171"/>
      <c r="FO93" s="171"/>
      <c r="FP93" s="171"/>
      <c r="FQ93" s="171"/>
      <c r="FR93" s="171"/>
      <c r="FS93" s="168"/>
      <c r="FT93" s="168"/>
      <c r="FU93" s="172"/>
      <c r="FV93" s="172"/>
      <c r="FW93" s="171"/>
      <c r="FX93" s="171"/>
      <c r="FY93" s="171"/>
      <c r="FZ93" s="171"/>
      <c r="GA93" s="171"/>
      <c r="GB93" s="168"/>
      <c r="GC93" s="168"/>
      <c r="GD93" s="172"/>
      <c r="GE93" s="172"/>
      <c r="GF93" s="171"/>
      <c r="GG93" s="171"/>
      <c r="GH93" s="171"/>
      <c r="GI93" s="171"/>
      <c r="GJ93" s="171"/>
      <c r="GK93" s="168"/>
      <c r="GL93" s="168"/>
      <c r="GM93" s="172"/>
      <c r="GN93" s="172"/>
      <c r="GO93" s="171"/>
      <c r="GP93" s="171"/>
      <c r="GQ93" s="171"/>
      <c r="GR93" s="171"/>
      <c r="GS93" s="171"/>
      <c r="GT93" s="168"/>
      <c r="GU93" s="168"/>
      <c r="GV93" s="172"/>
      <c r="GW93" s="172"/>
      <c r="GX93" s="171"/>
      <c r="GY93" s="171"/>
      <c r="GZ93" s="171"/>
      <c r="HA93" s="171"/>
      <c r="HB93" s="171"/>
      <c r="HC93" s="168"/>
      <c r="HD93" s="168"/>
      <c r="HE93" s="172"/>
      <c r="HF93" s="172"/>
      <c r="HG93" s="171"/>
      <c r="HH93" s="171"/>
      <c r="HI93" s="171"/>
      <c r="HJ93" s="171"/>
      <c r="HK93" s="171"/>
      <c r="HL93" s="168"/>
      <c r="HM93" s="168"/>
      <c r="HN93" s="172"/>
      <c r="HO93" s="172"/>
      <c r="HP93" s="171"/>
      <c r="HQ93" s="171"/>
      <c r="HR93" s="171"/>
      <c r="HS93" s="171"/>
      <c r="HT93" s="171"/>
      <c r="HU93" s="168"/>
      <c r="HV93" s="168"/>
      <c r="HW93" s="172"/>
      <c r="HX93" s="172"/>
      <c r="HY93" s="171"/>
      <c r="HZ93" s="171"/>
      <c r="IA93" s="171"/>
      <c r="IB93" s="171"/>
      <c r="IC93" s="171"/>
      <c r="ID93" s="168"/>
      <c r="IE93" s="168"/>
      <c r="IF93" s="172"/>
      <c r="IG93" s="172"/>
      <c r="IH93" s="171"/>
      <c r="II93" s="171"/>
      <c r="IJ93" s="171"/>
      <c r="IK93" s="171"/>
      <c r="IL93" s="171"/>
      <c r="IM93" s="168"/>
      <c r="IN93" s="168"/>
      <c r="IO93" s="172"/>
      <c r="IP93" s="172"/>
      <c r="IQ93" s="171"/>
      <c r="IR93" s="171"/>
      <c r="IS93" s="171"/>
      <c r="IT93" s="171"/>
      <c r="IU93" s="171"/>
      <c r="IV93" s="168"/>
      <c r="IW93" s="168"/>
      <c r="IX93" s="172"/>
      <c r="IY93" s="172"/>
      <c r="IZ93" s="171"/>
      <c r="JA93" s="171"/>
      <c r="JB93" s="171"/>
      <c r="JC93" s="171"/>
      <c r="JD93" s="171"/>
      <c r="JE93" s="168"/>
      <c r="JF93" s="168"/>
      <c r="JG93" s="172"/>
      <c r="JH93" s="172"/>
      <c r="JI93" s="171"/>
      <c r="JJ93" s="171"/>
      <c r="JK93" s="171"/>
      <c r="JL93" s="171"/>
      <c r="JM93" s="171"/>
      <c r="JN93" s="168"/>
      <c r="JO93" s="168"/>
      <c r="JP93" s="172"/>
      <c r="JQ93" s="172"/>
      <c r="JR93" s="171"/>
      <c r="JS93" s="171"/>
      <c r="JT93" s="171"/>
      <c r="JU93" s="171"/>
      <c r="JV93" s="171"/>
      <c r="JW93" s="168"/>
      <c r="JX93" s="168"/>
      <c r="JY93" s="172"/>
      <c r="JZ93" s="172"/>
      <c r="KA93" s="171"/>
      <c r="KB93" s="171"/>
      <c r="KC93" s="171"/>
      <c r="KD93" s="171"/>
      <c r="KE93" s="171"/>
      <c r="KF93" s="168"/>
      <c r="KG93" s="168"/>
      <c r="KH93" s="172"/>
      <c r="KI93" s="172"/>
      <c r="KJ93" s="171"/>
      <c r="KK93" s="171"/>
      <c r="KL93" s="171"/>
      <c r="KM93" s="171"/>
      <c r="KN93" s="171"/>
      <c r="KO93" s="168"/>
      <c r="KP93" s="168"/>
      <c r="KQ93" s="172"/>
      <c r="KR93" s="172"/>
      <c r="KS93" s="171"/>
      <c r="KT93" s="171"/>
      <c r="KU93" s="171"/>
      <c r="KV93" s="171"/>
      <c r="KW93" s="171"/>
      <c r="KX93" s="168"/>
      <c r="KY93" s="168"/>
      <c r="KZ93" s="172"/>
      <c r="LA93" s="172"/>
      <c r="LB93" s="171"/>
      <c r="LC93" s="171"/>
      <c r="LD93" s="171"/>
      <c r="LE93" s="171"/>
      <c r="LF93" s="171"/>
      <c r="LG93" s="168"/>
      <c r="LH93" s="168"/>
      <c r="LI93" s="172"/>
      <c r="LJ93" s="172"/>
      <c r="LK93" s="171"/>
      <c r="LL93" s="171"/>
      <c r="LM93" s="171"/>
      <c r="LN93" s="171"/>
      <c r="LO93" s="171"/>
      <c r="LP93" s="168"/>
      <c r="LQ93" s="168"/>
      <c r="LR93" s="172"/>
      <c r="LS93" s="172"/>
      <c r="LT93" s="171"/>
      <c r="LU93" s="171"/>
      <c r="LV93" s="171"/>
      <c r="LW93" s="171"/>
      <c r="LX93" s="171"/>
      <c r="LY93" s="168"/>
      <c r="LZ93" s="168"/>
      <c r="MA93" s="172"/>
      <c r="MB93" s="172"/>
      <c r="MC93" s="171"/>
      <c r="MD93" s="171"/>
      <c r="ME93" s="171"/>
      <c r="MF93" s="171"/>
      <c r="MG93" s="171"/>
      <c r="MH93" s="168"/>
      <c r="MI93" s="168"/>
      <c r="MJ93" s="172"/>
      <c r="MK93" s="172"/>
      <c r="ML93" s="171"/>
      <c r="MM93" s="171"/>
      <c r="MN93" s="171"/>
      <c r="MO93" s="171"/>
      <c r="MP93" s="171"/>
      <c r="MQ93" s="168"/>
      <c r="MR93" s="168"/>
      <c r="MS93" s="172"/>
      <c r="MT93" s="172"/>
      <c r="MU93" s="171"/>
      <c r="MV93" s="171"/>
      <c r="MW93" s="171"/>
      <c r="MX93" s="171"/>
      <c r="MY93" s="171"/>
      <c r="MZ93" s="168"/>
      <c r="NA93" s="168"/>
      <c r="NB93" s="172"/>
      <c r="NC93" s="172"/>
      <c r="ND93" s="171"/>
      <c r="NE93" s="171"/>
      <c r="NF93" s="171"/>
      <c r="NG93" s="171"/>
      <c r="NH93" s="171"/>
      <c r="NI93" s="168"/>
      <c r="NJ93" s="168"/>
      <c r="NK93" s="172"/>
      <c r="NL93" s="172"/>
      <c r="NM93" s="171"/>
      <c r="NN93" s="171"/>
      <c r="NO93" s="171"/>
      <c r="NP93" s="171"/>
      <c r="NQ93" s="171"/>
      <c r="NR93" s="168"/>
      <c r="NS93" s="168"/>
      <c r="NT93" s="172"/>
      <c r="NU93" s="172"/>
      <c r="NV93" s="171"/>
      <c r="NW93" s="171"/>
      <c r="NX93" s="171"/>
      <c r="NY93" s="171"/>
      <c r="NZ93" s="171"/>
      <c r="OA93" s="168"/>
      <c r="OB93" s="168"/>
      <c r="OC93" s="172"/>
      <c r="OD93" s="172"/>
      <c r="OE93" s="171"/>
      <c r="OF93" s="171"/>
      <c r="OG93" s="171"/>
      <c r="OH93" s="171"/>
      <c r="OI93" s="171"/>
      <c r="OJ93" s="168"/>
      <c r="OK93" s="168"/>
      <c r="OL93" s="172"/>
      <c r="OM93" s="172"/>
      <c r="ON93" s="171"/>
      <c r="OO93" s="171"/>
      <c r="OP93" s="171"/>
      <c r="OQ93" s="171"/>
      <c r="OR93" s="171"/>
      <c r="OS93" s="168"/>
      <c r="OT93" s="168"/>
      <c r="OU93" s="172"/>
      <c r="OV93" s="172"/>
      <c r="OW93" s="171"/>
      <c r="OX93" s="171"/>
      <c r="OY93" s="171"/>
      <c r="OZ93" s="171"/>
      <c r="PA93" s="171"/>
      <c r="PB93" s="168"/>
      <c r="PC93" s="168"/>
      <c r="PD93" s="172"/>
      <c r="PE93" s="172"/>
      <c r="PF93" s="171"/>
      <c r="PG93" s="171"/>
      <c r="PH93" s="171"/>
      <c r="PI93" s="171"/>
      <c r="PJ93" s="171"/>
      <c r="PK93" s="168"/>
      <c r="PL93" s="168"/>
      <c r="PM93" s="172"/>
      <c r="PN93" s="172"/>
      <c r="PO93" s="171"/>
      <c r="PP93" s="171"/>
      <c r="PQ93" s="171"/>
      <c r="PR93" s="171"/>
      <c r="PS93" s="171"/>
      <c r="PT93" s="168"/>
      <c r="PU93" s="168"/>
      <c r="PV93" s="172"/>
      <c r="PW93" s="172"/>
      <c r="PX93" s="171"/>
      <c r="PY93" s="171"/>
      <c r="PZ93" s="171"/>
      <c r="QA93" s="171"/>
      <c r="QB93" s="171"/>
      <c r="QC93" s="168"/>
      <c r="QD93" s="168"/>
      <c r="QE93" s="172"/>
      <c r="QF93" s="172"/>
      <c r="QG93" s="171"/>
      <c r="QH93" s="171"/>
      <c r="QI93" s="171"/>
      <c r="QJ93" s="171"/>
      <c r="QK93" s="171"/>
      <c r="QL93" s="168"/>
      <c r="QM93" s="168"/>
      <c r="QN93" s="172"/>
      <c r="QO93" s="172"/>
      <c r="QP93" s="171"/>
      <c r="QQ93" s="171"/>
      <c r="QR93" s="171"/>
      <c r="QS93" s="171"/>
      <c r="QT93" s="171"/>
      <c r="QU93" s="168"/>
      <c r="QV93" s="168"/>
      <c r="QW93" s="172"/>
      <c r="QX93" s="172"/>
      <c r="QY93" s="171"/>
      <c r="QZ93" s="171"/>
      <c r="RA93" s="171"/>
      <c r="RB93" s="171"/>
      <c r="RC93" s="171"/>
      <c r="RD93" s="168"/>
      <c r="RE93" s="168"/>
      <c r="RF93" s="172"/>
      <c r="RG93" s="172"/>
      <c r="RH93" s="171"/>
      <c r="RI93" s="171"/>
      <c r="RJ93" s="171"/>
      <c r="RK93" s="171"/>
      <c r="RL93" s="171"/>
      <c r="RM93" s="168"/>
      <c r="RN93" s="168"/>
      <c r="RO93" s="172"/>
      <c r="RP93" s="172"/>
      <c r="RQ93" s="171"/>
      <c r="RR93" s="171"/>
      <c r="RS93" s="171"/>
      <c r="RT93" s="171"/>
      <c r="RU93" s="171"/>
      <c r="RV93" s="168"/>
      <c r="RW93" s="168"/>
      <c r="RX93" s="172"/>
      <c r="RY93" s="172"/>
      <c r="RZ93" s="171"/>
      <c r="SA93" s="171"/>
      <c r="SB93" s="171"/>
      <c r="SC93" s="171"/>
      <c r="SD93" s="171"/>
      <c r="SE93" s="168"/>
      <c r="SF93" s="168"/>
      <c r="SG93" s="172"/>
      <c r="SH93" s="172"/>
      <c r="SI93" s="171"/>
      <c r="SJ93" s="171"/>
      <c r="SK93" s="171"/>
      <c r="SL93" s="171"/>
      <c r="SM93" s="171"/>
      <c r="SN93" s="168"/>
      <c r="SO93" s="168"/>
      <c r="SP93" s="172"/>
      <c r="SQ93" s="172"/>
      <c r="SR93" s="171"/>
      <c r="SS93" s="171"/>
      <c r="ST93" s="171"/>
      <c r="SU93" s="171"/>
      <c r="SV93" s="171"/>
      <c r="SW93" s="168"/>
      <c r="SX93" s="168"/>
      <c r="SY93" s="172"/>
      <c r="SZ93" s="172"/>
      <c r="TA93" s="171"/>
      <c r="TB93" s="171"/>
      <c r="TC93" s="171"/>
      <c r="TD93" s="171"/>
      <c r="TE93" s="171"/>
      <c r="TF93" s="168"/>
      <c r="TG93" s="168"/>
      <c r="TH93" s="172"/>
      <c r="TI93" s="172"/>
      <c r="TJ93" s="171"/>
      <c r="TK93" s="171"/>
      <c r="TL93" s="171"/>
      <c r="TM93" s="171"/>
      <c r="TN93" s="171"/>
      <c r="TO93" s="168"/>
      <c r="TP93" s="168"/>
      <c r="TQ93" s="172"/>
      <c r="TR93" s="172"/>
      <c r="TS93" s="171"/>
      <c r="TT93" s="171"/>
      <c r="TU93" s="171"/>
      <c r="TV93" s="171"/>
      <c r="TW93" s="171"/>
      <c r="TX93" s="168"/>
      <c r="TY93" s="168"/>
      <c r="TZ93" s="172"/>
      <c r="UA93" s="172"/>
      <c r="UB93" s="171"/>
      <c r="UC93" s="171"/>
      <c r="UD93" s="171"/>
      <c r="UE93" s="171"/>
      <c r="UF93" s="171"/>
      <c r="UG93" s="168"/>
      <c r="UH93" s="168"/>
    </row>
    <row r="94" spans="2:554" x14ac:dyDescent="0.25">
      <c r="B94" s="29" t="str">
        <f t="shared" si="14"/>
        <v/>
      </c>
      <c r="C94" s="29" t="str">
        <f t="shared" si="15"/>
        <v/>
      </c>
      <c r="D94" s="29" t="str">
        <f t="shared" si="16"/>
        <v/>
      </c>
      <c r="E94" s="29" t="str">
        <f t="shared" si="17"/>
        <v/>
      </c>
      <c r="F94" s="29" t="str">
        <f t="shared" si="18"/>
        <v/>
      </c>
      <c r="G94" s="29" t="str">
        <f t="shared" si="19"/>
        <v/>
      </c>
      <c r="H94" s="29" t="str">
        <f t="shared" si="20"/>
        <v/>
      </c>
      <c r="Q94" s="171"/>
      <c r="R94" s="171"/>
      <c r="S94" s="171"/>
      <c r="T94" s="171"/>
      <c r="U94" s="171"/>
      <c r="V94" s="168"/>
      <c r="W94" s="168"/>
      <c r="X94" s="172"/>
      <c r="Y94" s="172"/>
      <c r="Z94" s="171"/>
      <c r="AA94" s="171"/>
      <c r="AB94" s="171"/>
      <c r="AC94" s="171"/>
      <c r="AD94" s="171"/>
      <c r="AE94" s="168"/>
      <c r="AF94" s="168"/>
      <c r="AG94" s="172"/>
      <c r="AH94" s="172"/>
      <c r="AI94" s="171"/>
      <c r="AJ94" s="171"/>
      <c r="AK94" s="171"/>
      <c r="AL94" s="171"/>
      <c r="AM94" s="171"/>
      <c r="AN94" s="168"/>
      <c r="AO94" s="168"/>
      <c r="AP94" s="172"/>
      <c r="AQ94" s="172"/>
      <c r="AR94" s="171"/>
      <c r="AS94" s="171"/>
      <c r="AT94" s="171"/>
      <c r="AU94" s="171"/>
      <c r="AV94" s="171"/>
      <c r="AW94" s="168"/>
      <c r="AX94" s="168"/>
      <c r="AY94" s="172"/>
      <c r="AZ94" s="172"/>
      <c r="BA94" s="171"/>
      <c r="BB94" s="171"/>
      <c r="BC94" s="171"/>
      <c r="BD94" s="171"/>
      <c r="BE94" s="171"/>
      <c r="BF94" s="168"/>
      <c r="BG94" s="168"/>
      <c r="BH94" s="172"/>
      <c r="BI94" s="172"/>
      <c r="BJ94" s="171"/>
      <c r="BK94" s="171"/>
      <c r="BL94" s="171"/>
      <c r="BM94" s="171"/>
      <c r="BN94" s="171"/>
      <c r="BO94" s="168"/>
      <c r="BP94" s="168"/>
      <c r="BQ94" s="172"/>
      <c r="BR94" s="172"/>
      <c r="BS94" s="171"/>
      <c r="BT94" s="171"/>
      <c r="BU94" s="171"/>
      <c r="BV94" s="171"/>
      <c r="BW94" s="171"/>
      <c r="BX94" s="168"/>
      <c r="BY94" s="168"/>
      <c r="BZ94" s="172"/>
      <c r="CA94" s="172"/>
      <c r="CB94" s="171"/>
      <c r="CC94" s="171"/>
      <c r="CD94" s="171"/>
      <c r="CE94" s="171"/>
      <c r="CF94" s="171"/>
      <c r="CG94" s="168"/>
      <c r="CH94" s="168"/>
      <c r="CI94" s="172"/>
      <c r="CJ94" s="172"/>
      <c r="CK94" s="171"/>
      <c r="CL94" s="171"/>
      <c r="CM94" s="171"/>
      <c r="CN94" s="171"/>
      <c r="CO94" s="171"/>
      <c r="CP94" s="168"/>
      <c r="CQ94" s="168"/>
      <c r="CR94" s="172"/>
      <c r="CS94" s="172"/>
      <c r="CT94" s="171"/>
      <c r="CU94" s="171"/>
      <c r="CV94" s="171"/>
      <c r="CW94" s="171"/>
      <c r="CX94" s="171"/>
      <c r="CY94" s="168"/>
      <c r="CZ94" s="168"/>
      <c r="DA94" s="172"/>
      <c r="DB94" s="172"/>
      <c r="DC94" s="171"/>
      <c r="DD94" s="171"/>
      <c r="DE94" s="171"/>
      <c r="DF94" s="171"/>
      <c r="DG94" s="171"/>
      <c r="DH94" s="168"/>
      <c r="DI94" s="168"/>
      <c r="DJ94" s="172"/>
      <c r="DK94" s="172"/>
      <c r="DL94" s="171"/>
      <c r="DM94" s="171"/>
      <c r="DN94" s="171"/>
      <c r="DO94" s="171"/>
      <c r="DP94" s="171"/>
      <c r="DQ94" s="168"/>
      <c r="DR94" s="168"/>
      <c r="DS94" s="172"/>
      <c r="DT94" s="172"/>
      <c r="DU94" s="171"/>
      <c r="DV94" s="171"/>
      <c r="DW94" s="171"/>
      <c r="DX94" s="171"/>
      <c r="DY94" s="171"/>
      <c r="DZ94" s="168"/>
      <c r="EA94" s="168"/>
      <c r="EB94" s="172"/>
      <c r="EC94" s="172"/>
      <c r="ED94" s="171"/>
      <c r="EE94" s="171"/>
      <c r="EF94" s="171"/>
      <c r="EG94" s="171"/>
      <c r="EH94" s="171"/>
      <c r="EI94" s="168"/>
      <c r="EJ94" s="168"/>
      <c r="EK94" s="172"/>
      <c r="EL94" s="172"/>
      <c r="EM94" s="171"/>
      <c r="EN94" s="171"/>
      <c r="EO94" s="171"/>
      <c r="EP94" s="171"/>
      <c r="EQ94" s="171"/>
      <c r="ER94" s="168"/>
      <c r="ES94" s="168"/>
      <c r="ET94" s="172"/>
      <c r="EU94" s="172"/>
      <c r="EV94" s="171"/>
      <c r="EW94" s="171"/>
      <c r="EX94" s="171"/>
      <c r="EY94" s="171"/>
      <c r="EZ94" s="171"/>
      <c r="FA94" s="168"/>
      <c r="FB94" s="168"/>
      <c r="FC94" s="172"/>
      <c r="FD94" s="172"/>
      <c r="FE94" s="171"/>
      <c r="FF94" s="171"/>
      <c r="FG94" s="171"/>
      <c r="FH94" s="171"/>
      <c r="FI94" s="171"/>
      <c r="FJ94" s="168"/>
      <c r="FK94" s="168"/>
      <c r="FL94" s="172"/>
      <c r="FM94" s="172"/>
      <c r="FN94" s="171"/>
      <c r="FO94" s="171"/>
      <c r="FP94" s="171"/>
      <c r="FQ94" s="171"/>
      <c r="FR94" s="171"/>
      <c r="FS94" s="168"/>
      <c r="FT94" s="168"/>
      <c r="FU94" s="172"/>
      <c r="FV94" s="172"/>
      <c r="FW94" s="171"/>
      <c r="FX94" s="171"/>
      <c r="FY94" s="171"/>
      <c r="FZ94" s="171"/>
      <c r="GA94" s="171"/>
      <c r="GB94" s="168"/>
      <c r="GC94" s="168"/>
      <c r="GD94" s="172"/>
      <c r="GE94" s="172"/>
      <c r="GF94" s="171"/>
      <c r="GG94" s="171"/>
      <c r="GH94" s="171"/>
      <c r="GI94" s="171"/>
      <c r="GJ94" s="171"/>
      <c r="GK94" s="168"/>
      <c r="GL94" s="168"/>
      <c r="GM94" s="172"/>
      <c r="GN94" s="172"/>
      <c r="GO94" s="171"/>
      <c r="GP94" s="171"/>
      <c r="GQ94" s="171"/>
      <c r="GR94" s="171"/>
      <c r="GS94" s="171"/>
      <c r="GT94" s="168"/>
      <c r="GU94" s="168"/>
      <c r="GV94" s="172"/>
      <c r="GW94" s="172"/>
      <c r="GX94" s="171"/>
      <c r="GY94" s="171"/>
      <c r="GZ94" s="171"/>
      <c r="HA94" s="171"/>
      <c r="HB94" s="171"/>
      <c r="HC94" s="168"/>
      <c r="HD94" s="168"/>
      <c r="HE94" s="172"/>
      <c r="HF94" s="172"/>
      <c r="HG94" s="171"/>
      <c r="HH94" s="171"/>
      <c r="HI94" s="171"/>
      <c r="HJ94" s="171"/>
      <c r="HK94" s="171"/>
      <c r="HL94" s="168"/>
      <c r="HM94" s="168"/>
      <c r="HN94" s="172"/>
      <c r="HO94" s="172"/>
      <c r="HP94" s="171"/>
      <c r="HQ94" s="171"/>
      <c r="HR94" s="171"/>
      <c r="HS94" s="171"/>
      <c r="HT94" s="171"/>
      <c r="HU94" s="168"/>
      <c r="HV94" s="168"/>
      <c r="HW94" s="172"/>
      <c r="HX94" s="172"/>
      <c r="HY94" s="171"/>
      <c r="HZ94" s="171"/>
      <c r="IA94" s="171"/>
      <c r="IB94" s="171"/>
      <c r="IC94" s="171"/>
      <c r="ID94" s="168"/>
      <c r="IE94" s="168"/>
      <c r="IF94" s="172"/>
      <c r="IG94" s="172"/>
      <c r="IH94" s="171"/>
      <c r="II94" s="171"/>
      <c r="IJ94" s="171"/>
      <c r="IK94" s="171"/>
      <c r="IL94" s="171"/>
      <c r="IM94" s="168"/>
      <c r="IN94" s="168"/>
      <c r="IO94" s="172"/>
      <c r="IP94" s="172"/>
      <c r="IQ94" s="171"/>
      <c r="IR94" s="171"/>
      <c r="IS94" s="171"/>
      <c r="IT94" s="171"/>
      <c r="IU94" s="171"/>
      <c r="IV94" s="168"/>
      <c r="IW94" s="168"/>
      <c r="IX94" s="172"/>
      <c r="IY94" s="172"/>
      <c r="IZ94" s="171"/>
      <c r="JA94" s="171"/>
      <c r="JB94" s="171"/>
      <c r="JC94" s="171"/>
      <c r="JD94" s="171"/>
      <c r="JE94" s="168"/>
      <c r="JF94" s="168"/>
      <c r="JG94" s="172"/>
      <c r="JH94" s="172"/>
      <c r="JI94" s="171"/>
      <c r="JJ94" s="171"/>
      <c r="JK94" s="171"/>
      <c r="JL94" s="171"/>
      <c r="JM94" s="171"/>
      <c r="JN94" s="168"/>
      <c r="JO94" s="168"/>
      <c r="JP94" s="172"/>
      <c r="JQ94" s="172"/>
      <c r="JR94" s="171"/>
      <c r="JS94" s="171"/>
      <c r="JT94" s="171"/>
      <c r="JU94" s="171"/>
      <c r="JV94" s="171"/>
      <c r="JW94" s="168"/>
      <c r="JX94" s="168"/>
      <c r="JY94" s="172"/>
      <c r="JZ94" s="172"/>
      <c r="KA94" s="171"/>
      <c r="KB94" s="171"/>
      <c r="KC94" s="171"/>
      <c r="KD94" s="171"/>
      <c r="KE94" s="171"/>
      <c r="KF94" s="168"/>
      <c r="KG94" s="168"/>
      <c r="KH94" s="172"/>
      <c r="KI94" s="172"/>
      <c r="KJ94" s="171"/>
      <c r="KK94" s="171"/>
      <c r="KL94" s="171"/>
      <c r="KM94" s="171"/>
      <c r="KN94" s="171"/>
      <c r="KO94" s="168"/>
      <c r="KP94" s="168"/>
      <c r="KQ94" s="172"/>
      <c r="KR94" s="172"/>
      <c r="KS94" s="171"/>
      <c r="KT94" s="171"/>
      <c r="KU94" s="171"/>
      <c r="KV94" s="171"/>
      <c r="KW94" s="171"/>
      <c r="KX94" s="168"/>
      <c r="KY94" s="168"/>
      <c r="KZ94" s="172"/>
      <c r="LA94" s="172"/>
      <c r="LB94" s="171"/>
      <c r="LC94" s="171"/>
      <c r="LD94" s="171"/>
      <c r="LE94" s="171"/>
      <c r="LF94" s="171"/>
      <c r="LG94" s="168"/>
      <c r="LH94" s="168"/>
      <c r="LI94" s="172"/>
      <c r="LJ94" s="172"/>
      <c r="LK94" s="171"/>
      <c r="LL94" s="171"/>
      <c r="LM94" s="171"/>
      <c r="LN94" s="171"/>
      <c r="LO94" s="171"/>
      <c r="LP94" s="168"/>
      <c r="LQ94" s="168"/>
      <c r="LR94" s="172"/>
      <c r="LS94" s="172"/>
      <c r="LT94" s="171"/>
      <c r="LU94" s="171"/>
      <c r="LV94" s="171"/>
      <c r="LW94" s="171"/>
      <c r="LX94" s="171"/>
      <c r="LY94" s="168"/>
      <c r="LZ94" s="168"/>
      <c r="MA94" s="172"/>
      <c r="MB94" s="172"/>
      <c r="MC94" s="171"/>
      <c r="MD94" s="171"/>
      <c r="ME94" s="171"/>
      <c r="MF94" s="171"/>
      <c r="MG94" s="171"/>
      <c r="MH94" s="168"/>
      <c r="MI94" s="168"/>
      <c r="MJ94" s="172"/>
      <c r="MK94" s="172"/>
      <c r="ML94" s="171"/>
      <c r="MM94" s="171"/>
      <c r="MN94" s="171"/>
      <c r="MO94" s="171"/>
      <c r="MP94" s="171"/>
      <c r="MQ94" s="168"/>
      <c r="MR94" s="168"/>
      <c r="MS94" s="172"/>
      <c r="MT94" s="172"/>
      <c r="MU94" s="171"/>
      <c r="MV94" s="171"/>
      <c r="MW94" s="171"/>
      <c r="MX94" s="171"/>
      <c r="MY94" s="171"/>
      <c r="MZ94" s="168"/>
      <c r="NA94" s="168"/>
      <c r="NB94" s="172"/>
      <c r="NC94" s="172"/>
      <c r="ND94" s="171"/>
      <c r="NE94" s="171"/>
      <c r="NF94" s="171"/>
      <c r="NG94" s="171"/>
      <c r="NH94" s="171"/>
      <c r="NI94" s="168"/>
      <c r="NJ94" s="168"/>
      <c r="NK94" s="172"/>
      <c r="NL94" s="172"/>
      <c r="NM94" s="171"/>
      <c r="NN94" s="171"/>
      <c r="NO94" s="171"/>
      <c r="NP94" s="171"/>
      <c r="NQ94" s="171"/>
      <c r="NR94" s="168"/>
      <c r="NS94" s="168"/>
      <c r="NT94" s="172"/>
      <c r="NU94" s="172"/>
      <c r="NV94" s="171"/>
      <c r="NW94" s="171"/>
      <c r="NX94" s="171"/>
      <c r="NY94" s="171"/>
      <c r="NZ94" s="171"/>
      <c r="OA94" s="168"/>
      <c r="OB94" s="168"/>
      <c r="OC94" s="172"/>
      <c r="OD94" s="172"/>
      <c r="OE94" s="171"/>
      <c r="OF94" s="171"/>
      <c r="OG94" s="171"/>
      <c r="OH94" s="171"/>
      <c r="OI94" s="171"/>
      <c r="OJ94" s="168"/>
      <c r="OK94" s="168"/>
      <c r="OL94" s="172"/>
      <c r="OM94" s="172"/>
      <c r="ON94" s="171"/>
      <c r="OO94" s="171"/>
      <c r="OP94" s="171"/>
      <c r="OQ94" s="171"/>
      <c r="OR94" s="171"/>
      <c r="OS94" s="168"/>
      <c r="OT94" s="168"/>
      <c r="OU94" s="172"/>
      <c r="OV94" s="172"/>
      <c r="OW94" s="171"/>
      <c r="OX94" s="171"/>
      <c r="OY94" s="171"/>
      <c r="OZ94" s="171"/>
      <c r="PA94" s="171"/>
      <c r="PB94" s="168"/>
      <c r="PC94" s="168"/>
      <c r="PD94" s="172"/>
      <c r="PE94" s="172"/>
      <c r="PF94" s="171"/>
      <c r="PG94" s="171"/>
      <c r="PH94" s="171"/>
      <c r="PI94" s="171"/>
      <c r="PJ94" s="171"/>
      <c r="PK94" s="168"/>
      <c r="PL94" s="168"/>
      <c r="PM94" s="172"/>
      <c r="PN94" s="172"/>
      <c r="PO94" s="171"/>
      <c r="PP94" s="171"/>
      <c r="PQ94" s="171"/>
      <c r="PR94" s="171"/>
      <c r="PS94" s="171"/>
      <c r="PT94" s="168"/>
      <c r="PU94" s="168"/>
      <c r="PV94" s="172"/>
      <c r="PW94" s="172"/>
      <c r="PX94" s="171"/>
      <c r="PY94" s="171"/>
      <c r="PZ94" s="171"/>
      <c r="QA94" s="171"/>
      <c r="QB94" s="171"/>
      <c r="QC94" s="168"/>
      <c r="QD94" s="168"/>
      <c r="QE94" s="172"/>
      <c r="QF94" s="172"/>
      <c r="QG94" s="171"/>
      <c r="QH94" s="171"/>
      <c r="QI94" s="171"/>
      <c r="QJ94" s="171"/>
      <c r="QK94" s="171"/>
      <c r="QL94" s="168"/>
      <c r="QM94" s="168"/>
      <c r="QN94" s="172"/>
      <c r="QO94" s="172"/>
      <c r="QP94" s="171"/>
      <c r="QQ94" s="171"/>
      <c r="QR94" s="171"/>
      <c r="QS94" s="171"/>
      <c r="QT94" s="171"/>
      <c r="QU94" s="168"/>
      <c r="QV94" s="168"/>
      <c r="QW94" s="172"/>
      <c r="QX94" s="172"/>
      <c r="QY94" s="171"/>
      <c r="QZ94" s="171"/>
      <c r="RA94" s="171"/>
      <c r="RB94" s="171"/>
      <c r="RC94" s="171"/>
      <c r="RD94" s="168"/>
      <c r="RE94" s="168"/>
      <c r="RF94" s="172"/>
      <c r="RG94" s="172"/>
      <c r="RH94" s="171"/>
      <c r="RI94" s="171"/>
      <c r="RJ94" s="171"/>
      <c r="RK94" s="171"/>
      <c r="RL94" s="171"/>
      <c r="RM94" s="168"/>
      <c r="RN94" s="168"/>
      <c r="RO94" s="172"/>
      <c r="RP94" s="172"/>
      <c r="RQ94" s="171"/>
      <c r="RR94" s="171"/>
      <c r="RS94" s="171"/>
      <c r="RT94" s="171"/>
      <c r="RU94" s="171"/>
      <c r="RV94" s="168"/>
      <c r="RW94" s="168"/>
      <c r="RX94" s="172"/>
      <c r="RY94" s="172"/>
      <c r="RZ94" s="171"/>
      <c r="SA94" s="171"/>
      <c r="SB94" s="171"/>
      <c r="SC94" s="171"/>
      <c r="SD94" s="171"/>
      <c r="SE94" s="168"/>
      <c r="SF94" s="168"/>
      <c r="SG94" s="172"/>
      <c r="SH94" s="172"/>
      <c r="SI94" s="171"/>
      <c r="SJ94" s="171"/>
      <c r="SK94" s="171"/>
      <c r="SL94" s="171"/>
      <c r="SM94" s="171"/>
      <c r="SN94" s="168"/>
      <c r="SO94" s="168"/>
      <c r="SP94" s="172"/>
      <c r="SQ94" s="172"/>
      <c r="SR94" s="171"/>
      <c r="SS94" s="171"/>
      <c r="ST94" s="171"/>
      <c r="SU94" s="171"/>
      <c r="SV94" s="171"/>
      <c r="SW94" s="168"/>
      <c r="SX94" s="168"/>
      <c r="SY94" s="172"/>
      <c r="SZ94" s="172"/>
      <c r="TA94" s="171"/>
      <c r="TB94" s="171"/>
      <c r="TC94" s="171"/>
      <c r="TD94" s="171"/>
      <c r="TE94" s="171"/>
      <c r="TF94" s="168"/>
      <c r="TG94" s="168"/>
      <c r="TH94" s="172"/>
      <c r="TI94" s="172"/>
      <c r="TJ94" s="171"/>
      <c r="TK94" s="171"/>
      <c r="TL94" s="171"/>
      <c r="TM94" s="171"/>
      <c r="TN94" s="171"/>
      <c r="TO94" s="168"/>
      <c r="TP94" s="168"/>
      <c r="TQ94" s="172"/>
      <c r="TR94" s="172"/>
      <c r="TS94" s="171"/>
      <c r="TT94" s="171"/>
      <c r="TU94" s="171"/>
      <c r="TV94" s="171"/>
      <c r="TW94" s="171"/>
      <c r="TX94" s="168"/>
      <c r="TY94" s="168"/>
      <c r="TZ94" s="172"/>
      <c r="UA94" s="172"/>
      <c r="UB94" s="171"/>
      <c r="UC94" s="171"/>
      <c r="UD94" s="171"/>
      <c r="UE94" s="171"/>
      <c r="UF94" s="171"/>
      <c r="UG94" s="168"/>
      <c r="UH94" s="168"/>
    </row>
    <row r="95" spans="2:554" x14ac:dyDescent="0.25">
      <c r="B95" s="29" t="str">
        <f t="shared" si="14"/>
        <v/>
      </c>
      <c r="C95" s="29" t="str">
        <f t="shared" si="15"/>
        <v/>
      </c>
      <c r="D95" s="29" t="str">
        <f t="shared" si="16"/>
        <v/>
      </c>
      <c r="E95" s="29" t="str">
        <f t="shared" si="17"/>
        <v/>
      </c>
      <c r="F95" s="29" t="str">
        <f t="shared" si="18"/>
        <v/>
      </c>
      <c r="G95" s="29" t="str">
        <f t="shared" si="19"/>
        <v/>
      </c>
      <c r="H95" s="29" t="str">
        <f t="shared" si="20"/>
        <v/>
      </c>
      <c r="Q95" s="171"/>
      <c r="R95" s="171"/>
      <c r="S95" s="171"/>
      <c r="T95" s="171"/>
      <c r="U95" s="171"/>
      <c r="V95" s="168"/>
      <c r="W95" s="168"/>
      <c r="X95" s="172"/>
      <c r="Y95" s="172"/>
      <c r="Z95" s="171"/>
      <c r="AA95" s="171"/>
      <c r="AB95" s="171"/>
      <c r="AC95" s="171"/>
      <c r="AD95" s="171"/>
      <c r="AE95" s="168"/>
      <c r="AF95" s="168"/>
      <c r="AG95" s="172"/>
      <c r="AH95" s="172"/>
      <c r="AI95" s="171"/>
      <c r="AJ95" s="171"/>
      <c r="AK95" s="171"/>
      <c r="AL95" s="171"/>
      <c r="AM95" s="171"/>
      <c r="AN95" s="168"/>
      <c r="AO95" s="168"/>
      <c r="AP95" s="172"/>
      <c r="AQ95" s="172"/>
      <c r="AR95" s="171"/>
      <c r="AS95" s="171"/>
      <c r="AT95" s="171"/>
      <c r="AU95" s="171"/>
      <c r="AV95" s="171"/>
      <c r="AW95" s="168"/>
      <c r="AX95" s="168"/>
      <c r="AY95" s="172"/>
      <c r="AZ95" s="172"/>
      <c r="BA95" s="171"/>
      <c r="BB95" s="171"/>
      <c r="BC95" s="171"/>
      <c r="BD95" s="171"/>
      <c r="BE95" s="171"/>
      <c r="BF95" s="168"/>
      <c r="BG95" s="168"/>
      <c r="BH95" s="172"/>
      <c r="BI95" s="172"/>
      <c r="BJ95" s="171"/>
      <c r="BK95" s="171"/>
      <c r="BL95" s="171"/>
      <c r="BM95" s="171"/>
      <c r="BN95" s="171"/>
      <c r="BO95" s="168"/>
      <c r="BP95" s="168"/>
      <c r="BQ95" s="172"/>
      <c r="BR95" s="172"/>
      <c r="BS95" s="171"/>
      <c r="BT95" s="171"/>
      <c r="BU95" s="171"/>
      <c r="BV95" s="171"/>
      <c r="BW95" s="171"/>
      <c r="BX95" s="168"/>
      <c r="BY95" s="168"/>
      <c r="BZ95" s="172"/>
      <c r="CA95" s="172"/>
      <c r="CB95" s="171"/>
      <c r="CC95" s="171"/>
      <c r="CD95" s="171"/>
      <c r="CE95" s="171"/>
      <c r="CF95" s="171"/>
      <c r="CG95" s="168"/>
      <c r="CH95" s="168"/>
      <c r="CI95" s="172"/>
      <c r="CJ95" s="172"/>
      <c r="CK95" s="171"/>
      <c r="CL95" s="171"/>
      <c r="CM95" s="171"/>
      <c r="CN95" s="171"/>
      <c r="CO95" s="171"/>
      <c r="CP95" s="168"/>
      <c r="CQ95" s="168"/>
      <c r="CR95" s="172"/>
      <c r="CS95" s="172"/>
      <c r="CT95" s="171"/>
      <c r="CU95" s="171"/>
      <c r="CV95" s="171"/>
      <c r="CW95" s="171"/>
      <c r="CX95" s="171"/>
      <c r="CY95" s="168"/>
      <c r="CZ95" s="168"/>
      <c r="DA95" s="172"/>
      <c r="DB95" s="172"/>
      <c r="DC95" s="171"/>
      <c r="DD95" s="171"/>
      <c r="DE95" s="171"/>
      <c r="DF95" s="171"/>
      <c r="DG95" s="171"/>
      <c r="DH95" s="168"/>
      <c r="DI95" s="168"/>
      <c r="DJ95" s="172"/>
      <c r="DK95" s="172"/>
      <c r="DL95" s="171"/>
      <c r="DM95" s="171"/>
      <c r="DN95" s="171"/>
      <c r="DO95" s="171"/>
      <c r="DP95" s="171"/>
      <c r="DQ95" s="168"/>
      <c r="DR95" s="168"/>
      <c r="DS95" s="172"/>
      <c r="DT95" s="172"/>
      <c r="DU95" s="171"/>
      <c r="DV95" s="171"/>
      <c r="DW95" s="171"/>
      <c r="DX95" s="171"/>
      <c r="DY95" s="171"/>
      <c r="DZ95" s="168"/>
      <c r="EA95" s="168"/>
      <c r="EB95" s="172"/>
      <c r="EC95" s="172"/>
      <c r="ED95" s="171"/>
      <c r="EE95" s="171"/>
      <c r="EF95" s="171"/>
      <c r="EG95" s="171"/>
      <c r="EH95" s="171"/>
      <c r="EI95" s="168"/>
      <c r="EJ95" s="168"/>
      <c r="EK95" s="172"/>
      <c r="EL95" s="172"/>
      <c r="EM95" s="171"/>
      <c r="EN95" s="171"/>
      <c r="EO95" s="171"/>
      <c r="EP95" s="171"/>
      <c r="EQ95" s="171"/>
      <c r="ER95" s="168"/>
      <c r="ES95" s="168"/>
      <c r="ET95" s="172"/>
      <c r="EU95" s="172"/>
      <c r="EV95" s="171"/>
      <c r="EW95" s="171"/>
      <c r="EX95" s="171"/>
      <c r="EY95" s="171"/>
      <c r="EZ95" s="171"/>
      <c r="FA95" s="168"/>
      <c r="FB95" s="168"/>
      <c r="FC95" s="172"/>
      <c r="FD95" s="172"/>
      <c r="FE95" s="171"/>
      <c r="FF95" s="171"/>
      <c r="FG95" s="171"/>
      <c r="FH95" s="171"/>
      <c r="FI95" s="171"/>
      <c r="FJ95" s="168"/>
      <c r="FK95" s="168"/>
      <c r="FL95" s="172"/>
      <c r="FM95" s="172"/>
      <c r="FN95" s="171"/>
      <c r="FO95" s="171"/>
      <c r="FP95" s="171"/>
      <c r="FQ95" s="171"/>
      <c r="FR95" s="171"/>
      <c r="FS95" s="168"/>
      <c r="FT95" s="168"/>
      <c r="FU95" s="172"/>
      <c r="FV95" s="172"/>
      <c r="FW95" s="171"/>
      <c r="FX95" s="171"/>
      <c r="FY95" s="171"/>
      <c r="FZ95" s="171"/>
      <c r="GA95" s="171"/>
      <c r="GB95" s="168"/>
      <c r="GC95" s="168"/>
      <c r="GD95" s="172"/>
      <c r="GE95" s="172"/>
      <c r="GF95" s="171"/>
      <c r="GG95" s="171"/>
      <c r="GH95" s="171"/>
      <c r="GI95" s="171"/>
      <c r="GJ95" s="171"/>
      <c r="GK95" s="168"/>
      <c r="GL95" s="168"/>
      <c r="GM95" s="172"/>
      <c r="GN95" s="172"/>
      <c r="GO95" s="171"/>
      <c r="GP95" s="171"/>
      <c r="GQ95" s="171"/>
      <c r="GR95" s="171"/>
      <c r="GS95" s="171"/>
      <c r="GT95" s="168"/>
      <c r="GU95" s="168"/>
      <c r="GV95" s="172"/>
      <c r="GW95" s="172"/>
      <c r="GX95" s="171"/>
      <c r="GY95" s="171"/>
      <c r="GZ95" s="171"/>
      <c r="HA95" s="171"/>
      <c r="HB95" s="171"/>
      <c r="HC95" s="168"/>
      <c r="HD95" s="168"/>
      <c r="HE95" s="172"/>
      <c r="HF95" s="172"/>
      <c r="HG95" s="171"/>
      <c r="HH95" s="171"/>
      <c r="HI95" s="171"/>
      <c r="HJ95" s="171"/>
      <c r="HK95" s="171"/>
      <c r="HL95" s="168"/>
      <c r="HM95" s="168"/>
      <c r="HN95" s="172"/>
      <c r="HO95" s="172"/>
      <c r="HP95" s="171"/>
      <c r="HQ95" s="171"/>
      <c r="HR95" s="171"/>
      <c r="HS95" s="171"/>
      <c r="HT95" s="171"/>
      <c r="HU95" s="168"/>
      <c r="HV95" s="168"/>
      <c r="HW95" s="172"/>
      <c r="HX95" s="172"/>
      <c r="HY95" s="171"/>
      <c r="HZ95" s="171"/>
      <c r="IA95" s="171"/>
      <c r="IB95" s="171"/>
      <c r="IC95" s="171"/>
      <c r="ID95" s="168"/>
      <c r="IE95" s="168"/>
      <c r="IF95" s="172"/>
      <c r="IG95" s="172"/>
      <c r="IH95" s="171"/>
      <c r="II95" s="171"/>
      <c r="IJ95" s="171"/>
      <c r="IK95" s="171"/>
      <c r="IL95" s="171"/>
      <c r="IM95" s="168"/>
      <c r="IN95" s="168"/>
      <c r="IO95" s="172"/>
      <c r="IP95" s="172"/>
      <c r="IQ95" s="171"/>
      <c r="IR95" s="171"/>
      <c r="IS95" s="171"/>
      <c r="IT95" s="171"/>
      <c r="IU95" s="171"/>
      <c r="IV95" s="168"/>
      <c r="IW95" s="168"/>
      <c r="IX95" s="172"/>
      <c r="IY95" s="172"/>
      <c r="IZ95" s="171"/>
      <c r="JA95" s="171"/>
      <c r="JB95" s="171"/>
      <c r="JC95" s="171"/>
      <c r="JD95" s="171"/>
      <c r="JE95" s="168"/>
      <c r="JF95" s="168"/>
      <c r="JG95" s="172"/>
      <c r="JH95" s="172"/>
      <c r="JI95" s="171"/>
      <c r="JJ95" s="171"/>
      <c r="JK95" s="171"/>
      <c r="JL95" s="171"/>
      <c r="JM95" s="171"/>
      <c r="JN95" s="168"/>
      <c r="JO95" s="168"/>
      <c r="JP95" s="172"/>
      <c r="JQ95" s="172"/>
      <c r="JR95" s="171"/>
      <c r="JS95" s="171"/>
      <c r="JT95" s="171"/>
      <c r="JU95" s="171"/>
      <c r="JV95" s="171"/>
      <c r="JW95" s="168"/>
      <c r="JX95" s="168"/>
      <c r="JY95" s="172"/>
      <c r="JZ95" s="172"/>
      <c r="KA95" s="171"/>
      <c r="KB95" s="171"/>
      <c r="KC95" s="171"/>
      <c r="KD95" s="171"/>
      <c r="KE95" s="171"/>
      <c r="KF95" s="168"/>
      <c r="KG95" s="168"/>
      <c r="KH95" s="172"/>
      <c r="KI95" s="172"/>
      <c r="KJ95" s="171"/>
      <c r="KK95" s="171"/>
      <c r="KL95" s="171"/>
      <c r="KM95" s="171"/>
      <c r="KN95" s="171"/>
      <c r="KO95" s="168"/>
      <c r="KP95" s="168"/>
      <c r="KQ95" s="172"/>
      <c r="KR95" s="172"/>
      <c r="KS95" s="171"/>
      <c r="KT95" s="171"/>
      <c r="KU95" s="171"/>
      <c r="KV95" s="171"/>
      <c r="KW95" s="171"/>
      <c r="KX95" s="168"/>
      <c r="KY95" s="168"/>
      <c r="KZ95" s="172"/>
      <c r="LA95" s="172"/>
      <c r="LB95" s="171"/>
      <c r="LC95" s="171"/>
      <c r="LD95" s="171"/>
      <c r="LE95" s="171"/>
      <c r="LF95" s="171"/>
      <c r="LG95" s="168"/>
      <c r="LH95" s="168"/>
      <c r="LI95" s="172"/>
      <c r="LJ95" s="172"/>
      <c r="LK95" s="171"/>
      <c r="LL95" s="171"/>
      <c r="LM95" s="171"/>
      <c r="LN95" s="171"/>
      <c r="LO95" s="171"/>
      <c r="LP95" s="168"/>
      <c r="LQ95" s="168"/>
      <c r="LR95" s="172"/>
      <c r="LS95" s="172"/>
      <c r="LT95" s="171"/>
      <c r="LU95" s="171"/>
      <c r="LV95" s="171"/>
      <c r="LW95" s="171"/>
      <c r="LX95" s="171"/>
      <c r="LY95" s="168"/>
      <c r="LZ95" s="168"/>
      <c r="MA95" s="172"/>
      <c r="MB95" s="172"/>
      <c r="MC95" s="171"/>
      <c r="MD95" s="171"/>
      <c r="ME95" s="171"/>
      <c r="MF95" s="171"/>
      <c r="MG95" s="171"/>
      <c r="MH95" s="168"/>
      <c r="MI95" s="168"/>
      <c r="MJ95" s="172"/>
      <c r="MK95" s="172"/>
      <c r="ML95" s="171"/>
      <c r="MM95" s="171"/>
      <c r="MN95" s="171"/>
      <c r="MO95" s="171"/>
      <c r="MP95" s="171"/>
      <c r="MQ95" s="168"/>
      <c r="MR95" s="168"/>
      <c r="MS95" s="172"/>
      <c r="MT95" s="172"/>
      <c r="MU95" s="171"/>
      <c r="MV95" s="171"/>
      <c r="MW95" s="171"/>
      <c r="MX95" s="171"/>
      <c r="MY95" s="171"/>
      <c r="MZ95" s="168"/>
      <c r="NA95" s="168"/>
      <c r="NB95" s="172"/>
      <c r="NC95" s="172"/>
      <c r="ND95" s="171"/>
      <c r="NE95" s="171"/>
      <c r="NF95" s="171"/>
      <c r="NG95" s="171"/>
      <c r="NH95" s="171"/>
      <c r="NI95" s="168"/>
      <c r="NJ95" s="168"/>
      <c r="NK95" s="172"/>
      <c r="NL95" s="172"/>
      <c r="NM95" s="171"/>
      <c r="NN95" s="171"/>
      <c r="NO95" s="171"/>
      <c r="NP95" s="171"/>
      <c r="NQ95" s="171"/>
      <c r="NR95" s="168"/>
      <c r="NS95" s="168"/>
      <c r="NT95" s="172"/>
      <c r="NU95" s="172"/>
      <c r="NV95" s="171"/>
      <c r="NW95" s="171"/>
      <c r="NX95" s="171"/>
      <c r="NY95" s="171"/>
      <c r="NZ95" s="171"/>
      <c r="OA95" s="168"/>
      <c r="OB95" s="168"/>
      <c r="OC95" s="172"/>
      <c r="OD95" s="172"/>
      <c r="OE95" s="171"/>
      <c r="OF95" s="171"/>
      <c r="OG95" s="171"/>
      <c r="OH95" s="171"/>
      <c r="OI95" s="171"/>
      <c r="OJ95" s="168"/>
      <c r="OK95" s="168"/>
      <c r="OL95" s="172"/>
      <c r="OM95" s="172"/>
      <c r="ON95" s="171"/>
      <c r="OO95" s="171"/>
      <c r="OP95" s="171"/>
      <c r="OQ95" s="171"/>
      <c r="OR95" s="171"/>
      <c r="OS95" s="168"/>
      <c r="OT95" s="168"/>
      <c r="OU95" s="172"/>
      <c r="OV95" s="172"/>
      <c r="OW95" s="171"/>
      <c r="OX95" s="171"/>
      <c r="OY95" s="171"/>
      <c r="OZ95" s="171"/>
      <c r="PA95" s="171"/>
      <c r="PB95" s="168"/>
      <c r="PC95" s="168"/>
      <c r="PD95" s="172"/>
      <c r="PE95" s="172"/>
      <c r="PF95" s="171"/>
      <c r="PG95" s="171"/>
      <c r="PH95" s="171"/>
      <c r="PI95" s="171"/>
      <c r="PJ95" s="171"/>
      <c r="PK95" s="168"/>
      <c r="PL95" s="168"/>
      <c r="PM95" s="172"/>
      <c r="PN95" s="172"/>
      <c r="PO95" s="171"/>
      <c r="PP95" s="171"/>
      <c r="PQ95" s="171"/>
      <c r="PR95" s="171"/>
      <c r="PS95" s="171"/>
      <c r="PT95" s="168"/>
      <c r="PU95" s="168"/>
      <c r="PV95" s="172"/>
      <c r="PW95" s="172"/>
      <c r="PX95" s="171"/>
      <c r="PY95" s="171"/>
      <c r="PZ95" s="171"/>
      <c r="QA95" s="171"/>
      <c r="QB95" s="171"/>
      <c r="QC95" s="168"/>
      <c r="QD95" s="168"/>
      <c r="QE95" s="172"/>
      <c r="QF95" s="172"/>
      <c r="QG95" s="171"/>
      <c r="QH95" s="171"/>
      <c r="QI95" s="171"/>
      <c r="QJ95" s="171"/>
      <c r="QK95" s="171"/>
      <c r="QL95" s="168"/>
      <c r="QM95" s="168"/>
      <c r="QN95" s="172"/>
      <c r="QO95" s="172"/>
      <c r="QP95" s="171"/>
      <c r="QQ95" s="171"/>
      <c r="QR95" s="171"/>
      <c r="QS95" s="171"/>
      <c r="QT95" s="171"/>
      <c r="QU95" s="168"/>
      <c r="QV95" s="168"/>
      <c r="QW95" s="172"/>
      <c r="QX95" s="172"/>
      <c r="QY95" s="171"/>
      <c r="QZ95" s="171"/>
      <c r="RA95" s="171"/>
      <c r="RB95" s="171"/>
      <c r="RC95" s="171"/>
      <c r="RD95" s="168"/>
      <c r="RE95" s="168"/>
      <c r="RF95" s="172"/>
      <c r="RG95" s="172"/>
      <c r="RH95" s="171"/>
      <c r="RI95" s="171"/>
      <c r="RJ95" s="171"/>
      <c r="RK95" s="171"/>
      <c r="RL95" s="171"/>
      <c r="RM95" s="168"/>
      <c r="RN95" s="168"/>
      <c r="RO95" s="172"/>
      <c r="RP95" s="172"/>
      <c r="RQ95" s="171"/>
      <c r="RR95" s="171"/>
      <c r="RS95" s="171"/>
      <c r="RT95" s="171"/>
      <c r="RU95" s="171"/>
      <c r="RV95" s="168"/>
      <c r="RW95" s="168"/>
      <c r="RX95" s="172"/>
      <c r="RY95" s="172"/>
      <c r="RZ95" s="171"/>
      <c r="SA95" s="171"/>
      <c r="SB95" s="171"/>
      <c r="SC95" s="171"/>
      <c r="SD95" s="171"/>
      <c r="SE95" s="168"/>
      <c r="SF95" s="168"/>
      <c r="SG95" s="172"/>
      <c r="SH95" s="172"/>
      <c r="SI95" s="171"/>
      <c r="SJ95" s="171"/>
      <c r="SK95" s="171"/>
      <c r="SL95" s="171"/>
      <c r="SM95" s="171"/>
      <c r="SN95" s="168"/>
      <c r="SO95" s="168"/>
      <c r="SP95" s="172"/>
      <c r="SQ95" s="172"/>
      <c r="SR95" s="171"/>
      <c r="SS95" s="171"/>
      <c r="ST95" s="171"/>
      <c r="SU95" s="171"/>
      <c r="SV95" s="171"/>
      <c r="SW95" s="168"/>
      <c r="SX95" s="168"/>
      <c r="SY95" s="172"/>
      <c r="SZ95" s="172"/>
      <c r="TA95" s="171"/>
      <c r="TB95" s="171"/>
      <c r="TC95" s="171"/>
      <c r="TD95" s="171"/>
      <c r="TE95" s="171"/>
      <c r="TF95" s="168"/>
      <c r="TG95" s="168"/>
      <c r="TH95" s="172"/>
      <c r="TI95" s="172"/>
      <c r="TJ95" s="171"/>
      <c r="TK95" s="171"/>
      <c r="TL95" s="171"/>
      <c r="TM95" s="171"/>
      <c r="TN95" s="171"/>
      <c r="TO95" s="168"/>
      <c r="TP95" s="168"/>
      <c r="TQ95" s="172"/>
      <c r="TR95" s="172"/>
      <c r="TS95" s="171"/>
      <c r="TT95" s="171"/>
      <c r="TU95" s="171"/>
      <c r="TV95" s="171"/>
      <c r="TW95" s="171"/>
      <c r="TX95" s="168"/>
      <c r="TY95" s="168"/>
      <c r="TZ95" s="172"/>
      <c r="UA95" s="172"/>
      <c r="UB95" s="171"/>
      <c r="UC95" s="171"/>
      <c r="UD95" s="171"/>
      <c r="UE95" s="171"/>
      <c r="UF95" s="171"/>
      <c r="UG95" s="168"/>
      <c r="UH95" s="168"/>
    </row>
    <row r="96" spans="2:554" x14ac:dyDescent="0.25">
      <c r="B96" s="29" t="str">
        <f t="shared" si="14"/>
        <v/>
      </c>
      <c r="C96" s="29" t="str">
        <f t="shared" si="15"/>
        <v/>
      </c>
      <c r="D96" s="29" t="str">
        <f t="shared" si="16"/>
        <v/>
      </c>
      <c r="E96" s="29" t="str">
        <f t="shared" si="17"/>
        <v/>
      </c>
      <c r="F96" s="29" t="str">
        <f t="shared" si="18"/>
        <v/>
      </c>
      <c r="G96" s="29" t="str">
        <f t="shared" si="19"/>
        <v/>
      </c>
      <c r="H96" s="29" t="str">
        <f t="shared" si="20"/>
        <v/>
      </c>
      <c r="Q96" s="171"/>
      <c r="R96" s="171"/>
      <c r="S96" s="171"/>
      <c r="T96" s="171"/>
      <c r="U96" s="171"/>
      <c r="V96" s="168"/>
      <c r="W96" s="168"/>
      <c r="X96" s="172"/>
      <c r="Y96" s="172"/>
      <c r="Z96" s="171"/>
      <c r="AA96" s="171"/>
      <c r="AB96" s="171"/>
      <c r="AC96" s="171"/>
      <c r="AD96" s="171"/>
      <c r="AE96" s="168"/>
      <c r="AF96" s="168"/>
      <c r="AG96" s="172"/>
      <c r="AH96" s="172"/>
      <c r="AI96" s="171"/>
      <c r="AJ96" s="171"/>
      <c r="AK96" s="171"/>
      <c r="AL96" s="171"/>
      <c r="AM96" s="171"/>
      <c r="AN96" s="168"/>
      <c r="AO96" s="168"/>
      <c r="AP96" s="172"/>
      <c r="AQ96" s="172"/>
      <c r="AR96" s="171"/>
      <c r="AS96" s="171"/>
      <c r="AT96" s="171"/>
      <c r="AU96" s="171"/>
      <c r="AV96" s="171"/>
      <c r="AW96" s="168"/>
      <c r="AX96" s="168"/>
      <c r="AY96" s="172"/>
      <c r="AZ96" s="172"/>
      <c r="BA96" s="171"/>
      <c r="BB96" s="171"/>
      <c r="BC96" s="171"/>
      <c r="BD96" s="171"/>
      <c r="BE96" s="171"/>
      <c r="BF96" s="168"/>
      <c r="BG96" s="168"/>
      <c r="BH96" s="172"/>
      <c r="BI96" s="172"/>
      <c r="BJ96" s="171"/>
      <c r="BK96" s="171"/>
      <c r="BL96" s="171"/>
      <c r="BM96" s="171"/>
      <c r="BN96" s="171"/>
      <c r="BO96" s="168"/>
      <c r="BP96" s="168"/>
      <c r="BQ96" s="172"/>
      <c r="BR96" s="172"/>
      <c r="BS96" s="171"/>
      <c r="BT96" s="171"/>
      <c r="BU96" s="171"/>
      <c r="BV96" s="171"/>
      <c r="BW96" s="171"/>
      <c r="BX96" s="168"/>
      <c r="BY96" s="168"/>
      <c r="BZ96" s="172"/>
      <c r="CA96" s="172"/>
      <c r="CB96" s="171"/>
      <c r="CC96" s="171"/>
      <c r="CD96" s="171"/>
      <c r="CE96" s="171"/>
      <c r="CF96" s="171"/>
      <c r="CG96" s="168"/>
      <c r="CH96" s="168"/>
      <c r="CI96" s="172"/>
      <c r="CJ96" s="172"/>
      <c r="CK96" s="171"/>
      <c r="CL96" s="171"/>
      <c r="CM96" s="171"/>
      <c r="CN96" s="171"/>
      <c r="CO96" s="171"/>
      <c r="CP96" s="168"/>
      <c r="CQ96" s="168"/>
      <c r="CR96" s="172"/>
      <c r="CS96" s="172"/>
      <c r="CT96" s="171"/>
      <c r="CU96" s="171"/>
      <c r="CV96" s="171"/>
      <c r="CW96" s="171"/>
      <c r="CX96" s="171"/>
      <c r="CY96" s="168"/>
      <c r="CZ96" s="168"/>
      <c r="DA96" s="172"/>
      <c r="DB96" s="172"/>
      <c r="DC96" s="171"/>
      <c r="DD96" s="171"/>
      <c r="DE96" s="171"/>
      <c r="DF96" s="171"/>
      <c r="DG96" s="171"/>
      <c r="DH96" s="168"/>
      <c r="DI96" s="168"/>
      <c r="DJ96" s="172"/>
      <c r="DK96" s="172"/>
      <c r="DL96" s="171"/>
      <c r="DM96" s="171"/>
      <c r="DN96" s="171"/>
      <c r="DO96" s="171"/>
      <c r="DP96" s="171"/>
      <c r="DQ96" s="168"/>
      <c r="DR96" s="168"/>
      <c r="DS96" s="172"/>
      <c r="DT96" s="172"/>
      <c r="DU96" s="171"/>
      <c r="DV96" s="171"/>
      <c r="DW96" s="171"/>
      <c r="DX96" s="171"/>
      <c r="DY96" s="171"/>
      <c r="DZ96" s="168"/>
      <c r="EA96" s="168"/>
      <c r="EB96" s="172"/>
      <c r="EC96" s="172"/>
      <c r="ED96" s="171"/>
      <c r="EE96" s="171"/>
      <c r="EF96" s="171"/>
      <c r="EG96" s="171"/>
      <c r="EH96" s="171"/>
      <c r="EI96" s="168"/>
      <c r="EJ96" s="168"/>
      <c r="EK96" s="172"/>
      <c r="EL96" s="172"/>
      <c r="EM96" s="171"/>
      <c r="EN96" s="171"/>
      <c r="EO96" s="171"/>
      <c r="EP96" s="171"/>
      <c r="EQ96" s="171"/>
      <c r="ER96" s="168"/>
      <c r="ES96" s="168"/>
      <c r="ET96" s="172"/>
      <c r="EU96" s="172"/>
      <c r="EV96" s="171"/>
      <c r="EW96" s="171"/>
      <c r="EX96" s="171"/>
      <c r="EY96" s="171"/>
      <c r="EZ96" s="171"/>
      <c r="FA96" s="168"/>
      <c r="FB96" s="168"/>
      <c r="FC96" s="172"/>
      <c r="FD96" s="172"/>
      <c r="FE96" s="171"/>
      <c r="FF96" s="171"/>
      <c r="FG96" s="171"/>
      <c r="FH96" s="171"/>
      <c r="FI96" s="171"/>
      <c r="FJ96" s="168"/>
      <c r="FK96" s="168"/>
      <c r="FL96" s="172"/>
      <c r="FM96" s="172"/>
      <c r="FN96" s="171"/>
      <c r="FO96" s="171"/>
      <c r="FP96" s="171"/>
      <c r="FQ96" s="171"/>
      <c r="FR96" s="171"/>
      <c r="FS96" s="168"/>
      <c r="FT96" s="168"/>
      <c r="FU96" s="172"/>
      <c r="FV96" s="172"/>
      <c r="FW96" s="171"/>
      <c r="FX96" s="171"/>
      <c r="FY96" s="171"/>
      <c r="FZ96" s="171"/>
      <c r="GA96" s="171"/>
      <c r="GB96" s="168"/>
      <c r="GC96" s="168"/>
      <c r="GD96" s="172"/>
      <c r="GE96" s="172"/>
      <c r="GF96" s="171"/>
      <c r="GG96" s="171"/>
      <c r="GH96" s="171"/>
      <c r="GI96" s="171"/>
      <c r="GJ96" s="171"/>
      <c r="GK96" s="168"/>
      <c r="GL96" s="168"/>
      <c r="GM96" s="172"/>
      <c r="GN96" s="172"/>
      <c r="GO96" s="171"/>
      <c r="GP96" s="171"/>
      <c r="GQ96" s="171"/>
      <c r="GR96" s="171"/>
      <c r="GS96" s="171"/>
      <c r="GT96" s="168"/>
      <c r="GU96" s="168"/>
      <c r="GV96" s="172"/>
      <c r="GW96" s="172"/>
      <c r="GX96" s="171"/>
      <c r="GY96" s="171"/>
      <c r="GZ96" s="171"/>
      <c r="HA96" s="171"/>
      <c r="HB96" s="171"/>
      <c r="HC96" s="168"/>
      <c r="HD96" s="168"/>
      <c r="HE96" s="172"/>
      <c r="HF96" s="172"/>
      <c r="HG96" s="171"/>
      <c r="HH96" s="171"/>
      <c r="HI96" s="171"/>
      <c r="HJ96" s="171"/>
      <c r="HK96" s="171"/>
      <c r="HL96" s="168"/>
      <c r="HM96" s="168"/>
      <c r="HN96" s="172"/>
      <c r="HO96" s="172"/>
      <c r="HP96" s="171"/>
      <c r="HQ96" s="171"/>
      <c r="HR96" s="171"/>
      <c r="HS96" s="171"/>
      <c r="HT96" s="171"/>
      <c r="HU96" s="168"/>
      <c r="HV96" s="168"/>
      <c r="HW96" s="172"/>
      <c r="HX96" s="172"/>
      <c r="HY96" s="171"/>
      <c r="HZ96" s="171"/>
      <c r="IA96" s="171"/>
      <c r="IB96" s="171"/>
      <c r="IC96" s="171"/>
      <c r="ID96" s="168"/>
      <c r="IE96" s="168"/>
      <c r="IF96" s="172"/>
      <c r="IG96" s="172"/>
      <c r="IH96" s="171"/>
      <c r="II96" s="171"/>
      <c r="IJ96" s="171"/>
      <c r="IK96" s="171"/>
      <c r="IL96" s="171"/>
      <c r="IM96" s="168"/>
      <c r="IN96" s="168"/>
      <c r="IO96" s="172"/>
      <c r="IP96" s="172"/>
      <c r="IQ96" s="171"/>
      <c r="IR96" s="171"/>
      <c r="IS96" s="171"/>
      <c r="IT96" s="171"/>
      <c r="IU96" s="171"/>
      <c r="IV96" s="168"/>
      <c r="IW96" s="168"/>
      <c r="IX96" s="172"/>
      <c r="IY96" s="172"/>
      <c r="IZ96" s="171"/>
      <c r="JA96" s="171"/>
      <c r="JB96" s="171"/>
      <c r="JC96" s="171"/>
      <c r="JD96" s="171"/>
      <c r="JE96" s="168"/>
      <c r="JF96" s="168"/>
      <c r="JG96" s="172"/>
      <c r="JH96" s="172"/>
      <c r="JI96" s="171"/>
      <c r="JJ96" s="171"/>
      <c r="JK96" s="171"/>
      <c r="JL96" s="171"/>
      <c r="JM96" s="171"/>
      <c r="JN96" s="168"/>
      <c r="JO96" s="168"/>
      <c r="JP96" s="172"/>
      <c r="JQ96" s="172"/>
      <c r="JR96" s="171"/>
      <c r="JS96" s="171"/>
      <c r="JT96" s="171"/>
      <c r="JU96" s="171"/>
      <c r="JV96" s="171"/>
      <c r="JW96" s="168"/>
      <c r="JX96" s="168"/>
      <c r="JY96" s="172"/>
      <c r="JZ96" s="172"/>
      <c r="KA96" s="171"/>
      <c r="KB96" s="171"/>
      <c r="KC96" s="171"/>
      <c r="KD96" s="171"/>
      <c r="KE96" s="171"/>
      <c r="KF96" s="168"/>
      <c r="KG96" s="168"/>
      <c r="KH96" s="172"/>
      <c r="KI96" s="172"/>
      <c r="KJ96" s="171"/>
      <c r="KK96" s="171"/>
      <c r="KL96" s="171"/>
      <c r="KM96" s="171"/>
      <c r="KN96" s="171"/>
      <c r="KO96" s="168"/>
      <c r="KP96" s="168"/>
      <c r="KQ96" s="172"/>
      <c r="KR96" s="172"/>
      <c r="KS96" s="171"/>
      <c r="KT96" s="171"/>
      <c r="KU96" s="171"/>
      <c r="KV96" s="171"/>
      <c r="KW96" s="171"/>
      <c r="KX96" s="168"/>
      <c r="KY96" s="168"/>
      <c r="KZ96" s="172"/>
      <c r="LA96" s="172"/>
      <c r="LB96" s="171"/>
      <c r="LC96" s="171"/>
      <c r="LD96" s="171"/>
      <c r="LE96" s="171"/>
      <c r="LF96" s="171"/>
      <c r="LG96" s="168"/>
      <c r="LH96" s="168"/>
      <c r="LI96" s="172"/>
      <c r="LJ96" s="172"/>
      <c r="LK96" s="171"/>
      <c r="LL96" s="171"/>
      <c r="LM96" s="171"/>
      <c r="LN96" s="171"/>
      <c r="LO96" s="171"/>
      <c r="LP96" s="168"/>
      <c r="LQ96" s="168"/>
      <c r="LR96" s="172"/>
      <c r="LS96" s="172"/>
      <c r="LT96" s="171"/>
      <c r="LU96" s="171"/>
      <c r="LV96" s="171"/>
      <c r="LW96" s="171"/>
      <c r="LX96" s="171"/>
      <c r="LY96" s="168"/>
      <c r="LZ96" s="168"/>
      <c r="MA96" s="172"/>
      <c r="MB96" s="172"/>
      <c r="MC96" s="171"/>
      <c r="MD96" s="171"/>
      <c r="ME96" s="171"/>
      <c r="MF96" s="171"/>
      <c r="MG96" s="171"/>
      <c r="MH96" s="168"/>
      <c r="MI96" s="168"/>
      <c r="MJ96" s="172"/>
      <c r="MK96" s="172"/>
      <c r="ML96" s="171"/>
      <c r="MM96" s="171"/>
      <c r="MN96" s="171"/>
      <c r="MO96" s="171"/>
      <c r="MP96" s="171"/>
      <c r="MQ96" s="168"/>
      <c r="MR96" s="168"/>
      <c r="MS96" s="172"/>
      <c r="MT96" s="172"/>
      <c r="MU96" s="171"/>
      <c r="MV96" s="171"/>
      <c r="MW96" s="171"/>
      <c r="MX96" s="171"/>
      <c r="MY96" s="171"/>
      <c r="MZ96" s="168"/>
      <c r="NA96" s="168"/>
      <c r="NB96" s="172"/>
      <c r="NC96" s="172"/>
      <c r="ND96" s="171"/>
      <c r="NE96" s="171"/>
      <c r="NF96" s="171"/>
      <c r="NG96" s="171"/>
      <c r="NH96" s="171"/>
      <c r="NI96" s="168"/>
      <c r="NJ96" s="168"/>
      <c r="NK96" s="172"/>
      <c r="NL96" s="172"/>
      <c r="NM96" s="171"/>
      <c r="NN96" s="171"/>
      <c r="NO96" s="171"/>
      <c r="NP96" s="171"/>
      <c r="NQ96" s="171"/>
      <c r="NR96" s="168"/>
      <c r="NS96" s="168"/>
      <c r="NT96" s="172"/>
      <c r="NU96" s="172"/>
      <c r="NV96" s="171"/>
      <c r="NW96" s="171"/>
      <c r="NX96" s="171"/>
      <c r="NY96" s="171"/>
      <c r="NZ96" s="171"/>
      <c r="OA96" s="168"/>
      <c r="OB96" s="168"/>
      <c r="OC96" s="172"/>
      <c r="OD96" s="172"/>
      <c r="OE96" s="171"/>
      <c r="OF96" s="171"/>
      <c r="OG96" s="171"/>
      <c r="OH96" s="171"/>
      <c r="OI96" s="171"/>
      <c r="OJ96" s="168"/>
      <c r="OK96" s="168"/>
      <c r="OL96" s="172"/>
      <c r="OM96" s="172"/>
      <c r="ON96" s="171"/>
      <c r="OO96" s="171"/>
      <c r="OP96" s="171"/>
      <c r="OQ96" s="171"/>
      <c r="OR96" s="171"/>
      <c r="OS96" s="168"/>
      <c r="OT96" s="168"/>
      <c r="OU96" s="172"/>
      <c r="OV96" s="172"/>
      <c r="OW96" s="171"/>
      <c r="OX96" s="171"/>
      <c r="OY96" s="171"/>
      <c r="OZ96" s="171"/>
      <c r="PA96" s="171"/>
      <c r="PB96" s="168"/>
      <c r="PC96" s="168"/>
      <c r="PD96" s="172"/>
      <c r="PE96" s="172"/>
      <c r="PF96" s="171"/>
      <c r="PG96" s="171"/>
      <c r="PH96" s="171"/>
      <c r="PI96" s="171"/>
      <c r="PJ96" s="171"/>
      <c r="PK96" s="168"/>
      <c r="PL96" s="168"/>
      <c r="PM96" s="172"/>
      <c r="PN96" s="172"/>
      <c r="PO96" s="171"/>
      <c r="PP96" s="171"/>
      <c r="PQ96" s="171"/>
      <c r="PR96" s="171"/>
      <c r="PS96" s="171"/>
      <c r="PT96" s="168"/>
      <c r="PU96" s="168"/>
      <c r="PV96" s="172"/>
      <c r="PW96" s="172"/>
      <c r="PX96" s="171"/>
      <c r="PY96" s="171"/>
      <c r="PZ96" s="171"/>
      <c r="QA96" s="171"/>
      <c r="QB96" s="171"/>
      <c r="QC96" s="168"/>
      <c r="QD96" s="168"/>
      <c r="QE96" s="172"/>
      <c r="QF96" s="172"/>
      <c r="QG96" s="171"/>
      <c r="QH96" s="171"/>
      <c r="QI96" s="171"/>
      <c r="QJ96" s="171"/>
      <c r="QK96" s="171"/>
      <c r="QL96" s="168"/>
      <c r="QM96" s="168"/>
      <c r="QN96" s="172"/>
      <c r="QO96" s="172"/>
      <c r="QP96" s="171"/>
      <c r="QQ96" s="171"/>
      <c r="QR96" s="171"/>
      <c r="QS96" s="171"/>
      <c r="QT96" s="171"/>
      <c r="QU96" s="168"/>
      <c r="QV96" s="168"/>
      <c r="QW96" s="172"/>
      <c r="QX96" s="172"/>
      <c r="QY96" s="171"/>
      <c r="QZ96" s="171"/>
      <c r="RA96" s="171"/>
      <c r="RB96" s="171"/>
      <c r="RC96" s="171"/>
      <c r="RD96" s="168"/>
      <c r="RE96" s="168"/>
      <c r="RF96" s="172"/>
      <c r="RG96" s="172"/>
      <c r="RH96" s="171"/>
      <c r="RI96" s="171"/>
      <c r="RJ96" s="171"/>
      <c r="RK96" s="171"/>
      <c r="RL96" s="171"/>
      <c r="RM96" s="168"/>
      <c r="RN96" s="168"/>
      <c r="RO96" s="172"/>
      <c r="RP96" s="172"/>
      <c r="RQ96" s="171"/>
      <c r="RR96" s="171"/>
      <c r="RS96" s="171"/>
      <c r="RT96" s="171"/>
      <c r="RU96" s="171"/>
      <c r="RV96" s="168"/>
      <c r="RW96" s="168"/>
      <c r="RX96" s="172"/>
      <c r="RY96" s="172"/>
      <c r="RZ96" s="171"/>
      <c r="SA96" s="171"/>
      <c r="SB96" s="171"/>
      <c r="SC96" s="171"/>
      <c r="SD96" s="171"/>
      <c r="SE96" s="168"/>
      <c r="SF96" s="168"/>
      <c r="SG96" s="172"/>
      <c r="SH96" s="172"/>
      <c r="SI96" s="171"/>
      <c r="SJ96" s="171"/>
      <c r="SK96" s="171"/>
      <c r="SL96" s="171"/>
      <c r="SM96" s="171"/>
      <c r="SN96" s="168"/>
      <c r="SO96" s="168"/>
      <c r="SP96" s="172"/>
      <c r="SQ96" s="172"/>
      <c r="SR96" s="171"/>
      <c r="SS96" s="171"/>
      <c r="ST96" s="171"/>
      <c r="SU96" s="171"/>
      <c r="SV96" s="171"/>
      <c r="SW96" s="168"/>
      <c r="SX96" s="168"/>
      <c r="SY96" s="172"/>
      <c r="SZ96" s="172"/>
      <c r="TA96" s="171"/>
      <c r="TB96" s="171"/>
      <c r="TC96" s="171"/>
      <c r="TD96" s="171"/>
      <c r="TE96" s="171"/>
      <c r="TF96" s="168"/>
      <c r="TG96" s="168"/>
      <c r="TH96" s="172"/>
      <c r="TI96" s="172"/>
      <c r="TJ96" s="171"/>
      <c r="TK96" s="171"/>
      <c r="TL96" s="171"/>
      <c r="TM96" s="171"/>
      <c r="TN96" s="171"/>
      <c r="TO96" s="168"/>
      <c r="TP96" s="168"/>
      <c r="TQ96" s="172"/>
      <c r="TR96" s="172"/>
      <c r="TS96" s="171"/>
      <c r="TT96" s="171"/>
      <c r="TU96" s="171"/>
      <c r="TV96" s="171"/>
      <c r="TW96" s="171"/>
      <c r="TX96" s="168"/>
      <c r="TY96" s="168"/>
      <c r="TZ96" s="172"/>
      <c r="UA96" s="172"/>
      <c r="UB96" s="171"/>
      <c r="UC96" s="171"/>
      <c r="UD96" s="171"/>
      <c r="UE96" s="171"/>
      <c r="UF96" s="171"/>
      <c r="UG96" s="168"/>
      <c r="UH96" s="168"/>
    </row>
    <row r="97" spans="2:554" x14ac:dyDescent="0.25">
      <c r="B97" s="29" t="str">
        <f t="shared" si="14"/>
        <v/>
      </c>
      <c r="C97" s="29" t="str">
        <f t="shared" si="15"/>
        <v/>
      </c>
      <c r="D97" s="29" t="str">
        <f t="shared" si="16"/>
        <v/>
      </c>
      <c r="E97" s="29" t="str">
        <f t="shared" si="17"/>
        <v/>
      </c>
      <c r="F97" s="29" t="str">
        <f t="shared" si="18"/>
        <v/>
      </c>
      <c r="G97" s="29" t="str">
        <f t="shared" si="19"/>
        <v/>
      </c>
      <c r="H97" s="29" t="str">
        <f t="shared" si="20"/>
        <v/>
      </c>
      <c r="Q97" s="171"/>
      <c r="R97" s="171"/>
      <c r="S97" s="171"/>
      <c r="T97" s="171"/>
      <c r="U97" s="171"/>
      <c r="V97" s="168"/>
      <c r="W97" s="168"/>
      <c r="X97" s="172"/>
      <c r="Y97" s="172"/>
      <c r="Z97" s="171"/>
      <c r="AA97" s="171"/>
      <c r="AB97" s="171"/>
      <c r="AC97" s="171"/>
      <c r="AD97" s="171"/>
      <c r="AE97" s="168"/>
      <c r="AF97" s="168"/>
      <c r="AG97" s="172"/>
      <c r="AH97" s="172"/>
      <c r="AI97" s="171"/>
      <c r="AJ97" s="171"/>
      <c r="AK97" s="171"/>
      <c r="AL97" s="171"/>
      <c r="AM97" s="171"/>
      <c r="AN97" s="168"/>
      <c r="AO97" s="168"/>
      <c r="AP97" s="172"/>
      <c r="AQ97" s="172"/>
      <c r="AR97" s="171"/>
      <c r="AS97" s="171"/>
      <c r="AT97" s="171"/>
      <c r="AU97" s="171"/>
      <c r="AV97" s="171"/>
      <c r="AW97" s="168"/>
      <c r="AX97" s="168"/>
      <c r="AY97" s="172"/>
      <c r="AZ97" s="172"/>
      <c r="BA97" s="171"/>
      <c r="BB97" s="171"/>
      <c r="BC97" s="171"/>
      <c r="BD97" s="171"/>
      <c r="BE97" s="171"/>
      <c r="BF97" s="168"/>
      <c r="BG97" s="168"/>
      <c r="BH97" s="172"/>
      <c r="BI97" s="172"/>
      <c r="BJ97" s="171"/>
      <c r="BK97" s="171"/>
      <c r="BL97" s="171"/>
      <c r="BM97" s="171"/>
      <c r="BN97" s="171"/>
      <c r="BO97" s="168"/>
      <c r="BP97" s="168"/>
      <c r="BQ97" s="172"/>
      <c r="BR97" s="172"/>
      <c r="BS97" s="171"/>
      <c r="BT97" s="171"/>
      <c r="BU97" s="171"/>
      <c r="BV97" s="171"/>
      <c r="BW97" s="171"/>
      <c r="BX97" s="168"/>
      <c r="BY97" s="168"/>
      <c r="BZ97" s="172"/>
      <c r="CA97" s="172"/>
      <c r="CB97" s="171"/>
      <c r="CC97" s="171"/>
      <c r="CD97" s="171"/>
      <c r="CE97" s="171"/>
      <c r="CF97" s="171"/>
      <c r="CG97" s="168"/>
      <c r="CH97" s="168"/>
      <c r="CI97" s="172"/>
      <c r="CJ97" s="172"/>
      <c r="CK97" s="171"/>
      <c r="CL97" s="171"/>
      <c r="CM97" s="171"/>
      <c r="CN97" s="171"/>
      <c r="CO97" s="171"/>
      <c r="CP97" s="168"/>
      <c r="CQ97" s="168"/>
      <c r="CR97" s="172"/>
      <c r="CS97" s="172"/>
      <c r="CT97" s="171"/>
      <c r="CU97" s="171"/>
      <c r="CV97" s="171"/>
      <c r="CW97" s="171"/>
      <c r="CX97" s="171"/>
      <c r="CY97" s="168"/>
      <c r="CZ97" s="168"/>
      <c r="DA97" s="172"/>
      <c r="DB97" s="172"/>
      <c r="DC97" s="171"/>
      <c r="DD97" s="171"/>
      <c r="DE97" s="171"/>
      <c r="DF97" s="171"/>
      <c r="DG97" s="171"/>
      <c r="DH97" s="168"/>
      <c r="DI97" s="168"/>
      <c r="DJ97" s="172"/>
      <c r="DK97" s="172"/>
      <c r="DL97" s="171"/>
      <c r="DM97" s="171"/>
      <c r="DN97" s="171"/>
      <c r="DO97" s="171"/>
      <c r="DP97" s="171"/>
      <c r="DQ97" s="168"/>
      <c r="DR97" s="168"/>
      <c r="DS97" s="172"/>
      <c r="DT97" s="172"/>
      <c r="DU97" s="171"/>
      <c r="DV97" s="171"/>
      <c r="DW97" s="171"/>
      <c r="DX97" s="171"/>
      <c r="DY97" s="171"/>
      <c r="DZ97" s="168"/>
      <c r="EA97" s="168"/>
      <c r="EB97" s="172"/>
      <c r="EC97" s="172"/>
      <c r="ED97" s="171"/>
      <c r="EE97" s="171"/>
      <c r="EF97" s="171"/>
      <c r="EG97" s="171"/>
      <c r="EH97" s="171"/>
      <c r="EI97" s="168"/>
      <c r="EJ97" s="168"/>
      <c r="EK97" s="172"/>
      <c r="EL97" s="172"/>
      <c r="EM97" s="171"/>
      <c r="EN97" s="171"/>
      <c r="EO97" s="171"/>
      <c r="EP97" s="171"/>
      <c r="EQ97" s="171"/>
      <c r="ER97" s="168"/>
      <c r="ES97" s="168"/>
      <c r="ET97" s="172"/>
      <c r="EU97" s="172"/>
      <c r="EV97" s="171"/>
      <c r="EW97" s="171"/>
      <c r="EX97" s="171"/>
      <c r="EY97" s="171"/>
      <c r="EZ97" s="171"/>
      <c r="FA97" s="168"/>
      <c r="FB97" s="168"/>
      <c r="FC97" s="172"/>
      <c r="FD97" s="172"/>
      <c r="FE97" s="171"/>
      <c r="FF97" s="171"/>
      <c r="FG97" s="171"/>
      <c r="FH97" s="171"/>
      <c r="FI97" s="171"/>
      <c r="FJ97" s="168"/>
      <c r="FK97" s="168"/>
      <c r="FL97" s="172"/>
      <c r="FM97" s="172"/>
      <c r="FN97" s="171"/>
      <c r="FO97" s="171"/>
      <c r="FP97" s="171"/>
      <c r="FQ97" s="171"/>
      <c r="FR97" s="171"/>
      <c r="FS97" s="168"/>
      <c r="FT97" s="168"/>
      <c r="FU97" s="172"/>
      <c r="FV97" s="172"/>
      <c r="FW97" s="171"/>
      <c r="FX97" s="171"/>
      <c r="FY97" s="171"/>
      <c r="FZ97" s="171"/>
      <c r="GA97" s="171"/>
      <c r="GB97" s="168"/>
      <c r="GC97" s="168"/>
      <c r="GD97" s="172"/>
      <c r="GE97" s="172"/>
      <c r="GF97" s="171"/>
      <c r="GG97" s="171"/>
      <c r="GH97" s="171"/>
      <c r="GI97" s="171"/>
      <c r="GJ97" s="171"/>
      <c r="GK97" s="168"/>
      <c r="GL97" s="168"/>
      <c r="GM97" s="172"/>
      <c r="GN97" s="172"/>
      <c r="GO97" s="171"/>
      <c r="GP97" s="171"/>
      <c r="GQ97" s="171"/>
      <c r="GR97" s="171"/>
      <c r="GS97" s="171"/>
      <c r="GT97" s="168"/>
      <c r="GU97" s="168"/>
      <c r="GV97" s="172"/>
      <c r="GW97" s="172"/>
      <c r="GX97" s="171"/>
      <c r="GY97" s="171"/>
      <c r="GZ97" s="171"/>
      <c r="HA97" s="171"/>
      <c r="HB97" s="171"/>
      <c r="HC97" s="168"/>
      <c r="HD97" s="168"/>
      <c r="HE97" s="172"/>
      <c r="HF97" s="172"/>
      <c r="HG97" s="171"/>
      <c r="HH97" s="171"/>
      <c r="HI97" s="171"/>
      <c r="HJ97" s="171"/>
      <c r="HK97" s="171"/>
      <c r="HL97" s="168"/>
      <c r="HM97" s="168"/>
      <c r="HN97" s="172"/>
      <c r="HO97" s="172"/>
      <c r="HP97" s="171"/>
      <c r="HQ97" s="171"/>
      <c r="HR97" s="171"/>
      <c r="HS97" s="171"/>
      <c r="HT97" s="171"/>
      <c r="HU97" s="168"/>
      <c r="HV97" s="168"/>
      <c r="HW97" s="172"/>
      <c r="HX97" s="172"/>
      <c r="HY97" s="171"/>
      <c r="HZ97" s="171"/>
      <c r="IA97" s="171"/>
      <c r="IB97" s="171"/>
      <c r="IC97" s="171"/>
      <c r="ID97" s="168"/>
      <c r="IE97" s="168"/>
      <c r="IF97" s="172"/>
      <c r="IG97" s="172"/>
      <c r="IH97" s="171"/>
      <c r="II97" s="171"/>
      <c r="IJ97" s="171"/>
      <c r="IK97" s="171"/>
      <c r="IL97" s="171"/>
      <c r="IM97" s="168"/>
      <c r="IN97" s="168"/>
      <c r="IO97" s="172"/>
      <c r="IP97" s="172"/>
      <c r="IQ97" s="171"/>
      <c r="IR97" s="171"/>
      <c r="IS97" s="171"/>
      <c r="IT97" s="171"/>
      <c r="IU97" s="171"/>
      <c r="IV97" s="168"/>
      <c r="IW97" s="168"/>
      <c r="IX97" s="172"/>
      <c r="IY97" s="172"/>
      <c r="IZ97" s="171"/>
      <c r="JA97" s="171"/>
      <c r="JB97" s="171"/>
      <c r="JC97" s="171"/>
      <c r="JD97" s="171"/>
      <c r="JE97" s="168"/>
      <c r="JF97" s="168"/>
      <c r="JG97" s="172"/>
      <c r="JH97" s="172"/>
      <c r="JI97" s="171"/>
      <c r="JJ97" s="171"/>
      <c r="JK97" s="171"/>
      <c r="JL97" s="171"/>
      <c r="JM97" s="171"/>
      <c r="JN97" s="168"/>
      <c r="JO97" s="168"/>
      <c r="JP97" s="172"/>
      <c r="JQ97" s="172"/>
      <c r="JR97" s="171"/>
      <c r="JS97" s="171"/>
      <c r="JT97" s="171"/>
      <c r="JU97" s="171"/>
      <c r="JV97" s="171"/>
      <c r="JW97" s="168"/>
      <c r="JX97" s="168"/>
      <c r="JY97" s="172"/>
      <c r="JZ97" s="172"/>
      <c r="KA97" s="171"/>
      <c r="KB97" s="171"/>
      <c r="KC97" s="171"/>
      <c r="KD97" s="171"/>
      <c r="KE97" s="171"/>
      <c r="KF97" s="168"/>
      <c r="KG97" s="168"/>
      <c r="KH97" s="172"/>
      <c r="KI97" s="172"/>
      <c r="KJ97" s="171"/>
      <c r="KK97" s="171"/>
      <c r="KL97" s="171"/>
      <c r="KM97" s="171"/>
      <c r="KN97" s="171"/>
      <c r="KO97" s="168"/>
      <c r="KP97" s="168"/>
      <c r="KQ97" s="172"/>
      <c r="KR97" s="172"/>
      <c r="KS97" s="171"/>
      <c r="KT97" s="171"/>
      <c r="KU97" s="171"/>
      <c r="KV97" s="171"/>
      <c r="KW97" s="171"/>
      <c r="KX97" s="168"/>
      <c r="KY97" s="168"/>
      <c r="KZ97" s="172"/>
      <c r="LA97" s="172"/>
      <c r="LB97" s="171"/>
      <c r="LC97" s="171"/>
      <c r="LD97" s="171"/>
      <c r="LE97" s="171"/>
      <c r="LF97" s="171"/>
      <c r="LG97" s="168"/>
      <c r="LH97" s="168"/>
      <c r="LI97" s="172"/>
      <c r="LJ97" s="172"/>
      <c r="LK97" s="171"/>
      <c r="LL97" s="171"/>
      <c r="LM97" s="171"/>
      <c r="LN97" s="171"/>
      <c r="LO97" s="171"/>
      <c r="LP97" s="168"/>
      <c r="LQ97" s="168"/>
      <c r="LR97" s="172"/>
      <c r="LS97" s="172"/>
      <c r="LT97" s="171"/>
      <c r="LU97" s="171"/>
      <c r="LV97" s="171"/>
      <c r="LW97" s="171"/>
      <c r="LX97" s="171"/>
      <c r="LY97" s="168"/>
      <c r="LZ97" s="168"/>
      <c r="MA97" s="172"/>
      <c r="MB97" s="172"/>
      <c r="MC97" s="171"/>
      <c r="MD97" s="171"/>
      <c r="ME97" s="171"/>
      <c r="MF97" s="171"/>
      <c r="MG97" s="171"/>
      <c r="MH97" s="168"/>
      <c r="MI97" s="168"/>
      <c r="MJ97" s="172"/>
      <c r="MK97" s="172"/>
      <c r="ML97" s="171"/>
      <c r="MM97" s="171"/>
      <c r="MN97" s="171"/>
      <c r="MO97" s="171"/>
      <c r="MP97" s="171"/>
      <c r="MQ97" s="168"/>
      <c r="MR97" s="168"/>
      <c r="MS97" s="172"/>
      <c r="MT97" s="172"/>
      <c r="MU97" s="171"/>
      <c r="MV97" s="171"/>
      <c r="MW97" s="171"/>
      <c r="MX97" s="171"/>
      <c r="MY97" s="171"/>
      <c r="MZ97" s="168"/>
      <c r="NA97" s="168"/>
      <c r="NB97" s="172"/>
      <c r="NC97" s="172"/>
      <c r="ND97" s="171"/>
      <c r="NE97" s="171"/>
      <c r="NF97" s="171"/>
      <c r="NG97" s="171"/>
      <c r="NH97" s="171"/>
      <c r="NI97" s="168"/>
      <c r="NJ97" s="168"/>
      <c r="NK97" s="172"/>
      <c r="NL97" s="172"/>
      <c r="NM97" s="171"/>
      <c r="NN97" s="171"/>
      <c r="NO97" s="171"/>
      <c r="NP97" s="171"/>
      <c r="NQ97" s="171"/>
      <c r="NR97" s="168"/>
      <c r="NS97" s="168"/>
      <c r="NT97" s="172"/>
      <c r="NU97" s="172"/>
      <c r="NV97" s="171"/>
      <c r="NW97" s="171"/>
      <c r="NX97" s="171"/>
      <c r="NY97" s="171"/>
      <c r="NZ97" s="171"/>
      <c r="OA97" s="168"/>
      <c r="OB97" s="168"/>
      <c r="OC97" s="172"/>
      <c r="OD97" s="172"/>
      <c r="OE97" s="171"/>
      <c r="OF97" s="171"/>
      <c r="OG97" s="171"/>
      <c r="OH97" s="171"/>
      <c r="OI97" s="171"/>
      <c r="OJ97" s="168"/>
      <c r="OK97" s="168"/>
      <c r="OL97" s="172"/>
      <c r="OM97" s="172"/>
      <c r="ON97" s="171"/>
      <c r="OO97" s="171"/>
      <c r="OP97" s="171"/>
      <c r="OQ97" s="171"/>
      <c r="OR97" s="171"/>
      <c r="OS97" s="168"/>
      <c r="OT97" s="168"/>
      <c r="OU97" s="172"/>
      <c r="OV97" s="172"/>
      <c r="OW97" s="171"/>
      <c r="OX97" s="171"/>
      <c r="OY97" s="171"/>
      <c r="OZ97" s="171"/>
      <c r="PA97" s="171"/>
      <c r="PB97" s="168"/>
      <c r="PC97" s="168"/>
      <c r="PD97" s="172"/>
      <c r="PE97" s="172"/>
      <c r="PF97" s="171"/>
      <c r="PG97" s="171"/>
      <c r="PH97" s="171"/>
      <c r="PI97" s="171"/>
      <c r="PJ97" s="171"/>
      <c r="PK97" s="168"/>
      <c r="PL97" s="168"/>
      <c r="PM97" s="172"/>
      <c r="PN97" s="172"/>
      <c r="PO97" s="171"/>
      <c r="PP97" s="171"/>
      <c r="PQ97" s="171"/>
      <c r="PR97" s="171"/>
      <c r="PS97" s="171"/>
      <c r="PT97" s="168"/>
      <c r="PU97" s="168"/>
      <c r="PV97" s="172"/>
      <c r="PW97" s="172"/>
      <c r="PX97" s="171"/>
      <c r="PY97" s="171"/>
      <c r="PZ97" s="171"/>
      <c r="QA97" s="171"/>
      <c r="QB97" s="171"/>
      <c r="QC97" s="168"/>
      <c r="QD97" s="168"/>
      <c r="QE97" s="172"/>
      <c r="QF97" s="172"/>
      <c r="QG97" s="171"/>
      <c r="QH97" s="171"/>
      <c r="QI97" s="171"/>
      <c r="QJ97" s="171"/>
      <c r="QK97" s="171"/>
      <c r="QL97" s="168"/>
      <c r="QM97" s="168"/>
      <c r="QN97" s="172"/>
      <c r="QO97" s="172"/>
      <c r="QP97" s="171"/>
      <c r="QQ97" s="171"/>
      <c r="QR97" s="171"/>
      <c r="QS97" s="171"/>
      <c r="QT97" s="171"/>
      <c r="QU97" s="168"/>
      <c r="QV97" s="168"/>
      <c r="QW97" s="172"/>
      <c r="QX97" s="172"/>
      <c r="QY97" s="171"/>
      <c r="QZ97" s="171"/>
      <c r="RA97" s="171"/>
      <c r="RB97" s="171"/>
      <c r="RC97" s="171"/>
      <c r="RD97" s="168"/>
      <c r="RE97" s="168"/>
      <c r="RF97" s="172"/>
      <c r="RG97" s="172"/>
      <c r="RH97" s="171"/>
      <c r="RI97" s="171"/>
      <c r="RJ97" s="171"/>
      <c r="RK97" s="171"/>
      <c r="RL97" s="171"/>
      <c r="RM97" s="168"/>
      <c r="RN97" s="168"/>
      <c r="RO97" s="172"/>
      <c r="RP97" s="172"/>
      <c r="RQ97" s="171"/>
      <c r="RR97" s="171"/>
      <c r="RS97" s="171"/>
      <c r="RT97" s="171"/>
      <c r="RU97" s="171"/>
      <c r="RV97" s="168"/>
      <c r="RW97" s="168"/>
      <c r="RX97" s="172"/>
      <c r="RY97" s="172"/>
      <c r="RZ97" s="171"/>
      <c r="SA97" s="171"/>
      <c r="SB97" s="171"/>
      <c r="SC97" s="171"/>
      <c r="SD97" s="171"/>
      <c r="SE97" s="168"/>
      <c r="SF97" s="168"/>
      <c r="SG97" s="172"/>
      <c r="SH97" s="172"/>
      <c r="SI97" s="171"/>
      <c r="SJ97" s="171"/>
      <c r="SK97" s="171"/>
      <c r="SL97" s="171"/>
      <c r="SM97" s="171"/>
      <c r="SN97" s="168"/>
      <c r="SO97" s="168"/>
      <c r="SP97" s="172"/>
      <c r="SQ97" s="172"/>
      <c r="SR97" s="171"/>
      <c r="SS97" s="171"/>
      <c r="ST97" s="171"/>
      <c r="SU97" s="171"/>
      <c r="SV97" s="171"/>
      <c r="SW97" s="168"/>
      <c r="SX97" s="168"/>
      <c r="SY97" s="172"/>
      <c r="SZ97" s="172"/>
      <c r="TA97" s="171"/>
      <c r="TB97" s="171"/>
      <c r="TC97" s="171"/>
      <c r="TD97" s="171"/>
      <c r="TE97" s="171"/>
      <c r="TF97" s="168"/>
      <c r="TG97" s="168"/>
      <c r="TH97" s="172"/>
      <c r="TI97" s="172"/>
      <c r="TJ97" s="171"/>
      <c r="TK97" s="171"/>
      <c r="TL97" s="171"/>
      <c r="TM97" s="171"/>
      <c r="TN97" s="171"/>
      <c r="TO97" s="168"/>
      <c r="TP97" s="168"/>
      <c r="TQ97" s="172"/>
      <c r="TR97" s="172"/>
      <c r="TS97" s="171"/>
      <c r="TT97" s="171"/>
      <c r="TU97" s="171"/>
      <c r="TV97" s="171"/>
      <c r="TW97" s="171"/>
      <c r="TX97" s="168"/>
      <c r="TY97" s="168"/>
      <c r="TZ97" s="172"/>
      <c r="UA97" s="172"/>
      <c r="UB97" s="171"/>
      <c r="UC97" s="171"/>
      <c r="UD97" s="171"/>
      <c r="UE97" s="171"/>
      <c r="UF97" s="171"/>
      <c r="UG97" s="168"/>
      <c r="UH97" s="168"/>
    </row>
    <row r="98" spans="2:554" x14ac:dyDescent="0.25">
      <c r="B98" s="29" t="str">
        <f t="shared" si="14"/>
        <v/>
      </c>
      <c r="C98" s="29" t="str">
        <f t="shared" si="15"/>
        <v/>
      </c>
      <c r="D98" s="29" t="str">
        <f t="shared" si="16"/>
        <v/>
      </c>
      <c r="E98" s="29" t="str">
        <f t="shared" si="17"/>
        <v/>
      </c>
      <c r="F98" s="29" t="str">
        <f t="shared" si="18"/>
        <v/>
      </c>
      <c r="G98" s="29" t="str">
        <f t="shared" si="19"/>
        <v/>
      </c>
      <c r="H98" s="29" t="str">
        <f t="shared" si="20"/>
        <v/>
      </c>
      <c r="Q98" s="171"/>
      <c r="R98" s="171"/>
      <c r="S98" s="171"/>
      <c r="T98" s="171"/>
      <c r="U98" s="171"/>
      <c r="V98" s="168"/>
      <c r="W98" s="168"/>
      <c r="X98" s="172"/>
      <c r="Y98" s="172"/>
      <c r="Z98" s="171"/>
      <c r="AA98" s="171"/>
      <c r="AB98" s="171"/>
      <c r="AC98" s="171"/>
      <c r="AD98" s="171"/>
      <c r="AE98" s="168"/>
      <c r="AF98" s="168"/>
      <c r="AG98" s="172"/>
      <c r="AH98" s="172"/>
      <c r="AI98" s="171"/>
      <c r="AJ98" s="171"/>
      <c r="AK98" s="171"/>
      <c r="AL98" s="171"/>
      <c r="AM98" s="171"/>
      <c r="AN98" s="168"/>
      <c r="AO98" s="168"/>
      <c r="AP98" s="172"/>
      <c r="AQ98" s="172"/>
      <c r="AR98" s="171"/>
      <c r="AS98" s="171"/>
      <c r="AT98" s="171"/>
      <c r="AU98" s="171"/>
      <c r="AV98" s="171"/>
      <c r="AW98" s="168"/>
      <c r="AX98" s="168"/>
      <c r="AY98" s="172"/>
      <c r="AZ98" s="172"/>
      <c r="BA98" s="171"/>
      <c r="BB98" s="171"/>
      <c r="BC98" s="171"/>
      <c r="BD98" s="171"/>
      <c r="BE98" s="171"/>
      <c r="BF98" s="168"/>
      <c r="BG98" s="168"/>
      <c r="BH98" s="172"/>
      <c r="BI98" s="172"/>
      <c r="BJ98" s="171"/>
      <c r="BK98" s="171"/>
      <c r="BL98" s="171"/>
      <c r="BM98" s="171"/>
      <c r="BN98" s="171"/>
      <c r="BO98" s="168"/>
      <c r="BP98" s="168"/>
      <c r="BQ98" s="172"/>
      <c r="BR98" s="172"/>
      <c r="BS98" s="171"/>
      <c r="BT98" s="171"/>
      <c r="BU98" s="171"/>
      <c r="BV98" s="171"/>
      <c r="BW98" s="171"/>
      <c r="BX98" s="168"/>
      <c r="BY98" s="168"/>
      <c r="BZ98" s="172"/>
      <c r="CA98" s="172"/>
      <c r="CB98" s="171"/>
      <c r="CC98" s="171"/>
      <c r="CD98" s="171"/>
      <c r="CE98" s="171"/>
      <c r="CF98" s="171"/>
      <c r="CG98" s="168"/>
      <c r="CH98" s="168"/>
      <c r="CI98" s="172"/>
      <c r="CJ98" s="172"/>
      <c r="CK98" s="171"/>
      <c r="CL98" s="171"/>
      <c r="CM98" s="171"/>
      <c r="CN98" s="171"/>
      <c r="CO98" s="171"/>
      <c r="CP98" s="168"/>
      <c r="CQ98" s="168"/>
      <c r="CR98" s="172"/>
      <c r="CS98" s="172"/>
      <c r="CT98" s="171"/>
      <c r="CU98" s="171"/>
      <c r="CV98" s="171"/>
      <c r="CW98" s="171"/>
      <c r="CX98" s="171"/>
      <c r="CY98" s="168"/>
      <c r="CZ98" s="168"/>
      <c r="DA98" s="172"/>
      <c r="DB98" s="172"/>
      <c r="DC98" s="171"/>
      <c r="DD98" s="171"/>
      <c r="DE98" s="171"/>
      <c r="DF98" s="171"/>
      <c r="DG98" s="171"/>
      <c r="DH98" s="168"/>
      <c r="DI98" s="168"/>
      <c r="DJ98" s="172"/>
      <c r="DK98" s="172"/>
      <c r="DL98" s="171"/>
      <c r="DM98" s="171"/>
      <c r="DN98" s="171"/>
      <c r="DO98" s="171"/>
      <c r="DP98" s="171"/>
      <c r="DQ98" s="168"/>
      <c r="DR98" s="168"/>
      <c r="DS98" s="172"/>
      <c r="DT98" s="172"/>
      <c r="DU98" s="171"/>
      <c r="DV98" s="171"/>
      <c r="DW98" s="171"/>
      <c r="DX98" s="171"/>
      <c r="DY98" s="171"/>
      <c r="DZ98" s="168"/>
      <c r="EA98" s="168"/>
      <c r="EB98" s="172"/>
      <c r="EC98" s="172"/>
      <c r="ED98" s="171"/>
      <c r="EE98" s="171"/>
      <c r="EF98" s="171"/>
      <c r="EG98" s="171"/>
      <c r="EH98" s="171"/>
      <c r="EI98" s="168"/>
      <c r="EJ98" s="168"/>
      <c r="EK98" s="172"/>
      <c r="EL98" s="172"/>
      <c r="EM98" s="171"/>
      <c r="EN98" s="171"/>
      <c r="EO98" s="171"/>
      <c r="EP98" s="171"/>
      <c r="EQ98" s="171"/>
      <c r="ER98" s="168"/>
      <c r="ES98" s="168"/>
      <c r="ET98" s="172"/>
      <c r="EU98" s="172"/>
      <c r="EV98" s="171"/>
      <c r="EW98" s="171"/>
      <c r="EX98" s="171"/>
      <c r="EY98" s="171"/>
      <c r="EZ98" s="171"/>
      <c r="FA98" s="168"/>
      <c r="FB98" s="168"/>
      <c r="FC98" s="172"/>
      <c r="FD98" s="172"/>
      <c r="FE98" s="171"/>
      <c r="FF98" s="171"/>
      <c r="FG98" s="171"/>
      <c r="FH98" s="171"/>
      <c r="FI98" s="171"/>
      <c r="FJ98" s="168"/>
      <c r="FK98" s="168"/>
      <c r="FL98" s="172"/>
      <c r="FM98" s="172"/>
      <c r="FN98" s="171"/>
      <c r="FO98" s="171"/>
      <c r="FP98" s="171"/>
      <c r="FQ98" s="171"/>
      <c r="FR98" s="171"/>
      <c r="FS98" s="168"/>
      <c r="FT98" s="168"/>
      <c r="FU98" s="172"/>
      <c r="FV98" s="172"/>
      <c r="FW98" s="171"/>
      <c r="FX98" s="171"/>
      <c r="FY98" s="171"/>
      <c r="FZ98" s="171"/>
      <c r="GA98" s="171"/>
      <c r="GB98" s="168"/>
      <c r="GC98" s="168"/>
      <c r="GD98" s="172"/>
      <c r="GE98" s="172"/>
      <c r="GF98" s="171"/>
      <c r="GG98" s="171"/>
      <c r="GH98" s="171"/>
      <c r="GI98" s="171"/>
      <c r="GJ98" s="171"/>
      <c r="GK98" s="168"/>
      <c r="GL98" s="168"/>
      <c r="GM98" s="172"/>
      <c r="GN98" s="172"/>
      <c r="GO98" s="171"/>
      <c r="GP98" s="171"/>
      <c r="GQ98" s="171"/>
      <c r="GR98" s="171"/>
      <c r="GS98" s="171"/>
      <c r="GT98" s="168"/>
      <c r="GU98" s="168"/>
      <c r="GV98" s="172"/>
      <c r="GW98" s="172"/>
      <c r="GX98" s="171"/>
      <c r="GY98" s="171"/>
      <c r="GZ98" s="171"/>
      <c r="HA98" s="171"/>
      <c r="HB98" s="171"/>
      <c r="HC98" s="168"/>
      <c r="HD98" s="168"/>
      <c r="HE98" s="172"/>
      <c r="HF98" s="172"/>
      <c r="HG98" s="171"/>
      <c r="HH98" s="171"/>
      <c r="HI98" s="171"/>
      <c r="HJ98" s="171"/>
      <c r="HK98" s="171"/>
      <c r="HL98" s="168"/>
      <c r="HM98" s="168"/>
      <c r="HN98" s="172"/>
      <c r="HO98" s="172"/>
      <c r="HP98" s="171"/>
      <c r="HQ98" s="171"/>
      <c r="HR98" s="171"/>
      <c r="HS98" s="171"/>
      <c r="HT98" s="171"/>
      <c r="HU98" s="168"/>
      <c r="HV98" s="168"/>
      <c r="HW98" s="172"/>
      <c r="HX98" s="172"/>
      <c r="HY98" s="171"/>
      <c r="HZ98" s="171"/>
      <c r="IA98" s="171"/>
      <c r="IB98" s="171"/>
      <c r="IC98" s="171"/>
      <c r="ID98" s="168"/>
      <c r="IE98" s="168"/>
      <c r="IF98" s="172"/>
      <c r="IG98" s="172"/>
      <c r="IH98" s="171"/>
      <c r="II98" s="171"/>
      <c r="IJ98" s="171"/>
      <c r="IK98" s="171"/>
      <c r="IL98" s="171"/>
      <c r="IM98" s="168"/>
      <c r="IN98" s="168"/>
      <c r="IO98" s="172"/>
      <c r="IP98" s="172"/>
      <c r="IQ98" s="171"/>
      <c r="IR98" s="171"/>
      <c r="IS98" s="171"/>
      <c r="IT98" s="171"/>
      <c r="IU98" s="171"/>
      <c r="IV98" s="168"/>
      <c r="IW98" s="168"/>
      <c r="IX98" s="172"/>
      <c r="IY98" s="172"/>
      <c r="IZ98" s="171"/>
      <c r="JA98" s="171"/>
      <c r="JB98" s="171"/>
      <c r="JC98" s="171"/>
      <c r="JD98" s="171"/>
      <c r="JE98" s="168"/>
      <c r="JF98" s="168"/>
      <c r="JG98" s="172"/>
      <c r="JH98" s="172"/>
      <c r="JI98" s="171"/>
      <c r="JJ98" s="171"/>
      <c r="JK98" s="171"/>
      <c r="JL98" s="171"/>
      <c r="JM98" s="171"/>
      <c r="JN98" s="168"/>
      <c r="JO98" s="168"/>
      <c r="JP98" s="172"/>
      <c r="JQ98" s="172"/>
      <c r="JR98" s="171"/>
      <c r="JS98" s="171"/>
      <c r="JT98" s="171"/>
      <c r="JU98" s="171"/>
      <c r="JV98" s="171"/>
      <c r="JW98" s="168"/>
      <c r="JX98" s="168"/>
      <c r="JY98" s="172"/>
      <c r="JZ98" s="172"/>
      <c r="KA98" s="171"/>
      <c r="KB98" s="171"/>
      <c r="KC98" s="171"/>
      <c r="KD98" s="171"/>
      <c r="KE98" s="171"/>
      <c r="KF98" s="168"/>
      <c r="KG98" s="168"/>
      <c r="KH98" s="172"/>
      <c r="KI98" s="172"/>
      <c r="KJ98" s="171"/>
      <c r="KK98" s="171"/>
      <c r="KL98" s="171"/>
      <c r="KM98" s="171"/>
      <c r="KN98" s="171"/>
      <c r="KO98" s="168"/>
      <c r="KP98" s="168"/>
      <c r="KQ98" s="172"/>
      <c r="KR98" s="172"/>
      <c r="KS98" s="171"/>
      <c r="KT98" s="171"/>
      <c r="KU98" s="171"/>
      <c r="KV98" s="171"/>
      <c r="KW98" s="171"/>
      <c r="KX98" s="168"/>
      <c r="KY98" s="168"/>
      <c r="KZ98" s="172"/>
      <c r="LA98" s="172"/>
      <c r="LB98" s="171"/>
      <c r="LC98" s="171"/>
      <c r="LD98" s="171"/>
      <c r="LE98" s="171"/>
      <c r="LF98" s="171"/>
      <c r="LG98" s="168"/>
      <c r="LH98" s="168"/>
      <c r="LI98" s="172"/>
      <c r="LJ98" s="172"/>
      <c r="LK98" s="171"/>
      <c r="LL98" s="171"/>
      <c r="LM98" s="171"/>
      <c r="LN98" s="171"/>
      <c r="LO98" s="171"/>
      <c r="LP98" s="168"/>
      <c r="LQ98" s="168"/>
      <c r="LR98" s="172"/>
      <c r="LS98" s="172"/>
      <c r="LT98" s="171"/>
      <c r="LU98" s="171"/>
      <c r="LV98" s="171"/>
      <c r="LW98" s="171"/>
      <c r="LX98" s="171"/>
      <c r="LY98" s="168"/>
      <c r="LZ98" s="168"/>
      <c r="MA98" s="172"/>
      <c r="MB98" s="172"/>
      <c r="MC98" s="171"/>
      <c r="MD98" s="171"/>
      <c r="ME98" s="171"/>
      <c r="MF98" s="171"/>
      <c r="MG98" s="171"/>
      <c r="MH98" s="168"/>
      <c r="MI98" s="168"/>
      <c r="MJ98" s="172"/>
      <c r="MK98" s="172"/>
      <c r="ML98" s="171"/>
      <c r="MM98" s="171"/>
      <c r="MN98" s="171"/>
      <c r="MO98" s="171"/>
      <c r="MP98" s="171"/>
      <c r="MQ98" s="168"/>
      <c r="MR98" s="168"/>
      <c r="MS98" s="172"/>
      <c r="MT98" s="172"/>
      <c r="MU98" s="171"/>
      <c r="MV98" s="171"/>
      <c r="MW98" s="171"/>
      <c r="MX98" s="171"/>
      <c r="MY98" s="171"/>
      <c r="MZ98" s="168"/>
      <c r="NA98" s="168"/>
      <c r="NB98" s="172"/>
      <c r="NC98" s="172"/>
      <c r="ND98" s="171"/>
      <c r="NE98" s="171"/>
      <c r="NF98" s="171"/>
      <c r="NG98" s="171"/>
      <c r="NH98" s="171"/>
      <c r="NI98" s="168"/>
      <c r="NJ98" s="168"/>
      <c r="NK98" s="172"/>
      <c r="NL98" s="172"/>
      <c r="NM98" s="171"/>
      <c r="NN98" s="171"/>
      <c r="NO98" s="171"/>
      <c r="NP98" s="171"/>
      <c r="NQ98" s="171"/>
      <c r="NR98" s="168"/>
      <c r="NS98" s="168"/>
      <c r="NT98" s="172"/>
      <c r="NU98" s="172"/>
      <c r="NV98" s="171"/>
      <c r="NW98" s="171"/>
      <c r="NX98" s="171"/>
      <c r="NY98" s="171"/>
      <c r="NZ98" s="171"/>
      <c r="OA98" s="168"/>
      <c r="OB98" s="168"/>
      <c r="OC98" s="172"/>
      <c r="OD98" s="172"/>
      <c r="OE98" s="171"/>
      <c r="OF98" s="171"/>
      <c r="OG98" s="171"/>
      <c r="OH98" s="171"/>
      <c r="OI98" s="171"/>
      <c r="OJ98" s="168"/>
      <c r="OK98" s="168"/>
      <c r="OL98" s="172"/>
      <c r="OM98" s="172"/>
      <c r="ON98" s="171"/>
      <c r="OO98" s="171"/>
      <c r="OP98" s="171"/>
      <c r="OQ98" s="171"/>
      <c r="OR98" s="171"/>
      <c r="OS98" s="168"/>
      <c r="OT98" s="168"/>
      <c r="OU98" s="172"/>
      <c r="OV98" s="172"/>
      <c r="OW98" s="171"/>
      <c r="OX98" s="171"/>
      <c r="OY98" s="171"/>
      <c r="OZ98" s="171"/>
      <c r="PA98" s="171"/>
      <c r="PB98" s="168"/>
      <c r="PC98" s="168"/>
      <c r="PD98" s="172"/>
      <c r="PE98" s="172"/>
      <c r="PF98" s="171"/>
      <c r="PG98" s="171"/>
      <c r="PH98" s="171"/>
      <c r="PI98" s="171"/>
      <c r="PJ98" s="171"/>
      <c r="PK98" s="168"/>
      <c r="PL98" s="168"/>
      <c r="PM98" s="172"/>
      <c r="PN98" s="172"/>
      <c r="PO98" s="171"/>
      <c r="PP98" s="171"/>
      <c r="PQ98" s="171"/>
      <c r="PR98" s="171"/>
      <c r="PS98" s="171"/>
      <c r="PT98" s="168"/>
      <c r="PU98" s="168"/>
      <c r="PV98" s="172"/>
      <c r="PW98" s="172"/>
      <c r="PX98" s="171"/>
      <c r="PY98" s="171"/>
      <c r="PZ98" s="171"/>
      <c r="QA98" s="171"/>
      <c r="QB98" s="171"/>
      <c r="QC98" s="168"/>
      <c r="QD98" s="168"/>
      <c r="QE98" s="172"/>
      <c r="QF98" s="172"/>
      <c r="QG98" s="171"/>
      <c r="QH98" s="171"/>
      <c r="QI98" s="171"/>
      <c r="QJ98" s="171"/>
      <c r="QK98" s="171"/>
      <c r="QL98" s="168"/>
      <c r="QM98" s="168"/>
      <c r="QN98" s="172"/>
      <c r="QO98" s="172"/>
      <c r="QP98" s="171"/>
      <c r="QQ98" s="171"/>
      <c r="QR98" s="171"/>
      <c r="QS98" s="171"/>
      <c r="QT98" s="171"/>
      <c r="QU98" s="168"/>
      <c r="QV98" s="168"/>
      <c r="QW98" s="172"/>
      <c r="QX98" s="172"/>
      <c r="QY98" s="171"/>
      <c r="QZ98" s="171"/>
      <c r="RA98" s="171"/>
      <c r="RB98" s="171"/>
      <c r="RC98" s="171"/>
      <c r="RD98" s="168"/>
      <c r="RE98" s="168"/>
      <c r="RF98" s="172"/>
      <c r="RG98" s="172"/>
      <c r="RH98" s="171"/>
      <c r="RI98" s="171"/>
      <c r="RJ98" s="171"/>
      <c r="RK98" s="171"/>
      <c r="RL98" s="171"/>
      <c r="RM98" s="168"/>
      <c r="RN98" s="168"/>
      <c r="RO98" s="172"/>
      <c r="RP98" s="172"/>
      <c r="RQ98" s="171"/>
      <c r="RR98" s="171"/>
      <c r="RS98" s="171"/>
      <c r="RT98" s="171"/>
      <c r="RU98" s="171"/>
      <c r="RV98" s="168"/>
      <c r="RW98" s="168"/>
      <c r="RX98" s="172"/>
      <c r="RY98" s="172"/>
      <c r="RZ98" s="171"/>
      <c r="SA98" s="171"/>
      <c r="SB98" s="171"/>
      <c r="SC98" s="171"/>
      <c r="SD98" s="171"/>
      <c r="SE98" s="168"/>
      <c r="SF98" s="168"/>
      <c r="SG98" s="172"/>
      <c r="SH98" s="172"/>
      <c r="SI98" s="171"/>
      <c r="SJ98" s="171"/>
      <c r="SK98" s="171"/>
      <c r="SL98" s="171"/>
      <c r="SM98" s="171"/>
      <c r="SN98" s="168"/>
      <c r="SO98" s="168"/>
      <c r="SP98" s="172"/>
      <c r="SQ98" s="172"/>
      <c r="SR98" s="171"/>
      <c r="SS98" s="171"/>
      <c r="ST98" s="171"/>
      <c r="SU98" s="171"/>
      <c r="SV98" s="171"/>
      <c r="SW98" s="168"/>
      <c r="SX98" s="168"/>
      <c r="SY98" s="172"/>
      <c r="SZ98" s="172"/>
      <c r="TA98" s="171"/>
      <c r="TB98" s="171"/>
      <c r="TC98" s="171"/>
      <c r="TD98" s="171"/>
      <c r="TE98" s="171"/>
      <c r="TF98" s="168"/>
      <c r="TG98" s="168"/>
      <c r="TH98" s="172"/>
      <c r="TI98" s="172"/>
      <c r="TJ98" s="171"/>
      <c r="TK98" s="171"/>
      <c r="TL98" s="171"/>
      <c r="TM98" s="171"/>
      <c r="TN98" s="171"/>
      <c r="TO98" s="168"/>
      <c r="TP98" s="168"/>
      <c r="TQ98" s="172"/>
      <c r="TR98" s="172"/>
      <c r="TS98" s="171"/>
      <c r="TT98" s="171"/>
      <c r="TU98" s="171"/>
      <c r="TV98" s="171"/>
      <c r="TW98" s="171"/>
      <c r="TX98" s="168"/>
      <c r="TY98" s="168"/>
      <c r="TZ98" s="172"/>
      <c r="UA98" s="172"/>
      <c r="UB98" s="171"/>
      <c r="UC98" s="171"/>
      <c r="UD98" s="171"/>
      <c r="UE98" s="171"/>
      <c r="UF98" s="171"/>
      <c r="UG98" s="168"/>
      <c r="UH98" s="168"/>
    </row>
    <row r="99" spans="2:554" x14ac:dyDescent="0.25">
      <c r="B99" s="29" t="str">
        <f t="shared" si="14"/>
        <v/>
      </c>
      <c r="C99" s="29" t="str">
        <f t="shared" si="15"/>
        <v/>
      </c>
      <c r="D99" s="29" t="str">
        <f t="shared" si="16"/>
        <v/>
      </c>
      <c r="E99" s="29" t="str">
        <f t="shared" si="17"/>
        <v/>
      </c>
      <c r="F99" s="29" t="str">
        <f t="shared" si="18"/>
        <v/>
      </c>
      <c r="G99" s="29" t="str">
        <f t="shared" si="19"/>
        <v/>
      </c>
      <c r="H99" s="29" t="str">
        <f t="shared" si="20"/>
        <v/>
      </c>
      <c r="Q99" s="171"/>
      <c r="R99" s="171"/>
      <c r="S99" s="171"/>
      <c r="T99" s="171"/>
      <c r="U99" s="171"/>
      <c r="V99" s="168"/>
      <c r="W99" s="168"/>
      <c r="X99" s="172"/>
      <c r="Y99" s="172"/>
      <c r="Z99" s="171"/>
      <c r="AA99" s="171"/>
      <c r="AB99" s="171"/>
      <c r="AC99" s="171"/>
      <c r="AD99" s="171"/>
      <c r="AE99" s="168"/>
      <c r="AF99" s="168"/>
      <c r="AG99" s="172"/>
      <c r="AH99" s="172"/>
      <c r="AI99" s="171"/>
      <c r="AJ99" s="171"/>
      <c r="AK99" s="171"/>
      <c r="AL99" s="171"/>
      <c r="AM99" s="171"/>
      <c r="AN99" s="168"/>
      <c r="AO99" s="168"/>
      <c r="AP99" s="172"/>
      <c r="AQ99" s="172"/>
      <c r="AR99" s="171"/>
      <c r="AS99" s="171"/>
      <c r="AT99" s="171"/>
      <c r="AU99" s="171"/>
      <c r="AV99" s="171"/>
      <c r="AW99" s="168"/>
      <c r="AX99" s="168"/>
      <c r="AY99" s="172"/>
      <c r="AZ99" s="172"/>
      <c r="BA99" s="171"/>
      <c r="BB99" s="171"/>
      <c r="BC99" s="171"/>
      <c r="BD99" s="171"/>
      <c r="BE99" s="171"/>
      <c r="BF99" s="168"/>
      <c r="BG99" s="168"/>
      <c r="BH99" s="172"/>
      <c r="BI99" s="172"/>
      <c r="BJ99" s="171"/>
      <c r="BK99" s="171"/>
      <c r="BL99" s="171"/>
      <c r="BM99" s="171"/>
      <c r="BN99" s="171"/>
      <c r="BO99" s="168"/>
      <c r="BP99" s="168"/>
      <c r="BQ99" s="172"/>
      <c r="BR99" s="172"/>
      <c r="BS99" s="171"/>
      <c r="BT99" s="171"/>
      <c r="BU99" s="171"/>
      <c r="BV99" s="171"/>
      <c r="BW99" s="171"/>
      <c r="BX99" s="168"/>
      <c r="BY99" s="168"/>
      <c r="BZ99" s="172"/>
      <c r="CA99" s="172"/>
      <c r="CB99" s="171"/>
      <c r="CC99" s="171"/>
      <c r="CD99" s="171"/>
      <c r="CE99" s="171"/>
      <c r="CF99" s="171"/>
      <c r="CG99" s="168"/>
      <c r="CH99" s="168"/>
      <c r="CI99" s="172"/>
      <c r="CJ99" s="172"/>
      <c r="CK99" s="171"/>
      <c r="CL99" s="171"/>
      <c r="CM99" s="171"/>
      <c r="CN99" s="171"/>
      <c r="CO99" s="171"/>
      <c r="CP99" s="168"/>
      <c r="CQ99" s="168"/>
      <c r="CR99" s="172"/>
      <c r="CS99" s="172"/>
      <c r="CT99" s="171"/>
      <c r="CU99" s="171"/>
      <c r="CV99" s="171"/>
      <c r="CW99" s="171"/>
      <c r="CX99" s="171"/>
      <c r="CY99" s="168"/>
      <c r="CZ99" s="168"/>
      <c r="DA99" s="172"/>
      <c r="DB99" s="172"/>
      <c r="DC99" s="171"/>
      <c r="DD99" s="171"/>
      <c r="DE99" s="171"/>
      <c r="DF99" s="171"/>
      <c r="DG99" s="171"/>
      <c r="DH99" s="168"/>
      <c r="DI99" s="168"/>
      <c r="DJ99" s="172"/>
      <c r="DK99" s="172"/>
      <c r="DL99" s="171"/>
      <c r="DM99" s="171"/>
      <c r="DN99" s="171"/>
      <c r="DO99" s="171"/>
      <c r="DP99" s="171"/>
      <c r="DQ99" s="168"/>
      <c r="DR99" s="168"/>
      <c r="DS99" s="172"/>
      <c r="DT99" s="172"/>
      <c r="DU99" s="171"/>
      <c r="DV99" s="171"/>
      <c r="DW99" s="171"/>
      <c r="DX99" s="171"/>
      <c r="DY99" s="171"/>
      <c r="DZ99" s="168"/>
      <c r="EA99" s="168"/>
      <c r="EB99" s="172"/>
      <c r="EC99" s="172"/>
      <c r="ED99" s="171"/>
      <c r="EE99" s="171"/>
      <c r="EF99" s="171"/>
      <c r="EG99" s="171"/>
      <c r="EH99" s="171"/>
      <c r="EI99" s="168"/>
      <c r="EJ99" s="168"/>
      <c r="EK99" s="172"/>
      <c r="EL99" s="172"/>
      <c r="EM99" s="171"/>
      <c r="EN99" s="171"/>
      <c r="EO99" s="171"/>
      <c r="EP99" s="171"/>
      <c r="EQ99" s="171"/>
      <c r="ER99" s="168"/>
      <c r="ES99" s="168"/>
      <c r="ET99" s="172"/>
      <c r="EU99" s="172"/>
      <c r="EV99" s="171"/>
      <c r="EW99" s="171"/>
      <c r="EX99" s="171"/>
      <c r="EY99" s="171"/>
      <c r="EZ99" s="171"/>
      <c r="FA99" s="168"/>
      <c r="FB99" s="168"/>
      <c r="FC99" s="172"/>
      <c r="FD99" s="172"/>
      <c r="FE99" s="171"/>
      <c r="FF99" s="171"/>
      <c r="FG99" s="171"/>
      <c r="FH99" s="171"/>
      <c r="FI99" s="171"/>
      <c r="FJ99" s="168"/>
      <c r="FK99" s="168"/>
      <c r="FL99" s="172"/>
      <c r="FM99" s="172"/>
      <c r="FN99" s="171"/>
      <c r="FO99" s="171"/>
      <c r="FP99" s="171"/>
      <c r="FQ99" s="171"/>
      <c r="FR99" s="171"/>
      <c r="FS99" s="168"/>
      <c r="FT99" s="168"/>
      <c r="FU99" s="172"/>
      <c r="FV99" s="172"/>
      <c r="FW99" s="171"/>
      <c r="FX99" s="171"/>
      <c r="FY99" s="171"/>
      <c r="FZ99" s="171"/>
      <c r="GA99" s="171"/>
      <c r="GB99" s="168"/>
      <c r="GC99" s="168"/>
      <c r="GD99" s="172"/>
      <c r="GE99" s="172"/>
      <c r="GF99" s="171"/>
      <c r="GG99" s="171"/>
      <c r="GH99" s="171"/>
      <c r="GI99" s="171"/>
      <c r="GJ99" s="171"/>
      <c r="GK99" s="168"/>
      <c r="GL99" s="168"/>
      <c r="GM99" s="172"/>
      <c r="GN99" s="172"/>
      <c r="GO99" s="171"/>
      <c r="GP99" s="171"/>
      <c r="GQ99" s="171"/>
      <c r="GR99" s="171"/>
      <c r="GS99" s="171"/>
      <c r="GT99" s="168"/>
      <c r="GU99" s="168"/>
      <c r="GV99" s="172"/>
      <c r="GW99" s="172"/>
      <c r="GX99" s="171"/>
      <c r="GY99" s="171"/>
      <c r="GZ99" s="171"/>
      <c r="HA99" s="171"/>
      <c r="HB99" s="171"/>
      <c r="HC99" s="168"/>
      <c r="HD99" s="168"/>
      <c r="HE99" s="172"/>
      <c r="HF99" s="172"/>
      <c r="HG99" s="171"/>
      <c r="HH99" s="171"/>
      <c r="HI99" s="171"/>
      <c r="HJ99" s="171"/>
      <c r="HK99" s="171"/>
      <c r="HL99" s="168"/>
      <c r="HM99" s="168"/>
      <c r="HN99" s="172"/>
      <c r="HO99" s="172"/>
      <c r="HP99" s="171"/>
      <c r="HQ99" s="171"/>
      <c r="HR99" s="171"/>
      <c r="HS99" s="171"/>
      <c r="HT99" s="171"/>
      <c r="HU99" s="168"/>
      <c r="HV99" s="168"/>
      <c r="HW99" s="172"/>
      <c r="HX99" s="172"/>
      <c r="HY99" s="171"/>
      <c r="HZ99" s="171"/>
      <c r="IA99" s="171"/>
      <c r="IB99" s="171"/>
      <c r="IC99" s="171"/>
      <c r="ID99" s="168"/>
      <c r="IE99" s="168"/>
      <c r="IF99" s="172"/>
      <c r="IG99" s="172"/>
      <c r="IH99" s="171"/>
      <c r="II99" s="171"/>
      <c r="IJ99" s="171"/>
      <c r="IK99" s="171"/>
      <c r="IL99" s="171"/>
      <c r="IM99" s="168"/>
      <c r="IN99" s="168"/>
      <c r="IO99" s="172"/>
      <c r="IP99" s="172"/>
      <c r="IQ99" s="171"/>
      <c r="IR99" s="171"/>
      <c r="IS99" s="171"/>
      <c r="IT99" s="171"/>
      <c r="IU99" s="171"/>
      <c r="IV99" s="168"/>
      <c r="IW99" s="168"/>
      <c r="IX99" s="172"/>
      <c r="IY99" s="172"/>
      <c r="IZ99" s="171"/>
      <c r="JA99" s="171"/>
      <c r="JB99" s="171"/>
      <c r="JC99" s="171"/>
      <c r="JD99" s="171"/>
      <c r="JE99" s="168"/>
      <c r="JF99" s="168"/>
      <c r="JG99" s="172"/>
      <c r="JH99" s="172"/>
      <c r="JI99" s="171"/>
      <c r="JJ99" s="171"/>
      <c r="JK99" s="171"/>
      <c r="JL99" s="171"/>
      <c r="JM99" s="171"/>
      <c r="JN99" s="168"/>
      <c r="JO99" s="168"/>
      <c r="JP99" s="172"/>
      <c r="JQ99" s="172"/>
      <c r="JR99" s="171"/>
      <c r="JS99" s="171"/>
      <c r="JT99" s="171"/>
      <c r="JU99" s="171"/>
      <c r="JV99" s="171"/>
      <c r="JW99" s="168"/>
      <c r="JX99" s="168"/>
      <c r="JY99" s="172"/>
      <c r="JZ99" s="172"/>
      <c r="KA99" s="171"/>
      <c r="KB99" s="171"/>
      <c r="KC99" s="171"/>
      <c r="KD99" s="171"/>
      <c r="KE99" s="171"/>
      <c r="KF99" s="168"/>
      <c r="KG99" s="168"/>
      <c r="KH99" s="172"/>
      <c r="KI99" s="172"/>
      <c r="KJ99" s="171"/>
      <c r="KK99" s="171"/>
      <c r="KL99" s="171"/>
      <c r="KM99" s="171"/>
      <c r="KN99" s="171"/>
      <c r="KO99" s="168"/>
      <c r="KP99" s="168"/>
      <c r="KQ99" s="172"/>
      <c r="KR99" s="172"/>
      <c r="KS99" s="171"/>
      <c r="KT99" s="171"/>
      <c r="KU99" s="171"/>
      <c r="KV99" s="171"/>
      <c r="KW99" s="171"/>
      <c r="KX99" s="168"/>
      <c r="KY99" s="168"/>
      <c r="KZ99" s="172"/>
      <c r="LA99" s="172"/>
      <c r="LB99" s="171"/>
      <c r="LC99" s="171"/>
      <c r="LD99" s="171"/>
      <c r="LE99" s="171"/>
      <c r="LF99" s="171"/>
      <c r="LG99" s="168"/>
      <c r="LH99" s="168"/>
      <c r="LI99" s="172"/>
      <c r="LJ99" s="172"/>
      <c r="LK99" s="171"/>
      <c r="LL99" s="171"/>
      <c r="LM99" s="171"/>
      <c r="LN99" s="171"/>
      <c r="LO99" s="171"/>
      <c r="LP99" s="168"/>
      <c r="LQ99" s="168"/>
      <c r="LR99" s="172"/>
      <c r="LS99" s="172"/>
      <c r="LT99" s="171"/>
      <c r="LU99" s="171"/>
      <c r="LV99" s="171"/>
      <c r="LW99" s="171"/>
      <c r="LX99" s="171"/>
      <c r="LY99" s="168"/>
      <c r="LZ99" s="168"/>
      <c r="MA99" s="172"/>
      <c r="MB99" s="172"/>
      <c r="MC99" s="171"/>
      <c r="MD99" s="171"/>
      <c r="ME99" s="171"/>
      <c r="MF99" s="171"/>
      <c r="MG99" s="171"/>
      <c r="MH99" s="168"/>
      <c r="MI99" s="168"/>
      <c r="MJ99" s="172"/>
      <c r="MK99" s="172"/>
      <c r="ML99" s="171"/>
      <c r="MM99" s="171"/>
      <c r="MN99" s="171"/>
      <c r="MO99" s="171"/>
      <c r="MP99" s="171"/>
      <c r="MQ99" s="168"/>
      <c r="MR99" s="168"/>
      <c r="MS99" s="172"/>
      <c r="MT99" s="172"/>
      <c r="MU99" s="171"/>
      <c r="MV99" s="171"/>
      <c r="MW99" s="171"/>
      <c r="MX99" s="171"/>
      <c r="MY99" s="171"/>
      <c r="MZ99" s="168"/>
      <c r="NA99" s="168"/>
      <c r="NB99" s="172"/>
      <c r="NC99" s="172"/>
      <c r="ND99" s="171"/>
      <c r="NE99" s="171"/>
      <c r="NF99" s="171"/>
      <c r="NG99" s="171"/>
      <c r="NH99" s="171"/>
      <c r="NI99" s="168"/>
      <c r="NJ99" s="168"/>
      <c r="NK99" s="172"/>
      <c r="NL99" s="172"/>
      <c r="NM99" s="171"/>
      <c r="NN99" s="171"/>
      <c r="NO99" s="171"/>
      <c r="NP99" s="171"/>
      <c r="NQ99" s="171"/>
      <c r="NR99" s="168"/>
      <c r="NS99" s="168"/>
      <c r="NT99" s="172"/>
      <c r="NU99" s="172"/>
      <c r="NV99" s="171"/>
      <c r="NW99" s="171"/>
      <c r="NX99" s="171"/>
      <c r="NY99" s="171"/>
      <c r="NZ99" s="171"/>
      <c r="OA99" s="168"/>
      <c r="OB99" s="168"/>
      <c r="OC99" s="172"/>
      <c r="OD99" s="172"/>
      <c r="OE99" s="171"/>
      <c r="OF99" s="171"/>
      <c r="OG99" s="171"/>
      <c r="OH99" s="171"/>
      <c r="OI99" s="171"/>
      <c r="OJ99" s="168"/>
      <c r="OK99" s="168"/>
      <c r="OL99" s="172"/>
      <c r="OM99" s="172"/>
      <c r="ON99" s="171"/>
      <c r="OO99" s="171"/>
      <c r="OP99" s="171"/>
      <c r="OQ99" s="171"/>
      <c r="OR99" s="171"/>
      <c r="OS99" s="168"/>
      <c r="OT99" s="168"/>
      <c r="OU99" s="172"/>
      <c r="OV99" s="172"/>
      <c r="OW99" s="171"/>
      <c r="OX99" s="171"/>
      <c r="OY99" s="171"/>
      <c r="OZ99" s="171"/>
      <c r="PA99" s="171"/>
      <c r="PB99" s="168"/>
      <c r="PC99" s="168"/>
      <c r="PD99" s="172"/>
      <c r="PE99" s="172"/>
      <c r="PF99" s="171"/>
      <c r="PG99" s="171"/>
      <c r="PH99" s="171"/>
      <c r="PI99" s="171"/>
      <c r="PJ99" s="171"/>
      <c r="PK99" s="168"/>
      <c r="PL99" s="168"/>
      <c r="PM99" s="172"/>
      <c r="PN99" s="172"/>
      <c r="PO99" s="171"/>
      <c r="PP99" s="171"/>
      <c r="PQ99" s="171"/>
      <c r="PR99" s="171"/>
      <c r="PS99" s="171"/>
      <c r="PT99" s="168"/>
      <c r="PU99" s="168"/>
      <c r="PV99" s="172"/>
      <c r="PW99" s="172"/>
      <c r="PX99" s="171"/>
      <c r="PY99" s="171"/>
      <c r="PZ99" s="171"/>
      <c r="QA99" s="171"/>
      <c r="QB99" s="171"/>
      <c r="QC99" s="168"/>
      <c r="QD99" s="168"/>
      <c r="QE99" s="172"/>
      <c r="QF99" s="172"/>
      <c r="QG99" s="171"/>
      <c r="QH99" s="171"/>
      <c r="QI99" s="171"/>
      <c r="QJ99" s="171"/>
      <c r="QK99" s="171"/>
      <c r="QL99" s="168"/>
      <c r="QM99" s="168"/>
      <c r="QN99" s="172"/>
      <c r="QO99" s="172"/>
      <c r="QP99" s="171"/>
      <c r="QQ99" s="171"/>
      <c r="QR99" s="171"/>
      <c r="QS99" s="171"/>
      <c r="QT99" s="171"/>
      <c r="QU99" s="168"/>
      <c r="QV99" s="168"/>
      <c r="QW99" s="172"/>
      <c r="QX99" s="172"/>
      <c r="QY99" s="171"/>
      <c r="QZ99" s="171"/>
      <c r="RA99" s="171"/>
      <c r="RB99" s="171"/>
      <c r="RC99" s="171"/>
      <c r="RD99" s="168"/>
      <c r="RE99" s="168"/>
      <c r="RF99" s="172"/>
      <c r="RG99" s="172"/>
      <c r="RH99" s="171"/>
      <c r="RI99" s="171"/>
      <c r="RJ99" s="171"/>
      <c r="RK99" s="171"/>
      <c r="RL99" s="171"/>
      <c r="RM99" s="168"/>
      <c r="RN99" s="168"/>
      <c r="RO99" s="172"/>
      <c r="RP99" s="172"/>
      <c r="RQ99" s="171"/>
      <c r="RR99" s="171"/>
      <c r="RS99" s="171"/>
      <c r="RT99" s="171"/>
      <c r="RU99" s="171"/>
      <c r="RV99" s="168"/>
      <c r="RW99" s="168"/>
      <c r="RX99" s="172"/>
      <c r="RY99" s="172"/>
      <c r="RZ99" s="171"/>
      <c r="SA99" s="171"/>
      <c r="SB99" s="171"/>
      <c r="SC99" s="171"/>
      <c r="SD99" s="171"/>
      <c r="SE99" s="168"/>
      <c r="SF99" s="168"/>
      <c r="SG99" s="172"/>
      <c r="SH99" s="172"/>
      <c r="SI99" s="171"/>
      <c r="SJ99" s="171"/>
      <c r="SK99" s="171"/>
      <c r="SL99" s="171"/>
      <c r="SM99" s="171"/>
      <c r="SN99" s="168"/>
      <c r="SO99" s="168"/>
      <c r="SP99" s="172"/>
      <c r="SQ99" s="172"/>
      <c r="SR99" s="171"/>
      <c r="SS99" s="171"/>
      <c r="ST99" s="171"/>
      <c r="SU99" s="171"/>
      <c r="SV99" s="171"/>
      <c r="SW99" s="168"/>
      <c r="SX99" s="168"/>
      <c r="SY99" s="172"/>
      <c r="SZ99" s="172"/>
      <c r="TA99" s="171"/>
      <c r="TB99" s="171"/>
      <c r="TC99" s="171"/>
      <c r="TD99" s="171"/>
      <c r="TE99" s="171"/>
      <c r="TF99" s="168"/>
      <c r="TG99" s="168"/>
      <c r="TH99" s="172"/>
      <c r="TI99" s="172"/>
      <c r="TJ99" s="171"/>
      <c r="TK99" s="171"/>
      <c r="TL99" s="171"/>
      <c r="TM99" s="171"/>
      <c r="TN99" s="171"/>
      <c r="TO99" s="168"/>
      <c r="TP99" s="168"/>
      <c r="TQ99" s="172"/>
      <c r="TR99" s="172"/>
      <c r="TS99" s="171"/>
      <c r="TT99" s="171"/>
      <c r="TU99" s="171"/>
      <c r="TV99" s="171"/>
      <c r="TW99" s="171"/>
      <c r="TX99" s="168"/>
      <c r="TY99" s="168"/>
      <c r="TZ99" s="172"/>
      <c r="UA99" s="172"/>
      <c r="UB99" s="171"/>
      <c r="UC99" s="171"/>
      <c r="UD99" s="171"/>
      <c r="UE99" s="171"/>
      <c r="UF99" s="171"/>
      <c r="UG99" s="168"/>
      <c r="UH99" s="168"/>
    </row>
    <row r="100" spans="2:554" x14ac:dyDescent="0.25">
      <c r="B100" s="29" t="str">
        <f t="shared" si="14"/>
        <v/>
      </c>
      <c r="C100" s="29" t="str">
        <f t="shared" si="15"/>
        <v/>
      </c>
      <c r="D100" s="29" t="str">
        <f t="shared" si="16"/>
        <v/>
      </c>
      <c r="E100" s="29" t="str">
        <f t="shared" si="17"/>
        <v/>
      </c>
      <c r="F100" s="29" t="str">
        <f t="shared" si="18"/>
        <v/>
      </c>
      <c r="G100" s="29" t="str">
        <f t="shared" si="19"/>
        <v/>
      </c>
      <c r="H100" s="29" t="str">
        <f t="shared" si="20"/>
        <v/>
      </c>
      <c r="Q100" s="171"/>
      <c r="R100" s="171"/>
      <c r="S100" s="171"/>
      <c r="T100" s="171"/>
      <c r="U100" s="171"/>
      <c r="V100" s="168"/>
      <c r="W100" s="168"/>
      <c r="X100" s="172"/>
      <c r="Y100" s="172"/>
      <c r="Z100" s="171"/>
      <c r="AA100" s="171"/>
      <c r="AB100" s="171"/>
      <c r="AC100" s="171"/>
      <c r="AD100" s="171"/>
      <c r="AE100" s="168"/>
      <c r="AF100" s="168"/>
      <c r="AG100" s="172"/>
      <c r="AH100" s="172"/>
      <c r="AI100" s="171"/>
      <c r="AJ100" s="171"/>
      <c r="AK100" s="171"/>
      <c r="AL100" s="171"/>
      <c r="AM100" s="171"/>
      <c r="AN100" s="168"/>
      <c r="AO100" s="168"/>
      <c r="AP100" s="172"/>
      <c r="AQ100" s="172"/>
      <c r="AR100" s="171"/>
      <c r="AS100" s="171"/>
      <c r="AT100" s="171"/>
      <c r="AU100" s="171"/>
      <c r="AV100" s="171"/>
      <c r="AW100" s="168"/>
      <c r="AX100" s="168"/>
      <c r="AY100" s="172"/>
      <c r="AZ100" s="172"/>
      <c r="BA100" s="171"/>
      <c r="BB100" s="171"/>
      <c r="BC100" s="171"/>
      <c r="BD100" s="171"/>
      <c r="BE100" s="171"/>
      <c r="BF100" s="168"/>
      <c r="BG100" s="168"/>
      <c r="BH100" s="172"/>
      <c r="BI100" s="172"/>
      <c r="BJ100" s="171"/>
      <c r="BK100" s="171"/>
      <c r="BL100" s="171"/>
      <c r="BM100" s="171"/>
      <c r="BN100" s="171"/>
      <c r="BO100" s="168"/>
      <c r="BP100" s="168"/>
      <c r="BQ100" s="172"/>
      <c r="BR100" s="172"/>
      <c r="BS100" s="171"/>
      <c r="BT100" s="171"/>
      <c r="BU100" s="171"/>
      <c r="BV100" s="171"/>
      <c r="BW100" s="171"/>
      <c r="BX100" s="168"/>
      <c r="BY100" s="168"/>
      <c r="BZ100" s="172"/>
      <c r="CA100" s="172"/>
      <c r="CB100" s="171"/>
      <c r="CC100" s="171"/>
      <c r="CD100" s="171"/>
      <c r="CE100" s="171"/>
      <c r="CF100" s="171"/>
      <c r="CG100" s="168"/>
      <c r="CH100" s="168"/>
      <c r="CI100" s="172"/>
      <c r="CJ100" s="172"/>
      <c r="CK100" s="171"/>
      <c r="CL100" s="171"/>
      <c r="CM100" s="171"/>
      <c r="CN100" s="171"/>
      <c r="CO100" s="171"/>
      <c r="CP100" s="168"/>
      <c r="CQ100" s="168"/>
      <c r="CR100" s="172"/>
      <c r="CS100" s="172"/>
      <c r="CT100" s="171"/>
      <c r="CU100" s="171"/>
      <c r="CV100" s="171"/>
      <c r="CW100" s="171"/>
      <c r="CX100" s="171"/>
      <c r="CY100" s="168"/>
      <c r="CZ100" s="168"/>
      <c r="DA100" s="172"/>
      <c r="DB100" s="172"/>
      <c r="DC100" s="171"/>
      <c r="DD100" s="171"/>
      <c r="DE100" s="171"/>
      <c r="DF100" s="171"/>
      <c r="DG100" s="171"/>
      <c r="DH100" s="168"/>
      <c r="DI100" s="168"/>
      <c r="DJ100" s="172"/>
      <c r="DK100" s="172"/>
      <c r="DL100" s="171"/>
      <c r="DM100" s="171"/>
      <c r="DN100" s="171"/>
      <c r="DO100" s="171"/>
      <c r="DP100" s="171"/>
      <c r="DQ100" s="168"/>
      <c r="DR100" s="168"/>
      <c r="DS100" s="172"/>
      <c r="DT100" s="172"/>
      <c r="DU100" s="171"/>
      <c r="DV100" s="171"/>
      <c r="DW100" s="171"/>
      <c r="DX100" s="171"/>
      <c r="DY100" s="171"/>
      <c r="DZ100" s="168"/>
      <c r="EA100" s="168"/>
      <c r="EB100" s="172"/>
      <c r="EC100" s="172"/>
      <c r="ED100" s="171"/>
      <c r="EE100" s="171"/>
      <c r="EF100" s="171"/>
      <c r="EG100" s="171"/>
      <c r="EH100" s="171"/>
      <c r="EI100" s="168"/>
      <c r="EJ100" s="168"/>
      <c r="EK100" s="172"/>
      <c r="EL100" s="172"/>
      <c r="EM100" s="171"/>
      <c r="EN100" s="171"/>
      <c r="EO100" s="171"/>
      <c r="EP100" s="171"/>
      <c r="EQ100" s="171"/>
      <c r="ER100" s="168"/>
      <c r="ES100" s="168"/>
      <c r="ET100" s="172"/>
      <c r="EU100" s="172"/>
      <c r="EV100" s="171"/>
      <c r="EW100" s="171"/>
      <c r="EX100" s="171"/>
      <c r="EY100" s="171"/>
      <c r="EZ100" s="171"/>
      <c r="FA100" s="168"/>
      <c r="FB100" s="168"/>
      <c r="FC100" s="172"/>
      <c r="FD100" s="172"/>
      <c r="FE100" s="171"/>
      <c r="FF100" s="171"/>
      <c r="FG100" s="171"/>
      <c r="FH100" s="171"/>
      <c r="FI100" s="171"/>
      <c r="FJ100" s="168"/>
      <c r="FK100" s="168"/>
      <c r="FL100" s="172"/>
      <c r="FM100" s="172"/>
      <c r="FN100" s="171"/>
      <c r="FO100" s="171"/>
      <c r="FP100" s="171"/>
      <c r="FQ100" s="171"/>
      <c r="FR100" s="171"/>
      <c r="FS100" s="168"/>
      <c r="FT100" s="168"/>
      <c r="FU100" s="172"/>
      <c r="FV100" s="172"/>
      <c r="FW100" s="171"/>
      <c r="FX100" s="171"/>
      <c r="FY100" s="171"/>
      <c r="FZ100" s="171"/>
      <c r="GA100" s="171"/>
      <c r="GB100" s="168"/>
      <c r="GC100" s="168"/>
      <c r="GD100" s="172"/>
      <c r="GE100" s="172"/>
      <c r="GF100" s="171"/>
      <c r="GG100" s="171"/>
      <c r="GH100" s="171"/>
      <c r="GI100" s="171"/>
      <c r="GJ100" s="171"/>
      <c r="GK100" s="168"/>
      <c r="GL100" s="168"/>
      <c r="GM100" s="172"/>
      <c r="GN100" s="172"/>
      <c r="GO100" s="171"/>
      <c r="GP100" s="171"/>
      <c r="GQ100" s="171"/>
      <c r="GR100" s="171"/>
      <c r="GS100" s="171"/>
      <c r="GT100" s="168"/>
      <c r="GU100" s="168"/>
      <c r="GV100" s="172"/>
      <c r="GW100" s="172"/>
      <c r="GX100" s="171"/>
      <c r="GY100" s="171"/>
      <c r="GZ100" s="171"/>
      <c r="HA100" s="171"/>
      <c r="HB100" s="171"/>
      <c r="HC100" s="168"/>
      <c r="HD100" s="168"/>
      <c r="HE100" s="172"/>
      <c r="HF100" s="172"/>
      <c r="HG100" s="171"/>
      <c r="HH100" s="171"/>
      <c r="HI100" s="171"/>
      <c r="HJ100" s="171"/>
      <c r="HK100" s="171"/>
      <c r="HL100" s="168"/>
      <c r="HM100" s="168"/>
      <c r="HN100" s="172"/>
      <c r="HO100" s="172"/>
      <c r="HP100" s="171"/>
      <c r="HQ100" s="171"/>
      <c r="HR100" s="171"/>
      <c r="HS100" s="171"/>
      <c r="HT100" s="171"/>
      <c r="HU100" s="168"/>
      <c r="HV100" s="168"/>
      <c r="HW100" s="172"/>
      <c r="HX100" s="172"/>
      <c r="HY100" s="171"/>
      <c r="HZ100" s="171"/>
      <c r="IA100" s="171"/>
      <c r="IB100" s="171"/>
      <c r="IC100" s="171"/>
      <c r="ID100" s="168"/>
      <c r="IE100" s="168"/>
      <c r="IF100" s="172"/>
      <c r="IG100" s="172"/>
      <c r="IH100" s="171"/>
      <c r="II100" s="171"/>
      <c r="IJ100" s="171"/>
      <c r="IK100" s="171"/>
      <c r="IL100" s="171"/>
      <c r="IM100" s="168"/>
      <c r="IN100" s="168"/>
      <c r="IO100" s="172"/>
      <c r="IP100" s="172"/>
      <c r="IQ100" s="171"/>
      <c r="IR100" s="171"/>
      <c r="IS100" s="171"/>
      <c r="IT100" s="171"/>
      <c r="IU100" s="171"/>
      <c r="IV100" s="168"/>
      <c r="IW100" s="168"/>
      <c r="IX100" s="172"/>
      <c r="IY100" s="172"/>
      <c r="IZ100" s="171"/>
      <c r="JA100" s="171"/>
      <c r="JB100" s="171"/>
      <c r="JC100" s="171"/>
      <c r="JD100" s="171"/>
      <c r="JE100" s="168"/>
      <c r="JF100" s="168"/>
      <c r="JG100" s="172"/>
      <c r="JH100" s="172"/>
      <c r="JI100" s="171"/>
      <c r="JJ100" s="171"/>
      <c r="JK100" s="171"/>
      <c r="JL100" s="171"/>
      <c r="JM100" s="171"/>
      <c r="JN100" s="168"/>
      <c r="JO100" s="168"/>
      <c r="JP100" s="172"/>
      <c r="JQ100" s="172"/>
      <c r="JR100" s="171"/>
      <c r="JS100" s="171"/>
      <c r="JT100" s="171"/>
      <c r="JU100" s="171"/>
      <c r="JV100" s="171"/>
      <c r="JW100" s="168"/>
      <c r="JX100" s="168"/>
      <c r="JY100" s="172"/>
      <c r="JZ100" s="172"/>
      <c r="KA100" s="171"/>
      <c r="KB100" s="171"/>
      <c r="KC100" s="171"/>
      <c r="KD100" s="171"/>
      <c r="KE100" s="171"/>
      <c r="KF100" s="168"/>
      <c r="KG100" s="168"/>
      <c r="KH100" s="172"/>
      <c r="KI100" s="172"/>
      <c r="KJ100" s="171"/>
      <c r="KK100" s="171"/>
      <c r="KL100" s="171"/>
      <c r="KM100" s="171"/>
      <c r="KN100" s="171"/>
      <c r="KO100" s="168"/>
      <c r="KP100" s="168"/>
      <c r="KQ100" s="172"/>
      <c r="KR100" s="172"/>
      <c r="KS100" s="171"/>
      <c r="KT100" s="171"/>
      <c r="KU100" s="171"/>
      <c r="KV100" s="171"/>
      <c r="KW100" s="171"/>
      <c r="KX100" s="168"/>
      <c r="KY100" s="168"/>
      <c r="KZ100" s="172"/>
      <c r="LA100" s="172"/>
      <c r="LB100" s="171"/>
      <c r="LC100" s="171"/>
      <c r="LD100" s="171"/>
      <c r="LE100" s="171"/>
      <c r="LF100" s="171"/>
      <c r="LG100" s="168"/>
      <c r="LH100" s="168"/>
      <c r="LI100" s="172"/>
      <c r="LJ100" s="172"/>
      <c r="LK100" s="171"/>
      <c r="LL100" s="171"/>
      <c r="LM100" s="171"/>
      <c r="LN100" s="171"/>
      <c r="LO100" s="171"/>
      <c r="LP100" s="168"/>
      <c r="LQ100" s="168"/>
      <c r="LR100" s="172"/>
      <c r="LS100" s="172"/>
      <c r="LT100" s="171"/>
      <c r="LU100" s="171"/>
      <c r="LV100" s="171"/>
      <c r="LW100" s="171"/>
      <c r="LX100" s="171"/>
      <c r="LY100" s="168"/>
      <c r="LZ100" s="168"/>
      <c r="MA100" s="172"/>
      <c r="MB100" s="172"/>
      <c r="MC100" s="171"/>
      <c r="MD100" s="171"/>
      <c r="ME100" s="171"/>
      <c r="MF100" s="171"/>
      <c r="MG100" s="171"/>
      <c r="MH100" s="168"/>
      <c r="MI100" s="168"/>
      <c r="MJ100" s="172"/>
      <c r="MK100" s="172"/>
      <c r="ML100" s="171"/>
      <c r="MM100" s="171"/>
      <c r="MN100" s="171"/>
      <c r="MO100" s="171"/>
      <c r="MP100" s="171"/>
      <c r="MQ100" s="168"/>
      <c r="MR100" s="168"/>
      <c r="MS100" s="172"/>
      <c r="MT100" s="172"/>
      <c r="MU100" s="171"/>
      <c r="MV100" s="171"/>
      <c r="MW100" s="171"/>
      <c r="MX100" s="171"/>
      <c r="MY100" s="171"/>
      <c r="MZ100" s="168"/>
      <c r="NA100" s="168"/>
      <c r="NB100" s="172"/>
      <c r="NC100" s="172"/>
      <c r="ND100" s="171"/>
      <c r="NE100" s="171"/>
      <c r="NF100" s="171"/>
      <c r="NG100" s="171"/>
      <c r="NH100" s="171"/>
      <c r="NI100" s="168"/>
      <c r="NJ100" s="168"/>
      <c r="NK100" s="172"/>
      <c r="NL100" s="172"/>
      <c r="NM100" s="171"/>
      <c r="NN100" s="171"/>
      <c r="NO100" s="171"/>
      <c r="NP100" s="171"/>
      <c r="NQ100" s="171"/>
      <c r="NR100" s="168"/>
      <c r="NS100" s="168"/>
      <c r="NT100" s="172"/>
      <c r="NU100" s="172"/>
      <c r="NV100" s="171"/>
      <c r="NW100" s="171"/>
      <c r="NX100" s="171"/>
      <c r="NY100" s="171"/>
      <c r="NZ100" s="171"/>
      <c r="OA100" s="168"/>
      <c r="OB100" s="168"/>
      <c r="OC100" s="172"/>
      <c r="OD100" s="172"/>
      <c r="OE100" s="171"/>
      <c r="OF100" s="171"/>
      <c r="OG100" s="171"/>
      <c r="OH100" s="171"/>
      <c r="OI100" s="171"/>
      <c r="OJ100" s="168"/>
      <c r="OK100" s="168"/>
      <c r="OL100" s="172"/>
      <c r="OM100" s="172"/>
      <c r="ON100" s="171"/>
      <c r="OO100" s="171"/>
      <c r="OP100" s="171"/>
      <c r="OQ100" s="171"/>
      <c r="OR100" s="171"/>
      <c r="OS100" s="168"/>
      <c r="OT100" s="168"/>
      <c r="OU100" s="172"/>
      <c r="OV100" s="172"/>
      <c r="OW100" s="171"/>
      <c r="OX100" s="171"/>
      <c r="OY100" s="171"/>
      <c r="OZ100" s="171"/>
      <c r="PA100" s="171"/>
      <c r="PB100" s="168"/>
      <c r="PC100" s="168"/>
      <c r="PD100" s="172"/>
      <c r="PE100" s="172"/>
      <c r="PF100" s="171"/>
      <c r="PG100" s="171"/>
      <c r="PH100" s="171"/>
      <c r="PI100" s="171"/>
      <c r="PJ100" s="171"/>
      <c r="PK100" s="168"/>
      <c r="PL100" s="168"/>
      <c r="PM100" s="172"/>
      <c r="PN100" s="172"/>
      <c r="PO100" s="171"/>
      <c r="PP100" s="171"/>
      <c r="PQ100" s="171"/>
      <c r="PR100" s="171"/>
      <c r="PS100" s="171"/>
      <c r="PT100" s="168"/>
      <c r="PU100" s="168"/>
      <c r="PV100" s="172"/>
      <c r="PW100" s="172"/>
      <c r="PX100" s="171"/>
      <c r="PY100" s="171"/>
      <c r="PZ100" s="171"/>
      <c r="QA100" s="171"/>
      <c r="QB100" s="171"/>
      <c r="QC100" s="168"/>
      <c r="QD100" s="168"/>
      <c r="QE100" s="172"/>
      <c r="QF100" s="172"/>
      <c r="QG100" s="171"/>
      <c r="QH100" s="171"/>
      <c r="QI100" s="171"/>
      <c r="QJ100" s="171"/>
      <c r="QK100" s="171"/>
      <c r="QL100" s="168"/>
      <c r="QM100" s="168"/>
      <c r="QN100" s="172"/>
      <c r="QO100" s="172"/>
      <c r="QP100" s="171"/>
      <c r="QQ100" s="171"/>
      <c r="QR100" s="171"/>
      <c r="QS100" s="171"/>
      <c r="QT100" s="171"/>
      <c r="QU100" s="168"/>
      <c r="QV100" s="168"/>
      <c r="QW100" s="172"/>
      <c r="QX100" s="172"/>
      <c r="QY100" s="171"/>
      <c r="QZ100" s="171"/>
      <c r="RA100" s="171"/>
      <c r="RB100" s="171"/>
      <c r="RC100" s="171"/>
      <c r="RD100" s="168"/>
      <c r="RE100" s="168"/>
      <c r="RF100" s="172"/>
      <c r="RG100" s="172"/>
      <c r="RH100" s="171"/>
      <c r="RI100" s="171"/>
      <c r="RJ100" s="171"/>
      <c r="RK100" s="171"/>
      <c r="RL100" s="171"/>
      <c r="RM100" s="168"/>
      <c r="RN100" s="168"/>
      <c r="RO100" s="172"/>
      <c r="RP100" s="172"/>
      <c r="RQ100" s="171"/>
      <c r="RR100" s="171"/>
      <c r="RS100" s="171"/>
      <c r="RT100" s="171"/>
      <c r="RU100" s="171"/>
      <c r="RV100" s="168"/>
      <c r="RW100" s="168"/>
      <c r="RX100" s="172"/>
      <c r="RY100" s="172"/>
      <c r="RZ100" s="171"/>
      <c r="SA100" s="171"/>
      <c r="SB100" s="171"/>
      <c r="SC100" s="171"/>
      <c r="SD100" s="171"/>
      <c r="SE100" s="168"/>
      <c r="SF100" s="168"/>
      <c r="SG100" s="172"/>
      <c r="SH100" s="172"/>
      <c r="SI100" s="171"/>
      <c r="SJ100" s="171"/>
      <c r="SK100" s="171"/>
      <c r="SL100" s="171"/>
      <c r="SM100" s="171"/>
      <c r="SN100" s="168"/>
      <c r="SO100" s="168"/>
      <c r="SP100" s="172"/>
      <c r="SQ100" s="172"/>
      <c r="SR100" s="171"/>
      <c r="SS100" s="171"/>
      <c r="ST100" s="171"/>
      <c r="SU100" s="171"/>
      <c r="SV100" s="171"/>
      <c r="SW100" s="168"/>
      <c r="SX100" s="168"/>
      <c r="SY100" s="172"/>
      <c r="SZ100" s="172"/>
      <c r="TA100" s="171"/>
      <c r="TB100" s="171"/>
      <c r="TC100" s="171"/>
      <c r="TD100" s="171"/>
      <c r="TE100" s="171"/>
      <c r="TF100" s="168"/>
      <c r="TG100" s="168"/>
      <c r="TH100" s="172"/>
      <c r="TI100" s="172"/>
      <c r="TJ100" s="171"/>
      <c r="TK100" s="171"/>
      <c r="TL100" s="171"/>
      <c r="TM100" s="171"/>
      <c r="TN100" s="171"/>
      <c r="TO100" s="168"/>
      <c r="TP100" s="168"/>
      <c r="TQ100" s="172"/>
      <c r="TR100" s="172"/>
      <c r="TS100" s="171"/>
      <c r="TT100" s="171"/>
      <c r="TU100" s="171"/>
      <c r="TV100" s="171"/>
      <c r="TW100" s="171"/>
      <c r="TX100" s="168"/>
      <c r="TY100" s="168"/>
      <c r="TZ100" s="172"/>
      <c r="UA100" s="172"/>
      <c r="UB100" s="171"/>
      <c r="UC100" s="171"/>
      <c r="UD100" s="171"/>
      <c r="UE100" s="171"/>
      <c r="UF100" s="171"/>
      <c r="UG100" s="168"/>
      <c r="UH100" s="168"/>
    </row>
    <row r="101" spans="2:554" x14ac:dyDescent="0.25">
      <c r="B101" s="29" t="str">
        <f t="shared" si="14"/>
        <v/>
      </c>
      <c r="C101" s="29" t="str">
        <f t="shared" si="15"/>
        <v/>
      </c>
      <c r="D101" s="29" t="str">
        <f t="shared" si="16"/>
        <v/>
      </c>
      <c r="E101" s="29" t="str">
        <f t="shared" si="17"/>
        <v/>
      </c>
      <c r="F101" s="29" t="str">
        <f t="shared" si="18"/>
        <v/>
      </c>
      <c r="G101" s="29" t="str">
        <f t="shared" si="19"/>
        <v/>
      </c>
      <c r="H101" s="29" t="str">
        <f t="shared" si="20"/>
        <v/>
      </c>
      <c r="Q101" s="171"/>
      <c r="R101" s="171"/>
      <c r="S101" s="171"/>
      <c r="T101" s="171"/>
      <c r="U101" s="171"/>
      <c r="V101" s="168"/>
      <c r="W101" s="168"/>
      <c r="X101" s="172"/>
      <c r="Y101" s="172"/>
      <c r="Z101" s="171"/>
      <c r="AA101" s="171"/>
      <c r="AB101" s="171"/>
      <c r="AC101" s="171"/>
      <c r="AD101" s="171"/>
      <c r="AE101" s="168"/>
      <c r="AF101" s="168"/>
      <c r="AG101" s="172"/>
      <c r="AH101" s="172"/>
      <c r="AI101" s="171"/>
      <c r="AJ101" s="171"/>
      <c r="AK101" s="171"/>
      <c r="AL101" s="171"/>
      <c r="AM101" s="171"/>
      <c r="AN101" s="168"/>
      <c r="AO101" s="168"/>
      <c r="AP101" s="172"/>
      <c r="AQ101" s="172"/>
      <c r="AR101" s="171"/>
      <c r="AS101" s="171"/>
      <c r="AT101" s="171"/>
      <c r="AU101" s="171"/>
      <c r="AV101" s="171"/>
      <c r="AW101" s="168"/>
      <c r="AX101" s="168"/>
      <c r="AY101" s="172"/>
      <c r="AZ101" s="172"/>
      <c r="BA101" s="171"/>
      <c r="BB101" s="171"/>
      <c r="BC101" s="171"/>
      <c r="BD101" s="171"/>
      <c r="BE101" s="171"/>
      <c r="BF101" s="168"/>
      <c r="BG101" s="168"/>
      <c r="BH101" s="172"/>
      <c r="BI101" s="172"/>
      <c r="BJ101" s="171"/>
      <c r="BK101" s="171"/>
      <c r="BL101" s="171"/>
      <c r="BM101" s="171"/>
      <c r="BN101" s="171"/>
      <c r="BO101" s="168"/>
      <c r="BP101" s="168"/>
      <c r="BQ101" s="172"/>
      <c r="BR101" s="172"/>
      <c r="BS101" s="171"/>
      <c r="BT101" s="171"/>
      <c r="BU101" s="171"/>
      <c r="BV101" s="171"/>
      <c r="BW101" s="171"/>
      <c r="BX101" s="168"/>
      <c r="BY101" s="168"/>
      <c r="BZ101" s="172"/>
      <c r="CA101" s="172"/>
      <c r="CB101" s="171"/>
      <c r="CC101" s="171"/>
      <c r="CD101" s="171"/>
      <c r="CE101" s="171"/>
      <c r="CF101" s="171"/>
      <c r="CG101" s="168"/>
      <c r="CH101" s="168"/>
      <c r="CI101" s="172"/>
      <c r="CJ101" s="172"/>
      <c r="CK101" s="171"/>
      <c r="CL101" s="171"/>
      <c r="CM101" s="171"/>
      <c r="CN101" s="171"/>
      <c r="CO101" s="171"/>
      <c r="CP101" s="168"/>
      <c r="CQ101" s="168"/>
      <c r="CR101" s="172"/>
      <c r="CS101" s="172"/>
      <c r="CT101" s="171"/>
      <c r="CU101" s="171"/>
      <c r="CV101" s="171"/>
      <c r="CW101" s="171"/>
      <c r="CX101" s="171"/>
      <c r="CY101" s="168"/>
      <c r="CZ101" s="168"/>
      <c r="DA101" s="172"/>
      <c r="DB101" s="172"/>
      <c r="DC101" s="171"/>
      <c r="DD101" s="171"/>
      <c r="DE101" s="171"/>
      <c r="DF101" s="171"/>
      <c r="DG101" s="171"/>
      <c r="DH101" s="168"/>
      <c r="DI101" s="168"/>
      <c r="DJ101" s="172"/>
      <c r="DK101" s="172"/>
      <c r="DL101" s="171"/>
      <c r="DM101" s="171"/>
      <c r="DN101" s="171"/>
      <c r="DO101" s="171"/>
      <c r="DP101" s="171"/>
      <c r="DQ101" s="168"/>
      <c r="DR101" s="168"/>
      <c r="DS101" s="172"/>
      <c r="DT101" s="172"/>
      <c r="DU101" s="171"/>
      <c r="DV101" s="171"/>
      <c r="DW101" s="171"/>
      <c r="DX101" s="171"/>
      <c r="DY101" s="171"/>
      <c r="DZ101" s="168"/>
      <c r="EA101" s="168"/>
      <c r="EB101" s="172"/>
      <c r="EC101" s="172"/>
      <c r="ED101" s="171"/>
      <c r="EE101" s="171"/>
      <c r="EF101" s="171"/>
      <c r="EG101" s="171"/>
      <c r="EH101" s="171"/>
      <c r="EI101" s="168"/>
      <c r="EJ101" s="168"/>
      <c r="EK101" s="172"/>
      <c r="EL101" s="172"/>
      <c r="EM101" s="171"/>
      <c r="EN101" s="171"/>
      <c r="EO101" s="171"/>
      <c r="EP101" s="171"/>
      <c r="EQ101" s="171"/>
      <c r="ER101" s="168"/>
      <c r="ES101" s="168"/>
      <c r="ET101" s="172"/>
      <c r="EU101" s="172"/>
      <c r="EV101" s="171"/>
      <c r="EW101" s="171"/>
      <c r="EX101" s="171"/>
      <c r="EY101" s="171"/>
      <c r="EZ101" s="171"/>
      <c r="FA101" s="168"/>
      <c r="FB101" s="168"/>
      <c r="FC101" s="172"/>
      <c r="FD101" s="172"/>
      <c r="FE101" s="171"/>
      <c r="FF101" s="171"/>
      <c r="FG101" s="171"/>
      <c r="FH101" s="171"/>
      <c r="FI101" s="171"/>
      <c r="FJ101" s="168"/>
      <c r="FK101" s="168"/>
      <c r="FL101" s="172"/>
      <c r="FM101" s="172"/>
      <c r="FN101" s="171"/>
      <c r="FO101" s="171"/>
      <c r="FP101" s="171"/>
      <c r="FQ101" s="171"/>
      <c r="FR101" s="171"/>
      <c r="FS101" s="168"/>
      <c r="FT101" s="168"/>
      <c r="FU101" s="172"/>
      <c r="FV101" s="172"/>
      <c r="FW101" s="171"/>
      <c r="FX101" s="171"/>
      <c r="FY101" s="171"/>
      <c r="FZ101" s="171"/>
      <c r="GA101" s="171"/>
      <c r="GB101" s="168"/>
      <c r="GC101" s="168"/>
      <c r="GD101" s="172"/>
      <c r="GE101" s="172"/>
      <c r="GF101" s="171"/>
      <c r="GG101" s="171"/>
      <c r="GH101" s="171"/>
      <c r="GI101" s="171"/>
      <c r="GJ101" s="171"/>
      <c r="GK101" s="168"/>
      <c r="GL101" s="168"/>
      <c r="GM101" s="172"/>
      <c r="GN101" s="172"/>
      <c r="GO101" s="171"/>
      <c r="GP101" s="171"/>
      <c r="GQ101" s="171"/>
      <c r="GR101" s="171"/>
      <c r="GS101" s="171"/>
      <c r="GT101" s="168"/>
      <c r="GU101" s="168"/>
      <c r="GV101" s="172"/>
      <c r="GW101" s="172"/>
      <c r="GX101" s="171"/>
      <c r="GY101" s="171"/>
      <c r="GZ101" s="171"/>
      <c r="HA101" s="171"/>
      <c r="HB101" s="171"/>
      <c r="HC101" s="168"/>
      <c r="HD101" s="168"/>
      <c r="HE101" s="172"/>
      <c r="HF101" s="172"/>
      <c r="HG101" s="171"/>
      <c r="HH101" s="171"/>
      <c r="HI101" s="171"/>
      <c r="HJ101" s="171"/>
      <c r="HK101" s="171"/>
      <c r="HL101" s="168"/>
      <c r="HM101" s="168"/>
      <c r="HN101" s="172"/>
      <c r="HO101" s="172"/>
      <c r="HP101" s="171"/>
      <c r="HQ101" s="171"/>
      <c r="HR101" s="171"/>
      <c r="HS101" s="171"/>
      <c r="HT101" s="171"/>
      <c r="HU101" s="168"/>
      <c r="HV101" s="168"/>
      <c r="HW101" s="172"/>
      <c r="HX101" s="172"/>
      <c r="HY101" s="171"/>
      <c r="HZ101" s="171"/>
      <c r="IA101" s="171"/>
      <c r="IB101" s="171"/>
      <c r="IC101" s="171"/>
      <c r="ID101" s="168"/>
      <c r="IE101" s="168"/>
      <c r="IF101" s="172"/>
      <c r="IG101" s="172"/>
      <c r="IH101" s="171"/>
      <c r="II101" s="171"/>
      <c r="IJ101" s="171"/>
      <c r="IK101" s="171"/>
      <c r="IL101" s="171"/>
      <c r="IM101" s="168"/>
      <c r="IN101" s="168"/>
      <c r="IO101" s="172"/>
      <c r="IP101" s="172"/>
      <c r="IQ101" s="171"/>
      <c r="IR101" s="171"/>
      <c r="IS101" s="171"/>
      <c r="IT101" s="171"/>
      <c r="IU101" s="171"/>
      <c r="IV101" s="168"/>
      <c r="IW101" s="168"/>
      <c r="IX101" s="172"/>
      <c r="IY101" s="172"/>
      <c r="IZ101" s="171"/>
      <c r="JA101" s="171"/>
      <c r="JB101" s="171"/>
      <c r="JC101" s="171"/>
      <c r="JD101" s="171"/>
      <c r="JE101" s="168"/>
      <c r="JF101" s="168"/>
      <c r="JG101" s="172"/>
      <c r="JH101" s="172"/>
      <c r="JI101" s="171"/>
      <c r="JJ101" s="171"/>
      <c r="JK101" s="171"/>
      <c r="JL101" s="171"/>
      <c r="JM101" s="171"/>
      <c r="JN101" s="168"/>
      <c r="JO101" s="168"/>
      <c r="JP101" s="172"/>
      <c r="JQ101" s="172"/>
      <c r="JR101" s="171"/>
      <c r="JS101" s="171"/>
      <c r="JT101" s="171"/>
      <c r="JU101" s="171"/>
      <c r="JV101" s="171"/>
      <c r="JW101" s="168"/>
      <c r="JX101" s="168"/>
      <c r="JY101" s="172"/>
      <c r="JZ101" s="172"/>
      <c r="KA101" s="171"/>
      <c r="KB101" s="171"/>
      <c r="KC101" s="171"/>
      <c r="KD101" s="171"/>
      <c r="KE101" s="171"/>
      <c r="KF101" s="168"/>
      <c r="KG101" s="168"/>
      <c r="KH101" s="172"/>
      <c r="KI101" s="172"/>
      <c r="KJ101" s="171"/>
      <c r="KK101" s="171"/>
      <c r="KL101" s="171"/>
      <c r="KM101" s="171"/>
      <c r="KN101" s="171"/>
      <c r="KO101" s="168"/>
      <c r="KP101" s="168"/>
      <c r="KQ101" s="172"/>
      <c r="KR101" s="172"/>
      <c r="KS101" s="171"/>
      <c r="KT101" s="171"/>
      <c r="KU101" s="171"/>
      <c r="KV101" s="171"/>
      <c r="KW101" s="171"/>
      <c r="KX101" s="168"/>
      <c r="KY101" s="168"/>
      <c r="KZ101" s="172"/>
      <c r="LA101" s="172"/>
      <c r="LB101" s="171"/>
      <c r="LC101" s="171"/>
      <c r="LD101" s="171"/>
      <c r="LE101" s="171"/>
      <c r="LF101" s="171"/>
      <c r="LG101" s="168"/>
      <c r="LH101" s="168"/>
      <c r="LI101" s="172"/>
      <c r="LJ101" s="172"/>
      <c r="LK101" s="171"/>
      <c r="LL101" s="171"/>
      <c r="LM101" s="171"/>
      <c r="LN101" s="171"/>
      <c r="LO101" s="171"/>
      <c r="LP101" s="168"/>
      <c r="LQ101" s="168"/>
      <c r="LR101" s="172"/>
      <c r="LS101" s="172"/>
      <c r="LT101" s="171"/>
      <c r="LU101" s="171"/>
      <c r="LV101" s="171"/>
      <c r="LW101" s="171"/>
      <c r="LX101" s="171"/>
      <c r="LY101" s="168"/>
      <c r="LZ101" s="168"/>
      <c r="MA101" s="172"/>
      <c r="MB101" s="172"/>
      <c r="MC101" s="171"/>
      <c r="MD101" s="171"/>
      <c r="ME101" s="171"/>
      <c r="MF101" s="171"/>
      <c r="MG101" s="171"/>
      <c r="MH101" s="168"/>
      <c r="MI101" s="168"/>
      <c r="MJ101" s="172"/>
      <c r="MK101" s="172"/>
      <c r="ML101" s="171"/>
      <c r="MM101" s="171"/>
      <c r="MN101" s="171"/>
      <c r="MO101" s="171"/>
      <c r="MP101" s="171"/>
      <c r="MQ101" s="168"/>
      <c r="MR101" s="168"/>
      <c r="MS101" s="172"/>
      <c r="MT101" s="172"/>
      <c r="MU101" s="171"/>
      <c r="MV101" s="171"/>
      <c r="MW101" s="171"/>
      <c r="MX101" s="171"/>
      <c r="MY101" s="171"/>
      <c r="MZ101" s="168"/>
      <c r="NA101" s="168"/>
      <c r="NB101" s="172"/>
      <c r="NC101" s="172"/>
      <c r="ND101" s="171"/>
      <c r="NE101" s="171"/>
      <c r="NF101" s="171"/>
      <c r="NG101" s="171"/>
      <c r="NH101" s="171"/>
      <c r="NI101" s="168"/>
      <c r="NJ101" s="168"/>
      <c r="NK101" s="172"/>
      <c r="NL101" s="172"/>
      <c r="NM101" s="171"/>
      <c r="NN101" s="171"/>
      <c r="NO101" s="171"/>
      <c r="NP101" s="171"/>
      <c r="NQ101" s="171"/>
      <c r="NR101" s="168"/>
      <c r="NS101" s="168"/>
      <c r="NT101" s="172"/>
      <c r="NU101" s="172"/>
      <c r="NV101" s="171"/>
      <c r="NW101" s="171"/>
      <c r="NX101" s="171"/>
      <c r="NY101" s="171"/>
      <c r="NZ101" s="171"/>
      <c r="OA101" s="168"/>
      <c r="OB101" s="168"/>
      <c r="OC101" s="172"/>
      <c r="OD101" s="172"/>
      <c r="OE101" s="171"/>
      <c r="OF101" s="171"/>
      <c r="OG101" s="171"/>
      <c r="OH101" s="171"/>
      <c r="OI101" s="171"/>
      <c r="OJ101" s="168"/>
      <c r="OK101" s="168"/>
      <c r="OL101" s="172"/>
      <c r="OM101" s="172"/>
      <c r="ON101" s="171"/>
      <c r="OO101" s="171"/>
      <c r="OP101" s="171"/>
      <c r="OQ101" s="171"/>
      <c r="OR101" s="171"/>
      <c r="OS101" s="168"/>
      <c r="OT101" s="168"/>
      <c r="OU101" s="172"/>
      <c r="OV101" s="172"/>
      <c r="OW101" s="171"/>
      <c r="OX101" s="171"/>
      <c r="OY101" s="171"/>
      <c r="OZ101" s="171"/>
      <c r="PA101" s="171"/>
      <c r="PB101" s="168"/>
      <c r="PC101" s="168"/>
      <c r="PD101" s="172"/>
      <c r="PE101" s="172"/>
      <c r="PF101" s="171"/>
      <c r="PG101" s="171"/>
      <c r="PH101" s="171"/>
      <c r="PI101" s="171"/>
      <c r="PJ101" s="171"/>
      <c r="PK101" s="168"/>
      <c r="PL101" s="168"/>
      <c r="PM101" s="172"/>
      <c r="PN101" s="172"/>
      <c r="PO101" s="171"/>
      <c r="PP101" s="171"/>
      <c r="PQ101" s="171"/>
      <c r="PR101" s="171"/>
      <c r="PS101" s="171"/>
      <c r="PT101" s="168"/>
      <c r="PU101" s="168"/>
      <c r="PV101" s="172"/>
      <c r="PW101" s="172"/>
      <c r="PX101" s="171"/>
      <c r="PY101" s="171"/>
      <c r="PZ101" s="171"/>
      <c r="QA101" s="171"/>
      <c r="QB101" s="171"/>
      <c r="QC101" s="168"/>
      <c r="QD101" s="168"/>
      <c r="QE101" s="172"/>
      <c r="QF101" s="172"/>
      <c r="QG101" s="171"/>
      <c r="QH101" s="171"/>
      <c r="QI101" s="171"/>
      <c r="QJ101" s="171"/>
      <c r="QK101" s="171"/>
      <c r="QL101" s="168"/>
      <c r="QM101" s="168"/>
      <c r="QN101" s="172"/>
      <c r="QO101" s="172"/>
      <c r="QP101" s="171"/>
      <c r="QQ101" s="171"/>
      <c r="QR101" s="171"/>
      <c r="QS101" s="171"/>
      <c r="QT101" s="171"/>
      <c r="QU101" s="168"/>
      <c r="QV101" s="168"/>
      <c r="QW101" s="172"/>
      <c r="QX101" s="172"/>
      <c r="QY101" s="171"/>
      <c r="QZ101" s="171"/>
      <c r="RA101" s="171"/>
      <c r="RB101" s="171"/>
      <c r="RC101" s="171"/>
      <c r="RD101" s="168"/>
      <c r="RE101" s="168"/>
      <c r="RF101" s="172"/>
      <c r="RG101" s="172"/>
      <c r="RH101" s="171"/>
      <c r="RI101" s="171"/>
      <c r="RJ101" s="171"/>
      <c r="RK101" s="171"/>
      <c r="RL101" s="171"/>
      <c r="RM101" s="168"/>
      <c r="RN101" s="168"/>
      <c r="RO101" s="172"/>
      <c r="RP101" s="172"/>
      <c r="RQ101" s="171"/>
      <c r="RR101" s="171"/>
      <c r="RS101" s="171"/>
      <c r="RT101" s="171"/>
      <c r="RU101" s="171"/>
      <c r="RV101" s="168"/>
      <c r="RW101" s="168"/>
      <c r="RX101" s="172"/>
      <c r="RY101" s="172"/>
      <c r="RZ101" s="171"/>
      <c r="SA101" s="171"/>
      <c r="SB101" s="171"/>
      <c r="SC101" s="171"/>
      <c r="SD101" s="171"/>
      <c r="SE101" s="168"/>
      <c r="SF101" s="168"/>
      <c r="SG101" s="172"/>
      <c r="SH101" s="172"/>
      <c r="SI101" s="171"/>
      <c r="SJ101" s="171"/>
      <c r="SK101" s="171"/>
      <c r="SL101" s="171"/>
      <c r="SM101" s="171"/>
      <c r="SN101" s="168"/>
      <c r="SO101" s="168"/>
      <c r="SP101" s="172"/>
      <c r="SQ101" s="172"/>
      <c r="SR101" s="171"/>
      <c r="SS101" s="171"/>
      <c r="ST101" s="171"/>
      <c r="SU101" s="171"/>
      <c r="SV101" s="171"/>
      <c r="SW101" s="168"/>
      <c r="SX101" s="168"/>
      <c r="SY101" s="172"/>
      <c r="SZ101" s="172"/>
      <c r="TA101" s="171"/>
      <c r="TB101" s="171"/>
      <c r="TC101" s="171"/>
      <c r="TD101" s="171"/>
      <c r="TE101" s="171"/>
      <c r="TF101" s="168"/>
      <c r="TG101" s="168"/>
      <c r="TH101" s="172"/>
      <c r="TI101" s="172"/>
      <c r="TJ101" s="171"/>
      <c r="TK101" s="171"/>
      <c r="TL101" s="171"/>
      <c r="TM101" s="171"/>
      <c r="TN101" s="171"/>
      <c r="TO101" s="168"/>
      <c r="TP101" s="168"/>
      <c r="TQ101" s="172"/>
      <c r="TR101" s="172"/>
      <c r="TS101" s="171"/>
      <c r="TT101" s="171"/>
      <c r="TU101" s="171"/>
      <c r="TV101" s="171"/>
      <c r="TW101" s="171"/>
      <c r="TX101" s="168"/>
      <c r="TY101" s="168"/>
      <c r="TZ101" s="172"/>
      <c r="UA101" s="172"/>
      <c r="UB101" s="171"/>
      <c r="UC101" s="171"/>
      <c r="UD101" s="171"/>
      <c r="UE101" s="171"/>
      <c r="UF101" s="171"/>
      <c r="UG101" s="168"/>
      <c r="UH101" s="168"/>
    </row>
    <row r="102" spans="2:554" x14ac:dyDescent="0.25">
      <c r="B102" s="29" t="str">
        <f t="shared" si="14"/>
        <v/>
      </c>
      <c r="C102" s="29" t="str">
        <f t="shared" si="15"/>
        <v/>
      </c>
      <c r="D102" s="29" t="str">
        <f t="shared" si="16"/>
        <v/>
      </c>
      <c r="E102" s="29" t="str">
        <f t="shared" si="17"/>
        <v/>
      </c>
      <c r="F102" s="29" t="str">
        <f t="shared" si="18"/>
        <v/>
      </c>
      <c r="G102" s="29" t="str">
        <f t="shared" si="19"/>
        <v/>
      </c>
      <c r="H102" s="29" t="str">
        <f t="shared" si="20"/>
        <v/>
      </c>
      <c r="Q102" s="171"/>
      <c r="R102" s="171"/>
      <c r="S102" s="171"/>
      <c r="T102" s="171"/>
      <c r="U102" s="171"/>
      <c r="V102" s="168"/>
      <c r="W102" s="168"/>
      <c r="X102" s="172"/>
      <c r="Y102" s="172"/>
      <c r="Z102" s="171"/>
      <c r="AA102" s="171"/>
      <c r="AB102" s="171"/>
      <c r="AC102" s="171"/>
      <c r="AD102" s="171"/>
      <c r="AE102" s="168"/>
      <c r="AF102" s="168"/>
      <c r="AG102" s="172"/>
      <c r="AH102" s="172"/>
      <c r="AI102" s="171"/>
      <c r="AJ102" s="171"/>
      <c r="AK102" s="171"/>
      <c r="AL102" s="171"/>
      <c r="AM102" s="171"/>
      <c r="AN102" s="168"/>
      <c r="AO102" s="168"/>
      <c r="AP102" s="172"/>
      <c r="AQ102" s="172"/>
      <c r="AR102" s="171"/>
      <c r="AS102" s="171"/>
      <c r="AT102" s="171"/>
      <c r="AU102" s="171"/>
      <c r="AV102" s="171"/>
      <c r="AW102" s="168"/>
      <c r="AX102" s="168"/>
      <c r="AY102" s="172"/>
      <c r="AZ102" s="172"/>
      <c r="BA102" s="171"/>
      <c r="BB102" s="171"/>
      <c r="BC102" s="171"/>
      <c r="BD102" s="171"/>
      <c r="BE102" s="171"/>
      <c r="BF102" s="168"/>
      <c r="BG102" s="168"/>
      <c r="BH102" s="172"/>
      <c r="BI102" s="172"/>
      <c r="BJ102" s="171"/>
      <c r="BK102" s="171"/>
      <c r="BL102" s="171"/>
      <c r="BM102" s="171"/>
      <c r="BN102" s="171"/>
      <c r="BO102" s="168"/>
      <c r="BP102" s="168"/>
      <c r="BQ102" s="172"/>
      <c r="BR102" s="172"/>
      <c r="BS102" s="171"/>
      <c r="BT102" s="171"/>
      <c r="BU102" s="171"/>
      <c r="BV102" s="171"/>
      <c r="BW102" s="171"/>
      <c r="BX102" s="168"/>
      <c r="BY102" s="168"/>
      <c r="BZ102" s="172"/>
      <c r="CA102" s="172"/>
      <c r="CB102" s="171"/>
      <c r="CC102" s="171"/>
      <c r="CD102" s="171"/>
      <c r="CE102" s="171"/>
      <c r="CF102" s="171"/>
      <c r="CG102" s="168"/>
      <c r="CH102" s="168"/>
      <c r="CI102" s="172"/>
      <c r="CJ102" s="172"/>
      <c r="CK102" s="171"/>
      <c r="CL102" s="171"/>
      <c r="CM102" s="171"/>
      <c r="CN102" s="171"/>
      <c r="CO102" s="171"/>
      <c r="CP102" s="168"/>
      <c r="CQ102" s="168"/>
      <c r="CR102" s="172"/>
      <c r="CS102" s="172"/>
      <c r="CT102" s="171"/>
      <c r="CU102" s="171"/>
      <c r="CV102" s="171"/>
      <c r="CW102" s="171"/>
      <c r="CX102" s="171"/>
      <c r="CY102" s="168"/>
      <c r="CZ102" s="168"/>
      <c r="DA102" s="172"/>
      <c r="DB102" s="172"/>
      <c r="DC102" s="171"/>
      <c r="DD102" s="171"/>
      <c r="DE102" s="171"/>
      <c r="DF102" s="171"/>
      <c r="DG102" s="171"/>
      <c r="DH102" s="168"/>
      <c r="DI102" s="168"/>
      <c r="DJ102" s="172"/>
      <c r="DK102" s="172"/>
      <c r="DL102" s="171"/>
      <c r="DM102" s="171"/>
      <c r="DN102" s="171"/>
      <c r="DO102" s="171"/>
      <c r="DP102" s="171"/>
      <c r="DQ102" s="168"/>
      <c r="DR102" s="168"/>
      <c r="DS102" s="172"/>
      <c r="DT102" s="172"/>
      <c r="DU102" s="171"/>
      <c r="DV102" s="171"/>
      <c r="DW102" s="171"/>
      <c r="DX102" s="171"/>
      <c r="DY102" s="171"/>
      <c r="DZ102" s="168"/>
      <c r="EA102" s="168"/>
      <c r="EB102" s="172"/>
      <c r="EC102" s="172"/>
      <c r="ED102" s="171"/>
      <c r="EE102" s="171"/>
      <c r="EF102" s="171"/>
      <c r="EG102" s="171"/>
      <c r="EH102" s="171"/>
      <c r="EI102" s="168"/>
      <c r="EJ102" s="168"/>
      <c r="EK102" s="172"/>
      <c r="EL102" s="172"/>
      <c r="EM102" s="171"/>
      <c r="EN102" s="171"/>
      <c r="EO102" s="171"/>
      <c r="EP102" s="171"/>
      <c r="EQ102" s="171"/>
      <c r="ER102" s="168"/>
      <c r="ES102" s="168"/>
      <c r="ET102" s="172"/>
      <c r="EU102" s="172"/>
      <c r="EV102" s="171"/>
      <c r="EW102" s="171"/>
      <c r="EX102" s="171"/>
      <c r="EY102" s="171"/>
      <c r="EZ102" s="171"/>
      <c r="FA102" s="168"/>
      <c r="FB102" s="168"/>
      <c r="FC102" s="172"/>
      <c r="FD102" s="172"/>
      <c r="FE102" s="171"/>
      <c r="FF102" s="171"/>
      <c r="FG102" s="171"/>
      <c r="FH102" s="171"/>
      <c r="FI102" s="171"/>
      <c r="FJ102" s="168"/>
      <c r="FK102" s="168"/>
      <c r="FL102" s="172"/>
      <c r="FM102" s="172"/>
      <c r="FN102" s="171"/>
      <c r="FO102" s="171"/>
      <c r="FP102" s="171"/>
      <c r="FQ102" s="171"/>
      <c r="FR102" s="171"/>
      <c r="FS102" s="168"/>
      <c r="FT102" s="168"/>
      <c r="FU102" s="172"/>
      <c r="FV102" s="172"/>
      <c r="FW102" s="171"/>
      <c r="FX102" s="171"/>
      <c r="FY102" s="171"/>
      <c r="FZ102" s="171"/>
      <c r="GA102" s="171"/>
      <c r="GB102" s="168"/>
      <c r="GC102" s="168"/>
      <c r="GD102" s="172"/>
      <c r="GE102" s="172"/>
      <c r="GF102" s="171"/>
      <c r="GG102" s="171"/>
      <c r="GH102" s="171"/>
      <c r="GI102" s="171"/>
      <c r="GJ102" s="171"/>
      <c r="GK102" s="168"/>
      <c r="GL102" s="168"/>
      <c r="GM102" s="172"/>
      <c r="GN102" s="172"/>
      <c r="GO102" s="171"/>
      <c r="GP102" s="171"/>
      <c r="GQ102" s="171"/>
      <c r="GR102" s="171"/>
      <c r="GS102" s="171"/>
      <c r="GT102" s="168"/>
      <c r="GU102" s="168"/>
      <c r="GV102" s="172"/>
      <c r="GW102" s="172"/>
      <c r="GX102" s="171"/>
      <c r="GY102" s="171"/>
      <c r="GZ102" s="171"/>
      <c r="HA102" s="171"/>
      <c r="HB102" s="171"/>
      <c r="HC102" s="168"/>
      <c r="HD102" s="168"/>
      <c r="HE102" s="172"/>
      <c r="HF102" s="172"/>
      <c r="HG102" s="171"/>
      <c r="HH102" s="171"/>
      <c r="HI102" s="171"/>
      <c r="HJ102" s="171"/>
      <c r="HK102" s="171"/>
      <c r="HL102" s="168"/>
      <c r="HM102" s="168"/>
      <c r="HN102" s="172"/>
      <c r="HO102" s="172"/>
      <c r="HP102" s="171"/>
      <c r="HQ102" s="171"/>
      <c r="HR102" s="171"/>
      <c r="HS102" s="171"/>
      <c r="HT102" s="171"/>
      <c r="HU102" s="168"/>
      <c r="HV102" s="168"/>
      <c r="HW102" s="172"/>
      <c r="HX102" s="172"/>
      <c r="HY102" s="171"/>
      <c r="HZ102" s="171"/>
      <c r="IA102" s="171"/>
      <c r="IB102" s="171"/>
      <c r="IC102" s="171"/>
      <c r="ID102" s="168"/>
      <c r="IE102" s="168"/>
      <c r="IF102" s="172"/>
      <c r="IG102" s="172"/>
      <c r="IH102" s="171"/>
      <c r="II102" s="171"/>
      <c r="IJ102" s="171"/>
      <c r="IK102" s="171"/>
      <c r="IL102" s="171"/>
      <c r="IM102" s="168"/>
      <c r="IN102" s="168"/>
      <c r="IO102" s="172"/>
      <c r="IP102" s="172"/>
      <c r="IQ102" s="171"/>
      <c r="IR102" s="171"/>
      <c r="IS102" s="171"/>
      <c r="IT102" s="171"/>
      <c r="IU102" s="171"/>
      <c r="IV102" s="168"/>
      <c r="IW102" s="168"/>
      <c r="IX102" s="172"/>
      <c r="IY102" s="172"/>
      <c r="IZ102" s="171"/>
      <c r="JA102" s="171"/>
      <c r="JB102" s="171"/>
      <c r="JC102" s="171"/>
      <c r="JD102" s="171"/>
      <c r="JE102" s="168"/>
      <c r="JF102" s="168"/>
      <c r="JG102" s="172"/>
      <c r="JH102" s="172"/>
      <c r="JI102" s="171"/>
      <c r="JJ102" s="171"/>
      <c r="JK102" s="171"/>
      <c r="JL102" s="171"/>
      <c r="JM102" s="171"/>
      <c r="JN102" s="168"/>
      <c r="JO102" s="168"/>
      <c r="JP102" s="172"/>
      <c r="JQ102" s="172"/>
      <c r="JR102" s="171"/>
      <c r="JS102" s="171"/>
      <c r="JT102" s="171"/>
      <c r="JU102" s="171"/>
      <c r="JV102" s="171"/>
      <c r="JW102" s="168"/>
      <c r="JX102" s="168"/>
      <c r="JY102" s="172"/>
      <c r="JZ102" s="172"/>
      <c r="KA102" s="171"/>
      <c r="KB102" s="171"/>
      <c r="KC102" s="171"/>
      <c r="KD102" s="171"/>
      <c r="KE102" s="171"/>
      <c r="KF102" s="168"/>
      <c r="KG102" s="168"/>
      <c r="KH102" s="172"/>
      <c r="KI102" s="172"/>
      <c r="KJ102" s="171"/>
      <c r="KK102" s="171"/>
      <c r="KL102" s="171"/>
      <c r="KM102" s="171"/>
      <c r="KN102" s="171"/>
      <c r="KO102" s="168"/>
      <c r="KP102" s="168"/>
      <c r="KQ102" s="172"/>
      <c r="KR102" s="172"/>
      <c r="KS102" s="171"/>
      <c r="KT102" s="171"/>
      <c r="KU102" s="171"/>
      <c r="KV102" s="171"/>
      <c r="KW102" s="171"/>
      <c r="KX102" s="168"/>
      <c r="KY102" s="168"/>
      <c r="KZ102" s="172"/>
      <c r="LA102" s="172"/>
      <c r="LB102" s="171"/>
      <c r="LC102" s="171"/>
      <c r="LD102" s="171"/>
      <c r="LE102" s="171"/>
      <c r="LF102" s="171"/>
      <c r="LG102" s="168"/>
      <c r="LH102" s="168"/>
      <c r="LI102" s="172"/>
      <c r="LJ102" s="172"/>
      <c r="LK102" s="171"/>
      <c r="LL102" s="171"/>
      <c r="LM102" s="171"/>
      <c r="LN102" s="171"/>
      <c r="LO102" s="171"/>
      <c r="LP102" s="168"/>
      <c r="LQ102" s="168"/>
      <c r="LR102" s="172"/>
      <c r="LS102" s="172"/>
      <c r="LT102" s="171"/>
      <c r="LU102" s="171"/>
      <c r="LV102" s="171"/>
      <c r="LW102" s="171"/>
      <c r="LX102" s="171"/>
      <c r="LY102" s="168"/>
      <c r="LZ102" s="168"/>
      <c r="MA102" s="172"/>
      <c r="MB102" s="172"/>
      <c r="MC102" s="171"/>
      <c r="MD102" s="171"/>
      <c r="ME102" s="171"/>
      <c r="MF102" s="171"/>
      <c r="MG102" s="171"/>
      <c r="MH102" s="168"/>
      <c r="MI102" s="168"/>
      <c r="MJ102" s="172"/>
      <c r="MK102" s="172"/>
      <c r="ML102" s="171"/>
      <c r="MM102" s="171"/>
      <c r="MN102" s="171"/>
      <c r="MO102" s="171"/>
      <c r="MP102" s="171"/>
      <c r="MQ102" s="168"/>
      <c r="MR102" s="168"/>
      <c r="MS102" s="172"/>
      <c r="MT102" s="172"/>
      <c r="MU102" s="171"/>
      <c r="MV102" s="171"/>
      <c r="MW102" s="171"/>
      <c r="MX102" s="171"/>
      <c r="MY102" s="171"/>
      <c r="MZ102" s="168"/>
      <c r="NA102" s="168"/>
      <c r="NB102" s="172"/>
      <c r="NC102" s="172"/>
      <c r="ND102" s="171"/>
      <c r="NE102" s="171"/>
      <c r="NF102" s="171"/>
      <c r="NG102" s="171"/>
      <c r="NH102" s="171"/>
      <c r="NI102" s="168"/>
      <c r="NJ102" s="168"/>
      <c r="NK102" s="172"/>
      <c r="NL102" s="172"/>
      <c r="NM102" s="171"/>
      <c r="NN102" s="171"/>
      <c r="NO102" s="171"/>
      <c r="NP102" s="171"/>
      <c r="NQ102" s="171"/>
      <c r="NR102" s="168"/>
      <c r="NS102" s="168"/>
      <c r="NT102" s="172"/>
      <c r="NU102" s="172"/>
      <c r="NV102" s="171"/>
      <c r="NW102" s="171"/>
      <c r="NX102" s="171"/>
      <c r="NY102" s="171"/>
      <c r="NZ102" s="171"/>
      <c r="OA102" s="168"/>
      <c r="OB102" s="168"/>
      <c r="OC102" s="172"/>
      <c r="OD102" s="172"/>
      <c r="OE102" s="171"/>
      <c r="OF102" s="171"/>
      <c r="OG102" s="171"/>
      <c r="OH102" s="171"/>
      <c r="OI102" s="171"/>
      <c r="OJ102" s="168"/>
      <c r="OK102" s="168"/>
      <c r="OL102" s="172"/>
      <c r="OM102" s="172"/>
      <c r="ON102" s="171"/>
      <c r="OO102" s="171"/>
      <c r="OP102" s="171"/>
      <c r="OQ102" s="171"/>
      <c r="OR102" s="171"/>
      <c r="OS102" s="168"/>
      <c r="OT102" s="168"/>
      <c r="OU102" s="172"/>
      <c r="OV102" s="172"/>
      <c r="OW102" s="171"/>
      <c r="OX102" s="171"/>
      <c r="OY102" s="171"/>
      <c r="OZ102" s="171"/>
      <c r="PA102" s="171"/>
      <c r="PB102" s="168"/>
      <c r="PC102" s="168"/>
      <c r="PD102" s="172"/>
      <c r="PE102" s="172"/>
      <c r="PF102" s="171"/>
      <c r="PG102" s="171"/>
      <c r="PH102" s="171"/>
      <c r="PI102" s="171"/>
      <c r="PJ102" s="171"/>
      <c r="PK102" s="168"/>
      <c r="PL102" s="168"/>
      <c r="PM102" s="172"/>
      <c r="PN102" s="172"/>
      <c r="PO102" s="171"/>
      <c r="PP102" s="171"/>
      <c r="PQ102" s="171"/>
      <c r="PR102" s="171"/>
      <c r="PS102" s="171"/>
      <c r="PT102" s="168"/>
      <c r="PU102" s="168"/>
      <c r="PV102" s="172"/>
      <c r="PW102" s="172"/>
      <c r="PX102" s="171"/>
      <c r="PY102" s="171"/>
      <c r="PZ102" s="171"/>
      <c r="QA102" s="171"/>
      <c r="QB102" s="171"/>
      <c r="QC102" s="168"/>
      <c r="QD102" s="168"/>
      <c r="QE102" s="172"/>
      <c r="QF102" s="172"/>
      <c r="QG102" s="171"/>
      <c r="QH102" s="171"/>
      <c r="QI102" s="171"/>
      <c r="QJ102" s="171"/>
      <c r="QK102" s="171"/>
      <c r="QL102" s="168"/>
      <c r="QM102" s="168"/>
      <c r="QN102" s="172"/>
      <c r="QO102" s="172"/>
      <c r="QP102" s="171"/>
      <c r="QQ102" s="171"/>
      <c r="QR102" s="171"/>
      <c r="QS102" s="171"/>
      <c r="QT102" s="171"/>
      <c r="QU102" s="168"/>
      <c r="QV102" s="168"/>
      <c r="QW102" s="172"/>
      <c r="QX102" s="172"/>
      <c r="QY102" s="171"/>
      <c r="QZ102" s="171"/>
      <c r="RA102" s="171"/>
      <c r="RB102" s="171"/>
      <c r="RC102" s="171"/>
      <c r="RD102" s="168"/>
      <c r="RE102" s="168"/>
      <c r="RF102" s="172"/>
      <c r="RG102" s="172"/>
      <c r="RH102" s="171"/>
      <c r="RI102" s="171"/>
      <c r="RJ102" s="171"/>
      <c r="RK102" s="171"/>
      <c r="RL102" s="171"/>
      <c r="RM102" s="168"/>
      <c r="RN102" s="168"/>
      <c r="RO102" s="172"/>
      <c r="RP102" s="172"/>
      <c r="RQ102" s="171"/>
      <c r="RR102" s="171"/>
      <c r="RS102" s="171"/>
      <c r="RT102" s="171"/>
      <c r="RU102" s="171"/>
      <c r="RV102" s="168"/>
      <c r="RW102" s="168"/>
      <c r="RX102" s="172"/>
      <c r="RY102" s="172"/>
      <c r="RZ102" s="171"/>
      <c r="SA102" s="171"/>
      <c r="SB102" s="171"/>
      <c r="SC102" s="171"/>
      <c r="SD102" s="171"/>
      <c r="SE102" s="168"/>
      <c r="SF102" s="168"/>
      <c r="SG102" s="172"/>
      <c r="SH102" s="172"/>
      <c r="SI102" s="171"/>
      <c r="SJ102" s="171"/>
      <c r="SK102" s="171"/>
      <c r="SL102" s="171"/>
      <c r="SM102" s="171"/>
      <c r="SN102" s="168"/>
      <c r="SO102" s="168"/>
      <c r="SP102" s="172"/>
      <c r="SQ102" s="172"/>
      <c r="SR102" s="171"/>
      <c r="SS102" s="171"/>
      <c r="ST102" s="171"/>
      <c r="SU102" s="171"/>
      <c r="SV102" s="171"/>
      <c r="SW102" s="168"/>
      <c r="SX102" s="168"/>
      <c r="SY102" s="172"/>
      <c r="SZ102" s="172"/>
      <c r="TA102" s="171"/>
      <c r="TB102" s="171"/>
      <c r="TC102" s="171"/>
      <c r="TD102" s="171"/>
      <c r="TE102" s="171"/>
      <c r="TF102" s="168"/>
      <c r="TG102" s="168"/>
      <c r="TH102" s="172"/>
      <c r="TI102" s="172"/>
      <c r="TJ102" s="171"/>
      <c r="TK102" s="171"/>
      <c r="TL102" s="171"/>
      <c r="TM102" s="171"/>
      <c r="TN102" s="171"/>
      <c r="TO102" s="168"/>
      <c r="TP102" s="168"/>
      <c r="TQ102" s="172"/>
      <c r="TR102" s="172"/>
      <c r="TS102" s="171"/>
      <c r="TT102" s="171"/>
      <c r="TU102" s="171"/>
      <c r="TV102" s="171"/>
      <c r="TW102" s="171"/>
      <c r="TX102" s="168"/>
      <c r="TY102" s="168"/>
      <c r="TZ102" s="172"/>
      <c r="UA102" s="172"/>
      <c r="UB102" s="171"/>
      <c r="UC102" s="171"/>
      <c r="UD102" s="171"/>
      <c r="UE102" s="171"/>
      <c r="UF102" s="171"/>
      <c r="UG102" s="168"/>
      <c r="UH102" s="168"/>
    </row>
    <row r="103" spans="2:554" x14ac:dyDescent="0.25">
      <c r="B103" s="29" t="str">
        <f t="shared" si="14"/>
        <v/>
      </c>
      <c r="C103" s="29" t="str">
        <f t="shared" si="15"/>
        <v/>
      </c>
      <c r="D103" s="29" t="str">
        <f t="shared" si="16"/>
        <v/>
      </c>
      <c r="E103" s="29" t="str">
        <f t="shared" si="17"/>
        <v/>
      </c>
      <c r="F103" s="29" t="str">
        <f t="shared" si="18"/>
        <v/>
      </c>
      <c r="G103" s="29" t="str">
        <f t="shared" si="19"/>
        <v/>
      </c>
      <c r="H103" s="29" t="str">
        <f t="shared" si="20"/>
        <v/>
      </c>
      <c r="Q103" s="171"/>
      <c r="R103" s="171"/>
      <c r="S103" s="171"/>
      <c r="T103" s="171"/>
      <c r="U103" s="171"/>
      <c r="V103" s="168"/>
      <c r="W103" s="168"/>
      <c r="X103" s="172"/>
      <c r="Y103" s="172"/>
      <c r="Z103" s="171"/>
      <c r="AA103" s="171"/>
      <c r="AB103" s="171"/>
      <c r="AC103" s="171"/>
      <c r="AD103" s="171"/>
      <c r="AE103" s="168"/>
      <c r="AF103" s="168"/>
      <c r="AG103" s="172"/>
      <c r="AH103" s="172"/>
      <c r="AI103" s="171"/>
      <c r="AJ103" s="171"/>
      <c r="AK103" s="171"/>
      <c r="AL103" s="171"/>
      <c r="AM103" s="171"/>
      <c r="AN103" s="168"/>
      <c r="AO103" s="168"/>
      <c r="AP103" s="172"/>
      <c r="AQ103" s="172"/>
      <c r="AR103" s="171"/>
      <c r="AS103" s="171"/>
      <c r="AT103" s="171"/>
      <c r="AU103" s="171"/>
      <c r="AV103" s="171"/>
      <c r="AW103" s="168"/>
      <c r="AX103" s="168"/>
      <c r="AY103" s="172"/>
      <c r="AZ103" s="172"/>
      <c r="BA103" s="171"/>
      <c r="BB103" s="171"/>
      <c r="BC103" s="171"/>
      <c r="BD103" s="171"/>
      <c r="BE103" s="171"/>
      <c r="BF103" s="168"/>
      <c r="BG103" s="168"/>
      <c r="BH103" s="172"/>
      <c r="BI103" s="172"/>
      <c r="BJ103" s="171"/>
      <c r="BK103" s="171"/>
      <c r="BL103" s="171"/>
      <c r="BM103" s="171"/>
      <c r="BN103" s="171"/>
      <c r="BO103" s="168"/>
      <c r="BP103" s="168"/>
      <c r="BQ103" s="172"/>
      <c r="BR103" s="172"/>
      <c r="BS103" s="171"/>
      <c r="BT103" s="171"/>
      <c r="BU103" s="171"/>
      <c r="BV103" s="171"/>
      <c r="BW103" s="171"/>
      <c r="BX103" s="168"/>
      <c r="BY103" s="168"/>
      <c r="BZ103" s="172"/>
      <c r="CA103" s="172"/>
      <c r="CB103" s="171"/>
      <c r="CC103" s="171"/>
      <c r="CD103" s="171"/>
      <c r="CE103" s="171"/>
      <c r="CF103" s="171"/>
      <c r="CG103" s="168"/>
      <c r="CH103" s="168"/>
      <c r="CI103" s="172"/>
      <c r="CJ103" s="172"/>
      <c r="CK103" s="171"/>
      <c r="CL103" s="171"/>
      <c r="CM103" s="171"/>
      <c r="CN103" s="171"/>
      <c r="CO103" s="171"/>
      <c r="CP103" s="168"/>
      <c r="CQ103" s="168"/>
      <c r="CR103" s="172"/>
      <c r="CS103" s="172"/>
      <c r="CT103" s="171"/>
      <c r="CU103" s="171"/>
      <c r="CV103" s="171"/>
      <c r="CW103" s="171"/>
      <c r="CX103" s="171"/>
      <c r="CY103" s="168"/>
      <c r="CZ103" s="168"/>
      <c r="DA103" s="172"/>
      <c r="DB103" s="172"/>
      <c r="DC103" s="171"/>
      <c r="DD103" s="171"/>
      <c r="DE103" s="171"/>
      <c r="DF103" s="171"/>
      <c r="DG103" s="171"/>
      <c r="DH103" s="168"/>
      <c r="DI103" s="168"/>
      <c r="DJ103" s="172"/>
      <c r="DK103" s="172"/>
      <c r="DL103" s="171"/>
      <c r="DM103" s="171"/>
      <c r="DN103" s="171"/>
      <c r="DO103" s="171"/>
      <c r="DP103" s="171"/>
      <c r="DQ103" s="168"/>
      <c r="DR103" s="168"/>
      <c r="DS103" s="172"/>
      <c r="DT103" s="172"/>
      <c r="DU103" s="171"/>
      <c r="DV103" s="171"/>
      <c r="DW103" s="171"/>
      <c r="DX103" s="171"/>
      <c r="DY103" s="171"/>
      <c r="DZ103" s="168"/>
      <c r="EA103" s="168"/>
      <c r="EB103" s="172"/>
      <c r="EC103" s="172"/>
      <c r="ED103" s="171"/>
      <c r="EE103" s="171"/>
      <c r="EF103" s="171"/>
      <c r="EG103" s="171"/>
      <c r="EH103" s="171"/>
      <c r="EI103" s="168"/>
      <c r="EJ103" s="168"/>
      <c r="EK103" s="172"/>
      <c r="EL103" s="172"/>
      <c r="EM103" s="171"/>
      <c r="EN103" s="171"/>
      <c r="EO103" s="171"/>
      <c r="EP103" s="171"/>
      <c r="EQ103" s="171"/>
      <c r="ER103" s="168"/>
      <c r="ES103" s="168"/>
      <c r="ET103" s="172"/>
      <c r="EU103" s="172"/>
      <c r="EV103" s="171"/>
      <c r="EW103" s="171"/>
      <c r="EX103" s="171"/>
      <c r="EY103" s="171"/>
      <c r="EZ103" s="171"/>
      <c r="FA103" s="168"/>
      <c r="FB103" s="168"/>
      <c r="FC103" s="172"/>
      <c r="FD103" s="172"/>
      <c r="FE103" s="171"/>
      <c r="FF103" s="171"/>
      <c r="FG103" s="171"/>
      <c r="FH103" s="171"/>
      <c r="FI103" s="171"/>
      <c r="FJ103" s="168"/>
      <c r="FK103" s="168"/>
      <c r="FL103" s="172"/>
      <c r="FM103" s="172"/>
      <c r="FN103" s="171"/>
      <c r="FO103" s="171"/>
      <c r="FP103" s="171"/>
      <c r="FQ103" s="171"/>
      <c r="FR103" s="171"/>
      <c r="FS103" s="168"/>
      <c r="FT103" s="168"/>
      <c r="FU103" s="172"/>
      <c r="FV103" s="172"/>
      <c r="FW103" s="171"/>
      <c r="FX103" s="171"/>
      <c r="FY103" s="171"/>
      <c r="FZ103" s="171"/>
      <c r="GA103" s="171"/>
      <c r="GB103" s="168"/>
      <c r="GC103" s="168"/>
      <c r="GD103" s="172"/>
      <c r="GE103" s="172"/>
      <c r="GF103" s="171"/>
      <c r="GG103" s="171"/>
      <c r="GH103" s="171"/>
      <c r="GI103" s="171"/>
      <c r="GJ103" s="171"/>
      <c r="GK103" s="168"/>
      <c r="GL103" s="168"/>
      <c r="GM103" s="172"/>
      <c r="GN103" s="172"/>
      <c r="GO103" s="171"/>
      <c r="GP103" s="171"/>
      <c r="GQ103" s="171"/>
      <c r="GR103" s="171"/>
      <c r="GS103" s="171"/>
      <c r="GT103" s="168"/>
      <c r="GU103" s="168"/>
      <c r="GV103" s="172"/>
      <c r="GW103" s="172"/>
      <c r="GX103" s="171"/>
      <c r="GY103" s="171"/>
      <c r="GZ103" s="171"/>
      <c r="HA103" s="171"/>
      <c r="HB103" s="171"/>
      <c r="HC103" s="168"/>
      <c r="HD103" s="168"/>
      <c r="HE103" s="172"/>
      <c r="HF103" s="172"/>
      <c r="HG103" s="171"/>
      <c r="HH103" s="171"/>
      <c r="HI103" s="171"/>
      <c r="HJ103" s="171"/>
      <c r="HK103" s="171"/>
      <c r="HL103" s="168"/>
      <c r="HM103" s="168"/>
      <c r="HN103" s="172"/>
      <c r="HO103" s="172"/>
      <c r="HP103" s="171"/>
      <c r="HQ103" s="171"/>
      <c r="HR103" s="171"/>
      <c r="HS103" s="171"/>
      <c r="HT103" s="171"/>
      <c r="HU103" s="168"/>
      <c r="HV103" s="168"/>
      <c r="HW103" s="172"/>
      <c r="HX103" s="172"/>
      <c r="HY103" s="171"/>
      <c r="HZ103" s="171"/>
      <c r="IA103" s="171"/>
      <c r="IB103" s="171"/>
      <c r="IC103" s="171"/>
      <c r="ID103" s="168"/>
      <c r="IE103" s="168"/>
      <c r="IF103" s="172"/>
      <c r="IG103" s="172"/>
      <c r="IH103" s="171"/>
      <c r="II103" s="171"/>
      <c r="IJ103" s="171"/>
      <c r="IK103" s="171"/>
      <c r="IL103" s="171"/>
      <c r="IM103" s="168"/>
      <c r="IN103" s="168"/>
      <c r="IO103" s="172"/>
      <c r="IP103" s="172"/>
      <c r="IQ103" s="171"/>
      <c r="IR103" s="171"/>
      <c r="IS103" s="171"/>
      <c r="IT103" s="171"/>
      <c r="IU103" s="171"/>
      <c r="IV103" s="168"/>
      <c r="IW103" s="168"/>
      <c r="IX103" s="172"/>
      <c r="IY103" s="172"/>
      <c r="IZ103" s="171"/>
      <c r="JA103" s="171"/>
      <c r="JB103" s="171"/>
      <c r="JC103" s="171"/>
      <c r="JD103" s="171"/>
      <c r="JE103" s="168"/>
      <c r="JF103" s="168"/>
      <c r="JG103" s="172"/>
      <c r="JH103" s="172"/>
      <c r="JI103" s="171"/>
      <c r="JJ103" s="171"/>
      <c r="JK103" s="171"/>
      <c r="JL103" s="171"/>
      <c r="JM103" s="171"/>
      <c r="JN103" s="168"/>
      <c r="JO103" s="168"/>
      <c r="JP103" s="172"/>
      <c r="JQ103" s="172"/>
      <c r="JR103" s="171"/>
      <c r="JS103" s="171"/>
      <c r="JT103" s="171"/>
      <c r="JU103" s="171"/>
      <c r="JV103" s="171"/>
      <c r="JW103" s="168"/>
      <c r="JX103" s="168"/>
      <c r="JY103" s="172"/>
      <c r="JZ103" s="172"/>
      <c r="KA103" s="171"/>
      <c r="KB103" s="171"/>
      <c r="KC103" s="171"/>
      <c r="KD103" s="171"/>
      <c r="KE103" s="171"/>
      <c r="KF103" s="168"/>
      <c r="KG103" s="168"/>
      <c r="KH103" s="172"/>
      <c r="KI103" s="172"/>
      <c r="KJ103" s="171"/>
      <c r="KK103" s="171"/>
      <c r="KL103" s="171"/>
      <c r="KM103" s="171"/>
      <c r="KN103" s="171"/>
      <c r="KO103" s="168"/>
      <c r="KP103" s="168"/>
      <c r="KQ103" s="172"/>
      <c r="KR103" s="172"/>
      <c r="KS103" s="171"/>
      <c r="KT103" s="171"/>
      <c r="KU103" s="171"/>
      <c r="KV103" s="171"/>
      <c r="KW103" s="171"/>
      <c r="KX103" s="168"/>
      <c r="KY103" s="168"/>
      <c r="KZ103" s="172"/>
      <c r="LA103" s="172"/>
      <c r="LB103" s="171"/>
      <c r="LC103" s="171"/>
      <c r="LD103" s="171"/>
      <c r="LE103" s="171"/>
      <c r="LF103" s="171"/>
      <c r="LG103" s="168"/>
      <c r="LH103" s="168"/>
      <c r="LI103" s="172"/>
      <c r="LJ103" s="172"/>
      <c r="LK103" s="171"/>
      <c r="LL103" s="171"/>
      <c r="LM103" s="171"/>
      <c r="LN103" s="171"/>
      <c r="LO103" s="171"/>
      <c r="LP103" s="168"/>
      <c r="LQ103" s="168"/>
      <c r="LR103" s="172"/>
      <c r="LS103" s="172"/>
      <c r="LT103" s="171"/>
      <c r="LU103" s="171"/>
      <c r="LV103" s="171"/>
      <c r="LW103" s="171"/>
      <c r="LX103" s="171"/>
      <c r="LY103" s="168"/>
      <c r="LZ103" s="168"/>
      <c r="MA103" s="172"/>
      <c r="MB103" s="172"/>
      <c r="MC103" s="171"/>
      <c r="MD103" s="171"/>
      <c r="ME103" s="171"/>
      <c r="MF103" s="171"/>
      <c r="MG103" s="171"/>
      <c r="MH103" s="168"/>
      <c r="MI103" s="168"/>
      <c r="MJ103" s="172"/>
      <c r="MK103" s="172"/>
      <c r="ML103" s="171"/>
      <c r="MM103" s="171"/>
      <c r="MN103" s="171"/>
      <c r="MO103" s="171"/>
      <c r="MP103" s="171"/>
      <c r="MQ103" s="168"/>
      <c r="MR103" s="168"/>
      <c r="MS103" s="172"/>
      <c r="MT103" s="172"/>
      <c r="MU103" s="171"/>
      <c r="MV103" s="171"/>
      <c r="MW103" s="171"/>
      <c r="MX103" s="171"/>
      <c r="MY103" s="171"/>
      <c r="MZ103" s="168"/>
      <c r="NA103" s="168"/>
      <c r="NB103" s="172"/>
      <c r="NC103" s="172"/>
      <c r="ND103" s="171"/>
      <c r="NE103" s="171"/>
      <c r="NF103" s="171"/>
      <c r="NG103" s="171"/>
      <c r="NH103" s="171"/>
      <c r="NI103" s="168"/>
      <c r="NJ103" s="168"/>
      <c r="NK103" s="172"/>
      <c r="NL103" s="172"/>
      <c r="NM103" s="171"/>
      <c r="NN103" s="171"/>
      <c r="NO103" s="171"/>
      <c r="NP103" s="171"/>
      <c r="NQ103" s="171"/>
      <c r="NR103" s="168"/>
      <c r="NS103" s="168"/>
      <c r="NT103" s="172"/>
      <c r="NU103" s="172"/>
      <c r="NV103" s="171"/>
      <c r="NW103" s="171"/>
      <c r="NX103" s="171"/>
      <c r="NY103" s="171"/>
      <c r="NZ103" s="171"/>
      <c r="OA103" s="168"/>
      <c r="OB103" s="168"/>
      <c r="OC103" s="172"/>
      <c r="OD103" s="172"/>
      <c r="OE103" s="171"/>
      <c r="OF103" s="171"/>
      <c r="OG103" s="171"/>
      <c r="OH103" s="171"/>
      <c r="OI103" s="171"/>
      <c r="OJ103" s="168"/>
      <c r="OK103" s="168"/>
      <c r="OL103" s="172"/>
      <c r="OM103" s="172"/>
      <c r="ON103" s="171"/>
      <c r="OO103" s="171"/>
      <c r="OP103" s="171"/>
      <c r="OQ103" s="171"/>
      <c r="OR103" s="171"/>
      <c r="OS103" s="168"/>
      <c r="OT103" s="168"/>
      <c r="OU103" s="172"/>
      <c r="OV103" s="172"/>
      <c r="OW103" s="171"/>
      <c r="OX103" s="171"/>
      <c r="OY103" s="171"/>
      <c r="OZ103" s="171"/>
      <c r="PA103" s="171"/>
      <c r="PB103" s="168"/>
      <c r="PC103" s="168"/>
      <c r="PD103" s="172"/>
      <c r="PE103" s="172"/>
      <c r="PF103" s="171"/>
      <c r="PG103" s="171"/>
      <c r="PH103" s="171"/>
      <c r="PI103" s="171"/>
      <c r="PJ103" s="171"/>
      <c r="PK103" s="168"/>
      <c r="PL103" s="168"/>
      <c r="PM103" s="172"/>
      <c r="PN103" s="172"/>
      <c r="PO103" s="171"/>
      <c r="PP103" s="171"/>
      <c r="PQ103" s="171"/>
      <c r="PR103" s="171"/>
      <c r="PS103" s="171"/>
      <c r="PT103" s="168"/>
      <c r="PU103" s="168"/>
      <c r="PV103" s="172"/>
      <c r="PW103" s="172"/>
      <c r="PX103" s="171"/>
      <c r="PY103" s="171"/>
      <c r="PZ103" s="171"/>
      <c r="QA103" s="171"/>
      <c r="QB103" s="171"/>
      <c r="QC103" s="168"/>
      <c r="QD103" s="168"/>
      <c r="QE103" s="172"/>
      <c r="QF103" s="172"/>
      <c r="QG103" s="171"/>
      <c r="QH103" s="171"/>
      <c r="QI103" s="171"/>
      <c r="QJ103" s="171"/>
      <c r="QK103" s="171"/>
      <c r="QL103" s="168"/>
      <c r="QM103" s="168"/>
      <c r="QN103" s="172"/>
      <c r="QO103" s="172"/>
      <c r="QP103" s="171"/>
      <c r="QQ103" s="171"/>
      <c r="QR103" s="171"/>
      <c r="QS103" s="171"/>
      <c r="QT103" s="171"/>
      <c r="QU103" s="168"/>
      <c r="QV103" s="168"/>
      <c r="QW103" s="172"/>
      <c r="QX103" s="172"/>
      <c r="QY103" s="171"/>
      <c r="QZ103" s="171"/>
      <c r="RA103" s="171"/>
      <c r="RB103" s="171"/>
      <c r="RC103" s="171"/>
      <c r="RD103" s="168"/>
      <c r="RE103" s="168"/>
      <c r="RF103" s="172"/>
      <c r="RG103" s="172"/>
      <c r="RH103" s="171"/>
      <c r="RI103" s="171"/>
      <c r="RJ103" s="171"/>
      <c r="RK103" s="171"/>
      <c r="RL103" s="171"/>
      <c r="RM103" s="168"/>
      <c r="RN103" s="168"/>
      <c r="RO103" s="172"/>
      <c r="RP103" s="172"/>
      <c r="RQ103" s="171"/>
      <c r="RR103" s="171"/>
      <c r="RS103" s="171"/>
      <c r="RT103" s="171"/>
      <c r="RU103" s="171"/>
      <c r="RV103" s="168"/>
      <c r="RW103" s="168"/>
      <c r="RX103" s="172"/>
      <c r="RY103" s="172"/>
      <c r="RZ103" s="171"/>
      <c r="SA103" s="171"/>
      <c r="SB103" s="171"/>
      <c r="SC103" s="171"/>
      <c r="SD103" s="171"/>
      <c r="SE103" s="168"/>
      <c r="SF103" s="168"/>
      <c r="SG103" s="172"/>
      <c r="SH103" s="172"/>
      <c r="SI103" s="171"/>
      <c r="SJ103" s="171"/>
      <c r="SK103" s="171"/>
      <c r="SL103" s="171"/>
      <c r="SM103" s="171"/>
      <c r="SN103" s="168"/>
      <c r="SO103" s="168"/>
      <c r="SP103" s="172"/>
      <c r="SQ103" s="172"/>
      <c r="SR103" s="171"/>
      <c r="SS103" s="171"/>
      <c r="ST103" s="171"/>
      <c r="SU103" s="171"/>
      <c r="SV103" s="171"/>
      <c r="SW103" s="168"/>
      <c r="SX103" s="168"/>
      <c r="SY103" s="172"/>
      <c r="SZ103" s="172"/>
      <c r="TA103" s="171"/>
      <c r="TB103" s="171"/>
      <c r="TC103" s="171"/>
      <c r="TD103" s="171"/>
      <c r="TE103" s="171"/>
      <c r="TF103" s="168"/>
      <c r="TG103" s="168"/>
      <c r="TH103" s="172"/>
      <c r="TI103" s="172"/>
      <c r="TJ103" s="171"/>
      <c r="TK103" s="171"/>
      <c r="TL103" s="171"/>
      <c r="TM103" s="171"/>
      <c r="TN103" s="171"/>
      <c r="TO103" s="168"/>
      <c r="TP103" s="168"/>
      <c r="TQ103" s="172"/>
      <c r="TR103" s="172"/>
      <c r="TS103" s="171"/>
      <c r="TT103" s="171"/>
      <c r="TU103" s="171"/>
      <c r="TV103" s="171"/>
      <c r="TW103" s="171"/>
      <c r="TX103" s="168"/>
      <c r="TY103" s="168"/>
      <c r="TZ103" s="172"/>
      <c r="UA103" s="172"/>
      <c r="UB103" s="171"/>
      <c r="UC103" s="171"/>
      <c r="UD103" s="171"/>
      <c r="UE103" s="171"/>
      <c r="UF103" s="171"/>
      <c r="UG103" s="168"/>
      <c r="UH103" s="168"/>
    </row>
    <row r="104" spans="2:554" x14ac:dyDescent="0.25">
      <c r="B104" s="29" t="str">
        <f t="shared" si="14"/>
        <v/>
      </c>
      <c r="C104" s="29" t="str">
        <f t="shared" si="15"/>
        <v/>
      </c>
      <c r="D104" s="29" t="str">
        <f t="shared" si="16"/>
        <v/>
      </c>
      <c r="E104" s="29" t="str">
        <f t="shared" si="17"/>
        <v/>
      </c>
      <c r="F104" s="29" t="str">
        <f t="shared" si="18"/>
        <v/>
      </c>
      <c r="G104" s="29" t="str">
        <f t="shared" si="19"/>
        <v/>
      </c>
      <c r="H104" s="29" t="str">
        <f t="shared" si="20"/>
        <v/>
      </c>
      <c r="Q104" s="171"/>
      <c r="R104" s="171"/>
      <c r="S104" s="171"/>
      <c r="T104" s="171"/>
      <c r="U104" s="171"/>
      <c r="V104" s="168"/>
      <c r="W104" s="168"/>
      <c r="X104" s="172"/>
      <c r="Y104" s="172"/>
      <c r="Z104" s="171"/>
      <c r="AA104" s="171"/>
      <c r="AB104" s="171"/>
      <c r="AC104" s="171"/>
      <c r="AD104" s="171"/>
      <c r="AE104" s="168"/>
      <c r="AF104" s="168"/>
      <c r="AG104" s="172"/>
      <c r="AH104" s="172"/>
      <c r="AI104" s="171"/>
      <c r="AJ104" s="171"/>
      <c r="AK104" s="171"/>
      <c r="AL104" s="171"/>
      <c r="AM104" s="171"/>
      <c r="AN104" s="168"/>
      <c r="AO104" s="168"/>
      <c r="AP104" s="172"/>
      <c r="AQ104" s="172"/>
      <c r="AR104" s="171"/>
      <c r="AS104" s="171"/>
      <c r="AT104" s="171"/>
      <c r="AU104" s="171"/>
      <c r="AV104" s="171"/>
      <c r="AW104" s="168"/>
      <c r="AX104" s="168"/>
      <c r="AY104" s="172"/>
      <c r="AZ104" s="172"/>
      <c r="BA104" s="171"/>
      <c r="BB104" s="171"/>
      <c r="BC104" s="171"/>
      <c r="BD104" s="171"/>
      <c r="BE104" s="171"/>
      <c r="BF104" s="168"/>
      <c r="BG104" s="168"/>
      <c r="BH104" s="172"/>
      <c r="BI104" s="172"/>
      <c r="BJ104" s="171"/>
      <c r="BK104" s="171"/>
      <c r="BL104" s="171"/>
      <c r="BM104" s="171"/>
      <c r="BN104" s="171"/>
      <c r="BO104" s="168"/>
      <c r="BP104" s="168"/>
      <c r="BQ104" s="172"/>
      <c r="BR104" s="172"/>
      <c r="BS104" s="171"/>
      <c r="BT104" s="171"/>
      <c r="BU104" s="171"/>
      <c r="BV104" s="171"/>
      <c r="BW104" s="171"/>
      <c r="BX104" s="168"/>
      <c r="BY104" s="168"/>
      <c r="BZ104" s="172"/>
      <c r="CA104" s="172"/>
      <c r="CB104" s="171"/>
      <c r="CC104" s="171"/>
      <c r="CD104" s="171"/>
      <c r="CE104" s="171"/>
      <c r="CF104" s="171"/>
      <c r="CG104" s="168"/>
      <c r="CH104" s="168"/>
      <c r="CI104" s="172"/>
      <c r="CJ104" s="172"/>
      <c r="CK104" s="171"/>
      <c r="CL104" s="171"/>
      <c r="CM104" s="171"/>
      <c r="CN104" s="171"/>
      <c r="CO104" s="171"/>
      <c r="CP104" s="168"/>
      <c r="CQ104" s="168"/>
      <c r="CR104" s="172"/>
      <c r="CS104" s="172"/>
      <c r="CT104" s="171"/>
      <c r="CU104" s="171"/>
      <c r="CV104" s="171"/>
      <c r="CW104" s="171"/>
      <c r="CX104" s="171"/>
      <c r="CY104" s="168"/>
      <c r="CZ104" s="168"/>
      <c r="DA104" s="172"/>
      <c r="DB104" s="172"/>
      <c r="DC104" s="171"/>
      <c r="DD104" s="171"/>
      <c r="DE104" s="171"/>
      <c r="DF104" s="171"/>
      <c r="DG104" s="171"/>
      <c r="DH104" s="168"/>
      <c r="DI104" s="168"/>
      <c r="DJ104" s="172"/>
      <c r="DK104" s="172"/>
      <c r="DL104" s="171"/>
      <c r="DM104" s="171"/>
      <c r="DN104" s="171"/>
      <c r="DO104" s="171"/>
      <c r="DP104" s="171"/>
      <c r="DQ104" s="168"/>
      <c r="DR104" s="168"/>
      <c r="DS104" s="172"/>
      <c r="DT104" s="172"/>
      <c r="DU104" s="171"/>
      <c r="DV104" s="171"/>
      <c r="DW104" s="171"/>
      <c r="DX104" s="171"/>
      <c r="DY104" s="171"/>
      <c r="DZ104" s="168"/>
      <c r="EA104" s="168"/>
      <c r="EB104" s="172"/>
      <c r="EC104" s="172"/>
      <c r="ED104" s="171"/>
      <c r="EE104" s="171"/>
      <c r="EF104" s="171"/>
      <c r="EG104" s="171"/>
      <c r="EH104" s="171"/>
      <c r="EI104" s="168"/>
      <c r="EJ104" s="168"/>
      <c r="EK104" s="172"/>
      <c r="EL104" s="172"/>
      <c r="EM104" s="171"/>
      <c r="EN104" s="171"/>
      <c r="EO104" s="171"/>
      <c r="EP104" s="171"/>
      <c r="EQ104" s="171"/>
      <c r="ER104" s="168"/>
      <c r="ES104" s="168"/>
      <c r="ET104" s="172"/>
      <c r="EU104" s="172"/>
      <c r="EV104" s="171"/>
      <c r="EW104" s="171"/>
      <c r="EX104" s="171"/>
      <c r="EY104" s="171"/>
      <c r="EZ104" s="171"/>
      <c r="FA104" s="168"/>
      <c r="FB104" s="168"/>
      <c r="FC104" s="172"/>
      <c r="FD104" s="172"/>
      <c r="FE104" s="171"/>
      <c r="FF104" s="171"/>
      <c r="FG104" s="171"/>
      <c r="FH104" s="171"/>
      <c r="FI104" s="171"/>
      <c r="FJ104" s="168"/>
      <c r="FK104" s="168"/>
      <c r="FL104" s="172"/>
      <c r="FM104" s="172"/>
      <c r="FN104" s="171"/>
      <c r="FO104" s="171"/>
      <c r="FP104" s="171"/>
      <c r="FQ104" s="171"/>
      <c r="FR104" s="171"/>
      <c r="FS104" s="168"/>
      <c r="FT104" s="168"/>
      <c r="FU104" s="172"/>
      <c r="FV104" s="172"/>
      <c r="FW104" s="171"/>
      <c r="FX104" s="171"/>
      <c r="FY104" s="171"/>
      <c r="FZ104" s="171"/>
      <c r="GA104" s="171"/>
      <c r="GB104" s="168"/>
      <c r="GC104" s="168"/>
      <c r="GD104" s="172"/>
      <c r="GE104" s="172"/>
      <c r="GF104" s="171"/>
      <c r="GG104" s="171"/>
      <c r="GH104" s="171"/>
      <c r="GI104" s="171"/>
      <c r="GJ104" s="171"/>
      <c r="GK104" s="168"/>
      <c r="GL104" s="168"/>
      <c r="GM104" s="172"/>
      <c r="GN104" s="172"/>
      <c r="GO104" s="171"/>
      <c r="GP104" s="171"/>
      <c r="GQ104" s="171"/>
      <c r="GR104" s="171"/>
      <c r="GS104" s="171"/>
      <c r="GT104" s="168"/>
      <c r="GU104" s="168"/>
      <c r="GV104" s="172"/>
      <c r="GW104" s="172"/>
      <c r="GX104" s="171"/>
      <c r="GY104" s="171"/>
      <c r="GZ104" s="171"/>
      <c r="HA104" s="171"/>
      <c r="HB104" s="171"/>
      <c r="HC104" s="168"/>
      <c r="HD104" s="168"/>
      <c r="HE104" s="172"/>
      <c r="HF104" s="172"/>
      <c r="HG104" s="171"/>
      <c r="HH104" s="171"/>
      <c r="HI104" s="171"/>
      <c r="HJ104" s="171"/>
      <c r="HK104" s="171"/>
      <c r="HL104" s="168"/>
      <c r="HM104" s="168"/>
      <c r="HN104" s="172"/>
      <c r="HO104" s="172"/>
      <c r="HP104" s="171"/>
      <c r="HQ104" s="171"/>
      <c r="HR104" s="171"/>
      <c r="HS104" s="171"/>
      <c r="HT104" s="171"/>
      <c r="HU104" s="168"/>
      <c r="HV104" s="168"/>
      <c r="HW104" s="172"/>
      <c r="HX104" s="172"/>
      <c r="HY104" s="171"/>
      <c r="HZ104" s="171"/>
      <c r="IA104" s="171"/>
      <c r="IB104" s="171"/>
      <c r="IC104" s="171"/>
      <c r="ID104" s="168"/>
      <c r="IE104" s="168"/>
      <c r="IF104" s="172"/>
      <c r="IG104" s="172"/>
      <c r="IH104" s="171"/>
      <c r="II104" s="171"/>
      <c r="IJ104" s="171"/>
      <c r="IK104" s="171"/>
      <c r="IL104" s="171"/>
      <c r="IM104" s="168"/>
      <c r="IN104" s="168"/>
      <c r="IO104" s="172"/>
      <c r="IP104" s="172"/>
      <c r="IQ104" s="171"/>
      <c r="IR104" s="171"/>
      <c r="IS104" s="171"/>
      <c r="IT104" s="171"/>
      <c r="IU104" s="171"/>
      <c r="IV104" s="168"/>
      <c r="IW104" s="168"/>
      <c r="IX104" s="172"/>
      <c r="IY104" s="172"/>
      <c r="IZ104" s="171"/>
      <c r="JA104" s="171"/>
      <c r="JB104" s="171"/>
      <c r="JC104" s="171"/>
      <c r="JD104" s="171"/>
      <c r="JE104" s="168"/>
      <c r="JF104" s="168"/>
      <c r="JG104" s="172"/>
      <c r="JH104" s="172"/>
      <c r="JI104" s="171"/>
      <c r="JJ104" s="171"/>
      <c r="JK104" s="171"/>
      <c r="JL104" s="171"/>
      <c r="JM104" s="171"/>
      <c r="JN104" s="168"/>
      <c r="JO104" s="168"/>
      <c r="JP104" s="172"/>
      <c r="JQ104" s="172"/>
      <c r="JR104" s="171"/>
      <c r="JS104" s="171"/>
      <c r="JT104" s="171"/>
      <c r="JU104" s="171"/>
      <c r="JV104" s="171"/>
      <c r="JW104" s="168"/>
      <c r="JX104" s="168"/>
      <c r="JY104" s="172"/>
      <c r="JZ104" s="172"/>
      <c r="KA104" s="171"/>
      <c r="KB104" s="171"/>
      <c r="KC104" s="171"/>
      <c r="KD104" s="171"/>
      <c r="KE104" s="171"/>
      <c r="KF104" s="168"/>
      <c r="KG104" s="168"/>
      <c r="KH104" s="172"/>
      <c r="KI104" s="172"/>
      <c r="KJ104" s="171"/>
      <c r="KK104" s="171"/>
      <c r="KL104" s="171"/>
      <c r="KM104" s="171"/>
      <c r="KN104" s="171"/>
      <c r="KO104" s="168"/>
      <c r="KP104" s="168"/>
      <c r="KQ104" s="172"/>
      <c r="KR104" s="172"/>
      <c r="KS104" s="171"/>
      <c r="KT104" s="171"/>
      <c r="KU104" s="171"/>
      <c r="KV104" s="171"/>
      <c r="KW104" s="171"/>
      <c r="KX104" s="168"/>
      <c r="KY104" s="168"/>
      <c r="KZ104" s="172"/>
      <c r="LA104" s="172"/>
      <c r="LB104" s="171"/>
      <c r="LC104" s="171"/>
      <c r="LD104" s="171"/>
      <c r="LE104" s="171"/>
      <c r="LF104" s="171"/>
      <c r="LG104" s="168"/>
      <c r="LH104" s="168"/>
      <c r="LI104" s="172"/>
      <c r="LJ104" s="172"/>
      <c r="LK104" s="171"/>
      <c r="LL104" s="171"/>
      <c r="LM104" s="171"/>
      <c r="LN104" s="171"/>
      <c r="LO104" s="171"/>
      <c r="LP104" s="168"/>
      <c r="LQ104" s="168"/>
      <c r="LR104" s="172"/>
      <c r="LS104" s="172"/>
      <c r="LT104" s="171"/>
      <c r="LU104" s="171"/>
      <c r="LV104" s="171"/>
      <c r="LW104" s="171"/>
      <c r="LX104" s="171"/>
      <c r="LY104" s="168"/>
      <c r="LZ104" s="168"/>
      <c r="MA104" s="172"/>
      <c r="MB104" s="172"/>
      <c r="MC104" s="171"/>
      <c r="MD104" s="171"/>
      <c r="ME104" s="171"/>
      <c r="MF104" s="171"/>
      <c r="MG104" s="171"/>
      <c r="MH104" s="168"/>
      <c r="MI104" s="168"/>
      <c r="MJ104" s="172"/>
      <c r="MK104" s="172"/>
      <c r="ML104" s="171"/>
      <c r="MM104" s="171"/>
      <c r="MN104" s="171"/>
      <c r="MO104" s="171"/>
      <c r="MP104" s="171"/>
      <c r="MQ104" s="168"/>
      <c r="MR104" s="168"/>
      <c r="MS104" s="172"/>
      <c r="MT104" s="172"/>
      <c r="MU104" s="171"/>
      <c r="MV104" s="171"/>
      <c r="MW104" s="171"/>
      <c r="MX104" s="171"/>
      <c r="MY104" s="171"/>
      <c r="MZ104" s="168"/>
      <c r="NA104" s="168"/>
      <c r="NB104" s="172"/>
      <c r="NC104" s="172"/>
      <c r="ND104" s="171"/>
      <c r="NE104" s="171"/>
      <c r="NF104" s="171"/>
      <c r="NG104" s="171"/>
      <c r="NH104" s="171"/>
      <c r="NI104" s="168"/>
      <c r="NJ104" s="168"/>
      <c r="NK104" s="172"/>
      <c r="NL104" s="172"/>
      <c r="NM104" s="171"/>
      <c r="NN104" s="171"/>
      <c r="NO104" s="171"/>
      <c r="NP104" s="171"/>
      <c r="NQ104" s="171"/>
      <c r="NR104" s="168"/>
      <c r="NS104" s="168"/>
      <c r="NT104" s="172"/>
      <c r="NU104" s="172"/>
      <c r="NV104" s="171"/>
      <c r="NW104" s="171"/>
      <c r="NX104" s="171"/>
      <c r="NY104" s="171"/>
      <c r="NZ104" s="171"/>
      <c r="OA104" s="168"/>
      <c r="OB104" s="168"/>
      <c r="OC104" s="172"/>
      <c r="OD104" s="172"/>
      <c r="OE104" s="171"/>
      <c r="OF104" s="171"/>
      <c r="OG104" s="171"/>
      <c r="OH104" s="171"/>
      <c r="OI104" s="171"/>
      <c r="OJ104" s="168"/>
      <c r="OK104" s="168"/>
      <c r="OL104" s="172"/>
      <c r="OM104" s="172"/>
      <c r="ON104" s="171"/>
      <c r="OO104" s="171"/>
      <c r="OP104" s="171"/>
      <c r="OQ104" s="171"/>
      <c r="OR104" s="171"/>
      <c r="OS104" s="168"/>
      <c r="OT104" s="168"/>
      <c r="OU104" s="172"/>
      <c r="OV104" s="172"/>
      <c r="OW104" s="171"/>
      <c r="OX104" s="171"/>
      <c r="OY104" s="171"/>
      <c r="OZ104" s="171"/>
      <c r="PA104" s="171"/>
      <c r="PB104" s="168"/>
      <c r="PC104" s="168"/>
      <c r="PD104" s="172"/>
      <c r="PE104" s="172"/>
      <c r="PF104" s="171"/>
      <c r="PG104" s="171"/>
      <c r="PH104" s="171"/>
      <c r="PI104" s="171"/>
      <c r="PJ104" s="171"/>
      <c r="PK104" s="168"/>
      <c r="PL104" s="168"/>
      <c r="PM104" s="172"/>
      <c r="PN104" s="172"/>
      <c r="PO104" s="171"/>
      <c r="PP104" s="171"/>
      <c r="PQ104" s="171"/>
      <c r="PR104" s="171"/>
      <c r="PS104" s="171"/>
      <c r="PT104" s="168"/>
      <c r="PU104" s="168"/>
      <c r="PV104" s="172"/>
      <c r="PW104" s="172"/>
      <c r="PX104" s="171"/>
      <c r="PY104" s="171"/>
      <c r="PZ104" s="171"/>
      <c r="QA104" s="171"/>
      <c r="QB104" s="171"/>
      <c r="QC104" s="168"/>
      <c r="QD104" s="168"/>
      <c r="QE104" s="172"/>
      <c r="QF104" s="172"/>
      <c r="QG104" s="171"/>
      <c r="QH104" s="171"/>
      <c r="QI104" s="171"/>
      <c r="QJ104" s="171"/>
      <c r="QK104" s="171"/>
      <c r="QL104" s="168"/>
      <c r="QM104" s="168"/>
      <c r="QN104" s="172"/>
      <c r="QO104" s="172"/>
      <c r="QP104" s="171"/>
      <c r="QQ104" s="171"/>
      <c r="QR104" s="171"/>
      <c r="QS104" s="171"/>
      <c r="QT104" s="171"/>
      <c r="QU104" s="168"/>
      <c r="QV104" s="168"/>
      <c r="QW104" s="172"/>
      <c r="QX104" s="172"/>
      <c r="QY104" s="171"/>
      <c r="QZ104" s="171"/>
      <c r="RA104" s="171"/>
      <c r="RB104" s="171"/>
      <c r="RC104" s="171"/>
      <c r="RD104" s="168"/>
      <c r="RE104" s="168"/>
      <c r="RF104" s="172"/>
      <c r="RG104" s="172"/>
      <c r="RH104" s="171"/>
      <c r="RI104" s="171"/>
      <c r="RJ104" s="171"/>
      <c r="RK104" s="171"/>
      <c r="RL104" s="171"/>
      <c r="RM104" s="168"/>
      <c r="RN104" s="168"/>
      <c r="RO104" s="172"/>
      <c r="RP104" s="172"/>
      <c r="RQ104" s="171"/>
      <c r="RR104" s="171"/>
      <c r="RS104" s="171"/>
      <c r="RT104" s="171"/>
      <c r="RU104" s="171"/>
      <c r="RV104" s="168"/>
      <c r="RW104" s="168"/>
      <c r="RX104" s="172"/>
      <c r="RY104" s="172"/>
      <c r="RZ104" s="171"/>
      <c r="SA104" s="171"/>
      <c r="SB104" s="171"/>
      <c r="SC104" s="171"/>
      <c r="SD104" s="171"/>
      <c r="SE104" s="168"/>
      <c r="SF104" s="168"/>
      <c r="SG104" s="172"/>
      <c r="SH104" s="172"/>
      <c r="SI104" s="171"/>
      <c r="SJ104" s="171"/>
      <c r="SK104" s="171"/>
      <c r="SL104" s="171"/>
      <c r="SM104" s="171"/>
      <c r="SN104" s="168"/>
      <c r="SO104" s="168"/>
      <c r="SP104" s="172"/>
      <c r="SQ104" s="172"/>
      <c r="SR104" s="171"/>
      <c r="SS104" s="171"/>
      <c r="ST104" s="171"/>
      <c r="SU104" s="171"/>
      <c r="SV104" s="171"/>
      <c r="SW104" s="168"/>
      <c r="SX104" s="168"/>
      <c r="SY104" s="172"/>
      <c r="SZ104" s="172"/>
      <c r="TA104" s="171"/>
      <c r="TB104" s="171"/>
      <c r="TC104" s="171"/>
      <c r="TD104" s="171"/>
      <c r="TE104" s="171"/>
      <c r="TF104" s="168"/>
      <c r="TG104" s="168"/>
      <c r="TH104" s="172"/>
      <c r="TI104" s="172"/>
      <c r="TJ104" s="171"/>
      <c r="TK104" s="171"/>
      <c r="TL104" s="171"/>
      <c r="TM104" s="171"/>
      <c r="TN104" s="171"/>
      <c r="TO104" s="168"/>
      <c r="TP104" s="168"/>
      <c r="TQ104" s="172"/>
      <c r="TR104" s="172"/>
      <c r="TS104" s="171"/>
      <c r="TT104" s="171"/>
      <c r="TU104" s="171"/>
      <c r="TV104" s="171"/>
      <c r="TW104" s="171"/>
      <c r="TX104" s="168"/>
      <c r="TY104" s="168"/>
      <c r="TZ104" s="172"/>
      <c r="UA104" s="172"/>
      <c r="UB104" s="171"/>
      <c r="UC104" s="171"/>
      <c r="UD104" s="171"/>
      <c r="UE104" s="171"/>
      <c r="UF104" s="171"/>
      <c r="UG104" s="168"/>
      <c r="UH104" s="168"/>
    </row>
    <row r="105" spans="2:554" x14ac:dyDescent="0.25">
      <c r="B105" s="29" t="str">
        <f t="shared" si="14"/>
        <v/>
      </c>
      <c r="C105" s="29" t="str">
        <f t="shared" si="15"/>
        <v/>
      </c>
      <c r="D105" s="29" t="str">
        <f t="shared" si="16"/>
        <v/>
      </c>
      <c r="E105" s="29" t="str">
        <f t="shared" si="17"/>
        <v/>
      </c>
      <c r="F105" s="29" t="str">
        <f t="shared" si="18"/>
        <v/>
      </c>
      <c r="G105" s="29" t="str">
        <f t="shared" si="19"/>
        <v/>
      </c>
      <c r="H105" s="29" t="str">
        <f t="shared" si="20"/>
        <v/>
      </c>
      <c r="Q105" s="171"/>
      <c r="R105" s="171"/>
      <c r="S105" s="171"/>
      <c r="T105" s="171"/>
      <c r="U105" s="171"/>
      <c r="V105" s="168"/>
      <c r="W105" s="168"/>
      <c r="X105" s="172"/>
      <c r="Y105" s="172"/>
      <c r="Z105" s="171"/>
      <c r="AA105" s="171"/>
      <c r="AB105" s="171"/>
      <c r="AC105" s="171"/>
      <c r="AD105" s="171"/>
      <c r="AE105" s="168"/>
      <c r="AF105" s="168"/>
      <c r="AG105" s="172"/>
      <c r="AH105" s="172"/>
      <c r="AI105" s="171"/>
      <c r="AJ105" s="171"/>
      <c r="AK105" s="171"/>
      <c r="AL105" s="171"/>
      <c r="AM105" s="171"/>
      <c r="AN105" s="168"/>
      <c r="AO105" s="168"/>
      <c r="AP105" s="172"/>
      <c r="AQ105" s="172"/>
      <c r="AR105" s="171"/>
      <c r="AS105" s="171"/>
      <c r="AT105" s="171"/>
      <c r="AU105" s="171"/>
      <c r="AV105" s="171"/>
      <c r="AW105" s="168"/>
      <c r="AX105" s="168"/>
      <c r="AY105" s="172"/>
      <c r="AZ105" s="172"/>
      <c r="BA105" s="171"/>
      <c r="BB105" s="171"/>
      <c r="BC105" s="171"/>
      <c r="BD105" s="171"/>
      <c r="BE105" s="171"/>
      <c r="BF105" s="168"/>
      <c r="BG105" s="168"/>
      <c r="BH105" s="172"/>
      <c r="BI105" s="172"/>
      <c r="BJ105" s="171"/>
      <c r="BK105" s="171"/>
      <c r="BL105" s="171"/>
      <c r="BM105" s="171"/>
      <c r="BN105" s="171"/>
      <c r="BO105" s="168"/>
      <c r="BP105" s="168"/>
      <c r="BQ105" s="172"/>
      <c r="BR105" s="172"/>
      <c r="BS105" s="171"/>
      <c r="BT105" s="171"/>
      <c r="BU105" s="171"/>
      <c r="BV105" s="171"/>
      <c r="BW105" s="171"/>
      <c r="BX105" s="168"/>
      <c r="BY105" s="168"/>
      <c r="BZ105" s="172"/>
      <c r="CA105" s="172"/>
      <c r="CB105" s="171"/>
      <c r="CC105" s="171"/>
      <c r="CD105" s="171"/>
      <c r="CE105" s="171"/>
      <c r="CF105" s="171"/>
      <c r="CG105" s="168"/>
      <c r="CH105" s="168"/>
      <c r="CI105" s="172"/>
      <c r="CJ105" s="172"/>
      <c r="CK105" s="171"/>
      <c r="CL105" s="171"/>
      <c r="CM105" s="171"/>
      <c r="CN105" s="171"/>
      <c r="CO105" s="171"/>
      <c r="CP105" s="168"/>
      <c r="CQ105" s="168"/>
      <c r="CR105" s="172"/>
      <c r="CS105" s="172"/>
      <c r="CT105" s="171"/>
      <c r="CU105" s="171"/>
      <c r="CV105" s="171"/>
      <c r="CW105" s="171"/>
      <c r="CX105" s="171"/>
      <c r="CY105" s="168"/>
      <c r="CZ105" s="168"/>
      <c r="DA105" s="172"/>
      <c r="DB105" s="172"/>
      <c r="DC105" s="171"/>
      <c r="DD105" s="171"/>
      <c r="DE105" s="171"/>
      <c r="DF105" s="171"/>
      <c r="DG105" s="171"/>
      <c r="DH105" s="168"/>
      <c r="DI105" s="168"/>
      <c r="DJ105" s="172"/>
      <c r="DK105" s="172"/>
      <c r="DL105" s="171"/>
      <c r="DM105" s="171"/>
      <c r="DN105" s="171"/>
      <c r="DO105" s="171"/>
      <c r="DP105" s="171"/>
      <c r="DQ105" s="168"/>
      <c r="DR105" s="168"/>
      <c r="DS105" s="172"/>
      <c r="DT105" s="172"/>
      <c r="DU105" s="171"/>
      <c r="DV105" s="171"/>
      <c r="DW105" s="171"/>
      <c r="DX105" s="171"/>
      <c r="DY105" s="171"/>
      <c r="DZ105" s="168"/>
      <c r="EA105" s="168"/>
      <c r="EB105" s="172"/>
      <c r="EC105" s="172"/>
      <c r="ED105" s="171"/>
      <c r="EE105" s="171"/>
      <c r="EF105" s="171"/>
      <c r="EG105" s="171"/>
      <c r="EH105" s="171"/>
      <c r="EI105" s="168"/>
      <c r="EJ105" s="168"/>
      <c r="EK105" s="172"/>
      <c r="EL105" s="172"/>
      <c r="EM105" s="171"/>
      <c r="EN105" s="171"/>
      <c r="EO105" s="171"/>
      <c r="EP105" s="171"/>
      <c r="EQ105" s="171"/>
      <c r="ER105" s="168"/>
      <c r="ES105" s="168"/>
      <c r="ET105" s="172"/>
      <c r="EU105" s="172"/>
      <c r="EV105" s="171"/>
      <c r="EW105" s="171"/>
      <c r="EX105" s="171"/>
      <c r="EY105" s="171"/>
      <c r="EZ105" s="171"/>
      <c r="FA105" s="168"/>
      <c r="FB105" s="168"/>
      <c r="FC105" s="172"/>
      <c r="FD105" s="172"/>
      <c r="FE105" s="171"/>
      <c r="FF105" s="171"/>
      <c r="FG105" s="171"/>
      <c r="FH105" s="171"/>
      <c r="FI105" s="171"/>
      <c r="FJ105" s="168"/>
      <c r="FK105" s="168"/>
      <c r="FL105" s="172"/>
      <c r="FM105" s="172"/>
      <c r="FN105" s="171"/>
      <c r="FO105" s="171"/>
      <c r="FP105" s="171"/>
      <c r="FQ105" s="171"/>
      <c r="FR105" s="171"/>
      <c r="FS105" s="168"/>
      <c r="FT105" s="168"/>
      <c r="FU105" s="172"/>
      <c r="FV105" s="172"/>
      <c r="FW105" s="171"/>
      <c r="FX105" s="171"/>
      <c r="FY105" s="171"/>
      <c r="FZ105" s="171"/>
      <c r="GA105" s="171"/>
      <c r="GB105" s="168"/>
      <c r="GC105" s="168"/>
      <c r="GD105" s="172"/>
      <c r="GE105" s="172"/>
      <c r="GF105" s="171"/>
      <c r="GG105" s="171"/>
      <c r="GH105" s="171"/>
      <c r="GI105" s="171"/>
      <c r="GJ105" s="171"/>
      <c r="GK105" s="168"/>
      <c r="GL105" s="168"/>
      <c r="GM105" s="172"/>
      <c r="GN105" s="172"/>
      <c r="GO105" s="171"/>
      <c r="GP105" s="171"/>
      <c r="GQ105" s="171"/>
      <c r="GR105" s="171"/>
      <c r="GS105" s="171"/>
      <c r="GT105" s="168"/>
      <c r="GU105" s="168"/>
      <c r="GV105" s="172"/>
      <c r="GW105" s="172"/>
      <c r="GX105" s="171"/>
      <c r="GY105" s="171"/>
      <c r="GZ105" s="171"/>
      <c r="HA105" s="171"/>
      <c r="HB105" s="171"/>
      <c r="HC105" s="168"/>
      <c r="HD105" s="168"/>
      <c r="HE105" s="172"/>
      <c r="HF105" s="172"/>
      <c r="HG105" s="171"/>
      <c r="HH105" s="171"/>
      <c r="HI105" s="171"/>
      <c r="HJ105" s="171"/>
      <c r="HK105" s="171"/>
      <c r="HL105" s="168"/>
      <c r="HM105" s="168"/>
      <c r="HN105" s="172"/>
      <c r="HO105" s="172"/>
      <c r="HP105" s="171"/>
      <c r="HQ105" s="171"/>
      <c r="HR105" s="171"/>
      <c r="HS105" s="171"/>
      <c r="HT105" s="171"/>
      <c r="HU105" s="168"/>
      <c r="HV105" s="168"/>
      <c r="HW105" s="172"/>
      <c r="HX105" s="172"/>
      <c r="HY105" s="171"/>
      <c r="HZ105" s="171"/>
      <c r="IA105" s="171"/>
      <c r="IB105" s="171"/>
      <c r="IC105" s="171"/>
      <c r="ID105" s="168"/>
      <c r="IE105" s="168"/>
      <c r="IF105" s="172"/>
      <c r="IG105" s="172"/>
      <c r="IH105" s="171"/>
      <c r="II105" s="171"/>
      <c r="IJ105" s="171"/>
      <c r="IK105" s="171"/>
      <c r="IL105" s="171"/>
      <c r="IM105" s="168"/>
      <c r="IN105" s="168"/>
      <c r="IO105" s="172"/>
      <c r="IP105" s="172"/>
      <c r="IQ105" s="171"/>
      <c r="IR105" s="171"/>
      <c r="IS105" s="171"/>
      <c r="IT105" s="171"/>
      <c r="IU105" s="171"/>
      <c r="IV105" s="168"/>
      <c r="IW105" s="168"/>
      <c r="IX105" s="172"/>
      <c r="IY105" s="172"/>
      <c r="IZ105" s="171"/>
      <c r="JA105" s="171"/>
      <c r="JB105" s="171"/>
      <c r="JC105" s="171"/>
      <c r="JD105" s="171"/>
      <c r="JE105" s="168"/>
      <c r="JF105" s="168"/>
      <c r="JG105" s="172"/>
      <c r="JH105" s="172"/>
      <c r="JI105" s="171"/>
      <c r="JJ105" s="171"/>
      <c r="JK105" s="171"/>
      <c r="JL105" s="171"/>
      <c r="JM105" s="171"/>
      <c r="JN105" s="168"/>
      <c r="JO105" s="168"/>
      <c r="JP105" s="172"/>
      <c r="JQ105" s="172"/>
      <c r="JR105" s="171"/>
      <c r="JS105" s="171"/>
      <c r="JT105" s="171"/>
      <c r="JU105" s="171"/>
      <c r="JV105" s="171"/>
      <c r="JW105" s="168"/>
      <c r="JX105" s="168"/>
      <c r="JY105" s="172"/>
      <c r="JZ105" s="172"/>
      <c r="KA105" s="171"/>
      <c r="KB105" s="171"/>
      <c r="KC105" s="171"/>
      <c r="KD105" s="171"/>
      <c r="KE105" s="171"/>
      <c r="KF105" s="168"/>
      <c r="KG105" s="168"/>
      <c r="KH105" s="172"/>
      <c r="KI105" s="172"/>
      <c r="KJ105" s="171"/>
      <c r="KK105" s="171"/>
      <c r="KL105" s="171"/>
      <c r="KM105" s="171"/>
      <c r="KN105" s="171"/>
      <c r="KO105" s="168"/>
      <c r="KP105" s="168"/>
      <c r="KQ105" s="172"/>
      <c r="KR105" s="172"/>
      <c r="KS105" s="171"/>
      <c r="KT105" s="171"/>
      <c r="KU105" s="171"/>
      <c r="KV105" s="171"/>
      <c r="KW105" s="171"/>
      <c r="KX105" s="168"/>
      <c r="KY105" s="168"/>
      <c r="KZ105" s="172"/>
      <c r="LA105" s="172"/>
      <c r="LB105" s="171"/>
      <c r="LC105" s="171"/>
      <c r="LD105" s="171"/>
      <c r="LE105" s="171"/>
      <c r="LF105" s="171"/>
      <c r="LG105" s="168"/>
      <c r="LH105" s="168"/>
      <c r="LI105" s="172"/>
      <c r="LJ105" s="172"/>
      <c r="LK105" s="171"/>
      <c r="LL105" s="171"/>
      <c r="LM105" s="171"/>
      <c r="LN105" s="171"/>
      <c r="LO105" s="171"/>
      <c r="LP105" s="168"/>
      <c r="LQ105" s="168"/>
      <c r="LR105" s="172"/>
      <c r="LS105" s="172"/>
      <c r="LT105" s="171"/>
      <c r="LU105" s="171"/>
      <c r="LV105" s="171"/>
      <c r="LW105" s="171"/>
      <c r="LX105" s="171"/>
      <c r="LY105" s="168"/>
      <c r="LZ105" s="168"/>
      <c r="MA105" s="172"/>
      <c r="MB105" s="172"/>
      <c r="MC105" s="171"/>
      <c r="MD105" s="171"/>
      <c r="ME105" s="171"/>
      <c r="MF105" s="171"/>
      <c r="MG105" s="171"/>
      <c r="MH105" s="168"/>
      <c r="MI105" s="168"/>
      <c r="MJ105" s="172"/>
      <c r="MK105" s="172"/>
      <c r="ML105" s="171"/>
      <c r="MM105" s="171"/>
      <c r="MN105" s="171"/>
      <c r="MO105" s="171"/>
      <c r="MP105" s="171"/>
      <c r="MQ105" s="168"/>
      <c r="MR105" s="168"/>
      <c r="MS105" s="172"/>
      <c r="MT105" s="172"/>
      <c r="MU105" s="171"/>
      <c r="MV105" s="171"/>
      <c r="MW105" s="171"/>
      <c r="MX105" s="171"/>
      <c r="MY105" s="171"/>
      <c r="MZ105" s="168"/>
      <c r="NA105" s="168"/>
      <c r="NB105" s="172"/>
      <c r="NC105" s="172"/>
      <c r="ND105" s="171"/>
      <c r="NE105" s="171"/>
      <c r="NF105" s="171"/>
      <c r="NG105" s="171"/>
      <c r="NH105" s="171"/>
      <c r="NI105" s="168"/>
      <c r="NJ105" s="168"/>
      <c r="NK105" s="172"/>
      <c r="NL105" s="172"/>
      <c r="NM105" s="171"/>
      <c r="NN105" s="171"/>
      <c r="NO105" s="171"/>
      <c r="NP105" s="171"/>
      <c r="NQ105" s="171"/>
      <c r="NR105" s="168"/>
      <c r="NS105" s="168"/>
      <c r="NT105" s="172"/>
      <c r="NU105" s="172"/>
      <c r="NV105" s="171"/>
      <c r="NW105" s="171"/>
      <c r="NX105" s="171"/>
      <c r="NY105" s="171"/>
      <c r="NZ105" s="171"/>
      <c r="OA105" s="168"/>
      <c r="OB105" s="168"/>
      <c r="OC105" s="172"/>
      <c r="OD105" s="172"/>
      <c r="OE105" s="171"/>
      <c r="OF105" s="171"/>
      <c r="OG105" s="171"/>
      <c r="OH105" s="171"/>
      <c r="OI105" s="171"/>
      <c r="OJ105" s="168"/>
      <c r="OK105" s="168"/>
      <c r="OL105" s="172"/>
      <c r="OM105" s="172"/>
      <c r="ON105" s="171"/>
      <c r="OO105" s="171"/>
      <c r="OP105" s="171"/>
      <c r="OQ105" s="171"/>
      <c r="OR105" s="171"/>
      <c r="OS105" s="168"/>
      <c r="OT105" s="168"/>
      <c r="OU105" s="172"/>
      <c r="OV105" s="172"/>
      <c r="OW105" s="171"/>
      <c r="OX105" s="171"/>
      <c r="OY105" s="171"/>
      <c r="OZ105" s="171"/>
      <c r="PA105" s="171"/>
      <c r="PB105" s="168"/>
      <c r="PC105" s="168"/>
      <c r="PD105" s="172"/>
      <c r="PE105" s="172"/>
      <c r="PF105" s="171"/>
      <c r="PG105" s="171"/>
      <c r="PH105" s="171"/>
      <c r="PI105" s="171"/>
      <c r="PJ105" s="171"/>
      <c r="PK105" s="168"/>
      <c r="PL105" s="168"/>
      <c r="PM105" s="172"/>
      <c r="PN105" s="172"/>
      <c r="PO105" s="171"/>
      <c r="PP105" s="171"/>
      <c r="PQ105" s="171"/>
      <c r="PR105" s="171"/>
      <c r="PS105" s="171"/>
      <c r="PT105" s="168"/>
      <c r="PU105" s="168"/>
      <c r="PV105" s="172"/>
      <c r="PW105" s="172"/>
      <c r="PX105" s="171"/>
      <c r="PY105" s="171"/>
      <c r="PZ105" s="171"/>
      <c r="QA105" s="171"/>
      <c r="QB105" s="171"/>
      <c r="QC105" s="168"/>
      <c r="QD105" s="168"/>
      <c r="QE105" s="172"/>
      <c r="QF105" s="172"/>
      <c r="QG105" s="171"/>
      <c r="QH105" s="171"/>
      <c r="QI105" s="171"/>
      <c r="QJ105" s="171"/>
      <c r="QK105" s="171"/>
      <c r="QL105" s="168"/>
      <c r="QM105" s="168"/>
      <c r="QN105" s="172"/>
      <c r="QO105" s="172"/>
      <c r="QP105" s="171"/>
      <c r="QQ105" s="171"/>
      <c r="QR105" s="171"/>
      <c r="QS105" s="171"/>
      <c r="QT105" s="171"/>
      <c r="QU105" s="168"/>
      <c r="QV105" s="168"/>
      <c r="QW105" s="172"/>
      <c r="QX105" s="172"/>
      <c r="QY105" s="171"/>
      <c r="QZ105" s="171"/>
      <c r="RA105" s="171"/>
      <c r="RB105" s="171"/>
      <c r="RC105" s="171"/>
      <c r="RD105" s="168"/>
      <c r="RE105" s="168"/>
      <c r="RF105" s="172"/>
      <c r="RG105" s="172"/>
      <c r="RH105" s="171"/>
      <c r="RI105" s="171"/>
      <c r="RJ105" s="171"/>
      <c r="RK105" s="171"/>
      <c r="RL105" s="171"/>
      <c r="RM105" s="168"/>
      <c r="RN105" s="168"/>
      <c r="RO105" s="172"/>
      <c r="RP105" s="172"/>
      <c r="RQ105" s="171"/>
      <c r="RR105" s="171"/>
      <c r="RS105" s="171"/>
      <c r="RT105" s="171"/>
      <c r="RU105" s="171"/>
      <c r="RV105" s="168"/>
      <c r="RW105" s="168"/>
      <c r="RX105" s="172"/>
      <c r="RY105" s="172"/>
      <c r="RZ105" s="171"/>
      <c r="SA105" s="171"/>
      <c r="SB105" s="171"/>
      <c r="SC105" s="171"/>
      <c r="SD105" s="171"/>
      <c r="SE105" s="168"/>
      <c r="SF105" s="168"/>
      <c r="SG105" s="172"/>
      <c r="SH105" s="172"/>
      <c r="SI105" s="171"/>
      <c r="SJ105" s="171"/>
      <c r="SK105" s="171"/>
      <c r="SL105" s="171"/>
      <c r="SM105" s="171"/>
      <c r="SN105" s="168"/>
      <c r="SO105" s="168"/>
      <c r="SP105" s="172"/>
      <c r="SQ105" s="172"/>
      <c r="SR105" s="171"/>
      <c r="SS105" s="171"/>
      <c r="ST105" s="171"/>
      <c r="SU105" s="171"/>
      <c r="SV105" s="171"/>
      <c r="SW105" s="168"/>
      <c r="SX105" s="168"/>
      <c r="SY105" s="172"/>
      <c r="SZ105" s="172"/>
      <c r="TA105" s="171"/>
      <c r="TB105" s="171"/>
      <c r="TC105" s="171"/>
      <c r="TD105" s="171"/>
      <c r="TE105" s="171"/>
      <c r="TF105" s="168"/>
      <c r="TG105" s="168"/>
      <c r="TH105" s="172"/>
      <c r="TI105" s="172"/>
      <c r="TJ105" s="171"/>
      <c r="TK105" s="171"/>
      <c r="TL105" s="171"/>
      <c r="TM105" s="171"/>
      <c r="TN105" s="171"/>
      <c r="TO105" s="168"/>
      <c r="TP105" s="168"/>
      <c r="TQ105" s="172"/>
      <c r="TR105" s="172"/>
      <c r="TS105" s="171"/>
      <c r="TT105" s="171"/>
      <c r="TU105" s="171"/>
      <c r="TV105" s="171"/>
      <c r="TW105" s="171"/>
      <c r="TX105" s="168"/>
      <c r="TY105" s="168"/>
      <c r="TZ105" s="172"/>
      <c r="UA105" s="172"/>
      <c r="UB105" s="171"/>
      <c r="UC105" s="171"/>
      <c r="UD105" s="171"/>
      <c r="UE105" s="171"/>
      <c r="UF105" s="171"/>
      <c r="UG105" s="168"/>
      <c r="UH105" s="168"/>
    </row>
    <row r="106" spans="2:554" x14ac:dyDescent="0.25">
      <c r="B106" s="29" t="str">
        <f t="shared" si="14"/>
        <v/>
      </c>
      <c r="C106" s="29" t="str">
        <f t="shared" si="15"/>
        <v/>
      </c>
      <c r="D106" s="29" t="str">
        <f t="shared" si="16"/>
        <v/>
      </c>
      <c r="E106" s="29" t="str">
        <f t="shared" si="17"/>
        <v/>
      </c>
      <c r="F106" s="29" t="str">
        <f t="shared" si="18"/>
        <v/>
      </c>
      <c r="G106" s="29" t="str">
        <f t="shared" si="19"/>
        <v/>
      </c>
      <c r="H106" s="29" t="str">
        <f t="shared" si="20"/>
        <v/>
      </c>
      <c r="Q106" s="171"/>
      <c r="R106" s="171"/>
      <c r="S106" s="171"/>
      <c r="T106" s="171"/>
      <c r="U106" s="171"/>
      <c r="V106" s="168"/>
      <c r="W106" s="168"/>
      <c r="X106" s="172"/>
      <c r="Y106" s="172"/>
      <c r="Z106" s="171"/>
      <c r="AA106" s="171"/>
      <c r="AB106" s="171"/>
      <c r="AC106" s="171"/>
      <c r="AD106" s="171"/>
      <c r="AE106" s="168"/>
      <c r="AF106" s="168"/>
      <c r="AG106" s="172"/>
      <c r="AH106" s="172"/>
      <c r="AI106" s="171"/>
      <c r="AJ106" s="171"/>
      <c r="AK106" s="171"/>
      <c r="AL106" s="171"/>
      <c r="AM106" s="171"/>
      <c r="AN106" s="168"/>
      <c r="AO106" s="168"/>
      <c r="AP106" s="172"/>
      <c r="AQ106" s="172"/>
      <c r="AR106" s="171"/>
      <c r="AS106" s="171"/>
      <c r="AT106" s="171"/>
      <c r="AU106" s="171"/>
      <c r="AV106" s="171"/>
      <c r="AW106" s="168"/>
      <c r="AX106" s="168"/>
      <c r="AY106" s="172"/>
      <c r="AZ106" s="172"/>
      <c r="BA106" s="171"/>
      <c r="BB106" s="171"/>
      <c r="BC106" s="171"/>
      <c r="BD106" s="171"/>
      <c r="BE106" s="171"/>
      <c r="BF106" s="168"/>
      <c r="BG106" s="168"/>
      <c r="BH106" s="172"/>
      <c r="BI106" s="172"/>
      <c r="BJ106" s="171"/>
      <c r="BK106" s="171"/>
      <c r="BL106" s="171"/>
      <c r="BM106" s="171"/>
      <c r="BN106" s="171"/>
      <c r="BO106" s="168"/>
      <c r="BP106" s="168"/>
      <c r="BQ106" s="172"/>
      <c r="BR106" s="172"/>
      <c r="BS106" s="171"/>
      <c r="BT106" s="171"/>
      <c r="BU106" s="171"/>
      <c r="BV106" s="171"/>
      <c r="BW106" s="171"/>
      <c r="BX106" s="168"/>
      <c r="BY106" s="168"/>
      <c r="BZ106" s="172"/>
      <c r="CA106" s="172"/>
      <c r="CB106" s="171"/>
      <c r="CC106" s="171"/>
      <c r="CD106" s="171"/>
      <c r="CE106" s="171"/>
      <c r="CF106" s="171"/>
      <c r="CG106" s="168"/>
      <c r="CH106" s="168"/>
      <c r="CI106" s="172"/>
      <c r="CJ106" s="172"/>
      <c r="CK106" s="171"/>
      <c r="CL106" s="171"/>
      <c r="CM106" s="171"/>
      <c r="CN106" s="171"/>
      <c r="CO106" s="171"/>
      <c r="CP106" s="168"/>
      <c r="CQ106" s="168"/>
      <c r="CR106" s="172"/>
      <c r="CS106" s="172"/>
      <c r="CT106" s="171"/>
      <c r="CU106" s="171"/>
      <c r="CV106" s="171"/>
      <c r="CW106" s="171"/>
      <c r="CX106" s="171"/>
      <c r="CY106" s="168"/>
      <c r="CZ106" s="168"/>
      <c r="DA106" s="172"/>
      <c r="DB106" s="172"/>
      <c r="DC106" s="171"/>
      <c r="DD106" s="171"/>
      <c r="DE106" s="171"/>
      <c r="DF106" s="171"/>
      <c r="DG106" s="171"/>
      <c r="DH106" s="168"/>
      <c r="DI106" s="168"/>
      <c r="DJ106" s="172"/>
      <c r="DK106" s="172"/>
      <c r="DL106" s="171"/>
      <c r="DM106" s="171"/>
      <c r="DN106" s="171"/>
      <c r="DO106" s="171"/>
      <c r="DP106" s="171"/>
      <c r="DQ106" s="168"/>
      <c r="DR106" s="168"/>
      <c r="DS106" s="172"/>
      <c r="DT106" s="172"/>
      <c r="DU106" s="171"/>
      <c r="DV106" s="171"/>
      <c r="DW106" s="171"/>
      <c r="DX106" s="171"/>
      <c r="DY106" s="171"/>
      <c r="DZ106" s="168"/>
      <c r="EA106" s="168"/>
      <c r="EB106" s="172"/>
      <c r="EC106" s="172"/>
      <c r="ED106" s="171"/>
      <c r="EE106" s="171"/>
      <c r="EF106" s="171"/>
      <c r="EG106" s="171"/>
      <c r="EH106" s="171"/>
      <c r="EI106" s="168"/>
      <c r="EJ106" s="168"/>
      <c r="EK106" s="172"/>
      <c r="EL106" s="172"/>
      <c r="EM106" s="171"/>
      <c r="EN106" s="171"/>
      <c r="EO106" s="171"/>
      <c r="EP106" s="171"/>
      <c r="EQ106" s="171"/>
      <c r="ER106" s="168"/>
      <c r="ES106" s="168"/>
      <c r="ET106" s="172"/>
      <c r="EU106" s="172"/>
      <c r="EV106" s="171"/>
      <c r="EW106" s="171"/>
      <c r="EX106" s="171"/>
      <c r="EY106" s="171"/>
      <c r="EZ106" s="171"/>
      <c r="FA106" s="168"/>
      <c r="FB106" s="168"/>
      <c r="FC106" s="172"/>
      <c r="FD106" s="172"/>
      <c r="FE106" s="171"/>
      <c r="FF106" s="171"/>
      <c r="FG106" s="171"/>
      <c r="FH106" s="171"/>
      <c r="FI106" s="171"/>
      <c r="FJ106" s="168"/>
      <c r="FK106" s="168"/>
      <c r="FL106" s="172"/>
      <c r="FM106" s="172"/>
      <c r="FN106" s="171"/>
      <c r="FO106" s="171"/>
      <c r="FP106" s="171"/>
      <c r="FQ106" s="171"/>
      <c r="FR106" s="171"/>
      <c r="FS106" s="168"/>
      <c r="FT106" s="168"/>
      <c r="FU106" s="172"/>
      <c r="FV106" s="172"/>
      <c r="FW106" s="171"/>
      <c r="FX106" s="171"/>
      <c r="FY106" s="171"/>
      <c r="FZ106" s="171"/>
      <c r="GA106" s="171"/>
      <c r="GB106" s="168"/>
      <c r="GC106" s="168"/>
      <c r="GD106" s="172"/>
      <c r="GE106" s="172"/>
      <c r="GF106" s="171"/>
      <c r="GG106" s="171"/>
      <c r="GH106" s="171"/>
      <c r="GI106" s="171"/>
      <c r="GJ106" s="171"/>
      <c r="GK106" s="168"/>
      <c r="GL106" s="168"/>
      <c r="GM106" s="172"/>
      <c r="GN106" s="172"/>
      <c r="GO106" s="171"/>
      <c r="GP106" s="171"/>
      <c r="GQ106" s="171"/>
      <c r="GR106" s="171"/>
      <c r="GS106" s="171"/>
      <c r="GT106" s="168"/>
      <c r="GU106" s="168"/>
      <c r="GV106" s="172"/>
      <c r="GW106" s="172"/>
      <c r="GX106" s="171"/>
      <c r="GY106" s="171"/>
      <c r="GZ106" s="171"/>
      <c r="HA106" s="171"/>
      <c r="HB106" s="171"/>
      <c r="HC106" s="168"/>
      <c r="HD106" s="168"/>
      <c r="HE106" s="172"/>
      <c r="HF106" s="172"/>
      <c r="HG106" s="171"/>
      <c r="HH106" s="171"/>
      <c r="HI106" s="171"/>
      <c r="HJ106" s="171"/>
      <c r="HK106" s="171"/>
      <c r="HL106" s="168"/>
      <c r="HM106" s="168"/>
      <c r="HN106" s="172"/>
      <c r="HO106" s="172"/>
      <c r="HP106" s="171"/>
      <c r="HQ106" s="171"/>
      <c r="HR106" s="171"/>
      <c r="HS106" s="171"/>
      <c r="HT106" s="171"/>
      <c r="HU106" s="168"/>
      <c r="HV106" s="168"/>
      <c r="HW106" s="172"/>
      <c r="HX106" s="172"/>
      <c r="HY106" s="171"/>
      <c r="HZ106" s="171"/>
      <c r="IA106" s="171"/>
      <c r="IB106" s="171"/>
      <c r="IC106" s="171"/>
      <c r="ID106" s="168"/>
      <c r="IE106" s="168"/>
      <c r="IF106" s="172"/>
      <c r="IG106" s="172"/>
      <c r="IH106" s="171"/>
      <c r="II106" s="171"/>
      <c r="IJ106" s="171"/>
      <c r="IK106" s="171"/>
      <c r="IL106" s="171"/>
      <c r="IM106" s="168"/>
      <c r="IN106" s="168"/>
      <c r="IO106" s="172"/>
      <c r="IP106" s="172"/>
      <c r="IQ106" s="171"/>
      <c r="IR106" s="171"/>
      <c r="IS106" s="171"/>
      <c r="IT106" s="171"/>
      <c r="IU106" s="171"/>
      <c r="IV106" s="168"/>
      <c r="IW106" s="168"/>
      <c r="IX106" s="172"/>
      <c r="IY106" s="172"/>
      <c r="IZ106" s="171"/>
      <c r="JA106" s="171"/>
      <c r="JB106" s="171"/>
      <c r="JC106" s="171"/>
      <c r="JD106" s="171"/>
      <c r="JE106" s="168"/>
      <c r="JF106" s="168"/>
      <c r="JG106" s="172"/>
      <c r="JH106" s="172"/>
      <c r="JI106" s="171"/>
      <c r="JJ106" s="171"/>
      <c r="JK106" s="171"/>
      <c r="JL106" s="171"/>
      <c r="JM106" s="171"/>
      <c r="JN106" s="168"/>
      <c r="JO106" s="168"/>
      <c r="JP106" s="172"/>
      <c r="JQ106" s="172"/>
      <c r="JR106" s="171"/>
      <c r="JS106" s="171"/>
      <c r="JT106" s="171"/>
      <c r="JU106" s="171"/>
      <c r="JV106" s="171"/>
      <c r="JW106" s="168"/>
      <c r="JX106" s="168"/>
      <c r="JY106" s="172"/>
      <c r="JZ106" s="172"/>
      <c r="KA106" s="171"/>
      <c r="KB106" s="171"/>
      <c r="KC106" s="171"/>
      <c r="KD106" s="171"/>
      <c r="KE106" s="171"/>
      <c r="KF106" s="168"/>
      <c r="KG106" s="168"/>
      <c r="KH106" s="172"/>
      <c r="KI106" s="172"/>
      <c r="KJ106" s="171"/>
      <c r="KK106" s="171"/>
      <c r="KL106" s="171"/>
      <c r="KM106" s="171"/>
      <c r="KN106" s="171"/>
      <c r="KO106" s="168"/>
      <c r="KP106" s="168"/>
      <c r="KQ106" s="172"/>
      <c r="KR106" s="172"/>
      <c r="KS106" s="171"/>
      <c r="KT106" s="171"/>
      <c r="KU106" s="171"/>
      <c r="KV106" s="171"/>
      <c r="KW106" s="171"/>
      <c r="KX106" s="168"/>
      <c r="KY106" s="168"/>
      <c r="KZ106" s="172"/>
      <c r="LA106" s="172"/>
      <c r="LB106" s="171"/>
      <c r="LC106" s="171"/>
      <c r="LD106" s="171"/>
      <c r="LE106" s="171"/>
      <c r="LF106" s="171"/>
      <c r="LG106" s="168"/>
      <c r="LH106" s="168"/>
      <c r="LI106" s="172"/>
      <c r="LJ106" s="172"/>
      <c r="LK106" s="171"/>
      <c r="LL106" s="171"/>
      <c r="LM106" s="171"/>
      <c r="LN106" s="171"/>
      <c r="LO106" s="171"/>
      <c r="LP106" s="168"/>
      <c r="LQ106" s="168"/>
      <c r="LR106" s="172"/>
      <c r="LS106" s="172"/>
      <c r="LT106" s="171"/>
      <c r="LU106" s="171"/>
      <c r="LV106" s="171"/>
      <c r="LW106" s="171"/>
      <c r="LX106" s="171"/>
      <c r="LY106" s="168"/>
      <c r="LZ106" s="168"/>
      <c r="MA106" s="172"/>
      <c r="MB106" s="172"/>
      <c r="MC106" s="171"/>
      <c r="MD106" s="171"/>
      <c r="ME106" s="171"/>
      <c r="MF106" s="171"/>
      <c r="MG106" s="171"/>
      <c r="MH106" s="168"/>
      <c r="MI106" s="168"/>
      <c r="MJ106" s="172"/>
      <c r="MK106" s="172"/>
      <c r="ML106" s="171"/>
      <c r="MM106" s="171"/>
      <c r="MN106" s="171"/>
      <c r="MO106" s="171"/>
      <c r="MP106" s="171"/>
      <c r="MQ106" s="168"/>
      <c r="MR106" s="168"/>
      <c r="MS106" s="172"/>
      <c r="MT106" s="172"/>
      <c r="MU106" s="171"/>
      <c r="MV106" s="171"/>
      <c r="MW106" s="171"/>
      <c r="MX106" s="171"/>
      <c r="MY106" s="171"/>
      <c r="MZ106" s="168"/>
      <c r="NA106" s="168"/>
      <c r="NB106" s="172"/>
      <c r="NC106" s="172"/>
      <c r="ND106" s="171"/>
      <c r="NE106" s="171"/>
      <c r="NF106" s="171"/>
      <c r="NG106" s="171"/>
      <c r="NH106" s="171"/>
      <c r="NI106" s="168"/>
      <c r="NJ106" s="168"/>
      <c r="NK106" s="172"/>
      <c r="NL106" s="172"/>
      <c r="NM106" s="171"/>
      <c r="NN106" s="171"/>
      <c r="NO106" s="171"/>
      <c r="NP106" s="171"/>
      <c r="NQ106" s="171"/>
      <c r="NR106" s="168"/>
      <c r="NS106" s="168"/>
      <c r="NT106" s="172"/>
      <c r="NU106" s="172"/>
      <c r="NV106" s="171"/>
      <c r="NW106" s="171"/>
      <c r="NX106" s="171"/>
      <c r="NY106" s="171"/>
      <c r="NZ106" s="171"/>
      <c r="OA106" s="168"/>
      <c r="OB106" s="168"/>
      <c r="OC106" s="172"/>
      <c r="OD106" s="172"/>
      <c r="OE106" s="171"/>
      <c r="OF106" s="171"/>
      <c r="OG106" s="171"/>
      <c r="OH106" s="171"/>
      <c r="OI106" s="171"/>
      <c r="OJ106" s="168"/>
      <c r="OK106" s="168"/>
      <c r="OL106" s="172"/>
      <c r="OM106" s="172"/>
      <c r="ON106" s="171"/>
      <c r="OO106" s="171"/>
      <c r="OP106" s="171"/>
      <c r="OQ106" s="171"/>
      <c r="OR106" s="171"/>
      <c r="OS106" s="168"/>
      <c r="OT106" s="168"/>
      <c r="OU106" s="172"/>
      <c r="OV106" s="172"/>
      <c r="OW106" s="171"/>
      <c r="OX106" s="171"/>
      <c r="OY106" s="171"/>
      <c r="OZ106" s="171"/>
      <c r="PA106" s="171"/>
      <c r="PB106" s="168"/>
      <c r="PC106" s="168"/>
      <c r="PD106" s="172"/>
      <c r="PE106" s="172"/>
      <c r="PF106" s="171"/>
      <c r="PG106" s="171"/>
      <c r="PH106" s="171"/>
      <c r="PI106" s="171"/>
      <c r="PJ106" s="171"/>
      <c r="PK106" s="168"/>
      <c r="PL106" s="168"/>
      <c r="PM106" s="172"/>
      <c r="PN106" s="172"/>
      <c r="PO106" s="171"/>
      <c r="PP106" s="171"/>
      <c r="PQ106" s="171"/>
      <c r="PR106" s="171"/>
      <c r="PS106" s="171"/>
      <c r="PT106" s="168"/>
      <c r="PU106" s="168"/>
      <c r="PV106" s="172"/>
      <c r="PW106" s="172"/>
      <c r="PX106" s="171"/>
      <c r="PY106" s="171"/>
      <c r="PZ106" s="171"/>
      <c r="QA106" s="171"/>
      <c r="QB106" s="171"/>
      <c r="QC106" s="168"/>
      <c r="QD106" s="168"/>
      <c r="QE106" s="172"/>
      <c r="QF106" s="172"/>
      <c r="QG106" s="171"/>
      <c r="QH106" s="171"/>
      <c r="QI106" s="171"/>
      <c r="QJ106" s="171"/>
      <c r="QK106" s="171"/>
      <c r="QL106" s="168"/>
      <c r="QM106" s="168"/>
      <c r="QN106" s="172"/>
      <c r="QO106" s="172"/>
      <c r="QP106" s="171"/>
      <c r="QQ106" s="171"/>
      <c r="QR106" s="171"/>
      <c r="QS106" s="171"/>
      <c r="QT106" s="171"/>
      <c r="QU106" s="168"/>
      <c r="QV106" s="168"/>
      <c r="QW106" s="172"/>
      <c r="QX106" s="172"/>
      <c r="QY106" s="171"/>
      <c r="QZ106" s="171"/>
      <c r="RA106" s="171"/>
      <c r="RB106" s="171"/>
      <c r="RC106" s="171"/>
      <c r="RD106" s="168"/>
      <c r="RE106" s="168"/>
      <c r="RF106" s="172"/>
      <c r="RG106" s="172"/>
      <c r="RH106" s="171"/>
      <c r="RI106" s="171"/>
      <c r="RJ106" s="171"/>
      <c r="RK106" s="171"/>
      <c r="RL106" s="171"/>
      <c r="RM106" s="168"/>
      <c r="RN106" s="168"/>
      <c r="RO106" s="172"/>
      <c r="RP106" s="172"/>
      <c r="RQ106" s="171"/>
      <c r="RR106" s="171"/>
      <c r="RS106" s="171"/>
      <c r="RT106" s="171"/>
      <c r="RU106" s="171"/>
      <c r="RV106" s="168"/>
      <c r="RW106" s="168"/>
      <c r="RX106" s="172"/>
      <c r="RY106" s="172"/>
      <c r="RZ106" s="171"/>
      <c r="SA106" s="171"/>
      <c r="SB106" s="171"/>
      <c r="SC106" s="171"/>
      <c r="SD106" s="171"/>
      <c r="SE106" s="168"/>
      <c r="SF106" s="168"/>
      <c r="SG106" s="172"/>
      <c r="SH106" s="172"/>
      <c r="SI106" s="171"/>
      <c r="SJ106" s="171"/>
      <c r="SK106" s="171"/>
      <c r="SL106" s="171"/>
      <c r="SM106" s="171"/>
      <c r="SN106" s="168"/>
      <c r="SO106" s="168"/>
      <c r="SP106" s="172"/>
      <c r="SQ106" s="172"/>
      <c r="SR106" s="171"/>
      <c r="SS106" s="171"/>
      <c r="ST106" s="171"/>
      <c r="SU106" s="171"/>
      <c r="SV106" s="171"/>
      <c r="SW106" s="168"/>
      <c r="SX106" s="168"/>
      <c r="SY106" s="172"/>
      <c r="SZ106" s="172"/>
      <c r="TA106" s="171"/>
      <c r="TB106" s="171"/>
      <c r="TC106" s="171"/>
      <c r="TD106" s="171"/>
      <c r="TE106" s="171"/>
      <c r="TF106" s="168"/>
      <c r="TG106" s="168"/>
      <c r="TH106" s="172"/>
      <c r="TI106" s="172"/>
      <c r="TJ106" s="171"/>
      <c r="TK106" s="171"/>
      <c r="TL106" s="171"/>
      <c r="TM106" s="171"/>
      <c r="TN106" s="171"/>
      <c r="TO106" s="168"/>
      <c r="TP106" s="168"/>
      <c r="TQ106" s="172"/>
      <c r="TR106" s="172"/>
      <c r="TS106" s="171"/>
      <c r="TT106" s="171"/>
      <c r="TU106" s="171"/>
      <c r="TV106" s="171"/>
      <c r="TW106" s="171"/>
      <c r="TX106" s="168"/>
      <c r="TY106" s="168"/>
      <c r="TZ106" s="172"/>
      <c r="UA106" s="172"/>
      <c r="UB106" s="171"/>
      <c r="UC106" s="171"/>
      <c r="UD106" s="171"/>
      <c r="UE106" s="171"/>
      <c r="UF106" s="171"/>
      <c r="UG106" s="168"/>
      <c r="UH106" s="168"/>
    </row>
  </sheetData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31</vt:i4>
      </vt:variant>
    </vt:vector>
  </HeadingPairs>
  <TitlesOfParts>
    <vt:vector size="35" baseType="lpstr">
      <vt:lpstr>Dashboard</vt:lpstr>
      <vt:lpstr>Terms of Use</vt:lpstr>
      <vt:lpstr>Calc</vt:lpstr>
      <vt:lpstr>saved</vt:lpstr>
      <vt:lpstr>activeCol</vt:lpstr>
      <vt:lpstr>activeRow</vt:lpstr>
      <vt:lpstr>cell1</vt:lpstr>
      <vt:lpstr>count</vt:lpstr>
      <vt:lpstr>currentMultiplier</vt:lpstr>
      <vt:lpstr>elemntInOrder</vt:lpstr>
      <vt:lpstr>fit</vt:lpstr>
      <vt:lpstr>instructions</vt:lpstr>
      <vt:lpstr>lastMultiplier</vt:lpstr>
      <vt:lpstr>lastRow</vt:lpstr>
      <vt:lpstr>lastSize</vt:lpstr>
      <vt:lpstr>lastUnit</vt:lpstr>
      <vt:lpstr>namePosition</vt:lpstr>
      <vt:lpstr>names</vt:lpstr>
      <vt:lpstr>namesAssigned</vt:lpstr>
      <vt:lpstr>nameWarning</vt:lpstr>
      <vt:lpstr>overwrite</vt:lpstr>
      <vt:lpstr>preset</vt:lpstr>
      <vt:lpstr>'Terms of Use'!Print_Area</vt:lpstr>
      <vt:lpstr>saveName</vt:lpstr>
      <vt:lpstr>scale1</vt:lpstr>
      <vt:lpstr>scale2</vt:lpstr>
      <vt:lpstr>setupArea</vt:lpstr>
      <vt:lpstr>setupCount</vt:lpstr>
      <vt:lpstr>setupNextCol</vt:lpstr>
      <vt:lpstr>setupOWCol</vt:lpstr>
      <vt:lpstr>size</vt:lpstr>
      <vt:lpstr>startXY</vt:lpstr>
      <vt:lpstr>tableSet</vt:lpstr>
      <vt:lpstr>unit</vt:lpstr>
      <vt:lpstr>ValuesBelowZero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2021-02-01T11:12:16Z</cp:lastPrinted>
  <dcterms:created xsi:type="dcterms:W3CDTF">2020-12-23T12:40:35Z</dcterms:created>
  <dcterms:modified xsi:type="dcterms:W3CDTF">2021-11-08T07:06:00Z</dcterms:modified>
  <dc:title>Automated Floor Plan V2F 2 Template</dc:title>
  <dc:subject>Automated Floor Plan V2F 2</dc:subject>
  <dc:description>Automated Floor Plan V2F 2 template by Master Productivity Kit — masterproductivitykit.com</dc:description>
  <cp:keywords>Master Productivity Kit, Excel template, Google Sheets template</cp:keywords>
  <cp:category>Business Template</cp:category>
</cp:coreProperties>
</file>