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ables/table5.xml" ContentType="application/vnd.openxmlformats-officedocument.spreadsheetml.table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pasu\Downloads\"/>
    </mc:Choice>
  </mc:AlternateContent>
  <xr:revisionPtr revIDLastSave="0" documentId="8_{A56A34FD-DD06-4AE8-BFA8-59F8A6E4E8C4}" xr6:coauthVersionLast="47" xr6:coauthVersionMax="47" xr10:uidLastSave="{00000000-0000-0000-0000-000000000000}"/>
  <bookViews>
    <workbookView showSheetTabs="0" xWindow="-120" yWindow="-120" windowWidth="29040" windowHeight="15720" xr2:uid="{5B36CBF1-84C3-4D6A-8007-B28509267DB3}"/>
  </bookViews>
  <sheets>
    <sheet name="Menu" sheetId="10" r:id="rId1"/>
    <sheet name="Metrics" sheetId="1" r:id="rId2"/>
    <sheet name="Settings" sheetId="5" r:id="rId3"/>
    <sheet name="Database" sheetId="6" r:id="rId4"/>
    <sheet name="DynamicList" sheetId="8" r:id="rId5"/>
    <sheet name="Form" sheetId="7" r:id="rId6"/>
    <sheet name="Dashboard" sheetId="9" r:id="rId7"/>
    <sheet name="Calc" sheetId="11" state="hidden" r:id="rId8"/>
  </sheets>
  <definedNames>
    <definedName name="DatabaseHeaders">Calc!$D$6:$AI$6</definedName>
    <definedName name="DatabaseSource">OFFSET(Database!$B$8,0,0,Calc!$DG$14,Calc!$DG$15)</definedName>
    <definedName name="DropdownCounta">Calc!$DR$8:$EF$8</definedName>
    <definedName name="DropdownHeaders">Settings!$B$10:$P$10</definedName>
    <definedName name="FirstChartAxis">OFFSET(Calc!$CD$7,0,0,Calc!$CE$5,1)</definedName>
    <definedName name="FirstChartSeries">OFFSET(Calc!$CF$7,0,0,Calc!$CE$5,1)</definedName>
    <definedName name="FormMatchFunction">MATCH(Form!$D$7,Calc!$AJ$6:$AJ$1006,0)</definedName>
    <definedName name="FourthChart_Axis">OFFSET(Calc!$DB$7,0,0,Calc!$DC$5,1)</definedName>
    <definedName name="FourthChartSeries">OFFSET(Calc!$DD$7,0,0,Calc!$DC$5,1)</definedName>
    <definedName name="MainTable">OFFSET(Calc!$D$7,0,0,Calc!$DG$14,Calc!$DG$15)</definedName>
    <definedName name="MetricsList">OFFSET(Metrics!$B$7,0,0,COUNTA(Metrics!$B$7:$B$36),1)</definedName>
    <definedName name="_xlnm.Print_Area" localSheetId="6">Dashboard!$B$6:$H$12</definedName>
    <definedName name="_xlnm.Print_Area" localSheetId="3">OFFSET(Database!$B$7,0,0,Calc!$DG$14-6,Calc!$DG$15-1)</definedName>
    <definedName name="_xlnm.Print_Area" localSheetId="4">OFFSET(DynamicList!$D$7,0,0,COUNTA(DynamicList!$D$7:$D$57)-COUNTBLANK(DynamicList!$D$7:$D$57),COUNTA(DynamicList!$D$7:$N$7))</definedName>
    <definedName name="_xlnm.Print_Area" localSheetId="5">Form!$C$7:$D$38</definedName>
    <definedName name="_xlnm.Print_Area" localSheetId="0">Menu!$B$2:$M$39</definedName>
    <definedName name="_xlnm.Print_Area" localSheetId="1">Metrics!$B$6:$C$36</definedName>
    <definedName name="_xlnm.Print_Area" localSheetId="2">OFFSET(Settings!$B$8,0,0,18,COUNTA(Settings!$B$10:$P$10))</definedName>
    <definedName name="SecondChartAxis">OFFSET(Calc!$CL$7,0,0,Calc!$CM$5,1)</definedName>
    <definedName name="SecondChartSeries">OFFSET(Calc!$CN$7,0,0,Calc!$CM$5,1)</definedName>
    <definedName name="ThirdChartAxis">OFFSET(Calc!$CT$7,0,0,Calc!$CU$5,1)</definedName>
    <definedName name="ThirdChartSeries">OFFSET(Calc!$CV$7,0,0,Calc!$CU$5,1)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T56" i="11" l="1"/>
  <c r="BT55" i="11"/>
  <c r="BT54" i="11"/>
  <c r="BT53" i="11"/>
  <c r="BT52" i="11"/>
  <c r="BT51" i="11"/>
  <c r="BT50" i="11"/>
  <c r="BT49" i="11"/>
  <c r="BT48" i="11"/>
  <c r="BT47" i="11"/>
  <c r="BT46" i="11"/>
  <c r="BT45" i="11"/>
  <c r="BT44" i="11"/>
  <c r="BT43" i="11"/>
  <c r="BT42" i="11"/>
  <c r="BT41" i="11"/>
  <c r="BT40" i="11"/>
  <c r="BT39" i="11"/>
  <c r="BT38" i="11"/>
  <c r="BT37" i="11"/>
  <c r="BT9" i="11"/>
  <c r="BT10" i="11" s="1"/>
  <c r="BT11" i="11" s="1"/>
  <c r="BT12" i="11" s="1"/>
  <c r="BT13" i="11" s="1"/>
  <c r="BT14" i="11" s="1"/>
  <c r="BT15" i="11" s="1"/>
  <c r="BT16" i="11" s="1"/>
  <c r="BT17" i="11" s="1"/>
  <c r="BT18" i="11" s="1"/>
  <c r="BT19" i="11" s="1"/>
  <c r="BT20" i="11" s="1"/>
  <c r="BT21" i="11" s="1"/>
  <c r="BT22" i="11" s="1"/>
  <c r="BT23" i="11" s="1"/>
  <c r="BT24" i="11" s="1"/>
  <c r="BT25" i="11" s="1"/>
  <c r="BT26" i="11" s="1"/>
  <c r="BT27" i="11" s="1"/>
  <c r="BT28" i="11" s="1"/>
  <c r="BT29" i="11" s="1"/>
  <c r="BT30" i="11" s="1"/>
  <c r="BT31" i="11" s="1"/>
  <c r="BT32" i="11" s="1"/>
  <c r="BT33" i="11" s="1"/>
  <c r="BT34" i="11" s="1"/>
  <c r="BT35" i="11" s="1"/>
  <c r="BT36" i="11" s="1"/>
  <c r="BT8" i="11"/>
  <c r="BS56" i="11"/>
  <c r="BQ56" i="11"/>
  <c r="BS55" i="11"/>
  <c r="BQ55" i="11" s="1"/>
  <c r="BS54" i="11"/>
  <c r="BQ54" i="11" s="1"/>
  <c r="BS53" i="11"/>
  <c r="BQ53" i="11"/>
  <c r="BS52" i="11"/>
  <c r="BQ52" i="11" s="1"/>
  <c r="BS51" i="11"/>
  <c r="BQ51" i="11"/>
  <c r="BS50" i="11"/>
  <c r="BQ50" i="11"/>
  <c r="BS49" i="11"/>
  <c r="BQ49" i="11"/>
  <c r="BS48" i="11"/>
  <c r="BQ48" i="11"/>
  <c r="BS47" i="11"/>
  <c r="BQ47" i="11" s="1"/>
  <c r="BS46" i="11"/>
  <c r="BQ46" i="11" s="1"/>
  <c r="BS45" i="11"/>
  <c r="BQ45" i="11"/>
  <c r="BS44" i="11"/>
  <c r="BQ44" i="11" s="1"/>
  <c r="BS43" i="11"/>
  <c r="BQ43" i="11"/>
  <c r="BS42" i="11"/>
  <c r="BQ42" i="11"/>
  <c r="BS41" i="11"/>
  <c r="BQ41" i="11"/>
  <c r="BS40" i="11"/>
  <c r="BQ40" i="11"/>
  <c r="BS39" i="11"/>
  <c r="BQ39" i="11" s="1"/>
  <c r="BS38" i="11"/>
  <c r="BQ38" i="11" s="1"/>
  <c r="BS37" i="11"/>
  <c r="BQ37" i="11"/>
  <c r="BS36" i="11"/>
  <c r="BQ36" i="11" s="1"/>
  <c r="BS35" i="11"/>
  <c r="BQ35" i="11"/>
  <c r="BS34" i="11"/>
  <c r="BQ34" i="11"/>
  <c r="BS33" i="11"/>
  <c r="BQ33" i="11"/>
  <c r="BS32" i="11"/>
  <c r="BQ32" i="11"/>
  <c r="BS31" i="11"/>
  <c r="BQ31" i="11" s="1"/>
  <c r="BS30" i="11"/>
  <c r="BQ30" i="11" s="1"/>
  <c r="BS29" i="11"/>
  <c r="BQ29" i="11"/>
  <c r="BS28" i="11"/>
  <c r="BQ28" i="11" s="1"/>
  <c r="BS27" i="11"/>
  <c r="BQ27" i="11"/>
  <c r="BS26" i="11"/>
  <c r="BQ26" i="11"/>
  <c r="BS25" i="11"/>
  <c r="BQ25" i="11"/>
  <c r="BS24" i="11"/>
  <c r="BQ24" i="11"/>
  <c r="BS23" i="11"/>
  <c r="BQ23" i="11" s="1"/>
  <c r="BS22" i="11"/>
  <c r="BQ22" i="11" s="1"/>
  <c r="BS21" i="11"/>
  <c r="BQ21" i="11"/>
  <c r="BS20" i="11"/>
  <c r="BQ20" i="11" s="1"/>
  <c r="BS19" i="11"/>
  <c r="BQ19" i="11"/>
  <c r="BS18" i="11"/>
  <c r="BQ18" i="11"/>
  <c r="BS17" i="11"/>
  <c r="BQ17" i="11"/>
  <c r="BS16" i="11"/>
  <c r="BQ16" i="11"/>
  <c r="BS15" i="11"/>
  <c r="BQ15" i="11" s="1"/>
  <c r="BS14" i="11"/>
  <c r="BQ14" i="11" s="1"/>
  <c r="BS13" i="11"/>
  <c r="BQ13" i="11"/>
  <c r="BS12" i="11"/>
  <c r="BQ12" i="11" s="1"/>
  <c r="BS11" i="11"/>
  <c r="BQ11" i="11"/>
  <c r="BS10" i="11"/>
  <c r="BQ10" i="11"/>
  <c r="BS9" i="11"/>
  <c r="BQ9" i="11"/>
  <c r="BS8" i="11"/>
  <c r="BQ8" i="11"/>
  <c r="BG56" i="11"/>
  <c r="BG55" i="11"/>
  <c r="BG54" i="11"/>
  <c r="BG53" i="11"/>
  <c r="BG52" i="11"/>
  <c r="BG51" i="11"/>
  <c r="BG50" i="11"/>
  <c r="BG49" i="11"/>
  <c r="BG48" i="11"/>
  <c r="BG47" i="11"/>
  <c r="BG46" i="11"/>
  <c r="BG45" i="11"/>
  <c r="BG44" i="11"/>
  <c r="BG43" i="11"/>
  <c r="BG42" i="11"/>
  <c r="BG41" i="11"/>
  <c r="BG40" i="11"/>
  <c r="BG39" i="11"/>
  <c r="BG38" i="11"/>
  <c r="BG37" i="11"/>
  <c r="BG36" i="11"/>
  <c r="BG35" i="11"/>
  <c r="BG34" i="11"/>
  <c r="BG33" i="11"/>
  <c r="BG32" i="11"/>
  <c r="BG31" i="11"/>
  <c r="BG30" i="11"/>
  <c r="BG29" i="11"/>
  <c r="BG28" i="11"/>
  <c r="BG27" i="11"/>
  <c r="BG26" i="11"/>
  <c r="BG25" i="11"/>
  <c r="BG24" i="11"/>
  <c r="BG23" i="11"/>
  <c r="BG22" i="11"/>
  <c r="BG21" i="11"/>
  <c r="BG20" i="11"/>
  <c r="BG19" i="11"/>
  <c r="BG18" i="11"/>
  <c r="BG17" i="11"/>
  <c r="BG16" i="11"/>
  <c r="BG15" i="11"/>
  <c r="BG14" i="11"/>
  <c r="BG13" i="11"/>
  <c r="BG12" i="11"/>
  <c r="BG11" i="11"/>
  <c r="BG10" i="11"/>
  <c r="BG9" i="11"/>
  <c r="BG8" i="11"/>
  <c r="BA56" i="11"/>
  <c r="BA55" i="11"/>
  <c r="BA54" i="11"/>
  <c r="BA53" i="11"/>
  <c r="BA52" i="11"/>
  <c r="BA51" i="11"/>
  <c r="BA50" i="11"/>
  <c r="BA49" i="11"/>
  <c r="BA48" i="11"/>
  <c r="BA47" i="11"/>
  <c r="BA46" i="11"/>
  <c r="BA45" i="11"/>
  <c r="BA44" i="11"/>
  <c r="BA43" i="11"/>
  <c r="BA42" i="11"/>
  <c r="BA41" i="11"/>
  <c r="BA40" i="11"/>
  <c r="BA39" i="11"/>
  <c r="BA38" i="11"/>
  <c r="BA37" i="11"/>
  <c r="BA36" i="11"/>
  <c r="BA35" i="11"/>
  <c r="BA34" i="11"/>
  <c r="BA33" i="11"/>
  <c r="BA32" i="11"/>
  <c r="BA31" i="11"/>
  <c r="BA30" i="11"/>
  <c r="BA29" i="11"/>
  <c r="BA28" i="11"/>
  <c r="BA27" i="11"/>
  <c r="BA26" i="11"/>
  <c r="BA25" i="11"/>
  <c r="BA24" i="11"/>
  <c r="BA23" i="11"/>
  <c r="BA22" i="11"/>
  <c r="BA21" i="11"/>
  <c r="BA20" i="11"/>
  <c r="BA19" i="11"/>
  <c r="BA18" i="11"/>
  <c r="BA17" i="11"/>
  <c r="BA16" i="11"/>
  <c r="BA15" i="11"/>
  <c r="BA14" i="11"/>
  <c r="BA13" i="11"/>
  <c r="BA12" i="11"/>
  <c r="BA11" i="11"/>
  <c r="BA10" i="11"/>
  <c r="BA9" i="11"/>
  <c r="BA8" i="11"/>
  <c r="AU56" i="11"/>
  <c r="AU55" i="11"/>
  <c r="AU54" i="11"/>
  <c r="AU53" i="11"/>
  <c r="AU52" i="11"/>
  <c r="AU51" i="11"/>
  <c r="AU50" i="11"/>
  <c r="AU49" i="11"/>
  <c r="AU48" i="11"/>
  <c r="AU47" i="11"/>
  <c r="AU46" i="11"/>
  <c r="AU45" i="11"/>
  <c r="AU44" i="11"/>
  <c r="AU43" i="11"/>
  <c r="AU42" i="11"/>
  <c r="AU41" i="11"/>
  <c r="AU40" i="11"/>
  <c r="AU39" i="11"/>
  <c r="AU38" i="11"/>
  <c r="AU37" i="11"/>
  <c r="AU36" i="11"/>
  <c r="AU35" i="11"/>
  <c r="AU34" i="11"/>
  <c r="AU33" i="11"/>
  <c r="AU32" i="11"/>
  <c r="AU31" i="11"/>
  <c r="AU30" i="11"/>
  <c r="AU29" i="11"/>
  <c r="AU28" i="11"/>
  <c r="AU27" i="11"/>
  <c r="AU26" i="11"/>
  <c r="AU25" i="11"/>
  <c r="AU24" i="11"/>
  <c r="AU23" i="11"/>
  <c r="AU22" i="11"/>
  <c r="AU21" i="11"/>
  <c r="AU20" i="11"/>
  <c r="AU19" i="11"/>
  <c r="AU18" i="11"/>
  <c r="AU17" i="11"/>
  <c r="AU16" i="11"/>
  <c r="AU15" i="11"/>
  <c r="AU14" i="11"/>
  <c r="AU13" i="11"/>
  <c r="AU12" i="11"/>
  <c r="AU11" i="11"/>
  <c r="AU10" i="11"/>
  <c r="AU9" i="11"/>
  <c r="AU8" i="11"/>
  <c r="AO56" i="11"/>
  <c r="AO55" i="11"/>
  <c r="AO54" i="11"/>
  <c r="AO53" i="11"/>
  <c r="AO52" i="11"/>
  <c r="AO51" i="11"/>
  <c r="AO50" i="11"/>
  <c r="AO49" i="11"/>
  <c r="AO48" i="11"/>
  <c r="AO47" i="11"/>
  <c r="AO46" i="11"/>
  <c r="AO45" i="11"/>
  <c r="AO44" i="11"/>
  <c r="AO43" i="11"/>
  <c r="AO42" i="11"/>
  <c r="AO41" i="11"/>
  <c r="AO40" i="11"/>
  <c r="AO39" i="11"/>
  <c r="AO38" i="11"/>
  <c r="AO37" i="11"/>
  <c r="AO36" i="11"/>
  <c r="AO35" i="11"/>
  <c r="AO34" i="11"/>
  <c r="AO33" i="11"/>
  <c r="AO32" i="11"/>
  <c r="AO31" i="11"/>
  <c r="AO30" i="11"/>
  <c r="AO29" i="11"/>
  <c r="AO28" i="11"/>
  <c r="AO27" i="11"/>
  <c r="AO26" i="11"/>
  <c r="AO25" i="11"/>
  <c r="AO24" i="11"/>
  <c r="AO23" i="11"/>
  <c r="AO22" i="11"/>
  <c r="AO21" i="11"/>
  <c r="AO20" i="11"/>
  <c r="AO19" i="11"/>
  <c r="AO18" i="11"/>
  <c r="AO17" i="11"/>
  <c r="AO16" i="11"/>
  <c r="AO15" i="11"/>
  <c r="AO14" i="11"/>
  <c r="AO13" i="11"/>
  <c r="AO12" i="11"/>
  <c r="AO11" i="11"/>
  <c r="AO10" i="11"/>
  <c r="AO9" i="11"/>
  <c r="AO8" i="11"/>
  <c r="CZ56" i="11"/>
  <c r="CZ55" i="11"/>
  <c r="CZ54" i="11"/>
  <c r="CZ53" i="11"/>
  <c r="CZ52" i="11"/>
  <c r="CZ51" i="11"/>
  <c r="CZ50" i="11"/>
  <c r="CZ49" i="11"/>
  <c r="CZ48" i="11"/>
  <c r="CZ47" i="11"/>
  <c r="CZ46" i="11"/>
  <c r="CZ45" i="11"/>
  <c r="CZ44" i="11"/>
  <c r="CZ43" i="11"/>
  <c r="CZ42" i="11"/>
  <c r="CZ41" i="11"/>
  <c r="CZ40" i="11"/>
  <c r="CZ39" i="11"/>
  <c r="CZ38" i="11"/>
  <c r="CZ37" i="11"/>
  <c r="CZ36" i="11"/>
  <c r="CZ35" i="11"/>
  <c r="CZ34" i="11"/>
  <c r="CZ33" i="11"/>
  <c r="CZ32" i="11"/>
  <c r="CZ31" i="11"/>
  <c r="CZ30" i="11"/>
  <c r="CZ29" i="11"/>
  <c r="CZ28" i="11"/>
  <c r="CZ27" i="11"/>
  <c r="CZ26" i="11"/>
  <c r="CZ25" i="11"/>
  <c r="CZ24" i="11"/>
  <c r="CZ23" i="11"/>
  <c r="CZ22" i="11"/>
  <c r="CZ21" i="11"/>
  <c r="CZ20" i="11"/>
  <c r="CZ19" i="11"/>
  <c r="CZ18" i="11"/>
  <c r="CZ17" i="11"/>
  <c r="CZ16" i="11"/>
  <c r="CZ15" i="11"/>
  <c r="CZ14" i="11"/>
  <c r="CZ13" i="11"/>
  <c r="CZ12" i="11"/>
  <c r="CZ11" i="11"/>
  <c r="CZ10" i="11"/>
  <c r="CZ9" i="11"/>
  <c r="CZ8" i="11"/>
  <c r="CR56" i="11"/>
  <c r="CR55" i="11"/>
  <c r="CR54" i="11"/>
  <c r="CR53" i="11"/>
  <c r="CR52" i="11"/>
  <c r="CR51" i="11"/>
  <c r="CR50" i="11"/>
  <c r="CR49" i="11"/>
  <c r="CR48" i="11"/>
  <c r="CR47" i="11"/>
  <c r="CR46" i="11"/>
  <c r="CR45" i="11"/>
  <c r="CR44" i="11"/>
  <c r="CR43" i="11"/>
  <c r="CR42" i="11"/>
  <c r="CR41" i="11"/>
  <c r="CR40" i="11"/>
  <c r="CR39" i="11"/>
  <c r="CR38" i="11"/>
  <c r="CR37" i="11"/>
  <c r="CR36" i="11"/>
  <c r="CR35" i="11"/>
  <c r="CR34" i="11"/>
  <c r="CR33" i="11"/>
  <c r="CR32" i="11"/>
  <c r="CR31" i="11"/>
  <c r="CR30" i="11"/>
  <c r="CR29" i="11"/>
  <c r="CR28" i="11"/>
  <c r="CR27" i="11"/>
  <c r="CR26" i="11"/>
  <c r="CR25" i="11"/>
  <c r="CR24" i="11"/>
  <c r="CR23" i="11"/>
  <c r="CR22" i="11"/>
  <c r="CR21" i="11"/>
  <c r="CR20" i="11"/>
  <c r="CR19" i="11"/>
  <c r="CR18" i="11"/>
  <c r="CR17" i="11"/>
  <c r="CR16" i="11"/>
  <c r="CR15" i="11"/>
  <c r="CR14" i="11"/>
  <c r="CR13" i="11"/>
  <c r="CR12" i="11"/>
  <c r="CR11" i="11"/>
  <c r="CR10" i="11"/>
  <c r="CR9" i="11"/>
  <c r="CR8" i="11"/>
  <c r="CJ56" i="11"/>
  <c r="CJ55" i="11"/>
  <c r="CJ54" i="11"/>
  <c r="CJ53" i="11"/>
  <c r="CJ52" i="11"/>
  <c r="CJ51" i="11"/>
  <c r="CJ50" i="11"/>
  <c r="CJ49" i="11"/>
  <c r="CJ48" i="11"/>
  <c r="CJ47" i="11"/>
  <c r="CJ46" i="11"/>
  <c r="CJ45" i="11"/>
  <c r="CJ44" i="11"/>
  <c r="CJ43" i="11"/>
  <c r="CJ42" i="11"/>
  <c r="CJ41" i="11"/>
  <c r="CJ40" i="11"/>
  <c r="CJ39" i="11"/>
  <c r="CJ38" i="11"/>
  <c r="CJ37" i="11"/>
  <c r="CJ36" i="11"/>
  <c r="CJ35" i="11"/>
  <c r="CJ34" i="11"/>
  <c r="CJ33" i="11"/>
  <c r="CJ32" i="11"/>
  <c r="CJ31" i="11"/>
  <c r="CJ30" i="11"/>
  <c r="CJ29" i="11"/>
  <c r="CJ28" i="11"/>
  <c r="CJ27" i="11"/>
  <c r="CJ26" i="11"/>
  <c r="CJ25" i="11"/>
  <c r="CJ24" i="11"/>
  <c r="CJ23" i="11"/>
  <c r="CJ22" i="11"/>
  <c r="CJ21" i="11"/>
  <c r="CJ20" i="11"/>
  <c r="CJ19" i="11"/>
  <c r="CJ18" i="11"/>
  <c r="CJ17" i="11"/>
  <c r="CJ16" i="11"/>
  <c r="CJ15" i="11"/>
  <c r="CJ14" i="11"/>
  <c r="CJ13" i="11"/>
  <c r="CJ12" i="11"/>
  <c r="CJ11" i="11"/>
  <c r="CJ10" i="11"/>
  <c r="CJ9" i="11"/>
  <c r="CJ8" i="11"/>
  <c r="CB56" i="11"/>
  <c r="CB55" i="11"/>
  <c r="CB54" i="11"/>
  <c r="CB53" i="11"/>
  <c r="CB52" i="11"/>
  <c r="CB51" i="11"/>
  <c r="CB50" i="11"/>
  <c r="CB49" i="11"/>
  <c r="CB48" i="11"/>
  <c r="CB47" i="11"/>
  <c r="CB46" i="11"/>
  <c r="CB45" i="11"/>
  <c r="CB44" i="11"/>
  <c r="CB43" i="11"/>
  <c r="CB42" i="11"/>
  <c r="CB41" i="11"/>
  <c r="CB40" i="11"/>
  <c r="CB39" i="11"/>
  <c r="CB38" i="11"/>
  <c r="CB37" i="11"/>
  <c r="CB36" i="11"/>
  <c r="CB35" i="11"/>
  <c r="CB34" i="11"/>
  <c r="CB33" i="11"/>
  <c r="CB32" i="11"/>
  <c r="CB31" i="11"/>
  <c r="CB30" i="11"/>
  <c r="CB29" i="11"/>
  <c r="CB28" i="11"/>
  <c r="CB27" i="11"/>
  <c r="CB26" i="11"/>
  <c r="CB25" i="11"/>
  <c r="CB24" i="11"/>
  <c r="CB23" i="11"/>
  <c r="CB22" i="11"/>
  <c r="CB21" i="11"/>
  <c r="CB20" i="11"/>
  <c r="CB19" i="11"/>
  <c r="CB18" i="11"/>
  <c r="CB17" i="11"/>
  <c r="CB16" i="11"/>
  <c r="CB15" i="11"/>
  <c r="CB14" i="11"/>
  <c r="CB13" i="11"/>
  <c r="CB12" i="11"/>
  <c r="CB11" i="11"/>
  <c r="CB10" i="11"/>
  <c r="CB9" i="11"/>
  <c r="CB8" i="11"/>
  <c r="BX8" i="11"/>
  <c r="BX12" i="11"/>
  <c r="BX16" i="11"/>
  <c r="BX20" i="11"/>
  <c r="BX24" i="11"/>
  <c r="BX28" i="11"/>
  <c r="BX9" i="11"/>
  <c r="BX13" i="11"/>
  <c r="BX17" i="11"/>
  <c r="BX21" i="11"/>
  <c r="BX25" i="11"/>
  <c r="BX29" i="11"/>
  <c r="BX33" i="11"/>
  <c r="BX11" i="11"/>
  <c r="BX15" i="11"/>
  <c r="BX19" i="11"/>
  <c r="BX23" i="11"/>
  <c r="BX27" i="11"/>
  <c r="BX31" i="11"/>
  <c r="BX35" i="11"/>
  <c r="BX39" i="11"/>
  <c r="BX14" i="11"/>
  <c r="BX42" i="11"/>
  <c r="BX18" i="11"/>
  <c r="BX10" i="11"/>
  <c r="BX41" i="11"/>
  <c r="BX49" i="11"/>
  <c r="BX53" i="11"/>
  <c r="BX38" i="11"/>
  <c r="BX44" i="11"/>
  <c r="BX45" i="11"/>
  <c r="BX46" i="11"/>
  <c r="BX50" i="11"/>
  <c r="BX54" i="11"/>
  <c r="BX40" i="11"/>
  <c r="BX56" i="11"/>
  <c r="BX43" i="11"/>
  <c r="BX37" i="11"/>
  <c r="BX47" i="11"/>
  <c r="BX52" i="11"/>
  <c r="BX22" i="11"/>
  <c r="BX32" i="11"/>
  <c r="BX36" i="11"/>
  <c r="BX34" i="11"/>
  <c r="BX48" i="11"/>
  <c r="BX26" i="11"/>
  <c r="BX30" i="11"/>
  <c r="BX55" i="11"/>
  <c r="BX51" i="11"/>
  <c r="BX7" i="11"/>
  <c r="EB14" i="11" l="1"/>
  <c r="EA14" i="11"/>
  <c r="DZ14" i="11"/>
  <c r="DY14" i="11"/>
  <c r="DX14" i="11"/>
  <c r="DW14" i="11"/>
  <c r="DV14" i="11"/>
  <c r="DU14" i="11"/>
  <c r="DT14" i="11"/>
  <c r="DS14" i="11"/>
  <c r="DR14" i="11"/>
  <c r="EW11" i="11"/>
  <c r="EV11" i="11"/>
  <c r="EU11" i="11"/>
  <c r="ET11" i="11"/>
  <c r="ES11" i="11"/>
  <c r="ER11" i="11"/>
  <c r="EQ11" i="11"/>
  <c r="EP11" i="11"/>
  <c r="EO11" i="11"/>
  <c r="EN11" i="11"/>
  <c r="EM11" i="11"/>
  <c r="EL11" i="11"/>
  <c r="EK11" i="11"/>
  <c r="EJ11" i="11"/>
  <c r="EI11" i="11"/>
  <c r="EH11" i="11"/>
  <c r="EG11" i="11"/>
  <c r="EF11" i="11"/>
  <c r="EE11" i="11"/>
  <c r="ED11" i="11"/>
  <c r="EC11" i="11"/>
  <c r="EB11" i="11"/>
  <c r="EA11" i="11"/>
  <c r="DZ11" i="11"/>
  <c r="DY11" i="11"/>
  <c r="DX11" i="11"/>
  <c r="DW11" i="11"/>
  <c r="DV11" i="11"/>
  <c r="DU11" i="11"/>
  <c r="DT11" i="11"/>
  <c r="DS11" i="11"/>
  <c r="DR11" i="11"/>
  <c r="EF7" i="11"/>
  <c r="EE7" i="11"/>
  <c r="ED7" i="11"/>
  <c r="EC7" i="11"/>
  <c r="EB7" i="11"/>
  <c r="EA7" i="11"/>
  <c r="DZ7" i="11"/>
  <c r="DY7" i="11"/>
  <c r="DX7" i="11"/>
  <c r="DW7" i="11"/>
  <c r="DV7" i="11"/>
  <c r="DU7" i="11"/>
  <c r="DT7" i="11"/>
  <c r="DS7" i="11"/>
  <c r="DR7" i="11"/>
  <c r="AK7" i="11"/>
  <c r="AK8" i="11"/>
  <c r="AK9" i="11"/>
  <c r="AK10" i="11"/>
  <c r="AK11" i="11"/>
  <c r="AK12" i="11"/>
  <c r="AK13" i="11"/>
  <c r="AK14" i="11"/>
  <c r="AK15" i="11"/>
  <c r="AK16" i="11"/>
  <c r="AK17" i="11"/>
  <c r="AK18" i="11"/>
  <c r="AK19" i="11"/>
  <c r="AK20" i="11"/>
  <c r="AK21" i="11"/>
  <c r="AK22" i="11"/>
  <c r="AK23" i="11"/>
  <c r="AK24" i="11"/>
  <c r="AK25" i="11"/>
  <c r="AK26" i="11"/>
  <c r="AK27" i="11"/>
  <c r="AK28" i="11"/>
  <c r="AK29" i="11"/>
  <c r="AK30" i="11"/>
  <c r="AK31" i="11"/>
  <c r="AK32" i="11"/>
  <c r="AK33" i="11"/>
  <c r="AK34" i="11"/>
  <c r="AK35" i="11"/>
  <c r="AK36" i="11"/>
  <c r="AK37" i="11"/>
  <c r="AK38" i="11"/>
  <c r="AK39" i="11"/>
  <c r="AK40" i="11"/>
  <c r="AK41" i="11"/>
  <c r="AK42" i="11"/>
  <c r="AK43" i="11"/>
  <c r="AK44" i="11"/>
  <c r="AK45" i="11"/>
  <c r="AK46" i="11"/>
  <c r="AK47" i="11"/>
  <c r="AK48" i="11"/>
  <c r="AK49" i="11"/>
  <c r="AK50" i="11"/>
  <c r="AK51" i="11"/>
  <c r="AK52" i="11"/>
  <c r="AK53" i="11"/>
  <c r="AK54" i="11"/>
  <c r="AK55" i="11"/>
  <c r="AK56" i="11"/>
  <c r="E7" i="11"/>
  <c r="E8" i="11"/>
  <c r="E9" i="11"/>
  <c r="E10" i="11"/>
  <c r="E11" i="11"/>
  <c r="E12" i="11"/>
  <c r="E13" i="11"/>
  <c r="E14" i="11"/>
  <c r="E15" i="11"/>
  <c r="E16" i="11"/>
  <c r="E17" i="11"/>
  <c r="E18" i="11"/>
  <c r="E19" i="11"/>
  <c r="E20" i="11"/>
  <c r="E21" i="11"/>
  <c r="E22" i="11"/>
  <c r="E23" i="11"/>
  <c r="E24" i="11"/>
  <c r="E25" i="11"/>
  <c r="E26" i="11"/>
  <c r="E27" i="11"/>
  <c r="E28" i="11"/>
  <c r="E29" i="11"/>
  <c r="E30" i="11"/>
  <c r="E31" i="11"/>
  <c r="E32" i="11"/>
  <c r="E33" i="11"/>
  <c r="E34" i="11"/>
  <c r="E35" i="11"/>
  <c r="E36" i="11"/>
  <c r="E37" i="11"/>
  <c r="E38" i="11"/>
  <c r="E39" i="11"/>
  <c r="E40" i="11"/>
  <c r="E41" i="11"/>
  <c r="E42" i="11"/>
  <c r="E43" i="11"/>
  <c r="E44" i="11"/>
  <c r="E45" i="11"/>
  <c r="E46" i="11"/>
  <c r="E47" i="11"/>
  <c r="E48" i="11"/>
  <c r="E49" i="11"/>
  <c r="E50" i="11"/>
  <c r="E51" i="11"/>
  <c r="E52" i="11"/>
  <c r="E53" i="11"/>
  <c r="E54" i="11"/>
  <c r="E55" i="11"/>
  <c r="E56" i="11"/>
  <c r="D7" i="11"/>
  <c r="D8" i="11"/>
  <c r="D9" i="11"/>
  <c r="D10" i="11"/>
  <c r="D11" i="11"/>
  <c r="D12" i="11"/>
  <c r="D13" i="11"/>
  <c r="D14" i="11"/>
  <c r="D15" i="11"/>
  <c r="D16" i="11"/>
  <c r="D17" i="11"/>
  <c r="D18" i="11"/>
  <c r="D19" i="11"/>
  <c r="D20" i="11"/>
  <c r="D21" i="11"/>
  <c r="D22" i="11"/>
  <c r="D23" i="11"/>
  <c r="D24" i="11"/>
  <c r="D25" i="11"/>
  <c r="D26" i="11"/>
  <c r="D27" i="11"/>
  <c r="D28" i="11"/>
  <c r="D29" i="11"/>
  <c r="D30" i="11"/>
  <c r="D31" i="11"/>
  <c r="D32" i="11"/>
  <c r="D33" i="11"/>
  <c r="D34" i="11"/>
  <c r="D35" i="11"/>
  <c r="D36" i="11"/>
  <c r="D37" i="11"/>
  <c r="D38" i="11"/>
  <c r="D39" i="11"/>
  <c r="D40" i="11"/>
  <c r="D41" i="11"/>
  <c r="D42" i="11"/>
  <c r="D43" i="11"/>
  <c r="D44" i="11"/>
  <c r="D45" i="11"/>
  <c r="D46" i="11"/>
  <c r="D47" i="11"/>
  <c r="D48" i="11"/>
  <c r="D49" i="11"/>
  <c r="D50" i="11"/>
  <c r="D51" i="11"/>
  <c r="D52" i="11"/>
  <c r="D53" i="11"/>
  <c r="D54" i="11"/>
  <c r="D55" i="11"/>
  <c r="D56" i="11"/>
  <c r="D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T5" i="6"/>
  <c r="U5" i="6"/>
  <c r="V5" i="6"/>
  <c r="W5" i="6"/>
  <c r="X5" i="6"/>
  <c r="Y5" i="6"/>
  <c r="Z5" i="6"/>
  <c r="AA5" i="6"/>
  <c r="AB5" i="6"/>
  <c r="AC5" i="6"/>
  <c r="AD5" i="6"/>
  <c r="AE5" i="6"/>
  <c r="AF5" i="6"/>
  <c r="AG5" i="6"/>
  <c r="DO8" i="11" l="1"/>
  <c r="DO9" i="11"/>
  <c r="DO10" i="11"/>
  <c r="DO11" i="11"/>
  <c r="DO12" i="11"/>
  <c r="DO13" i="11"/>
  <c r="DO14" i="11"/>
  <c r="DO15" i="11"/>
  <c r="DO16" i="11"/>
  <c r="DO17" i="11"/>
  <c r="DO18" i="11"/>
  <c r="DO19" i="11"/>
  <c r="DO20" i="11"/>
  <c r="DO21" i="11"/>
  <c r="DO22" i="11"/>
  <c r="DO23" i="11"/>
  <c r="DO24" i="11"/>
  <c r="DO25" i="11"/>
  <c r="DO26" i="11"/>
  <c r="DO27" i="11"/>
  <c r="DO28" i="11"/>
  <c r="DO29" i="11"/>
  <c r="DO30" i="11"/>
  <c r="DO31" i="11"/>
  <c r="DO32" i="11"/>
  <c r="DO33" i="11"/>
  <c r="DO34" i="11"/>
  <c r="DO35" i="11"/>
  <c r="DO36" i="11"/>
  <c r="DO7" i="11"/>
  <c r="L9" i="8"/>
  <c r="M9" i="8"/>
  <c r="L10" i="8"/>
  <c r="M10" i="8"/>
  <c r="L11" i="8"/>
  <c r="M11" i="8"/>
  <c r="L12" i="8"/>
  <c r="M12" i="8"/>
  <c r="L13" i="8"/>
  <c r="M13" i="8"/>
  <c r="L14" i="8"/>
  <c r="M14" i="8"/>
  <c r="L15" i="8"/>
  <c r="M15" i="8"/>
  <c r="L16" i="8"/>
  <c r="M16" i="8"/>
  <c r="L17" i="8"/>
  <c r="M17" i="8"/>
  <c r="L18" i="8"/>
  <c r="M18" i="8"/>
  <c r="L19" i="8"/>
  <c r="M19" i="8"/>
  <c r="L20" i="8"/>
  <c r="M20" i="8"/>
  <c r="L21" i="8"/>
  <c r="M21" i="8"/>
  <c r="L22" i="8"/>
  <c r="M22" i="8"/>
  <c r="L23" i="8"/>
  <c r="M23" i="8"/>
  <c r="L24" i="8"/>
  <c r="M24" i="8"/>
  <c r="L25" i="8"/>
  <c r="M25" i="8"/>
  <c r="L26" i="8"/>
  <c r="M26" i="8"/>
  <c r="L27" i="8"/>
  <c r="M27" i="8"/>
  <c r="L28" i="8"/>
  <c r="M28" i="8"/>
  <c r="L29" i="8"/>
  <c r="M29" i="8"/>
  <c r="L30" i="8"/>
  <c r="M30" i="8"/>
  <c r="L31" i="8"/>
  <c r="M31" i="8"/>
  <c r="L32" i="8"/>
  <c r="M32" i="8"/>
  <c r="L33" i="8"/>
  <c r="M33" i="8"/>
  <c r="L34" i="8"/>
  <c r="M34" i="8"/>
  <c r="L35" i="8"/>
  <c r="M35" i="8"/>
  <c r="L36" i="8"/>
  <c r="M36" i="8"/>
  <c r="L37" i="8"/>
  <c r="M37" i="8"/>
  <c r="L38" i="8"/>
  <c r="M38" i="8"/>
  <c r="L39" i="8"/>
  <c r="M39" i="8"/>
  <c r="L40" i="8"/>
  <c r="M40" i="8"/>
  <c r="L41" i="8"/>
  <c r="M41" i="8"/>
  <c r="L42" i="8"/>
  <c r="M42" i="8"/>
  <c r="L43" i="8"/>
  <c r="M43" i="8"/>
  <c r="L44" i="8"/>
  <c r="M44" i="8"/>
  <c r="L45" i="8"/>
  <c r="M45" i="8"/>
  <c r="L46" i="8"/>
  <c r="M46" i="8"/>
  <c r="L47" i="8"/>
  <c r="M47" i="8"/>
  <c r="L48" i="8"/>
  <c r="M48" i="8"/>
  <c r="L49" i="8"/>
  <c r="M49" i="8"/>
  <c r="L50" i="8"/>
  <c r="M50" i="8"/>
  <c r="L51" i="8"/>
  <c r="M51" i="8"/>
  <c r="L52" i="8"/>
  <c r="M52" i="8"/>
  <c r="L53" i="8"/>
  <c r="M53" i="8"/>
  <c r="L54" i="8"/>
  <c r="M54" i="8"/>
  <c r="L55" i="8"/>
  <c r="M55" i="8"/>
  <c r="L56" i="8"/>
  <c r="M56" i="8"/>
  <c r="L57" i="8"/>
  <c r="M57" i="8"/>
  <c r="L8" i="8"/>
  <c r="M8" i="8"/>
  <c r="DI2006" i="11"/>
  <c r="DI8" i="11"/>
  <c r="DI9" i="11"/>
  <c r="DI10" i="11"/>
  <c r="DI11" i="11"/>
  <c r="DI12" i="11"/>
  <c r="DI13" i="11"/>
  <c r="DI14" i="11"/>
  <c r="DI15" i="11"/>
  <c r="DI16" i="11"/>
  <c r="DI17" i="11"/>
  <c r="DI18" i="11"/>
  <c r="DI19" i="11"/>
  <c r="DI20" i="11"/>
  <c r="DI21" i="11"/>
  <c r="DI22" i="11"/>
  <c r="DI23" i="11"/>
  <c r="DI24" i="11"/>
  <c r="DI25" i="11"/>
  <c r="DI26" i="11"/>
  <c r="DI27" i="11"/>
  <c r="DI28" i="11"/>
  <c r="DI29" i="11"/>
  <c r="DI30" i="11"/>
  <c r="DI31" i="11"/>
  <c r="DI32" i="11"/>
  <c r="DI33" i="11"/>
  <c r="DI34" i="11"/>
  <c r="DI35" i="11"/>
  <c r="DI36" i="11"/>
  <c r="DI37" i="11"/>
  <c r="DI38" i="11"/>
  <c r="DI39" i="11"/>
  <c r="DI40" i="11"/>
  <c r="DI41" i="11"/>
  <c r="DI42" i="11"/>
  <c r="DI43" i="11"/>
  <c r="DI44" i="11"/>
  <c r="DI45" i="11"/>
  <c r="DI46" i="11"/>
  <c r="DI47" i="11"/>
  <c r="DI48" i="11"/>
  <c r="DI49" i="11"/>
  <c r="DI50" i="11"/>
  <c r="DI51" i="11"/>
  <c r="DI52" i="11"/>
  <c r="DI53" i="11"/>
  <c r="DI54" i="11"/>
  <c r="DI55" i="11"/>
  <c r="DI56" i="11"/>
  <c r="DI57" i="11"/>
  <c r="DI58" i="11"/>
  <c r="DI59" i="11"/>
  <c r="DI60" i="11"/>
  <c r="DI61" i="11"/>
  <c r="DI62" i="11"/>
  <c r="DI63" i="11"/>
  <c r="DI64" i="11"/>
  <c r="DI65" i="11"/>
  <c r="DI66" i="11"/>
  <c r="DI67" i="11"/>
  <c r="DI68" i="11"/>
  <c r="DI69" i="11"/>
  <c r="DI70" i="11"/>
  <c r="DI71" i="11"/>
  <c r="DI72" i="11"/>
  <c r="DI73" i="11"/>
  <c r="DI74" i="11"/>
  <c r="DI75" i="11"/>
  <c r="DI76" i="11"/>
  <c r="DI77" i="11"/>
  <c r="DI78" i="11"/>
  <c r="DI79" i="11"/>
  <c r="DI80" i="11"/>
  <c r="DI81" i="11"/>
  <c r="DI82" i="11"/>
  <c r="DI83" i="11"/>
  <c r="DI84" i="11"/>
  <c r="DI85" i="11"/>
  <c r="DI86" i="11"/>
  <c r="DI87" i="11"/>
  <c r="DI88" i="11"/>
  <c r="DI89" i="11"/>
  <c r="DI90" i="11"/>
  <c r="DI91" i="11"/>
  <c r="DI92" i="11"/>
  <c r="DI93" i="11"/>
  <c r="DI94" i="11"/>
  <c r="DI95" i="11"/>
  <c r="DI96" i="11"/>
  <c r="DI97" i="11"/>
  <c r="DI98" i="11"/>
  <c r="DI99" i="11"/>
  <c r="DI100" i="11"/>
  <c r="DI101" i="11"/>
  <c r="DI102" i="11"/>
  <c r="DI103" i="11"/>
  <c r="DI104" i="11"/>
  <c r="DI105" i="11"/>
  <c r="DI106" i="11"/>
  <c r="DI107" i="11"/>
  <c r="DI108" i="11"/>
  <c r="DI109" i="11"/>
  <c r="DI110" i="11"/>
  <c r="DI111" i="11"/>
  <c r="DI112" i="11"/>
  <c r="DI113" i="11"/>
  <c r="DI114" i="11"/>
  <c r="DI115" i="11"/>
  <c r="DI116" i="11"/>
  <c r="DI117" i="11"/>
  <c r="DI118" i="11"/>
  <c r="DI119" i="11"/>
  <c r="DI120" i="11"/>
  <c r="DI121" i="11"/>
  <c r="DI122" i="11"/>
  <c r="DI123" i="11"/>
  <c r="DI124" i="11"/>
  <c r="DI125" i="11"/>
  <c r="DI126" i="11"/>
  <c r="DI127" i="11"/>
  <c r="DI128" i="11"/>
  <c r="DI129" i="11"/>
  <c r="DI130" i="11"/>
  <c r="DI131" i="11"/>
  <c r="DI132" i="11"/>
  <c r="DI133" i="11"/>
  <c r="DI134" i="11"/>
  <c r="DI135" i="11"/>
  <c r="DI136" i="11"/>
  <c r="DI137" i="11"/>
  <c r="DI138" i="11"/>
  <c r="DI139" i="11"/>
  <c r="DI140" i="11"/>
  <c r="DI141" i="11"/>
  <c r="DI142" i="11"/>
  <c r="DI143" i="11"/>
  <c r="DI144" i="11"/>
  <c r="DI145" i="11"/>
  <c r="DI146" i="11"/>
  <c r="DI147" i="11"/>
  <c r="DI148" i="11"/>
  <c r="DI149" i="11"/>
  <c r="DI150" i="11"/>
  <c r="DI151" i="11"/>
  <c r="DI152" i="11"/>
  <c r="DI153" i="11"/>
  <c r="DI154" i="11"/>
  <c r="DI155" i="11"/>
  <c r="DI156" i="11"/>
  <c r="DI157" i="11"/>
  <c r="DI158" i="11"/>
  <c r="DI159" i="11"/>
  <c r="DI160" i="11"/>
  <c r="DI161" i="11"/>
  <c r="DI162" i="11"/>
  <c r="DI163" i="11"/>
  <c r="DI164" i="11"/>
  <c r="DI165" i="11"/>
  <c r="DI166" i="11"/>
  <c r="DI167" i="11"/>
  <c r="DI168" i="11"/>
  <c r="DI169" i="11"/>
  <c r="DI170" i="11"/>
  <c r="DI171" i="11"/>
  <c r="DI172" i="11"/>
  <c r="DI173" i="11"/>
  <c r="DI174" i="11"/>
  <c r="DI175" i="11"/>
  <c r="DI176" i="11"/>
  <c r="DI177" i="11"/>
  <c r="DI178" i="11"/>
  <c r="DI179" i="11"/>
  <c r="DI180" i="11"/>
  <c r="DI181" i="11"/>
  <c r="DI182" i="11"/>
  <c r="DI183" i="11"/>
  <c r="DI184" i="11"/>
  <c r="DI185" i="11"/>
  <c r="DI186" i="11"/>
  <c r="DI187" i="11"/>
  <c r="DI188" i="11"/>
  <c r="DI189" i="11"/>
  <c r="DI190" i="11"/>
  <c r="DI191" i="11"/>
  <c r="DI192" i="11"/>
  <c r="DI193" i="11"/>
  <c r="DI194" i="11"/>
  <c r="DI195" i="11"/>
  <c r="DI196" i="11"/>
  <c r="DI197" i="11"/>
  <c r="DI198" i="11"/>
  <c r="DI199" i="11"/>
  <c r="DI200" i="11"/>
  <c r="DI201" i="11"/>
  <c r="DI202" i="11"/>
  <c r="DI203" i="11"/>
  <c r="DI204" i="11"/>
  <c r="DI205" i="11"/>
  <c r="DI206" i="11"/>
  <c r="DI207" i="11"/>
  <c r="DI208" i="11"/>
  <c r="DI209" i="11"/>
  <c r="DI210" i="11"/>
  <c r="DI211" i="11"/>
  <c r="DI212" i="11"/>
  <c r="DI213" i="11"/>
  <c r="DI214" i="11"/>
  <c r="DI215" i="11"/>
  <c r="DI216" i="11"/>
  <c r="DI217" i="11"/>
  <c r="DI218" i="11"/>
  <c r="DI219" i="11"/>
  <c r="DI220" i="11"/>
  <c r="DI221" i="11"/>
  <c r="DI222" i="11"/>
  <c r="DI223" i="11"/>
  <c r="DI224" i="11"/>
  <c r="DI225" i="11"/>
  <c r="DI226" i="11"/>
  <c r="DI227" i="11"/>
  <c r="DI228" i="11"/>
  <c r="DI229" i="11"/>
  <c r="DI230" i="11"/>
  <c r="DI231" i="11"/>
  <c r="DI232" i="11"/>
  <c r="DI233" i="11"/>
  <c r="DI234" i="11"/>
  <c r="DI235" i="11"/>
  <c r="DI236" i="11"/>
  <c r="DI237" i="11"/>
  <c r="DI238" i="11"/>
  <c r="DI239" i="11"/>
  <c r="DI240" i="11"/>
  <c r="DI241" i="11"/>
  <c r="DI242" i="11"/>
  <c r="DI243" i="11"/>
  <c r="DI244" i="11"/>
  <c r="DI245" i="11"/>
  <c r="DI246" i="11"/>
  <c r="DI247" i="11"/>
  <c r="DI248" i="11"/>
  <c r="DI249" i="11"/>
  <c r="DI250" i="11"/>
  <c r="DI251" i="11"/>
  <c r="DI252" i="11"/>
  <c r="DI253" i="11"/>
  <c r="DI254" i="11"/>
  <c r="DI255" i="11"/>
  <c r="DI256" i="11"/>
  <c r="DI257" i="11"/>
  <c r="DI258" i="11"/>
  <c r="DI259" i="11"/>
  <c r="DI260" i="11"/>
  <c r="DI261" i="11"/>
  <c r="DI262" i="11"/>
  <c r="DI263" i="11"/>
  <c r="DI264" i="11"/>
  <c r="DI265" i="11"/>
  <c r="DI266" i="11"/>
  <c r="DI267" i="11"/>
  <c r="DI268" i="11"/>
  <c r="DI269" i="11"/>
  <c r="DI270" i="11"/>
  <c r="DI271" i="11"/>
  <c r="DI272" i="11"/>
  <c r="DI273" i="11"/>
  <c r="DI274" i="11"/>
  <c r="DI275" i="11"/>
  <c r="DI276" i="11"/>
  <c r="DI277" i="11"/>
  <c r="DI278" i="11"/>
  <c r="DI279" i="11"/>
  <c r="DI280" i="11"/>
  <c r="DI281" i="11"/>
  <c r="DI282" i="11"/>
  <c r="DI283" i="11"/>
  <c r="DI284" i="11"/>
  <c r="DI285" i="11"/>
  <c r="DI286" i="11"/>
  <c r="DI287" i="11"/>
  <c r="DI288" i="11"/>
  <c r="DI289" i="11"/>
  <c r="DI290" i="11"/>
  <c r="DI291" i="11"/>
  <c r="DI292" i="11"/>
  <c r="DI293" i="11"/>
  <c r="DI294" i="11"/>
  <c r="DI295" i="11"/>
  <c r="DI296" i="11"/>
  <c r="DI297" i="11"/>
  <c r="DI298" i="11"/>
  <c r="DI299" i="11"/>
  <c r="DI300" i="11"/>
  <c r="DI301" i="11"/>
  <c r="DI302" i="11"/>
  <c r="DI303" i="11"/>
  <c r="DI304" i="11"/>
  <c r="DI305" i="11"/>
  <c r="DI306" i="11"/>
  <c r="DI307" i="11"/>
  <c r="DI308" i="11"/>
  <c r="DI309" i="11"/>
  <c r="DI310" i="11"/>
  <c r="DI311" i="11"/>
  <c r="DI312" i="11"/>
  <c r="DI313" i="11"/>
  <c r="DI314" i="11"/>
  <c r="DI315" i="11"/>
  <c r="DI316" i="11"/>
  <c r="DI317" i="11"/>
  <c r="DI318" i="11"/>
  <c r="DI319" i="11"/>
  <c r="DI320" i="11"/>
  <c r="DI321" i="11"/>
  <c r="DI322" i="11"/>
  <c r="DI323" i="11"/>
  <c r="DI324" i="11"/>
  <c r="DI325" i="11"/>
  <c r="DI326" i="11"/>
  <c r="DI327" i="11"/>
  <c r="DI328" i="11"/>
  <c r="DI329" i="11"/>
  <c r="DI330" i="11"/>
  <c r="DI331" i="11"/>
  <c r="DI332" i="11"/>
  <c r="DI333" i="11"/>
  <c r="DI334" i="11"/>
  <c r="DI335" i="11"/>
  <c r="DI336" i="11"/>
  <c r="DI337" i="11"/>
  <c r="DI338" i="11"/>
  <c r="DI339" i="11"/>
  <c r="DI340" i="11"/>
  <c r="DI341" i="11"/>
  <c r="DI342" i="11"/>
  <c r="DI343" i="11"/>
  <c r="DI344" i="11"/>
  <c r="DI345" i="11"/>
  <c r="DI346" i="11"/>
  <c r="DI347" i="11"/>
  <c r="DI348" i="11"/>
  <c r="DI349" i="11"/>
  <c r="DI350" i="11"/>
  <c r="DI351" i="11"/>
  <c r="DI352" i="11"/>
  <c r="DI353" i="11"/>
  <c r="DI354" i="11"/>
  <c r="DI355" i="11"/>
  <c r="DI356" i="11"/>
  <c r="DI357" i="11"/>
  <c r="DI358" i="11"/>
  <c r="DI359" i="11"/>
  <c r="DI360" i="11"/>
  <c r="DI361" i="11"/>
  <c r="DI362" i="11"/>
  <c r="DI363" i="11"/>
  <c r="DI364" i="11"/>
  <c r="DI365" i="11"/>
  <c r="DI366" i="11"/>
  <c r="DI367" i="11"/>
  <c r="DI368" i="11"/>
  <c r="DI369" i="11"/>
  <c r="DI370" i="11"/>
  <c r="DI371" i="11"/>
  <c r="DI372" i="11"/>
  <c r="DI373" i="11"/>
  <c r="DI374" i="11"/>
  <c r="DI375" i="11"/>
  <c r="DI376" i="11"/>
  <c r="DI377" i="11"/>
  <c r="DI378" i="11"/>
  <c r="DI379" i="11"/>
  <c r="DI380" i="11"/>
  <c r="DI381" i="11"/>
  <c r="DI382" i="11"/>
  <c r="DI383" i="11"/>
  <c r="DI384" i="11"/>
  <c r="DI385" i="11"/>
  <c r="DI386" i="11"/>
  <c r="DI387" i="11"/>
  <c r="DI388" i="11"/>
  <c r="DI389" i="11"/>
  <c r="DI390" i="11"/>
  <c r="DI391" i="11"/>
  <c r="DI392" i="11"/>
  <c r="DI393" i="11"/>
  <c r="DI394" i="11"/>
  <c r="DI395" i="11"/>
  <c r="DI396" i="11"/>
  <c r="DI397" i="11"/>
  <c r="DI398" i="11"/>
  <c r="DI399" i="11"/>
  <c r="DI400" i="11"/>
  <c r="DI401" i="11"/>
  <c r="DI402" i="11"/>
  <c r="DI403" i="11"/>
  <c r="DI404" i="11"/>
  <c r="DI405" i="11"/>
  <c r="DI406" i="11"/>
  <c r="DI407" i="11"/>
  <c r="DI408" i="11"/>
  <c r="DI409" i="11"/>
  <c r="DI410" i="11"/>
  <c r="DI411" i="11"/>
  <c r="DI412" i="11"/>
  <c r="DI413" i="11"/>
  <c r="DI414" i="11"/>
  <c r="DI415" i="11"/>
  <c r="DI416" i="11"/>
  <c r="DI417" i="11"/>
  <c r="DI418" i="11"/>
  <c r="DI419" i="11"/>
  <c r="DI420" i="11"/>
  <c r="DI421" i="11"/>
  <c r="DI422" i="11"/>
  <c r="DI423" i="11"/>
  <c r="DI424" i="11"/>
  <c r="DI425" i="11"/>
  <c r="DI426" i="11"/>
  <c r="DI427" i="11"/>
  <c r="DI428" i="11"/>
  <c r="DI429" i="11"/>
  <c r="DI430" i="11"/>
  <c r="DI431" i="11"/>
  <c r="DI432" i="11"/>
  <c r="DI433" i="11"/>
  <c r="DI434" i="11"/>
  <c r="DI435" i="11"/>
  <c r="DI436" i="11"/>
  <c r="DI437" i="11"/>
  <c r="DI438" i="11"/>
  <c r="DI439" i="11"/>
  <c r="DI440" i="11"/>
  <c r="DI441" i="11"/>
  <c r="DI442" i="11"/>
  <c r="DI443" i="11"/>
  <c r="DI444" i="11"/>
  <c r="DI445" i="11"/>
  <c r="DI446" i="11"/>
  <c r="DI447" i="11"/>
  <c r="DI448" i="11"/>
  <c r="DI449" i="11"/>
  <c r="DI450" i="11"/>
  <c r="DI451" i="11"/>
  <c r="DI452" i="11"/>
  <c r="DI453" i="11"/>
  <c r="DI454" i="11"/>
  <c r="DI455" i="11"/>
  <c r="DI456" i="11"/>
  <c r="DI457" i="11"/>
  <c r="DI458" i="11"/>
  <c r="DI459" i="11"/>
  <c r="DI460" i="11"/>
  <c r="DI461" i="11"/>
  <c r="DI462" i="11"/>
  <c r="DI463" i="11"/>
  <c r="DI464" i="11"/>
  <c r="DI465" i="11"/>
  <c r="DI466" i="11"/>
  <c r="DI467" i="11"/>
  <c r="DI468" i="11"/>
  <c r="DI469" i="11"/>
  <c r="DI470" i="11"/>
  <c r="DI471" i="11"/>
  <c r="DI472" i="11"/>
  <c r="DI473" i="11"/>
  <c r="DI474" i="11"/>
  <c r="DI475" i="11"/>
  <c r="DI476" i="11"/>
  <c r="DI477" i="11"/>
  <c r="DI478" i="11"/>
  <c r="DI479" i="11"/>
  <c r="DI480" i="11"/>
  <c r="DI481" i="11"/>
  <c r="DI482" i="11"/>
  <c r="DI483" i="11"/>
  <c r="DI484" i="11"/>
  <c r="DI485" i="11"/>
  <c r="DI486" i="11"/>
  <c r="DI487" i="11"/>
  <c r="DI488" i="11"/>
  <c r="DI489" i="11"/>
  <c r="DI490" i="11"/>
  <c r="DI491" i="11"/>
  <c r="DI492" i="11"/>
  <c r="DI493" i="11"/>
  <c r="DI494" i="11"/>
  <c r="DI495" i="11"/>
  <c r="DI496" i="11"/>
  <c r="DI497" i="11"/>
  <c r="DI498" i="11"/>
  <c r="DI499" i="11"/>
  <c r="DI500" i="11"/>
  <c r="DI501" i="11"/>
  <c r="DI502" i="11"/>
  <c r="DI503" i="11"/>
  <c r="DI504" i="11"/>
  <c r="DI505" i="11"/>
  <c r="DI506" i="11"/>
  <c r="DI507" i="11"/>
  <c r="DI508" i="11"/>
  <c r="DI509" i="11"/>
  <c r="DI510" i="11"/>
  <c r="DI511" i="11"/>
  <c r="DI512" i="11"/>
  <c r="DI513" i="11"/>
  <c r="DI514" i="11"/>
  <c r="DI515" i="11"/>
  <c r="DI516" i="11"/>
  <c r="DI517" i="11"/>
  <c r="DI518" i="11"/>
  <c r="DI519" i="11"/>
  <c r="DI520" i="11"/>
  <c r="DI521" i="11"/>
  <c r="DI522" i="11"/>
  <c r="DI523" i="11"/>
  <c r="DI524" i="11"/>
  <c r="DI525" i="11"/>
  <c r="DI526" i="11"/>
  <c r="DI527" i="11"/>
  <c r="DI528" i="11"/>
  <c r="DI529" i="11"/>
  <c r="DI530" i="11"/>
  <c r="DI531" i="11"/>
  <c r="DI532" i="11"/>
  <c r="DI533" i="11"/>
  <c r="DI534" i="11"/>
  <c r="DI535" i="11"/>
  <c r="DI536" i="11"/>
  <c r="DI537" i="11"/>
  <c r="DI538" i="11"/>
  <c r="DI539" i="11"/>
  <c r="DI540" i="11"/>
  <c r="DI541" i="11"/>
  <c r="DI542" i="11"/>
  <c r="DI543" i="11"/>
  <c r="DI544" i="11"/>
  <c r="DI545" i="11"/>
  <c r="DI546" i="11"/>
  <c r="DI547" i="11"/>
  <c r="DI548" i="11"/>
  <c r="DI549" i="11"/>
  <c r="DI550" i="11"/>
  <c r="DI551" i="11"/>
  <c r="DI552" i="11"/>
  <c r="DI553" i="11"/>
  <c r="DI554" i="11"/>
  <c r="DI555" i="11"/>
  <c r="DI556" i="11"/>
  <c r="DI557" i="11"/>
  <c r="DI558" i="11"/>
  <c r="DI559" i="11"/>
  <c r="DI560" i="11"/>
  <c r="DI561" i="11"/>
  <c r="DI562" i="11"/>
  <c r="DI563" i="11"/>
  <c r="DI564" i="11"/>
  <c r="DI565" i="11"/>
  <c r="DI566" i="11"/>
  <c r="DI567" i="11"/>
  <c r="DI568" i="11"/>
  <c r="DI569" i="11"/>
  <c r="DI570" i="11"/>
  <c r="DI571" i="11"/>
  <c r="DI572" i="11"/>
  <c r="DI573" i="11"/>
  <c r="DI574" i="11"/>
  <c r="DI575" i="11"/>
  <c r="DI576" i="11"/>
  <c r="DI577" i="11"/>
  <c r="DI578" i="11"/>
  <c r="DI579" i="11"/>
  <c r="DI580" i="11"/>
  <c r="DI581" i="11"/>
  <c r="DI582" i="11"/>
  <c r="DI583" i="11"/>
  <c r="DI584" i="11"/>
  <c r="DI585" i="11"/>
  <c r="DI586" i="11"/>
  <c r="DI587" i="11"/>
  <c r="DI588" i="11"/>
  <c r="DI589" i="11"/>
  <c r="DI590" i="11"/>
  <c r="DI591" i="11"/>
  <c r="DI592" i="11"/>
  <c r="DI593" i="11"/>
  <c r="DI594" i="11"/>
  <c r="DI595" i="11"/>
  <c r="DI596" i="11"/>
  <c r="DI597" i="11"/>
  <c r="DI598" i="11"/>
  <c r="DI599" i="11"/>
  <c r="DI600" i="11"/>
  <c r="DI601" i="11"/>
  <c r="DI602" i="11"/>
  <c r="DI603" i="11"/>
  <c r="DI604" i="11"/>
  <c r="DI605" i="11"/>
  <c r="DI606" i="11"/>
  <c r="DI607" i="11"/>
  <c r="DI608" i="11"/>
  <c r="DI609" i="11"/>
  <c r="DI610" i="11"/>
  <c r="DI611" i="11"/>
  <c r="DI612" i="11"/>
  <c r="DI613" i="11"/>
  <c r="DI614" i="11"/>
  <c r="DI615" i="11"/>
  <c r="DI616" i="11"/>
  <c r="DI617" i="11"/>
  <c r="DI618" i="11"/>
  <c r="DI619" i="11"/>
  <c r="DI620" i="11"/>
  <c r="DI621" i="11"/>
  <c r="DI622" i="11"/>
  <c r="DI623" i="11"/>
  <c r="DI624" i="11"/>
  <c r="DI625" i="11"/>
  <c r="DI626" i="11"/>
  <c r="DI627" i="11"/>
  <c r="DI628" i="11"/>
  <c r="DI629" i="11"/>
  <c r="DI630" i="11"/>
  <c r="DI631" i="11"/>
  <c r="DI632" i="11"/>
  <c r="DI633" i="11"/>
  <c r="DI634" i="11"/>
  <c r="DI635" i="11"/>
  <c r="DI636" i="11"/>
  <c r="DI637" i="11"/>
  <c r="DI638" i="11"/>
  <c r="DI639" i="11"/>
  <c r="DI640" i="11"/>
  <c r="DI641" i="11"/>
  <c r="DI642" i="11"/>
  <c r="DI643" i="11"/>
  <c r="DI644" i="11"/>
  <c r="DI645" i="11"/>
  <c r="DI646" i="11"/>
  <c r="DI647" i="11"/>
  <c r="DI648" i="11"/>
  <c r="DI649" i="11"/>
  <c r="DI650" i="11"/>
  <c r="DI651" i="11"/>
  <c r="DI652" i="11"/>
  <c r="DI653" i="11"/>
  <c r="DI654" i="11"/>
  <c r="DI655" i="11"/>
  <c r="DI656" i="11"/>
  <c r="DI657" i="11"/>
  <c r="DI658" i="11"/>
  <c r="DI659" i="11"/>
  <c r="DI660" i="11"/>
  <c r="DI661" i="11"/>
  <c r="DI662" i="11"/>
  <c r="DI663" i="11"/>
  <c r="DI664" i="11"/>
  <c r="DI665" i="11"/>
  <c r="DI666" i="11"/>
  <c r="DI667" i="11"/>
  <c r="DI668" i="11"/>
  <c r="DI669" i="11"/>
  <c r="DI670" i="11"/>
  <c r="DI671" i="11"/>
  <c r="DI672" i="11"/>
  <c r="DI673" i="11"/>
  <c r="DI674" i="11"/>
  <c r="DI675" i="11"/>
  <c r="DI676" i="11"/>
  <c r="DI677" i="11"/>
  <c r="DI678" i="11"/>
  <c r="DI679" i="11"/>
  <c r="DI680" i="11"/>
  <c r="DI681" i="11"/>
  <c r="DI682" i="11"/>
  <c r="DI683" i="11"/>
  <c r="DI684" i="11"/>
  <c r="DI685" i="11"/>
  <c r="DI686" i="11"/>
  <c r="DI687" i="11"/>
  <c r="DI688" i="11"/>
  <c r="DI689" i="11"/>
  <c r="DI690" i="11"/>
  <c r="DI691" i="11"/>
  <c r="DI692" i="11"/>
  <c r="DI693" i="11"/>
  <c r="DI694" i="11"/>
  <c r="DI695" i="11"/>
  <c r="DI696" i="11"/>
  <c r="DI697" i="11"/>
  <c r="DI698" i="11"/>
  <c r="DI699" i="11"/>
  <c r="DI700" i="11"/>
  <c r="DI701" i="11"/>
  <c r="DI702" i="11"/>
  <c r="DI703" i="11"/>
  <c r="DI704" i="11"/>
  <c r="DI705" i="11"/>
  <c r="DI706" i="11"/>
  <c r="DI707" i="11"/>
  <c r="DI708" i="11"/>
  <c r="DI709" i="11"/>
  <c r="DI710" i="11"/>
  <c r="DI711" i="11"/>
  <c r="DI712" i="11"/>
  <c r="DI713" i="11"/>
  <c r="DI714" i="11"/>
  <c r="DI715" i="11"/>
  <c r="DI716" i="11"/>
  <c r="DI717" i="11"/>
  <c r="DI718" i="11"/>
  <c r="DI719" i="11"/>
  <c r="DI720" i="11"/>
  <c r="DI721" i="11"/>
  <c r="DI722" i="11"/>
  <c r="DI723" i="11"/>
  <c r="DI724" i="11"/>
  <c r="DI725" i="11"/>
  <c r="DI726" i="11"/>
  <c r="DI727" i="11"/>
  <c r="DI728" i="11"/>
  <c r="DI729" i="11"/>
  <c r="DI730" i="11"/>
  <c r="DI731" i="11"/>
  <c r="DI732" i="11"/>
  <c r="DI733" i="11"/>
  <c r="DI734" i="11"/>
  <c r="DI735" i="11"/>
  <c r="DI736" i="11"/>
  <c r="DI737" i="11"/>
  <c r="DI738" i="11"/>
  <c r="DI739" i="11"/>
  <c r="DI740" i="11"/>
  <c r="DI741" i="11"/>
  <c r="DI742" i="11"/>
  <c r="DI743" i="11"/>
  <c r="DI744" i="11"/>
  <c r="DI745" i="11"/>
  <c r="DI746" i="11"/>
  <c r="DI747" i="11"/>
  <c r="DI748" i="11"/>
  <c r="DI749" i="11"/>
  <c r="DI750" i="11"/>
  <c r="DI751" i="11"/>
  <c r="DI752" i="11"/>
  <c r="DI753" i="11"/>
  <c r="DI754" i="11"/>
  <c r="DI755" i="11"/>
  <c r="DI756" i="11"/>
  <c r="DI757" i="11"/>
  <c r="DI758" i="11"/>
  <c r="DI759" i="11"/>
  <c r="DI760" i="11"/>
  <c r="DI761" i="11"/>
  <c r="DI762" i="11"/>
  <c r="DI763" i="11"/>
  <c r="DI764" i="11"/>
  <c r="DI765" i="11"/>
  <c r="DI766" i="11"/>
  <c r="DI767" i="11"/>
  <c r="DI768" i="11"/>
  <c r="DI769" i="11"/>
  <c r="DI770" i="11"/>
  <c r="DI771" i="11"/>
  <c r="DI772" i="11"/>
  <c r="DI773" i="11"/>
  <c r="DI774" i="11"/>
  <c r="DI775" i="11"/>
  <c r="DI776" i="11"/>
  <c r="DI777" i="11"/>
  <c r="DI778" i="11"/>
  <c r="DI779" i="11"/>
  <c r="DI780" i="11"/>
  <c r="DI781" i="11"/>
  <c r="DI782" i="11"/>
  <c r="DI783" i="11"/>
  <c r="DI784" i="11"/>
  <c r="DI785" i="11"/>
  <c r="DI786" i="11"/>
  <c r="DI787" i="11"/>
  <c r="DI788" i="11"/>
  <c r="DI789" i="11"/>
  <c r="DI790" i="11"/>
  <c r="DI791" i="11"/>
  <c r="DI792" i="11"/>
  <c r="DI793" i="11"/>
  <c r="DI794" i="11"/>
  <c r="DI795" i="11"/>
  <c r="DI796" i="11"/>
  <c r="DI797" i="11"/>
  <c r="DI798" i="11"/>
  <c r="DI799" i="11"/>
  <c r="DI800" i="11"/>
  <c r="DI801" i="11"/>
  <c r="DI802" i="11"/>
  <c r="DI803" i="11"/>
  <c r="DI804" i="11"/>
  <c r="DI805" i="11"/>
  <c r="DI806" i="11"/>
  <c r="DI807" i="11"/>
  <c r="DI808" i="11"/>
  <c r="DI809" i="11"/>
  <c r="DI810" i="11"/>
  <c r="DI811" i="11"/>
  <c r="DI812" i="11"/>
  <c r="DI813" i="11"/>
  <c r="DI814" i="11"/>
  <c r="DI815" i="11"/>
  <c r="DI816" i="11"/>
  <c r="DI817" i="11"/>
  <c r="DI818" i="11"/>
  <c r="DI819" i="11"/>
  <c r="DI820" i="11"/>
  <c r="DI821" i="11"/>
  <c r="DI822" i="11"/>
  <c r="DI823" i="11"/>
  <c r="DI824" i="11"/>
  <c r="DI825" i="11"/>
  <c r="DI826" i="11"/>
  <c r="DI827" i="11"/>
  <c r="DI828" i="11"/>
  <c r="DI829" i="11"/>
  <c r="DI830" i="11"/>
  <c r="DI831" i="11"/>
  <c r="DI832" i="11"/>
  <c r="DI833" i="11"/>
  <c r="DI834" i="11"/>
  <c r="DI835" i="11"/>
  <c r="DI836" i="11"/>
  <c r="DI837" i="11"/>
  <c r="DI838" i="11"/>
  <c r="DI839" i="11"/>
  <c r="DI840" i="11"/>
  <c r="DI841" i="11"/>
  <c r="DI842" i="11"/>
  <c r="DI843" i="11"/>
  <c r="DI844" i="11"/>
  <c r="DI845" i="11"/>
  <c r="DI846" i="11"/>
  <c r="DI847" i="11"/>
  <c r="DI848" i="11"/>
  <c r="DI849" i="11"/>
  <c r="DI850" i="11"/>
  <c r="DI851" i="11"/>
  <c r="DI852" i="11"/>
  <c r="DI853" i="11"/>
  <c r="DI854" i="11"/>
  <c r="DI855" i="11"/>
  <c r="DI856" i="11"/>
  <c r="DI857" i="11"/>
  <c r="DI858" i="11"/>
  <c r="DI859" i="11"/>
  <c r="DI860" i="11"/>
  <c r="DI861" i="11"/>
  <c r="DI862" i="11"/>
  <c r="DI863" i="11"/>
  <c r="DI864" i="11"/>
  <c r="DI865" i="11"/>
  <c r="DI866" i="11"/>
  <c r="DI867" i="11"/>
  <c r="DI868" i="11"/>
  <c r="DI869" i="11"/>
  <c r="DI870" i="11"/>
  <c r="DI871" i="11"/>
  <c r="DI872" i="11"/>
  <c r="DI873" i="11"/>
  <c r="DI874" i="11"/>
  <c r="DI875" i="11"/>
  <c r="DI876" i="11"/>
  <c r="DI877" i="11"/>
  <c r="DI878" i="11"/>
  <c r="DI879" i="11"/>
  <c r="DI880" i="11"/>
  <c r="DI881" i="11"/>
  <c r="DI882" i="11"/>
  <c r="DI883" i="11"/>
  <c r="DI884" i="11"/>
  <c r="DI885" i="11"/>
  <c r="DI886" i="11"/>
  <c r="DI887" i="11"/>
  <c r="DI888" i="11"/>
  <c r="DI889" i="11"/>
  <c r="DI890" i="11"/>
  <c r="DI891" i="11"/>
  <c r="DI892" i="11"/>
  <c r="DI893" i="11"/>
  <c r="DI894" i="11"/>
  <c r="DI895" i="11"/>
  <c r="DI896" i="11"/>
  <c r="DI897" i="11"/>
  <c r="DI898" i="11"/>
  <c r="DI899" i="11"/>
  <c r="DI900" i="11"/>
  <c r="DI901" i="11"/>
  <c r="DI902" i="11"/>
  <c r="DI903" i="11"/>
  <c r="DI904" i="11"/>
  <c r="DI905" i="11"/>
  <c r="DI906" i="11"/>
  <c r="DI907" i="11"/>
  <c r="DI908" i="11"/>
  <c r="DI909" i="11"/>
  <c r="DI910" i="11"/>
  <c r="DI911" i="11"/>
  <c r="DI912" i="11"/>
  <c r="DI913" i="11"/>
  <c r="DI914" i="11"/>
  <c r="DI915" i="11"/>
  <c r="DI916" i="11"/>
  <c r="DI917" i="11"/>
  <c r="DI918" i="11"/>
  <c r="DI919" i="11"/>
  <c r="DI920" i="11"/>
  <c r="DI921" i="11"/>
  <c r="DI922" i="11"/>
  <c r="DI923" i="11"/>
  <c r="DI924" i="11"/>
  <c r="DI925" i="11"/>
  <c r="DI926" i="11"/>
  <c r="DI927" i="11"/>
  <c r="DI928" i="11"/>
  <c r="DI929" i="11"/>
  <c r="DI930" i="11"/>
  <c r="DI931" i="11"/>
  <c r="DI932" i="11"/>
  <c r="DI933" i="11"/>
  <c r="DI934" i="11"/>
  <c r="DI935" i="11"/>
  <c r="DI936" i="11"/>
  <c r="DI937" i="11"/>
  <c r="DI938" i="11"/>
  <c r="DI939" i="11"/>
  <c r="DI940" i="11"/>
  <c r="DI941" i="11"/>
  <c r="DI942" i="11"/>
  <c r="DI943" i="11"/>
  <c r="DI944" i="11"/>
  <c r="DI945" i="11"/>
  <c r="DI946" i="11"/>
  <c r="DI947" i="11"/>
  <c r="DI948" i="11"/>
  <c r="DI949" i="11"/>
  <c r="DI950" i="11"/>
  <c r="DI951" i="11"/>
  <c r="DI952" i="11"/>
  <c r="DI953" i="11"/>
  <c r="DI954" i="11"/>
  <c r="DI955" i="11"/>
  <c r="DI956" i="11"/>
  <c r="DI957" i="11"/>
  <c r="DI958" i="11"/>
  <c r="DI959" i="11"/>
  <c r="DI960" i="11"/>
  <c r="DI961" i="11"/>
  <c r="DI962" i="11"/>
  <c r="DI963" i="11"/>
  <c r="DI964" i="11"/>
  <c r="DI965" i="11"/>
  <c r="DI966" i="11"/>
  <c r="DI967" i="11"/>
  <c r="DI968" i="11"/>
  <c r="DI969" i="11"/>
  <c r="DI970" i="11"/>
  <c r="DI971" i="11"/>
  <c r="DI972" i="11"/>
  <c r="DI973" i="11"/>
  <c r="DI974" i="11"/>
  <c r="DI975" i="11"/>
  <c r="DI976" i="11"/>
  <c r="DI977" i="11"/>
  <c r="DI978" i="11"/>
  <c r="DI979" i="11"/>
  <c r="DI980" i="11"/>
  <c r="DI981" i="11"/>
  <c r="DI982" i="11"/>
  <c r="DI983" i="11"/>
  <c r="DI984" i="11"/>
  <c r="DI985" i="11"/>
  <c r="DI986" i="11"/>
  <c r="DI987" i="11"/>
  <c r="DI988" i="11"/>
  <c r="DI989" i="11"/>
  <c r="DI990" i="11"/>
  <c r="DI991" i="11"/>
  <c r="DI992" i="11"/>
  <c r="DI993" i="11"/>
  <c r="DI994" i="11"/>
  <c r="DI995" i="11"/>
  <c r="DI996" i="11"/>
  <c r="DI997" i="11"/>
  <c r="DI998" i="11"/>
  <c r="DI999" i="11"/>
  <c r="DI1000" i="11"/>
  <c r="DI1001" i="11"/>
  <c r="DI1002" i="11"/>
  <c r="DI1003" i="11"/>
  <c r="DI1004" i="11"/>
  <c r="DI1005" i="11"/>
  <c r="DI1006" i="11"/>
  <c r="DI1007" i="11"/>
  <c r="DI1008" i="11"/>
  <c r="DI1009" i="11"/>
  <c r="DI1010" i="11"/>
  <c r="DI1011" i="11"/>
  <c r="DI1012" i="11"/>
  <c r="DI1013" i="11"/>
  <c r="DI1014" i="11"/>
  <c r="DI1015" i="11"/>
  <c r="DI1016" i="11"/>
  <c r="DI1017" i="11"/>
  <c r="DI1018" i="11"/>
  <c r="DI1019" i="11"/>
  <c r="DI1020" i="11"/>
  <c r="DI1021" i="11"/>
  <c r="DI1022" i="11"/>
  <c r="DI1023" i="11"/>
  <c r="DI1024" i="11"/>
  <c r="DI1025" i="11"/>
  <c r="DI1026" i="11"/>
  <c r="DI1027" i="11"/>
  <c r="DI1028" i="11"/>
  <c r="DI1029" i="11"/>
  <c r="DI1030" i="11"/>
  <c r="DI1031" i="11"/>
  <c r="DI1032" i="11"/>
  <c r="DI1033" i="11"/>
  <c r="DI1034" i="11"/>
  <c r="DI1035" i="11"/>
  <c r="DI1036" i="11"/>
  <c r="DI1037" i="11"/>
  <c r="DI1038" i="11"/>
  <c r="DI1039" i="11"/>
  <c r="DI1040" i="11"/>
  <c r="DI1041" i="11"/>
  <c r="DI1042" i="11"/>
  <c r="DI1043" i="11"/>
  <c r="DI1044" i="11"/>
  <c r="DI1045" i="11"/>
  <c r="DI1046" i="11"/>
  <c r="DI1047" i="11"/>
  <c r="DI1048" i="11"/>
  <c r="DI1049" i="11"/>
  <c r="DI1050" i="11"/>
  <c r="DI1051" i="11"/>
  <c r="DI1052" i="11"/>
  <c r="DI1053" i="11"/>
  <c r="DI1054" i="11"/>
  <c r="DI1055" i="11"/>
  <c r="DI1056" i="11"/>
  <c r="DI1057" i="11"/>
  <c r="DI1058" i="11"/>
  <c r="DI1059" i="11"/>
  <c r="DI1060" i="11"/>
  <c r="DI1061" i="11"/>
  <c r="DI1062" i="11"/>
  <c r="DI1063" i="11"/>
  <c r="DI1064" i="11"/>
  <c r="DI1065" i="11"/>
  <c r="DI1066" i="11"/>
  <c r="DI1067" i="11"/>
  <c r="DI1068" i="11"/>
  <c r="DI1069" i="11"/>
  <c r="DI1070" i="11"/>
  <c r="DI1071" i="11"/>
  <c r="DI1072" i="11"/>
  <c r="DI1073" i="11"/>
  <c r="DI1074" i="11"/>
  <c r="DI1075" i="11"/>
  <c r="DI1076" i="11"/>
  <c r="DI1077" i="11"/>
  <c r="DI1078" i="11"/>
  <c r="DI1079" i="11"/>
  <c r="DI1080" i="11"/>
  <c r="DI1081" i="11"/>
  <c r="DI1082" i="11"/>
  <c r="DI1083" i="11"/>
  <c r="DI1084" i="11"/>
  <c r="DI1085" i="11"/>
  <c r="DI1086" i="11"/>
  <c r="DI1087" i="11"/>
  <c r="DI1088" i="11"/>
  <c r="DI1089" i="11"/>
  <c r="DI1090" i="11"/>
  <c r="DI1091" i="11"/>
  <c r="DI1092" i="11"/>
  <c r="DI1093" i="11"/>
  <c r="DI1094" i="11"/>
  <c r="DI1095" i="11"/>
  <c r="DI1096" i="11"/>
  <c r="DI1097" i="11"/>
  <c r="DI1098" i="11"/>
  <c r="DI1099" i="11"/>
  <c r="DI1100" i="11"/>
  <c r="DI1101" i="11"/>
  <c r="DI1102" i="11"/>
  <c r="DI1103" i="11"/>
  <c r="DI1104" i="11"/>
  <c r="DI1105" i="11"/>
  <c r="DI1106" i="11"/>
  <c r="DI1107" i="11"/>
  <c r="DI1108" i="11"/>
  <c r="DI1109" i="11"/>
  <c r="DI1110" i="11"/>
  <c r="DI1111" i="11"/>
  <c r="DI1112" i="11"/>
  <c r="DI1113" i="11"/>
  <c r="DI1114" i="11"/>
  <c r="DI1115" i="11"/>
  <c r="DI1116" i="11"/>
  <c r="DI1117" i="11"/>
  <c r="DI1118" i="11"/>
  <c r="DI1119" i="11"/>
  <c r="DI1120" i="11"/>
  <c r="DI1121" i="11"/>
  <c r="DI1122" i="11"/>
  <c r="DI1123" i="11"/>
  <c r="DI1124" i="11"/>
  <c r="DI1125" i="11"/>
  <c r="DI1126" i="11"/>
  <c r="DI1127" i="11"/>
  <c r="DI1128" i="11"/>
  <c r="DI1129" i="11"/>
  <c r="DI1130" i="11"/>
  <c r="DI1131" i="11"/>
  <c r="DI1132" i="11"/>
  <c r="DI1133" i="11"/>
  <c r="DI1134" i="11"/>
  <c r="DI1135" i="11"/>
  <c r="DI1136" i="11"/>
  <c r="DI1137" i="11"/>
  <c r="DI1138" i="11"/>
  <c r="DI1139" i="11"/>
  <c r="DI1140" i="11"/>
  <c r="DI1141" i="11"/>
  <c r="DI1142" i="11"/>
  <c r="DI1143" i="11"/>
  <c r="DI1144" i="11"/>
  <c r="DI1145" i="11"/>
  <c r="DI1146" i="11"/>
  <c r="DI1147" i="11"/>
  <c r="DI1148" i="11"/>
  <c r="DI1149" i="11"/>
  <c r="DI1150" i="11"/>
  <c r="DI1151" i="11"/>
  <c r="DI1152" i="11"/>
  <c r="DI1153" i="11"/>
  <c r="DI1154" i="11"/>
  <c r="DI1155" i="11"/>
  <c r="DI1156" i="11"/>
  <c r="DI1157" i="11"/>
  <c r="DI1158" i="11"/>
  <c r="DI1159" i="11"/>
  <c r="DI1160" i="11"/>
  <c r="DI1161" i="11"/>
  <c r="DI1162" i="11"/>
  <c r="DI1163" i="11"/>
  <c r="DI1164" i="11"/>
  <c r="DI1165" i="11"/>
  <c r="DI1166" i="11"/>
  <c r="DI1167" i="11"/>
  <c r="DI1168" i="11"/>
  <c r="DI1169" i="11"/>
  <c r="DI1170" i="11"/>
  <c r="DI1171" i="11"/>
  <c r="DI1172" i="11"/>
  <c r="DI1173" i="11"/>
  <c r="DI1174" i="11"/>
  <c r="DI1175" i="11"/>
  <c r="DI1176" i="11"/>
  <c r="DI1177" i="11"/>
  <c r="DI1178" i="11"/>
  <c r="DI1179" i="11"/>
  <c r="DI1180" i="11"/>
  <c r="DI1181" i="11"/>
  <c r="DI1182" i="11"/>
  <c r="DI1183" i="11"/>
  <c r="DI1184" i="11"/>
  <c r="DI1185" i="11"/>
  <c r="DI1186" i="11"/>
  <c r="DI1187" i="11"/>
  <c r="DI1188" i="11"/>
  <c r="DI1189" i="11"/>
  <c r="DI1190" i="11"/>
  <c r="DI1191" i="11"/>
  <c r="DI1192" i="11"/>
  <c r="DI1193" i="11"/>
  <c r="DI1194" i="11"/>
  <c r="DI1195" i="11"/>
  <c r="DI1196" i="11"/>
  <c r="DI1197" i="11"/>
  <c r="DI1198" i="11"/>
  <c r="DI1199" i="11"/>
  <c r="DI1200" i="11"/>
  <c r="DI1201" i="11"/>
  <c r="DI1202" i="11"/>
  <c r="DI1203" i="11"/>
  <c r="DI1204" i="11"/>
  <c r="DI1205" i="11"/>
  <c r="DI1206" i="11"/>
  <c r="DI1207" i="11"/>
  <c r="DI1208" i="11"/>
  <c r="DI1209" i="11"/>
  <c r="DI1210" i="11"/>
  <c r="DI1211" i="11"/>
  <c r="DI1212" i="11"/>
  <c r="DI1213" i="11"/>
  <c r="DI1214" i="11"/>
  <c r="DI1215" i="11"/>
  <c r="DI1216" i="11"/>
  <c r="DI1217" i="11"/>
  <c r="DI1218" i="11"/>
  <c r="DI1219" i="11"/>
  <c r="DI1220" i="11"/>
  <c r="DI1221" i="11"/>
  <c r="DI1222" i="11"/>
  <c r="DI1223" i="11"/>
  <c r="DI1224" i="11"/>
  <c r="DI1225" i="11"/>
  <c r="DI1226" i="11"/>
  <c r="DI1227" i="11"/>
  <c r="DI1228" i="11"/>
  <c r="DI1229" i="11"/>
  <c r="DI1230" i="11"/>
  <c r="DI1231" i="11"/>
  <c r="DI1232" i="11"/>
  <c r="DI1233" i="11"/>
  <c r="DI1234" i="11"/>
  <c r="DI1235" i="11"/>
  <c r="DI1236" i="11"/>
  <c r="DI1237" i="11"/>
  <c r="DI1238" i="11"/>
  <c r="DI1239" i="11"/>
  <c r="DI1240" i="11"/>
  <c r="DI1241" i="11"/>
  <c r="DI1242" i="11"/>
  <c r="DI1243" i="11"/>
  <c r="DI1244" i="11"/>
  <c r="DI1245" i="11"/>
  <c r="DI1246" i="11"/>
  <c r="DI1247" i="11"/>
  <c r="DI1248" i="11"/>
  <c r="DI1249" i="11"/>
  <c r="DI1250" i="11"/>
  <c r="DI1251" i="11"/>
  <c r="DI1252" i="11"/>
  <c r="DI1253" i="11"/>
  <c r="DI1254" i="11"/>
  <c r="DI1255" i="11"/>
  <c r="DI1256" i="11"/>
  <c r="DI1257" i="11"/>
  <c r="DI1258" i="11"/>
  <c r="DI1259" i="11"/>
  <c r="DI1260" i="11"/>
  <c r="DI1261" i="11"/>
  <c r="DI1262" i="11"/>
  <c r="DI1263" i="11"/>
  <c r="DI1264" i="11"/>
  <c r="DI1265" i="11"/>
  <c r="DI1266" i="11"/>
  <c r="DI1267" i="11"/>
  <c r="DI1268" i="11"/>
  <c r="DI1269" i="11"/>
  <c r="DI1270" i="11"/>
  <c r="DI1271" i="11"/>
  <c r="DI1272" i="11"/>
  <c r="DI1273" i="11"/>
  <c r="DI1274" i="11"/>
  <c r="DI1275" i="11"/>
  <c r="DI1276" i="11"/>
  <c r="DI1277" i="11"/>
  <c r="DI1278" i="11"/>
  <c r="DI1279" i="11"/>
  <c r="DI1280" i="11"/>
  <c r="DI1281" i="11"/>
  <c r="DI1282" i="11"/>
  <c r="DI1283" i="11"/>
  <c r="DI1284" i="11"/>
  <c r="DI1285" i="11"/>
  <c r="DI1286" i="11"/>
  <c r="DI1287" i="11"/>
  <c r="DI1288" i="11"/>
  <c r="DI1289" i="11"/>
  <c r="DI1290" i="11"/>
  <c r="DI1291" i="11"/>
  <c r="DI1292" i="11"/>
  <c r="DI1293" i="11"/>
  <c r="DI1294" i="11"/>
  <c r="DI1295" i="11"/>
  <c r="DI1296" i="11"/>
  <c r="DI1297" i="11"/>
  <c r="DI1298" i="11"/>
  <c r="DI1299" i="11"/>
  <c r="DI1300" i="11"/>
  <c r="DI1301" i="11"/>
  <c r="DI1302" i="11"/>
  <c r="DI1303" i="11"/>
  <c r="DI1304" i="11"/>
  <c r="DI1305" i="11"/>
  <c r="DI1306" i="11"/>
  <c r="DI1307" i="11"/>
  <c r="DI1308" i="11"/>
  <c r="DI1309" i="11"/>
  <c r="DI1310" i="11"/>
  <c r="DI1311" i="11"/>
  <c r="DI1312" i="11"/>
  <c r="DI1313" i="11"/>
  <c r="DI1314" i="11"/>
  <c r="DI1315" i="11"/>
  <c r="DI1316" i="11"/>
  <c r="DI1317" i="11"/>
  <c r="DI1318" i="11"/>
  <c r="DI1319" i="11"/>
  <c r="DI1320" i="11"/>
  <c r="DI1321" i="11"/>
  <c r="DI1322" i="11"/>
  <c r="DI1323" i="11"/>
  <c r="DI1324" i="11"/>
  <c r="DI1325" i="11"/>
  <c r="DI1326" i="11"/>
  <c r="DI1327" i="11"/>
  <c r="DI1328" i="11"/>
  <c r="DI1329" i="11"/>
  <c r="DI1330" i="11"/>
  <c r="DI1331" i="11"/>
  <c r="DI1332" i="11"/>
  <c r="DI1333" i="11"/>
  <c r="DI1334" i="11"/>
  <c r="DI1335" i="11"/>
  <c r="DI1336" i="11"/>
  <c r="DI1337" i="11"/>
  <c r="DI1338" i="11"/>
  <c r="DI1339" i="11"/>
  <c r="DI1340" i="11"/>
  <c r="DI1341" i="11"/>
  <c r="DI1342" i="11"/>
  <c r="DI1343" i="11"/>
  <c r="DI1344" i="11"/>
  <c r="DI1345" i="11"/>
  <c r="DI1346" i="11"/>
  <c r="DI1347" i="11"/>
  <c r="DI1348" i="11"/>
  <c r="DI1349" i="11"/>
  <c r="DI1350" i="11"/>
  <c r="DI1351" i="11"/>
  <c r="DI1352" i="11"/>
  <c r="DI1353" i="11"/>
  <c r="DI1354" i="11"/>
  <c r="DI1355" i="11"/>
  <c r="DI1356" i="11"/>
  <c r="DI1357" i="11"/>
  <c r="DI1358" i="11"/>
  <c r="DI1359" i="11"/>
  <c r="DI1360" i="11"/>
  <c r="DI1361" i="11"/>
  <c r="DI1362" i="11"/>
  <c r="DI1363" i="11"/>
  <c r="DI1364" i="11"/>
  <c r="DI1365" i="11"/>
  <c r="DI1366" i="11"/>
  <c r="DI1367" i="11"/>
  <c r="DI1368" i="11"/>
  <c r="DI1369" i="11"/>
  <c r="DI1370" i="11"/>
  <c r="DI1371" i="11"/>
  <c r="DI1372" i="11"/>
  <c r="DI1373" i="11"/>
  <c r="DI1374" i="11"/>
  <c r="DI1375" i="11"/>
  <c r="DI1376" i="11"/>
  <c r="DI1377" i="11"/>
  <c r="DI1378" i="11"/>
  <c r="DI1379" i="11"/>
  <c r="DI1380" i="11"/>
  <c r="DI1381" i="11"/>
  <c r="DI1382" i="11"/>
  <c r="DI1383" i="11"/>
  <c r="DI1384" i="11"/>
  <c r="DI1385" i="11"/>
  <c r="DI1386" i="11"/>
  <c r="DI1387" i="11"/>
  <c r="DI1388" i="11"/>
  <c r="DI1389" i="11"/>
  <c r="DI1390" i="11"/>
  <c r="DI1391" i="11"/>
  <c r="DI1392" i="11"/>
  <c r="DI1393" i="11"/>
  <c r="DI1394" i="11"/>
  <c r="DI1395" i="11"/>
  <c r="DI1396" i="11"/>
  <c r="DI1397" i="11"/>
  <c r="DI1398" i="11"/>
  <c r="DI1399" i="11"/>
  <c r="DI1400" i="11"/>
  <c r="DI1401" i="11"/>
  <c r="DI1402" i="11"/>
  <c r="DI1403" i="11"/>
  <c r="DI1404" i="11"/>
  <c r="DI1405" i="11"/>
  <c r="DI1406" i="11"/>
  <c r="DI1407" i="11"/>
  <c r="DI1408" i="11"/>
  <c r="DI1409" i="11"/>
  <c r="DI1410" i="11"/>
  <c r="DI1411" i="11"/>
  <c r="DI1412" i="11"/>
  <c r="DI1413" i="11"/>
  <c r="DI1414" i="11"/>
  <c r="DI1415" i="11"/>
  <c r="DI1416" i="11"/>
  <c r="DI1417" i="11"/>
  <c r="DI1418" i="11"/>
  <c r="DI1419" i="11"/>
  <c r="DI1420" i="11"/>
  <c r="DI1421" i="11"/>
  <c r="DI1422" i="11"/>
  <c r="DI1423" i="11"/>
  <c r="DI1424" i="11"/>
  <c r="DI1425" i="11"/>
  <c r="DI1426" i="11"/>
  <c r="DI1427" i="11"/>
  <c r="DI1428" i="11"/>
  <c r="DI1429" i="11"/>
  <c r="DI1430" i="11"/>
  <c r="DI1431" i="11"/>
  <c r="DI1432" i="11"/>
  <c r="DI1433" i="11"/>
  <c r="DI1434" i="11"/>
  <c r="DI1435" i="11"/>
  <c r="DI1436" i="11"/>
  <c r="DI1437" i="11"/>
  <c r="DI1438" i="11"/>
  <c r="DI1439" i="11"/>
  <c r="DI1440" i="11"/>
  <c r="DI1441" i="11"/>
  <c r="DI1442" i="11"/>
  <c r="DI1443" i="11"/>
  <c r="DI1444" i="11"/>
  <c r="DI1445" i="11"/>
  <c r="DI1446" i="11"/>
  <c r="DI1447" i="11"/>
  <c r="DI1448" i="11"/>
  <c r="DI1449" i="11"/>
  <c r="DI1450" i="11"/>
  <c r="DI1451" i="11"/>
  <c r="DI1452" i="11"/>
  <c r="DI1453" i="11"/>
  <c r="DI1454" i="11"/>
  <c r="DI1455" i="11"/>
  <c r="DI1456" i="11"/>
  <c r="DI1457" i="11"/>
  <c r="DI1458" i="11"/>
  <c r="DI1459" i="11"/>
  <c r="DI1460" i="11"/>
  <c r="DI1461" i="11"/>
  <c r="DI1462" i="11"/>
  <c r="DI1463" i="11"/>
  <c r="DI1464" i="11"/>
  <c r="DI1465" i="11"/>
  <c r="DI1466" i="11"/>
  <c r="DI1467" i="11"/>
  <c r="DI1468" i="11"/>
  <c r="DI1469" i="11"/>
  <c r="DI1470" i="11"/>
  <c r="DI1471" i="11"/>
  <c r="DI1472" i="11"/>
  <c r="DI1473" i="11"/>
  <c r="DI1474" i="11"/>
  <c r="DI1475" i="11"/>
  <c r="DI1476" i="11"/>
  <c r="DI1477" i="11"/>
  <c r="DI1478" i="11"/>
  <c r="DI1479" i="11"/>
  <c r="DI1480" i="11"/>
  <c r="DI1481" i="11"/>
  <c r="DI1482" i="11"/>
  <c r="DI1483" i="11"/>
  <c r="DI1484" i="11"/>
  <c r="DI1485" i="11"/>
  <c r="DI1486" i="11"/>
  <c r="DI1487" i="11"/>
  <c r="DI1488" i="11"/>
  <c r="DI1489" i="11"/>
  <c r="DI1490" i="11"/>
  <c r="DI1491" i="11"/>
  <c r="DI1492" i="11"/>
  <c r="DI1493" i="11"/>
  <c r="DI1494" i="11"/>
  <c r="DI1495" i="11"/>
  <c r="DI1496" i="11"/>
  <c r="DI1497" i="11"/>
  <c r="DI1498" i="11"/>
  <c r="DI1499" i="11"/>
  <c r="DI1500" i="11"/>
  <c r="DI1501" i="11"/>
  <c r="DI1502" i="11"/>
  <c r="DI1503" i="11"/>
  <c r="DI1504" i="11"/>
  <c r="DI1505" i="11"/>
  <c r="DI1506" i="11"/>
  <c r="DI1507" i="11"/>
  <c r="DI1508" i="11"/>
  <c r="DI1509" i="11"/>
  <c r="DI1510" i="11"/>
  <c r="DI1511" i="11"/>
  <c r="DI1512" i="11"/>
  <c r="DI1513" i="11"/>
  <c r="DI1514" i="11"/>
  <c r="DI1515" i="11"/>
  <c r="DI1516" i="11"/>
  <c r="DI1517" i="11"/>
  <c r="DI1518" i="11"/>
  <c r="DI1519" i="11"/>
  <c r="DI1520" i="11"/>
  <c r="DI1521" i="11"/>
  <c r="DI1522" i="11"/>
  <c r="DI1523" i="11"/>
  <c r="DI1524" i="11"/>
  <c r="DI1525" i="11"/>
  <c r="DI1526" i="11"/>
  <c r="DI1527" i="11"/>
  <c r="DI1528" i="11"/>
  <c r="DI1529" i="11"/>
  <c r="DI1530" i="11"/>
  <c r="DI1531" i="11"/>
  <c r="DI1532" i="11"/>
  <c r="DI1533" i="11"/>
  <c r="DI1534" i="11"/>
  <c r="DI1535" i="11"/>
  <c r="DI1536" i="11"/>
  <c r="DI1537" i="11"/>
  <c r="DI1538" i="11"/>
  <c r="DI1539" i="11"/>
  <c r="DI1540" i="11"/>
  <c r="DI1541" i="11"/>
  <c r="DI1542" i="11"/>
  <c r="DI1543" i="11"/>
  <c r="DI1544" i="11"/>
  <c r="DI1545" i="11"/>
  <c r="DI1546" i="11"/>
  <c r="DI1547" i="11"/>
  <c r="DI1548" i="11"/>
  <c r="DI1549" i="11"/>
  <c r="DI1550" i="11"/>
  <c r="DI1551" i="11"/>
  <c r="DI1552" i="11"/>
  <c r="DI1553" i="11"/>
  <c r="DI1554" i="11"/>
  <c r="DI1555" i="11"/>
  <c r="DI1556" i="11"/>
  <c r="DI1557" i="11"/>
  <c r="DI1558" i="11"/>
  <c r="DI1559" i="11"/>
  <c r="DI1560" i="11"/>
  <c r="DI1561" i="11"/>
  <c r="DI1562" i="11"/>
  <c r="DI1563" i="11"/>
  <c r="DI1564" i="11"/>
  <c r="DI1565" i="11"/>
  <c r="DI1566" i="11"/>
  <c r="DI1567" i="11"/>
  <c r="DI1568" i="11"/>
  <c r="DI1569" i="11"/>
  <c r="DI1570" i="11"/>
  <c r="DI1571" i="11"/>
  <c r="DI1572" i="11"/>
  <c r="DI1573" i="11"/>
  <c r="DI1574" i="11"/>
  <c r="DI1575" i="11"/>
  <c r="DI1576" i="11"/>
  <c r="DI1577" i="11"/>
  <c r="DI1578" i="11"/>
  <c r="DI1579" i="11"/>
  <c r="DI1580" i="11"/>
  <c r="DI1581" i="11"/>
  <c r="DI1582" i="11"/>
  <c r="DI1583" i="11"/>
  <c r="DI1584" i="11"/>
  <c r="DI1585" i="11"/>
  <c r="DI1586" i="11"/>
  <c r="DI1587" i="11"/>
  <c r="DI1588" i="11"/>
  <c r="DI1589" i="11"/>
  <c r="DI1590" i="11"/>
  <c r="DI1591" i="11"/>
  <c r="DI1592" i="11"/>
  <c r="DI1593" i="11"/>
  <c r="DI1594" i="11"/>
  <c r="DI1595" i="11"/>
  <c r="DI1596" i="11"/>
  <c r="DI1597" i="11"/>
  <c r="DI1598" i="11"/>
  <c r="DI1599" i="11"/>
  <c r="DI1600" i="11"/>
  <c r="DI1601" i="11"/>
  <c r="DI1602" i="11"/>
  <c r="DI1603" i="11"/>
  <c r="DI1604" i="11"/>
  <c r="DI1605" i="11"/>
  <c r="DI1606" i="11"/>
  <c r="DI1607" i="11"/>
  <c r="DI1608" i="11"/>
  <c r="DI1609" i="11"/>
  <c r="DI1610" i="11"/>
  <c r="DI1611" i="11"/>
  <c r="DI1612" i="11"/>
  <c r="DI1613" i="11"/>
  <c r="DI1614" i="11"/>
  <c r="DI1615" i="11"/>
  <c r="DI1616" i="11"/>
  <c r="DI1617" i="11"/>
  <c r="DI1618" i="11"/>
  <c r="DI1619" i="11"/>
  <c r="DI1620" i="11"/>
  <c r="DI1621" i="11"/>
  <c r="DI1622" i="11"/>
  <c r="DI1623" i="11"/>
  <c r="DI1624" i="11"/>
  <c r="DI1625" i="11"/>
  <c r="DI1626" i="11"/>
  <c r="DI1627" i="11"/>
  <c r="DI1628" i="11"/>
  <c r="DI1629" i="11"/>
  <c r="DI1630" i="11"/>
  <c r="DI1631" i="11"/>
  <c r="DI1632" i="11"/>
  <c r="DI1633" i="11"/>
  <c r="DI1634" i="11"/>
  <c r="DI1635" i="11"/>
  <c r="DI1636" i="11"/>
  <c r="DI1637" i="11"/>
  <c r="DI1638" i="11"/>
  <c r="DI1639" i="11"/>
  <c r="DI1640" i="11"/>
  <c r="DI1641" i="11"/>
  <c r="DI1642" i="11"/>
  <c r="DI1643" i="11"/>
  <c r="DI1644" i="11"/>
  <c r="DI1645" i="11"/>
  <c r="DI1646" i="11"/>
  <c r="DI1647" i="11"/>
  <c r="DI1648" i="11"/>
  <c r="DI1649" i="11"/>
  <c r="DI1650" i="11"/>
  <c r="DI1651" i="11"/>
  <c r="DI1652" i="11"/>
  <c r="DI1653" i="11"/>
  <c r="DI1654" i="11"/>
  <c r="DI1655" i="11"/>
  <c r="DI1656" i="11"/>
  <c r="DI1657" i="11"/>
  <c r="DI1658" i="11"/>
  <c r="DI1659" i="11"/>
  <c r="DI1660" i="11"/>
  <c r="DI1661" i="11"/>
  <c r="DI1662" i="11"/>
  <c r="DI1663" i="11"/>
  <c r="DI1664" i="11"/>
  <c r="DI1665" i="11"/>
  <c r="DI1666" i="11"/>
  <c r="DI1667" i="11"/>
  <c r="DI1668" i="11"/>
  <c r="DI1669" i="11"/>
  <c r="DI1670" i="11"/>
  <c r="DI1671" i="11"/>
  <c r="DI1672" i="11"/>
  <c r="DI1673" i="11"/>
  <c r="DI1674" i="11"/>
  <c r="DI1675" i="11"/>
  <c r="DI1676" i="11"/>
  <c r="DI1677" i="11"/>
  <c r="DI1678" i="11"/>
  <c r="DI1679" i="11"/>
  <c r="DI1680" i="11"/>
  <c r="DI1681" i="11"/>
  <c r="DI1682" i="11"/>
  <c r="DI1683" i="11"/>
  <c r="DI1684" i="11"/>
  <c r="DI1685" i="11"/>
  <c r="DI1686" i="11"/>
  <c r="DI1687" i="11"/>
  <c r="DI1688" i="11"/>
  <c r="DI1689" i="11"/>
  <c r="DI1690" i="11"/>
  <c r="DI1691" i="11"/>
  <c r="DI1692" i="11"/>
  <c r="DI1693" i="11"/>
  <c r="DI1694" i="11"/>
  <c r="DI1695" i="11"/>
  <c r="DI1696" i="11"/>
  <c r="DI1697" i="11"/>
  <c r="DI1698" i="11"/>
  <c r="DI1699" i="11"/>
  <c r="DI1700" i="11"/>
  <c r="DI1701" i="11"/>
  <c r="DI1702" i="11"/>
  <c r="DI1703" i="11"/>
  <c r="DI1704" i="11"/>
  <c r="DI1705" i="11"/>
  <c r="DI1706" i="11"/>
  <c r="DI1707" i="11"/>
  <c r="DI1708" i="11"/>
  <c r="DI1709" i="11"/>
  <c r="DI1710" i="11"/>
  <c r="DI1711" i="11"/>
  <c r="DI1712" i="11"/>
  <c r="DI1713" i="11"/>
  <c r="DI1714" i="11"/>
  <c r="DI1715" i="11"/>
  <c r="DI1716" i="11"/>
  <c r="DI1717" i="11"/>
  <c r="DI1718" i="11"/>
  <c r="DI1719" i="11"/>
  <c r="DI1720" i="11"/>
  <c r="DI1721" i="11"/>
  <c r="DI1722" i="11"/>
  <c r="DI1723" i="11"/>
  <c r="DI1724" i="11"/>
  <c r="DI1725" i="11"/>
  <c r="DI1726" i="11"/>
  <c r="DI1727" i="11"/>
  <c r="DI1728" i="11"/>
  <c r="DI1729" i="11"/>
  <c r="DI1730" i="11"/>
  <c r="DI1731" i="11"/>
  <c r="DI1732" i="11"/>
  <c r="DI1733" i="11"/>
  <c r="DI1734" i="11"/>
  <c r="DI1735" i="11"/>
  <c r="DI1736" i="11"/>
  <c r="DI1737" i="11"/>
  <c r="DI1738" i="11"/>
  <c r="DI1739" i="11"/>
  <c r="DI1740" i="11"/>
  <c r="DI1741" i="11"/>
  <c r="DI1742" i="11"/>
  <c r="DI1743" i="11"/>
  <c r="DI1744" i="11"/>
  <c r="DI1745" i="11"/>
  <c r="DI1746" i="11"/>
  <c r="DI1747" i="11"/>
  <c r="DI1748" i="11"/>
  <c r="DI1749" i="11"/>
  <c r="DI1750" i="11"/>
  <c r="DI1751" i="11"/>
  <c r="DI1752" i="11"/>
  <c r="DI1753" i="11"/>
  <c r="DI1754" i="11"/>
  <c r="DI1755" i="11"/>
  <c r="DI1756" i="11"/>
  <c r="DI1757" i="11"/>
  <c r="DI1758" i="11"/>
  <c r="DI1759" i="11"/>
  <c r="DI1760" i="11"/>
  <c r="DI1761" i="11"/>
  <c r="DI1762" i="11"/>
  <c r="DI1763" i="11"/>
  <c r="DI1764" i="11"/>
  <c r="DI1765" i="11"/>
  <c r="DI1766" i="11"/>
  <c r="DI1767" i="11"/>
  <c r="DI1768" i="11"/>
  <c r="DI1769" i="11"/>
  <c r="DI1770" i="11"/>
  <c r="DI1771" i="11"/>
  <c r="DI1772" i="11"/>
  <c r="DI1773" i="11"/>
  <c r="DI1774" i="11"/>
  <c r="DI1775" i="11"/>
  <c r="DI1776" i="11"/>
  <c r="DI1777" i="11"/>
  <c r="DI1778" i="11"/>
  <c r="DI1779" i="11"/>
  <c r="DI1780" i="11"/>
  <c r="DI1781" i="11"/>
  <c r="DI1782" i="11"/>
  <c r="DI1783" i="11"/>
  <c r="DI1784" i="11"/>
  <c r="DI1785" i="11"/>
  <c r="DI1786" i="11"/>
  <c r="DI1787" i="11"/>
  <c r="DI1788" i="11"/>
  <c r="DI1789" i="11"/>
  <c r="DI1790" i="11"/>
  <c r="DI1791" i="11"/>
  <c r="DI1792" i="11"/>
  <c r="DI1793" i="11"/>
  <c r="DI1794" i="11"/>
  <c r="DI1795" i="11"/>
  <c r="DI1796" i="11"/>
  <c r="DI1797" i="11"/>
  <c r="DI1798" i="11"/>
  <c r="DI1799" i="11"/>
  <c r="DI1800" i="11"/>
  <c r="DI1801" i="11"/>
  <c r="DI1802" i="11"/>
  <c r="DI1803" i="11"/>
  <c r="DI1804" i="11"/>
  <c r="DI1805" i="11"/>
  <c r="DI1806" i="11"/>
  <c r="DI1807" i="11"/>
  <c r="DI1808" i="11"/>
  <c r="DI1809" i="11"/>
  <c r="DI1810" i="11"/>
  <c r="DI1811" i="11"/>
  <c r="DI1812" i="11"/>
  <c r="DI1813" i="11"/>
  <c r="DI1814" i="11"/>
  <c r="DI1815" i="11"/>
  <c r="DI1816" i="11"/>
  <c r="DI1817" i="11"/>
  <c r="DI1818" i="11"/>
  <c r="DI1819" i="11"/>
  <c r="DI1820" i="11"/>
  <c r="DI1821" i="11"/>
  <c r="DI1822" i="11"/>
  <c r="DI1823" i="11"/>
  <c r="DI1824" i="11"/>
  <c r="DI1825" i="11"/>
  <c r="DI1826" i="11"/>
  <c r="DI1827" i="11"/>
  <c r="DI1828" i="11"/>
  <c r="DI1829" i="11"/>
  <c r="DI1830" i="11"/>
  <c r="DI1831" i="11"/>
  <c r="DI1832" i="11"/>
  <c r="DI1833" i="11"/>
  <c r="DI1834" i="11"/>
  <c r="DI1835" i="11"/>
  <c r="DI1836" i="11"/>
  <c r="DI1837" i="11"/>
  <c r="DI1838" i="11"/>
  <c r="DI1839" i="11"/>
  <c r="DI1840" i="11"/>
  <c r="DI1841" i="11"/>
  <c r="DI1842" i="11"/>
  <c r="DI1843" i="11"/>
  <c r="DI1844" i="11"/>
  <c r="DI1845" i="11"/>
  <c r="DI1846" i="11"/>
  <c r="DI1847" i="11"/>
  <c r="DI1848" i="11"/>
  <c r="DI1849" i="11"/>
  <c r="DI1850" i="11"/>
  <c r="DI1851" i="11"/>
  <c r="DI1852" i="11"/>
  <c r="DI1853" i="11"/>
  <c r="DI1854" i="11"/>
  <c r="DI1855" i="11"/>
  <c r="DI1856" i="11"/>
  <c r="DI1857" i="11"/>
  <c r="DI1858" i="11"/>
  <c r="DI1859" i="11"/>
  <c r="DI1860" i="11"/>
  <c r="DI1861" i="11"/>
  <c r="DI1862" i="11"/>
  <c r="DI1863" i="11"/>
  <c r="DI1864" i="11"/>
  <c r="DI1865" i="11"/>
  <c r="DI1866" i="11"/>
  <c r="DI1867" i="11"/>
  <c r="DI1868" i="11"/>
  <c r="DI1869" i="11"/>
  <c r="DI1870" i="11"/>
  <c r="DI1871" i="11"/>
  <c r="DI1872" i="11"/>
  <c r="DI1873" i="11"/>
  <c r="DI1874" i="11"/>
  <c r="DI1875" i="11"/>
  <c r="DI1876" i="11"/>
  <c r="DI1877" i="11"/>
  <c r="DI1878" i="11"/>
  <c r="DI1879" i="11"/>
  <c r="DI1880" i="11"/>
  <c r="DI1881" i="11"/>
  <c r="DI1882" i="11"/>
  <c r="DI1883" i="11"/>
  <c r="DI1884" i="11"/>
  <c r="DI1885" i="11"/>
  <c r="DI1886" i="11"/>
  <c r="DI1887" i="11"/>
  <c r="DI1888" i="11"/>
  <c r="DI1889" i="11"/>
  <c r="DI1890" i="11"/>
  <c r="DI1891" i="11"/>
  <c r="DI1892" i="11"/>
  <c r="DI1893" i="11"/>
  <c r="DI1894" i="11"/>
  <c r="DI1895" i="11"/>
  <c r="DI1896" i="11"/>
  <c r="DI1897" i="11"/>
  <c r="DI1898" i="11"/>
  <c r="DI1899" i="11"/>
  <c r="DI1900" i="11"/>
  <c r="DI1901" i="11"/>
  <c r="DI1902" i="11"/>
  <c r="DI1903" i="11"/>
  <c r="DI1904" i="11"/>
  <c r="DI1905" i="11"/>
  <c r="DI1906" i="11"/>
  <c r="DI1907" i="11"/>
  <c r="DI1908" i="11"/>
  <c r="DI1909" i="11"/>
  <c r="DI1910" i="11"/>
  <c r="DI1911" i="11"/>
  <c r="DI1912" i="11"/>
  <c r="DI1913" i="11"/>
  <c r="DI1914" i="11"/>
  <c r="DI1915" i="11"/>
  <c r="DI1916" i="11"/>
  <c r="DI1917" i="11"/>
  <c r="DI1918" i="11"/>
  <c r="DI1919" i="11"/>
  <c r="DI1920" i="11"/>
  <c r="DI1921" i="11"/>
  <c r="DI1922" i="11"/>
  <c r="DI1923" i="11"/>
  <c r="DI1924" i="11"/>
  <c r="DI1925" i="11"/>
  <c r="DI1926" i="11"/>
  <c r="DI1927" i="11"/>
  <c r="DI1928" i="11"/>
  <c r="DI1929" i="11"/>
  <c r="DI1930" i="11"/>
  <c r="DI1931" i="11"/>
  <c r="DI1932" i="11"/>
  <c r="DI1933" i="11"/>
  <c r="DI1934" i="11"/>
  <c r="DI1935" i="11"/>
  <c r="DI1936" i="11"/>
  <c r="DI1937" i="11"/>
  <c r="DI1938" i="11"/>
  <c r="DI1939" i="11"/>
  <c r="DI1940" i="11"/>
  <c r="DI1941" i="11"/>
  <c r="DI1942" i="11"/>
  <c r="DI1943" i="11"/>
  <c r="DI1944" i="11"/>
  <c r="DI1945" i="11"/>
  <c r="DI1946" i="11"/>
  <c r="DI1947" i="11"/>
  <c r="DI1948" i="11"/>
  <c r="DI1949" i="11"/>
  <c r="DI1950" i="11"/>
  <c r="DI1951" i="11"/>
  <c r="DI1952" i="11"/>
  <c r="DI1953" i="11"/>
  <c r="DI1954" i="11"/>
  <c r="DI1955" i="11"/>
  <c r="DI1956" i="11"/>
  <c r="DI1957" i="11"/>
  <c r="DI1958" i="11"/>
  <c r="DI1959" i="11"/>
  <c r="DI1960" i="11"/>
  <c r="DI1961" i="11"/>
  <c r="DI1962" i="11"/>
  <c r="DI1963" i="11"/>
  <c r="DI1964" i="11"/>
  <c r="DI1965" i="11"/>
  <c r="DI1966" i="11"/>
  <c r="DI1967" i="11"/>
  <c r="DI1968" i="11"/>
  <c r="DI1969" i="11"/>
  <c r="DI1970" i="11"/>
  <c r="DI1971" i="11"/>
  <c r="DI1972" i="11"/>
  <c r="DI1973" i="11"/>
  <c r="DI1974" i="11"/>
  <c r="DI1975" i="11"/>
  <c r="DI1976" i="11"/>
  <c r="DI1977" i="11"/>
  <c r="DI1978" i="11"/>
  <c r="DI1979" i="11"/>
  <c r="DI1980" i="11"/>
  <c r="DI1981" i="11"/>
  <c r="DI1982" i="11"/>
  <c r="DI1983" i="11"/>
  <c r="DI1984" i="11"/>
  <c r="DI1985" i="11"/>
  <c r="DI1986" i="11"/>
  <c r="DI1987" i="11"/>
  <c r="DI1988" i="11"/>
  <c r="DI1989" i="11"/>
  <c r="DI1990" i="11"/>
  <c r="DI1991" i="11"/>
  <c r="DI1992" i="11"/>
  <c r="DI1993" i="11"/>
  <c r="DI1994" i="11"/>
  <c r="DI1995" i="11"/>
  <c r="DI1996" i="11"/>
  <c r="DI1997" i="11"/>
  <c r="DI1998" i="11"/>
  <c r="DI1999" i="11"/>
  <c r="DI2000" i="11"/>
  <c r="DI2001" i="11"/>
  <c r="DI2002" i="11"/>
  <c r="DI2003" i="11"/>
  <c r="DI2004" i="11"/>
  <c r="DI2005" i="11"/>
  <c r="DI7" i="11"/>
  <c r="DS8" i="11"/>
  <c r="DT8" i="11"/>
  <c r="DU8" i="11"/>
  <c r="DV8" i="11"/>
  <c r="DW8" i="11"/>
  <c r="DX8" i="11"/>
  <c r="DY8" i="11"/>
  <c r="DZ8" i="11"/>
  <c r="EA8" i="11"/>
  <c r="EB8" i="11"/>
  <c r="EC8" i="11"/>
  <c r="ED8" i="11"/>
  <c r="EE8" i="11"/>
  <c r="EF8" i="11"/>
  <c r="DR8" i="11"/>
  <c r="DG20" i="11" l="1"/>
  <c r="DG18" i="11"/>
  <c r="DG12" i="11"/>
  <c r="DG15" i="11"/>
  <c r="DG14" i="11"/>
  <c r="N5" i="8"/>
  <c r="M5" i="8"/>
  <c r="L5" i="8"/>
  <c r="K5" i="8"/>
  <c r="J5" i="8"/>
  <c r="I5" i="8"/>
  <c r="H5" i="8"/>
  <c r="G5" i="8"/>
  <c r="F5" i="8"/>
  <c r="E5" i="8"/>
  <c r="AI6" i="11" l="1"/>
  <c r="AH6" i="11"/>
  <c r="AG6" i="11"/>
  <c r="AF6" i="11"/>
  <c r="AE6" i="11"/>
  <c r="AD6" i="11"/>
  <c r="AC6" i="11"/>
  <c r="AB6" i="11"/>
  <c r="AA6" i="11"/>
  <c r="Z6" i="11"/>
  <c r="Y6" i="11"/>
  <c r="X6" i="11"/>
  <c r="W6" i="11"/>
  <c r="V6" i="11"/>
  <c r="U6" i="11"/>
  <c r="T6" i="11"/>
  <c r="S6" i="11"/>
  <c r="R6" i="11"/>
  <c r="Q6" i="11"/>
  <c r="P6" i="11"/>
  <c r="O6" i="11"/>
  <c r="N6" i="11"/>
  <c r="M6" i="11"/>
  <c r="L6" i="11"/>
  <c r="K6" i="11"/>
  <c r="J6" i="11"/>
  <c r="I6" i="11"/>
  <c r="H6" i="11"/>
  <c r="G6" i="11"/>
  <c r="F6" i="11"/>
  <c r="E6" i="11"/>
  <c r="D6" i="11"/>
  <c r="DT15" i="11" l="1"/>
  <c r="EB15" i="11"/>
  <c r="EA15" i="11"/>
  <c r="DU15" i="11"/>
  <c r="DS15" i="11"/>
  <c r="DV15" i="11"/>
  <c r="DW15" i="11"/>
  <c r="DX15" i="11"/>
  <c r="DY15" i="11"/>
  <c r="DZ15" i="11"/>
  <c r="B6" i="5"/>
  <c r="C6" i="5"/>
  <c r="D6" i="5"/>
  <c r="E6" i="5"/>
  <c r="F6" i="5"/>
  <c r="G6" i="5"/>
  <c r="H6" i="5"/>
  <c r="I6" i="5"/>
  <c r="J6" i="5"/>
  <c r="K6" i="5"/>
  <c r="L6" i="5"/>
  <c r="M6" i="5"/>
  <c r="N6" i="5"/>
  <c r="O6" i="5"/>
  <c r="P6" i="5"/>
  <c r="DG8" i="11" l="1"/>
  <c r="DG10" i="11"/>
  <c r="DG9" i="11"/>
  <c r="DG7" i="11"/>
  <c r="BK6" i="11"/>
  <c r="BL6" i="11"/>
  <c r="BM6" i="11"/>
  <c r="BN6" i="11"/>
  <c r="AO4" i="11"/>
  <c r="CB6" i="11"/>
  <c r="CC6" i="11" s="1"/>
  <c r="CJ6" i="11"/>
  <c r="CR6" i="11"/>
  <c r="CZ6" i="11"/>
  <c r="AU4" i="11"/>
  <c r="BA4" i="11"/>
  <c r="BG4" i="11"/>
  <c r="CS6" i="11" l="1"/>
  <c r="CT6" i="11"/>
  <c r="DA6" i="11"/>
  <c r="DB6" i="11"/>
  <c r="CK6" i="11"/>
  <c r="CL6" i="11"/>
  <c r="CD6" i="11"/>
  <c r="BN8" i="11"/>
  <c r="BN16" i="11"/>
  <c r="BN24" i="11"/>
  <c r="BN32" i="11"/>
  <c r="BN12" i="11"/>
  <c r="BN20" i="11"/>
  <c r="BN28" i="11"/>
  <c r="BN36" i="11"/>
  <c r="BN15" i="11"/>
  <c r="BN23" i="11"/>
  <c r="BN31" i="11"/>
  <c r="BN10" i="11"/>
  <c r="BN18" i="11"/>
  <c r="BN26" i="11"/>
  <c r="BN34" i="11"/>
  <c r="BN22" i="11"/>
  <c r="BN43" i="11"/>
  <c r="BN17" i="11"/>
  <c r="BN33" i="11"/>
  <c r="BN38" i="11"/>
  <c r="BN46" i="11"/>
  <c r="BN54" i="11"/>
  <c r="BN13" i="11"/>
  <c r="BN29" i="11"/>
  <c r="BN41" i="11"/>
  <c r="BN49" i="11"/>
  <c r="BN19" i="11"/>
  <c r="BN35" i="11"/>
  <c r="BN44" i="11"/>
  <c r="BN52" i="11"/>
  <c r="BN14" i="11"/>
  <c r="BN30" i="11"/>
  <c r="BN39" i="11"/>
  <c r="BN9" i="11"/>
  <c r="BN25" i="11"/>
  <c r="BN42" i="11"/>
  <c r="BN50" i="11"/>
  <c r="BN21" i="11"/>
  <c r="BN45" i="11"/>
  <c r="BN53" i="11"/>
  <c r="BN11" i="11"/>
  <c r="BN27" i="11"/>
  <c r="BN37" i="11"/>
  <c r="BN40" i="11"/>
  <c r="BN48" i="11"/>
  <c r="BN56" i="11"/>
  <c r="BN47" i="11"/>
  <c r="BN51" i="11"/>
  <c r="BN55" i="11"/>
  <c r="BM11" i="11"/>
  <c r="BM19" i="11"/>
  <c r="BM27" i="11"/>
  <c r="BM35" i="11"/>
  <c r="BM15" i="11"/>
  <c r="BM23" i="11"/>
  <c r="BM31" i="11"/>
  <c r="BM10" i="11"/>
  <c r="BM18" i="11"/>
  <c r="BM26" i="11"/>
  <c r="BM34" i="11"/>
  <c r="BM13" i="11"/>
  <c r="BM21" i="11"/>
  <c r="BM29" i="11"/>
  <c r="BM17" i="11"/>
  <c r="BM33" i="11"/>
  <c r="BM38" i="11"/>
  <c r="BM46" i="11"/>
  <c r="BM12" i="11"/>
  <c r="BM28" i="11"/>
  <c r="BM41" i="11"/>
  <c r="BM49" i="11"/>
  <c r="BM8" i="11"/>
  <c r="BM24" i="11"/>
  <c r="BM44" i="11"/>
  <c r="BM52" i="11"/>
  <c r="BM14" i="11"/>
  <c r="BM30" i="11"/>
  <c r="BM39" i="11"/>
  <c r="BM47" i="11"/>
  <c r="BM55" i="11"/>
  <c r="BM9" i="11"/>
  <c r="BM25" i="11"/>
  <c r="BM42" i="11"/>
  <c r="BM20" i="11"/>
  <c r="BM36" i="11"/>
  <c r="BM45" i="11"/>
  <c r="BM53" i="11"/>
  <c r="BM16" i="11"/>
  <c r="BM32" i="11"/>
  <c r="BM37" i="11"/>
  <c r="BM40" i="11"/>
  <c r="BM48" i="11"/>
  <c r="BM56" i="11"/>
  <c r="BM22" i="11"/>
  <c r="BM43" i="11"/>
  <c r="BM51" i="11"/>
  <c r="BM50" i="11"/>
  <c r="BM54" i="11"/>
  <c r="BL14" i="11"/>
  <c r="BL22" i="11"/>
  <c r="BL30" i="11"/>
  <c r="BL38" i="11"/>
  <c r="BL10" i="11"/>
  <c r="BL18" i="11"/>
  <c r="BL26" i="11"/>
  <c r="BL34" i="11"/>
  <c r="BL13" i="11"/>
  <c r="BL21" i="11"/>
  <c r="BL29" i="11"/>
  <c r="BL37" i="11"/>
  <c r="BL8" i="11"/>
  <c r="BL16" i="11"/>
  <c r="BL24" i="11"/>
  <c r="BL32" i="11"/>
  <c r="BL12" i="11"/>
  <c r="BL28" i="11"/>
  <c r="BL41" i="11"/>
  <c r="BL23" i="11"/>
  <c r="BL44" i="11"/>
  <c r="BL52" i="11"/>
  <c r="BL19" i="11"/>
  <c r="BL35" i="11"/>
  <c r="BL39" i="11"/>
  <c r="BL47" i="11"/>
  <c r="BL55" i="11"/>
  <c r="BL9" i="11"/>
  <c r="BL25" i="11"/>
  <c r="BL42" i="11"/>
  <c r="BL50" i="11"/>
  <c r="BL20" i="11"/>
  <c r="BL36" i="11"/>
  <c r="BL45" i="11"/>
  <c r="BL15" i="11"/>
  <c r="BL31" i="11"/>
  <c r="BL40" i="11"/>
  <c r="BL48" i="11"/>
  <c r="BL56" i="11"/>
  <c r="BL11" i="11"/>
  <c r="BL27" i="11"/>
  <c r="BL43" i="11"/>
  <c r="BL51" i="11"/>
  <c r="BL17" i="11"/>
  <c r="BL33" i="11"/>
  <c r="BL46" i="11"/>
  <c r="BL54" i="11"/>
  <c r="BL49" i="11"/>
  <c r="BL53" i="11"/>
  <c r="BM7" i="11"/>
  <c r="BL7" i="11"/>
  <c r="BN7" i="11"/>
  <c r="C54" i="11" l="1"/>
  <c r="C39" i="11"/>
  <c r="C35" i="11"/>
  <c r="C30" i="11"/>
  <c r="C10" i="11"/>
  <c r="C36" i="11"/>
  <c r="G10" i="11" l="1"/>
  <c r="H10" i="11"/>
  <c r="I10" i="11"/>
  <c r="J10" i="11"/>
  <c r="K10" i="11"/>
  <c r="L10" i="11"/>
  <c r="M10" i="11"/>
  <c r="N10" i="11"/>
  <c r="O10" i="11"/>
  <c r="P10" i="11"/>
  <c r="Q10" i="11"/>
  <c r="R10" i="11"/>
  <c r="S10" i="11"/>
  <c r="T10" i="11"/>
  <c r="V10" i="11"/>
  <c r="U10" i="11"/>
  <c r="W10" i="11"/>
  <c r="Y10" i="11"/>
  <c r="Z10" i="11"/>
  <c r="X10" i="11"/>
  <c r="AA10" i="11"/>
  <c r="AB10" i="11"/>
  <c r="AC10" i="11"/>
  <c r="AD10" i="11"/>
  <c r="AF10" i="11"/>
  <c r="AG10" i="11"/>
  <c r="AE10" i="11"/>
  <c r="AH10" i="11"/>
  <c r="AI10" i="11"/>
  <c r="F10" i="11"/>
  <c r="G30" i="11"/>
  <c r="H30" i="11"/>
  <c r="I30" i="11"/>
  <c r="J30" i="11"/>
  <c r="K30" i="11"/>
  <c r="L30" i="11"/>
  <c r="M30" i="11"/>
  <c r="N30" i="11"/>
  <c r="O30" i="11"/>
  <c r="P30" i="11"/>
  <c r="Q30" i="11"/>
  <c r="S30" i="11"/>
  <c r="R30" i="11"/>
  <c r="T30" i="11"/>
  <c r="U30" i="11"/>
  <c r="V30" i="11"/>
  <c r="W30" i="11"/>
  <c r="X30" i="11"/>
  <c r="Y30" i="11"/>
  <c r="Z30" i="11"/>
  <c r="AA30" i="11"/>
  <c r="AB30" i="11"/>
  <c r="AC30" i="11"/>
  <c r="AD30" i="11"/>
  <c r="AE30" i="11"/>
  <c r="AF30" i="11"/>
  <c r="AG30" i="11"/>
  <c r="AI30" i="11"/>
  <c r="F30" i="11"/>
  <c r="AH30" i="11"/>
  <c r="G39" i="11"/>
  <c r="H39" i="11"/>
  <c r="I39" i="11"/>
  <c r="J39" i="11"/>
  <c r="K39" i="11"/>
  <c r="L39" i="11"/>
  <c r="M39" i="11"/>
  <c r="N39" i="11"/>
  <c r="O39" i="11"/>
  <c r="P39" i="11"/>
  <c r="Q39" i="11"/>
  <c r="S39" i="11"/>
  <c r="R39" i="11"/>
  <c r="T39" i="11"/>
  <c r="U39" i="11"/>
  <c r="V39" i="11"/>
  <c r="W39" i="11"/>
  <c r="X39" i="11"/>
  <c r="Y39" i="11"/>
  <c r="AA39" i="11"/>
  <c r="AB39" i="11"/>
  <c r="Z39" i="11"/>
  <c r="AC39" i="11"/>
  <c r="AD39" i="11"/>
  <c r="AE39" i="11"/>
  <c r="AF39" i="11"/>
  <c r="AG39" i="11"/>
  <c r="AH39" i="11"/>
  <c r="AI39" i="11"/>
  <c r="F39" i="11"/>
  <c r="G36" i="11"/>
  <c r="H36" i="11"/>
  <c r="I36" i="11"/>
  <c r="J36" i="11"/>
  <c r="K36" i="11"/>
  <c r="L36" i="11"/>
  <c r="M36" i="11"/>
  <c r="N36" i="11"/>
  <c r="O36" i="11"/>
  <c r="P36" i="11"/>
  <c r="Q36" i="11"/>
  <c r="R36" i="11"/>
  <c r="S36" i="11"/>
  <c r="T36" i="11"/>
  <c r="U36" i="11"/>
  <c r="V36" i="11"/>
  <c r="W36" i="11"/>
  <c r="X36" i="11"/>
  <c r="Y36" i="11"/>
  <c r="AA36" i="11"/>
  <c r="AB36" i="11"/>
  <c r="Z36" i="11"/>
  <c r="AC36" i="11"/>
  <c r="AD36" i="11"/>
  <c r="AE36" i="11"/>
  <c r="AF36" i="11"/>
  <c r="AG36" i="11"/>
  <c r="AH36" i="11"/>
  <c r="AI36" i="11"/>
  <c r="F36" i="11"/>
  <c r="G35" i="11"/>
  <c r="H35" i="11"/>
  <c r="I35" i="11"/>
  <c r="J35" i="11"/>
  <c r="K35" i="11"/>
  <c r="L35" i="11"/>
  <c r="M35" i="11"/>
  <c r="N35" i="11"/>
  <c r="O35" i="11"/>
  <c r="P35" i="11"/>
  <c r="Q35" i="11"/>
  <c r="R35" i="11"/>
  <c r="S35" i="11"/>
  <c r="T35" i="11"/>
  <c r="U35" i="11"/>
  <c r="V35" i="11"/>
  <c r="W35" i="11"/>
  <c r="Y35" i="11"/>
  <c r="X35" i="11"/>
  <c r="Z35" i="11"/>
  <c r="AA35" i="11"/>
  <c r="AB35" i="11"/>
  <c r="AC35" i="11"/>
  <c r="AD35" i="11"/>
  <c r="AE35" i="11"/>
  <c r="AF35" i="11"/>
  <c r="AG35" i="11"/>
  <c r="AH35" i="11"/>
  <c r="AI35" i="11"/>
  <c r="F35" i="11"/>
  <c r="G54" i="11"/>
  <c r="H54" i="11"/>
  <c r="I54" i="11"/>
  <c r="J54" i="11"/>
  <c r="K54" i="11"/>
  <c r="L54" i="11"/>
  <c r="M54" i="11"/>
  <c r="N54" i="11"/>
  <c r="O54" i="11"/>
  <c r="P54" i="11"/>
  <c r="Q54" i="11"/>
  <c r="R54" i="11"/>
  <c r="S54" i="11"/>
  <c r="T54" i="11"/>
  <c r="V54" i="11"/>
  <c r="U54" i="11"/>
  <c r="W54" i="11"/>
  <c r="Y54" i="11"/>
  <c r="Z54" i="11"/>
  <c r="X54" i="11"/>
  <c r="AA54" i="11"/>
  <c r="AB54" i="11"/>
  <c r="AC54" i="11"/>
  <c r="AD54" i="11"/>
  <c r="AE54" i="11"/>
  <c r="AF54" i="11"/>
  <c r="AG54" i="11"/>
  <c r="AI54" i="11"/>
  <c r="F54" i="11"/>
  <c r="AH54" i="11"/>
  <c r="C42" i="11"/>
  <c r="C17" i="11"/>
  <c r="C50" i="11"/>
  <c r="C23" i="11"/>
  <c r="C45" i="11"/>
  <c r="C24" i="11"/>
  <c r="C28" i="11"/>
  <c r="C21" i="11"/>
  <c r="C46" i="11"/>
  <c r="C27" i="11"/>
  <c r="C38" i="11"/>
  <c r="C51" i="11"/>
  <c r="C41" i="11"/>
  <c r="C7" i="11"/>
  <c r="C14" i="11"/>
  <c r="C37" i="11"/>
  <c r="C20" i="11"/>
  <c r="C13" i="11"/>
  <c r="C9" i="11"/>
  <c r="C15" i="11"/>
  <c r="C8" i="11"/>
  <c r="C43" i="11"/>
  <c r="C56" i="11"/>
  <c r="C49" i="11"/>
  <c r="C53" i="11"/>
  <c r="C11" i="11"/>
  <c r="C32" i="11"/>
  <c r="C52" i="11"/>
  <c r="C34" i="11"/>
  <c r="C12" i="11"/>
  <c r="C18" i="11"/>
  <c r="C40" i="11"/>
  <c r="C55" i="11"/>
  <c r="C29" i="11"/>
  <c r="C19" i="11"/>
  <c r="C47" i="11"/>
  <c r="C25" i="11"/>
  <c r="C31" i="11"/>
  <c r="C26" i="11"/>
  <c r="C16" i="11"/>
  <c r="C44" i="11"/>
  <c r="C22" i="11"/>
  <c r="C48" i="11"/>
  <c r="C33" i="11"/>
  <c r="BK49" i="11"/>
  <c r="BO49" i="11" s="1"/>
  <c r="BK46" i="11"/>
  <c r="BO46" i="11" s="1"/>
  <c r="BK52" i="11"/>
  <c r="BO52" i="11" s="1"/>
  <c r="BK54" i="11"/>
  <c r="BO54" i="11" s="1"/>
  <c r="BK47" i="11"/>
  <c r="BO47" i="11" s="1"/>
  <c r="BK50" i="11"/>
  <c r="BO50" i="11" s="1"/>
  <c r="BK45" i="11"/>
  <c r="BO45" i="11" s="1"/>
  <c r="BK53" i="11"/>
  <c r="BO53" i="11" s="1"/>
  <c r="BK48" i="11"/>
  <c r="BO48" i="11" s="1"/>
  <c r="BK51" i="11"/>
  <c r="BO51" i="11" s="1"/>
  <c r="BK55" i="11"/>
  <c r="BO55" i="11" s="1"/>
  <c r="BK56" i="11"/>
  <c r="BO56" i="11" s="1"/>
  <c r="AJ10" i="11"/>
  <c r="AJ34" i="11"/>
  <c r="AJ19" i="11"/>
  <c r="AJ55" i="11"/>
  <c r="AJ45" i="11"/>
  <c r="AJ36" i="11"/>
  <c r="AJ22" i="11"/>
  <c r="AJ27" i="11"/>
  <c r="AJ15" i="11"/>
  <c r="AJ13" i="11"/>
  <c r="AJ39" i="11"/>
  <c r="AJ48" i="11"/>
  <c r="AJ51" i="11"/>
  <c r="AJ43" i="11"/>
  <c r="AJ17" i="11"/>
  <c r="AJ32" i="11"/>
  <c r="AJ30" i="11"/>
  <c r="AJ42" i="11"/>
  <c r="AJ28" i="11"/>
  <c r="AJ9" i="11"/>
  <c r="AJ50" i="11"/>
  <c r="AJ41" i="11"/>
  <c r="AJ49" i="11"/>
  <c r="AJ14" i="11"/>
  <c r="AJ20" i="11"/>
  <c r="AJ38" i="11"/>
  <c r="AJ24" i="11"/>
  <c r="AJ40" i="11"/>
  <c r="AJ35" i="11"/>
  <c r="AJ23" i="11"/>
  <c r="AJ52" i="11"/>
  <c r="AJ11" i="11"/>
  <c r="AJ53" i="11"/>
  <c r="AJ12" i="11"/>
  <c r="AJ7" i="11"/>
  <c r="AJ8" i="11"/>
  <c r="AJ21" i="11"/>
  <c r="AJ46" i="11"/>
  <c r="AJ56" i="11"/>
  <c r="AJ47" i="11"/>
  <c r="AJ31" i="11"/>
  <c r="AJ26" i="11"/>
  <c r="AJ25" i="11"/>
  <c r="AJ54" i="11"/>
  <c r="AJ16" i="11"/>
  <c r="AJ18" i="11"/>
  <c r="AJ29" i="11"/>
  <c r="AJ44" i="11"/>
  <c r="AJ33" i="11"/>
  <c r="AJ37" i="11"/>
  <c r="G53" i="11" l="1"/>
  <c r="H53" i="11"/>
  <c r="I53" i="11"/>
  <c r="J53" i="11"/>
  <c r="K53" i="11"/>
  <c r="L53" i="11"/>
  <c r="M53" i="11"/>
  <c r="N53" i="11"/>
  <c r="O53" i="11"/>
  <c r="P53" i="11"/>
  <c r="Q53" i="11"/>
  <c r="R53" i="11"/>
  <c r="S53" i="11"/>
  <c r="T53" i="11"/>
  <c r="U53" i="11"/>
  <c r="V53" i="11"/>
  <c r="W53" i="11"/>
  <c r="X53" i="11"/>
  <c r="Y53" i="11"/>
  <c r="Z53" i="11"/>
  <c r="AA53" i="11"/>
  <c r="AB53" i="11"/>
  <c r="AC53" i="11"/>
  <c r="AD53" i="11"/>
  <c r="AE53" i="11"/>
  <c r="AF53" i="11"/>
  <c r="AG53" i="11"/>
  <c r="AH53" i="11"/>
  <c r="AI53" i="11"/>
  <c r="F53" i="11"/>
  <c r="G46" i="11"/>
  <c r="H46" i="11"/>
  <c r="I46" i="11"/>
  <c r="J46" i="11"/>
  <c r="K46" i="11"/>
  <c r="L46" i="11"/>
  <c r="M46" i="11"/>
  <c r="N46" i="11"/>
  <c r="O46" i="11"/>
  <c r="P46" i="11"/>
  <c r="Q46" i="11"/>
  <c r="S46" i="11"/>
  <c r="R46" i="11"/>
  <c r="T46" i="11"/>
  <c r="U46" i="11"/>
  <c r="V46" i="11"/>
  <c r="W46" i="11"/>
  <c r="X46" i="11"/>
  <c r="Y46" i="11"/>
  <c r="Z46" i="11"/>
  <c r="AA46" i="11"/>
  <c r="AB46" i="11"/>
  <c r="AC46" i="11"/>
  <c r="AD46" i="11"/>
  <c r="AE46" i="11"/>
  <c r="AF46" i="11"/>
  <c r="AG46" i="11"/>
  <c r="AI46" i="11"/>
  <c r="F46" i="11"/>
  <c r="AH46" i="11"/>
  <c r="G48" i="11"/>
  <c r="H48" i="11"/>
  <c r="I48" i="11"/>
  <c r="J48" i="11"/>
  <c r="K48" i="11"/>
  <c r="L48" i="11"/>
  <c r="M48" i="11"/>
  <c r="N48" i="11"/>
  <c r="O48" i="11"/>
  <c r="P48" i="11"/>
  <c r="Q48" i="11"/>
  <c r="S48" i="11"/>
  <c r="R48" i="11"/>
  <c r="T48" i="11"/>
  <c r="U48" i="11"/>
  <c r="V48" i="11"/>
  <c r="W48" i="11"/>
  <c r="X48" i="11"/>
  <c r="Y48" i="11"/>
  <c r="Z48" i="11"/>
  <c r="AA48" i="11"/>
  <c r="AB48" i="11"/>
  <c r="AC48" i="11"/>
  <c r="AD48" i="11"/>
  <c r="AE48" i="11"/>
  <c r="AF48" i="11"/>
  <c r="AG48" i="11"/>
  <c r="AI48" i="11"/>
  <c r="F48" i="11"/>
  <c r="AH48" i="11"/>
  <c r="G25" i="11"/>
  <c r="H25" i="11"/>
  <c r="I25" i="11"/>
  <c r="J25" i="11"/>
  <c r="K25" i="11"/>
  <c r="L25" i="11"/>
  <c r="M25" i="11"/>
  <c r="N25" i="11"/>
  <c r="O25" i="11"/>
  <c r="P25" i="11"/>
  <c r="Q25" i="11"/>
  <c r="R25" i="11"/>
  <c r="S25" i="11"/>
  <c r="T25" i="11"/>
  <c r="U25" i="11"/>
  <c r="V25" i="11"/>
  <c r="X25" i="11"/>
  <c r="W25" i="11"/>
  <c r="Y25" i="11"/>
  <c r="Z25" i="11"/>
  <c r="AA25" i="11"/>
  <c r="AB25" i="11"/>
  <c r="AC25" i="11"/>
  <c r="AD25" i="11"/>
  <c r="AE25" i="11"/>
  <c r="AF25" i="11"/>
  <c r="AG25" i="11"/>
  <c r="AH25" i="11"/>
  <c r="AI25" i="11"/>
  <c r="F25" i="11"/>
  <c r="G38" i="11"/>
  <c r="H38" i="11"/>
  <c r="I38" i="11"/>
  <c r="J38" i="11"/>
  <c r="K38" i="11"/>
  <c r="L38" i="11"/>
  <c r="M38" i="11"/>
  <c r="N38" i="11"/>
  <c r="O38" i="11"/>
  <c r="P38" i="11"/>
  <c r="Q38" i="11"/>
  <c r="S38" i="11"/>
  <c r="R38" i="11"/>
  <c r="T38" i="11"/>
  <c r="U38" i="11"/>
  <c r="V38" i="11"/>
  <c r="W38" i="11"/>
  <c r="Y38" i="11"/>
  <c r="Z38" i="11"/>
  <c r="X38" i="11"/>
  <c r="AA38" i="11"/>
  <c r="AB38" i="11"/>
  <c r="AC38" i="11"/>
  <c r="AD38" i="11"/>
  <c r="AE38" i="11"/>
  <c r="AF38" i="11"/>
  <c r="AG38" i="11"/>
  <c r="AI38" i="11"/>
  <c r="F38" i="11"/>
  <c r="AH38" i="11"/>
  <c r="G22" i="11"/>
  <c r="H22" i="11"/>
  <c r="I22" i="11"/>
  <c r="J22" i="11"/>
  <c r="K22" i="11"/>
  <c r="L22" i="11"/>
  <c r="M22" i="11"/>
  <c r="N22" i="11"/>
  <c r="O22" i="11"/>
  <c r="P22" i="11"/>
  <c r="Q22" i="11"/>
  <c r="R22" i="11"/>
  <c r="S22" i="11"/>
  <c r="T22" i="11"/>
  <c r="V22" i="11"/>
  <c r="U22" i="11"/>
  <c r="W22" i="11"/>
  <c r="Y22" i="11"/>
  <c r="Z22" i="11"/>
  <c r="X22" i="11"/>
  <c r="AA22" i="11"/>
  <c r="AB22" i="11"/>
  <c r="AC22" i="11"/>
  <c r="AD22" i="11"/>
  <c r="AE22" i="11"/>
  <c r="AF22" i="11"/>
  <c r="AG22" i="11"/>
  <c r="AI22" i="11"/>
  <c r="F22" i="11"/>
  <c r="AH22" i="11"/>
  <c r="G9" i="11"/>
  <c r="H9" i="11"/>
  <c r="I9" i="11"/>
  <c r="J9" i="11"/>
  <c r="K9" i="11"/>
  <c r="L9" i="11"/>
  <c r="M9" i="11"/>
  <c r="N9" i="11"/>
  <c r="O9" i="11"/>
  <c r="P9" i="11"/>
  <c r="Q9" i="11"/>
  <c r="R9" i="11"/>
  <c r="S9" i="11"/>
  <c r="T9" i="11"/>
  <c r="U9" i="11"/>
  <c r="V9" i="11"/>
  <c r="X9" i="11"/>
  <c r="W9" i="11"/>
  <c r="Y9" i="11"/>
  <c r="Z9" i="11"/>
  <c r="AA9" i="11"/>
  <c r="AB9" i="11"/>
  <c r="AC9" i="11"/>
  <c r="AD9" i="11"/>
  <c r="AE9" i="11"/>
  <c r="AF9" i="11"/>
  <c r="AG9" i="11"/>
  <c r="AI9" i="11"/>
  <c r="F9" i="11"/>
  <c r="AH9" i="11"/>
  <c r="G31" i="11"/>
  <c r="H31" i="11"/>
  <c r="I31" i="11"/>
  <c r="J31" i="11"/>
  <c r="K31" i="11"/>
  <c r="L31" i="11"/>
  <c r="M31" i="11"/>
  <c r="N31" i="11"/>
  <c r="O31" i="11"/>
  <c r="P31" i="11"/>
  <c r="Q31" i="11"/>
  <c r="R31" i="11"/>
  <c r="S31" i="11"/>
  <c r="T31" i="11"/>
  <c r="U31" i="11"/>
  <c r="V31" i="11"/>
  <c r="W31" i="11"/>
  <c r="X31" i="11"/>
  <c r="Y31" i="11"/>
  <c r="Z31" i="11"/>
  <c r="AA31" i="11"/>
  <c r="AB31" i="11"/>
  <c r="AC31" i="11"/>
  <c r="AD31" i="11"/>
  <c r="AE31" i="11"/>
  <c r="AF31" i="11"/>
  <c r="AG31" i="11"/>
  <c r="AH31" i="11"/>
  <c r="AI31" i="11"/>
  <c r="F31" i="11"/>
  <c r="G20" i="11"/>
  <c r="H20" i="11"/>
  <c r="I20" i="11"/>
  <c r="J20" i="11"/>
  <c r="K20" i="11"/>
  <c r="L20" i="11"/>
  <c r="M20" i="11"/>
  <c r="N20" i="11"/>
  <c r="P20" i="11"/>
  <c r="O20" i="11"/>
  <c r="Q20" i="11"/>
  <c r="R20" i="11"/>
  <c r="S20" i="11"/>
  <c r="T20" i="11"/>
  <c r="V20" i="11"/>
  <c r="W20" i="11"/>
  <c r="U20" i="11"/>
  <c r="X20" i="11"/>
  <c r="Y20" i="11"/>
  <c r="AA20" i="11"/>
  <c r="AB20" i="11"/>
  <c r="Z20" i="11"/>
  <c r="AC20" i="11"/>
  <c r="AD20" i="11"/>
  <c r="AE20" i="11"/>
  <c r="AF20" i="11"/>
  <c r="AG20" i="11"/>
  <c r="AI20" i="11"/>
  <c r="F20" i="11"/>
  <c r="AH20" i="11"/>
  <c r="G28" i="11"/>
  <c r="H28" i="11"/>
  <c r="I28" i="11"/>
  <c r="J28" i="11"/>
  <c r="K28" i="11"/>
  <c r="L28" i="11"/>
  <c r="M28" i="11"/>
  <c r="N28" i="11"/>
  <c r="P28" i="11"/>
  <c r="O28" i="11"/>
  <c r="Q28" i="11"/>
  <c r="R28" i="11"/>
  <c r="S28" i="11"/>
  <c r="T28" i="11"/>
  <c r="U28" i="11"/>
  <c r="V28" i="11"/>
  <c r="W28" i="11"/>
  <c r="X28" i="11"/>
  <c r="Y28" i="11"/>
  <c r="Z28" i="11"/>
  <c r="AA28" i="11"/>
  <c r="AB28" i="11"/>
  <c r="AC28" i="11"/>
  <c r="AD28" i="11"/>
  <c r="AE28" i="11"/>
  <c r="AF28" i="11"/>
  <c r="AG28" i="11"/>
  <c r="AH28" i="11"/>
  <c r="AI28" i="11"/>
  <c r="F28" i="11"/>
  <c r="G45" i="11"/>
  <c r="H45" i="11"/>
  <c r="I45" i="11"/>
  <c r="J45" i="11"/>
  <c r="K45" i="11"/>
  <c r="L45" i="11"/>
  <c r="M45" i="11"/>
  <c r="O45" i="11"/>
  <c r="N45" i="11"/>
  <c r="P45" i="11"/>
  <c r="Q45" i="11"/>
  <c r="R45" i="11"/>
  <c r="S45" i="11"/>
  <c r="T45" i="11"/>
  <c r="U45" i="11"/>
  <c r="V45" i="11"/>
  <c r="W45" i="11"/>
  <c r="X45" i="11"/>
  <c r="Y45" i="11"/>
  <c r="Z45" i="11"/>
  <c r="AA45" i="11"/>
  <c r="AB45" i="11"/>
  <c r="AC45" i="11"/>
  <c r="AD45" i="11"/>
  <c r="AE45" i="11"/>
  <c r="AF45" i="11"/>
  <c r="AG45" i="11"/>
  <c r="AH45" i="11"/>
  <c r="AI45" i="11"/>
  <c r="F45" i="11"/>
  <c r="G23" i="11"/>
  <c r="H23" i="11"/>
  <c r="I23" i="11"/>
  <c r="J23" i="11"/>
  <c r="K23" i="11"/>
  <c r="L23" i="11"/>
  <c r="M23" i="11"/>
  <c r="N23" i="11"/>
  <c r="O23" i="11"/>
  <c r="P23" i="11"/>
  <c r="Q23" i="11"/>
  <c r="R23" i="11"/>
  <c r="S23" i="11"/>
  <c r="T23" i="11"/>
  <c r="V23" i="11"/>
  <c r="U23" i="11"/>
  <c r="W23" i="11"/>
  <c r="X23" i="11"/>
  <c r="Y23" i="11"/>
  <c r="AA23" i="11"/>
  <c r="AB23" i="11"/>
  <c r="Z23" i="11"/>
  <c r="AC23" i="11"/>
  <c r="AD23" i="11"/>
  <c r="AE23" i="11"/>
  <c r="AF23" i="11"/>
  <c r="AG23" i="11"/>
  <c r="AH23" i="11"/>
  <c r="AI23" i="11"/>
  <c r="F23" i="11"/>
  <c r="G44" i="11"/>
  <c r="H44" i="11"/>
  <c r="I44" i="11"/>
  <c r="J44" i="11"/>
  <c r="K44" i="11"/>
  <c r="L44" i="11"/>
  <c r="M44" i="11"/>
  <c r="N44" i="11"/>
  <c r="O44" i="11"/>
  <c r="P44" i="11"/>
  <c r="Q44" i="11"/>
  <c r="R44" i="11"/>
  <c r="S44" i="11"/>
  <c r="T44" i="11"/>
  <c r="V44" i="11"/>
  <c r="W44" i="11"/>
  <c r="U44" i="11"/>
  <c r="X44" i="11"/>
  <c r="Y44" i="11"/>
  <c r="Z44" i="11"/>
  <c r="AA44" i="11"/>
  <c r="AB44" i="11"/>
  <c r="AC44" i="11"/>
  <c r="AD44" i="11"/>
  <c r="AE44" i="11"/>
  <c r="AF44" i="11"/>
  <c r="AG44" i="11"/>
  <c r="AH44" i="11"/>
  <c r="AI44" i="11"/>
  <c r="F44" i="11"/>
  <c r="G47" i="11"/>
  <c r="H47" i="11"/>
  <c r="I47" i="11"/>
  <c r="J47" i="11"/>
  <c r="K47" i="11"/>
  <c r="L47" i="11"/>
  <c r="M47" i="11"/>
  <c r="N47" i="11"/>
  <c r="O47" i="11"/>
  <c r="P47" i="11"/>
  <c r="Q47" i="11"/>
  <c r="S47" i="11"/>
  <c r="R47" i="11"/>
  <c r="T47" i="11"/>
  <c r="U47" i="11"/>
  <c r="V47" i="11"/>
  <c r="W47" i="11"/>
  <c r="X47" i="11"/>
  <c r="Y47" i="11"/>
  <c r="Z47" i="11"/>
  <c r="AA47" i="11"/>
  <c r="AB47" i="11"/>
  <c r="AC47" i="11"/>
  <c r="AD47" i="11"/>
  <c r="AE47" i="11"/>
  <c r="AF47" i="11"/>
  <c r="AG47" i="11"/>
  <c r="AH47" i="11"/>
  <c r="AI47" i="11"/>
  <c r="F47" i="11"/>
  <c r="G18" i="11"/>
  <c r="H18" i="11"/>
  <c r="I18" i="11"/>
  <c r="J18" i="11"/>
  <c r="K18" i="11"/>
  <c r="L18" i="11"/>
  <c r="M18" i="11"/>
  <c r="N18" i="11"/>
  <c r="O18" i="11"/>
  <c r="P18" i="11"/>
  <c r="Q18" i="11"/>
  <c r="S18" i="11"/>
  <c r="R18" i="11"/>
  <c r="T18" i="11"/>
  <c r="V18" i="11"/>
  <c r="U18" i="11"/>
  <c r="W18" i="11"/>
  <c r="Y18" i="11"/>
  <c r="Z18" i="11"/>
  <c r="X18" i="11"/>
  <c r="AA18" i="11"/>
  <c r="AB18" i="11"/>
  <c r="AC18" i="11"/>
  <c r="AD18" i="11"/>
  <c r="AF18" i="11"/>
  <c r="AG18" i="11"/>
  <c r="AE18" i="11"/>
  <c r="AI18" i="11"/>
  <c r="F18" i="11"/>
  <c r="AH18" i="11"/>
  <c r="G8" i="11"/>
  <c r="H8" i="11"/>
  <c r="I8" i="11"/>
  <c r="J8" i="11"/>
  <c r="K8" i="11"/>
  <c r="L8" i="11"/>
  <c r="M8" i="11"/>
  <c r="N8" i="11"/>
  <c r="O8" i="11"/>
  <c r="P8" i="11"/>
  <c r="Q8" i="11"/>
  <c r="S8" i="11"/>
  <c r="R8" i="11"/>
  <c r="T8" i="11"/>
  <c r="U8" i="11"/>
  <c r="V8" i="11"/>
  <c r="W8" i="11"/>
  <c r="X8" i="11"/>
  <c r="Y8" i="11"/>
  <c r="AA8" i="11"/>
  <c r="AB8" i="11"/>
  <c r="Z8" i="11"/>
  <c r="AC8" i="11"/>
  <c r="AD8" i="11"/>
  <c r="AE8" i="11"/>
  <c r="AF8" i="11"/>
  <c r="AG8" i="11"/>
  <c r="AI8" i="11"/>
  <c r="F8" i="11"/>
  <c r="AH8" i="11"/>
  <c r="G7" i="11"/>
  <c r="H7" i="11"/>
  <c r="I7" i="11"/>
  <c r="J7" i="11"/>
  <c r="K7" i="11"/>
  <c r="L7" i="11"/>
  <c r="M7" i="11"/>
  <c r="N7" i="11"/>
  <c r="O7" i="11"/>
  <c r="P7" i="11"/>
  <c r="Q7" i="11"/>
  <c r="S7" i="11"/>
  <c r="R7" i="11"/>
  <c r="T7" i="11"/>
  <c r="U7" i="11"/>
  <c r="V7" i="11"/>
  <c r="W7" i="11"/>
  <c r="X7" i="11"/>
  <c r="Y7" i="11"/>
  <c r="AA7" i="11"/>
  <c r="AB7" i="11"/>
  <c r="Z7" i="11"/>
  <c r="AC7" i="11"/>
  <c r="AD7" i="11"/>
  <c r="AE7" i="11"/>
  <c r="AF7" i="11"/>
  <c r="AG7" i="11"/>
  <c r="AH7" i="11"/>
  <c r="AI7" i="11"/>
  <c r="F7" i="11"/>
  <c r="G27" i="11"/>
  <c r="H27" i="11"/>
  <c r="I27" i="11"/>
  <c r="J27" i="11"/>
  <c r="K27" i="11"/>
  <c r="L27" i="11"/>
  <c r="M27" i="11"/>
  <c r="N27" i="11"/>
  <c r="O27" i="11"/>
  <c r="P27" i="11"/>
  <c r="Q27" i="11"/>
  <c r="R27" i="11"/>
  <c r="S27" i="11"/>
  <c r="T27" i="11"/>
  <c r="U27" i="11"/>
  <c r="V27" i="11"/>
  <c r="W27" i="11"/>
  <c r="Y27" i="11"/>
  <c r="X27" i="11"/>
  <c r="Z27" i="11"/>
  <c r="AA27" i="11"/>
  <c r="AB27" i="11"/>
  <c r="AC27" i="11"/>
  <c r="AD27" i="11"/>
  <c r="AF27" i="11"/>
  <c r="AG27" i="11"/>
  <c r="AH27" i="11"/>
  <c r="AE27" i="11"/>
  <c r="AI27" i="11"/>
  <c r="F27" i="11"/>
  <c r="G50" i="11"/>
  <c r="H50" i="11"/>
  <c r="I50" i="11"/>
  <c r="J50" i="11"/>
  <c r="K50" i="11"/>
  <c r="L50" i="11"/>
  <c r="M50" i="11"/>
  <c r="N50" i="11"/>
  <c r="O50" i="11"/>
  <c r="P50" i="11"/>
  <c r="Q50" i="11"/>
  <c r="S50" i="11"/>
  <c r="R50" i="11"/>
  <c r="T50" i="11"/>
  <c r="V50" i="11"/>
  <c r="U50" i="11"/>
  <c r="W50" i="11"/>
  <c r="Y50" i="11"/>
  <c r="Z50" i="11"/>
  <c r="X50" i="11"/>
  <c r="AA50" i="11"/>
  <c r="AB50" i="11"/>
  <c r="AC50" i="11"/>
  <c r="AD50" i="11"/>
  <c r="AF50" i="11"/>
  <c r="AG50" i="11"/>
  <c r="AE50" i="11"/>
  <c r="AI50" i="11"/>
  <c r="F50" i="11"/>
  <c r="AH50" i="11"/>
  <c r="G33" i="11"/>
  <c r="H33" i="11"/>
  <c r="I33" i="11"/>
  <c r="J33" i="11"/>
  <c r="K33" i="11"/>
  <c r="L33" i="11"/>
  <c r="M33" i="11"/>
  <c r="N33" i="11"/>
  <c r="O33" i="11"/>
  <c r="P33" i="11"/>
  <c r="Q33" i="11"/>
  <c r="R33" i="11"/>
  <c r="S33" i="11"/>
  <c r="T33" i="11"/>
  <c r="U33" i="11"/>
  <c r="V33" i="11"/>
  <c r="X33" i="11"/>
  <c r="W33" i="11"/>
  <c r="Y33" i="11"/>
  <c r="Z33" i="11"/>
  <c r="AA33" i="11"/>
  <c r="AB33" i="11"/>
  <c r="AC33" i="11"/>
  <c r="AD33" i="11"/>
  <c r="AE33" i="11"/>
  <c r="AF33" i="11"/>
  <c r="AG33" i="11"/>
  <c r="AH33" i="11"/>
  <c r="AI33" i="11"/>
  <c r="F33" i="11"/>
  <c r="G12" i="11"/>
  <c r="H12" i="11"/>
  <c r="I12" i="11"/>
  <c r="J12" i="11"/>
  <c r="K12" i="11"/>
  <c r="L12" i="11"/>
  <c r="M12" i="11"/>
  <c r="N12" i="11"/>
  <c r="O12" i="11"/>
  <c r="P12" i="11"/>
  <c r="Q12" i="11"/>
  <c r="R12" i="11"/>
  <c r="S12" i="11"/>
  <c r="T12" i="11"/>
  <c r="V12" i="11"/>
  <c r="W12" i="11"/>
  <c r="U12" i="11"/>
  <c r="X12" i="11"/>
  <c r="Y12" i="11"/>
  <c r="Z12" i="11"/>
  <c r="AA12" i="11"/>
  <c r="AB12" i="11"/>
  <c r="AC12" i="11"/>
  <c r="AD12" i="11"/>
  <c r="AE12" i="11"/>
  <c r="AF12" i="11"/>
  <c r="AG12" i="11"/>
  <c r="AH12" i="11"/>
  <c r="AI12" i="11"/>
  <c r="F12" i="11"/>
  <c r="G32" i="11"/>
  <c r="H32" i="11"/>
  <c r="I32" i="11"/>
  <c r="J32" i="11"/>
  <c r="K32" i="11"/>
  <c r="L32" i="11"/>
  <c r="M32" i="11"/>
  <c r="N32" i="11"/>
  <c r="O32" i="11"/>
  <c r="P32" i="11"/>
  <c r="Q32" i="11"/>
  <c r="R32" i="11"/>
  <c r="S32" i="11"/>
  <c r="T32" i="11"/>
  <c r="U32" i="11"/>
  <c r="V32" i="11"/>
  <c r="W32" i="11"/>
  <c r="X32" i="11"/>
  <c r="Y32" i="11"/>
  <c r="Z32" i="11"/>
  <c r="AA32" i="11"/>
  <c r="AB32" i="11"/>
  <c r="AC32" i="11"/>
  <c r="AD32" i="11"/>
  <c r="AE32" i="11"/>
  <c r="AF32" i="11"/>
  <c r="AG32" i="11"/>
  <c r="AH32" i="11"/>
  <c r="AI32" i="11"/>
  <c r="F32" i="11"/>
  <c r="G49" i="11"/>
  <c r="H49" i="11"/>
  <c r="I49" i="11"/>
  <c r="J49" i="11"/>
  <c r="K49" i="11"/>
  <c r="L49" i="11"/>
  <c r="M49" i="11"/>
  <c r="N49" i="11"/>
  <c r="O49" i="11"/>
  <c r="P49" i="11"/>
  <c r="Q49" i="11"/>
  <c r="R49" i="11"/>
  <c r="S49" i="11"/>
  <c r="T49" i="11"/>
  <c r="U49" i="11"/>
  <c r="V49" i="11"/>
  <c r="X49" i="11"/>
  <c r="W49" i="11"/>
  <c r="Y49" i="11"/>
  <c r="Z49" i="11"/>
  <c r="AA49" i="11"/>
  <c r="AB49" i="11"/>
  <c r="AC49" i="11"/>
  <c r="AD49" i="11"/>
  <c r="AE49" i="11"/>
  <c r="AF49" i="11"/>
  <c r="AG49" i="11"/>
  <c r="AI49" i="11"/>
  <c r="F49" i="11"/>
  <c r="AH49" i="11"/>
  <c r="G15" i="11"/>
  <c r="H15" i="11"/>
  <c r="I15" i="11"/>
  <c r="J15" i="11"/>
  <c r="K15" i="11"/>
  <c r="L15" i="11"/>
  <c r="M15" i="11"/>
  <c r="N15" i="11"/>
  <c r="O15" i="11"/>
  <c r="P15" i="11"/>
  <c r="Q15" i="11"/>
  <c r="S15" i="11"/>
  <c r="R15" i="11"/>
  <c r="T15" i="11"/>
  <c r="U15" i="11"/>
  <c r="V15" i="11"/>
  <c r="W15" i="11"/>
  <c r="X15" i="11"/>
  <c r="Y15" i="11"/>
  <c r="Z15" i="11"/>
  <c r="AA15" i="11"/>
  <c r="AB15" i="11"/>
  <c r="AC15" i="11"/>
  <c r="AD15" i="11"/>
  <c r="AE15" i="11"/>
  <c r="AF15" i="11"/>
  <c r="AG15" i="11"/>
  <c r="AH15" i="11"/>
  <c r="AI15" i="11"/>
  <c r="F15" i="11"/>
  <c r="G37" i="11"/>
  <c r="H37" i="11"/>
  <c r="I37" i="11"/>
  <c r="J37" i="11"/>
  <c r="K37" i="11"/>
  <c r="L37" i="11"/>
  <c r="M37" i="11"/>
  <c r="O37" i="11"/>
  <c r="N37" i="11"/>
  <c r="P37" i="11"/>
  <c r="Q37" i="11"/>
  <c r="R37" i="11"/>
  <c r="S37" i="11"/>
  <c r="T37" i="11"/>
  <c r="U37" i="11"/>
  <c r="V37" i="11"/>
  <c r="X37" i="11"/>
  <c r="W37" i="11"/>
  <c r="Y37" i="11"/>
  <c r="Z37" i="11"/>
  <c r="AA37" i="11"/>
  <c r="AB37" i="11"/>
  <c r="AC37" i="11"/>
  <c r="AD37" i="11"/>
  <c r="AE37" i="11"/>
  <c r="AF37" i="11"/>
  <c r="AG37" i="11"/>
  <c r="AH37" i="11"/>
  <c r="AI37" i="11"/>
  <c r="F37" i="11"/>
  <c r="G41" i="11"/>
  <c r="H41" i="11"/>
  <c r="I41" i="11"/>
  <c r="J41" i="11"/>
  <c r="K41" i="11"/>
  <c r="L41" i="11"/>
  <c r="M41" i="11"/>
  <c r="N41" i="11"/>
  <c r="O41" i="11"/>
  <c r="P41" i="11"/>
  <c r="Q41" i="11"/>
  <c r="R41" i="11"/>
  <c r="S41" i="11"/>
  <c r="T41" i="11"/>
  <c r="U41" i="11"/>
  <c r="V41" i="11"/>
  <c r="X41" i="11"/>
  <c r="W41" i="11"/>
  <c r="Y41" i="11"/>
  <c r="Z41" i="11"/>
  <c r="AA41" i="11"/>
  <c r="AB41" i="11"/>
  <c r="AC41" i="11"/>
  <c r="AD41" i="11"/>
  <c r="AE41" i="11"/>
  <c r="AF41" i="11"/>
  <c r="AG41" i="11"/>
  <c r="AI41" i="11"/>
  <c r="F41" i="11"/>
  <c r="AH41" i="11"/>
  <c r="G16" i="11"/>
  <c r="H16" i="11"/>
  <c r="I16" i="11"/>
  <c r="J16" i="11"/>
  <c r="K16" i="11"/>
  <c r="L16" i="11"/>
  <c r="M16" i="11"/>
  <c r="N16" i="11"/>
  <c r="O16" i="11"/>
  <c r="P16" i="11"/>
  <c r="Q16" i="11"/>
  <c r="S16" i="11"/>
  <c r="R16" i="11"/>
  <c r="T16" i="11"/>
  <c r="U16" i="11"/>
  <c r="V16" i="11"/>
  <c r="W16" i="11"/>
  <c r="X16" i="11"/>
  <c r="Y16" i="11"/>
  <c r="Z16" i="11"/>
  <c r="AA16" i="11"/>
  <c r="AB16" i="11"/>
  <c r="AC16" i="11"/>
  <c r="AD16" i="11"/>
  <c r="AE16" i="11"/>
  <c r="AF16" i="11"/>
  <c r="AG16" i="11"/>
  <c r="AI16" i="11"/>
  <c r="F16" i="11"/>
  <c r="AH16" i="11"/>
  <c r="G19" i="11"/>
  <c r="H19" i="11"/>
  <c r="I19" i="11"/>
  <c r="J19" i="11"/>
  <c r="K19" i="11"/>
  <c r="L19" i="11"/>
  <c r="M19" i="11"/>
  <c r="N19" i="11"/>
  <c r="O19" i="11"/>
  <c r="P19" i="11"/>
  <c r="Q19" i="11"/>
  <c r="S19" i="11"/>
  <c r="R19" i="11"/>
  <c r="T19" i="11"/>
  <c r="V19" i="11"/>
  <c r="U19" i="11"/>
  <c r="W19" i="11"/>
  <c r="Y19" i="11"/>
  <c r="X19" i="11"/>
  <c r="Z19" i="11"/>
  <c r="AA19" i="11"/>
  <c r="AB19" i="11"/>
  <c r="AC19" i="11"/>
  <c r="AD19" i="11"/>
  <c r="AE19" i="11"/>
  <c r="AF19" i="11"/>
  <c r="AG19" i="11"/>
  <c r="AH19" i="11"/>
  <c r="AI19" i="11"/>
  <c r="F19" i="11"/>
  <c r="G34" i="11"/>
  <c r="H34" i="11"/>
  <c r="I34" i="11"/>
  <c r="J34" i="11"/>
  <c r="K34" i="11"/>
  <c r="L34" i="11"/>
  <c r="M34" i="11"/>
  <c r="N34" i="11"/>
  <c r="O34" i="11"/>
  <c r="P34" i="11"/>
  <c r="Q34" i="11"/>
  <c r="R34" i="11"/>
  <c r="S34" i="11"/>
  <c r="T34" i="11"/>
  <c r="V34" i="11"/>
  <c r="U34" i="11"/>
  <c r="W34" i="11"/>
  <c r="Y34" i="11"/>
  <c r="Z34" i="11"/>
  <c r="X34" i="11"/>
  <c r="AA34" i="11"/>
  <c r="AB34" i="11"/>
  <c r="AC34" i="11"/>
  <c r="AD34" i="11"/>
  <c r="AF34" i="11"/>
  <c r="AG34" i="11"/>
  <c r="AE34" i="11"/>
  <c r="AH34" i="11"/>
  <c r="AI34" i="11"/>
  <c r="F34" i="11"/>
  <c r="G11" i="11"/>
  <c r="H11" i="11"/>
  <c r="I11" i="11"/>
  <c r="J11" i="11"/>
  <c r="K11" i="11"/>
  <c r="L11" i="11"/>
  <c r="M11" i="11"/>
  <c r="N11" i="11"/>
  <c r="O11" i="11"/>
  <c r="P11" i="11"/>
  <c r="Q11" i="11"/>
  <c r="R11" i="11"/>
  <c r="S11" i="11"/>
  <c r="T11" i="11"/>
  <c r="V11" i="11"/>
  <c r="U11" i="11"/>
  <c r="W11" i="11"/>
  <c r="Y11" i="11"/>
  <c r="X11" i="11"/>
  <c r="Z11" i="11"/>
  <c r="AA11" i="11"/>
  <c r="AB11" i="11"/>
  <c r="AC11" i="11"/>
  <c r="AD11" i="11"/>
  <c r="AF11" i="11"/>
  <c r="AG11" i="11"/>
  <c r="AH11" i="11"/>
  <c r="AE11" i="11"/>
  <c r="AI11" i="11"/>
  <c r="F11" i="11"/>
  <c r="G56" i="11"/>
  <c r="H56" i="11"/>
  <c r="I56" i="11"/>
  <c r="J56" i="11"/>
  <c r="K56" i="11"/>
  <c r="L56" i="11"/>
  <c r="M56" i="11"/>
  <c r="N56" i="11"/>
  <c r="O56" i="11"/>
  <c r="P56" i="11"/>
  <c r="Q56" i="11"/>
  <c r="R56" i="11"/>
  <c r="S56" i="11"/>
  <c r="T56" i="11"/>
  <c r="U56" i="11"/>
  <c r="V56" i="11"/>
  <c r="W56" i="11"/>
  <c r="X56" i="11"/>
  <c r="Y56" i="11"/>
  <c r="AA56" i="11"/>
  <c r="AB56" i="11"/>
  <c r="Z56" i="11"/>
  <c r="AC56" i="11"/>
  <c r="AD56" i="11"/>
  <c r="AE56" i="11"/>
  <c r="AF56" i="11"/>
  <c r="AG56" i="11"/>
  <c r="AH56" i="11"/>
  <c r="AI56" i="11"/>
  <c r="F56" i="11"/>
  <c r="G43" i="11"/>
  <c r="H43" i="11"/>
  <c r="I43" i="11"/>
  <c r="J43" i="11"/>
  <c r="K43" i="11"/>
  <c r="L43" i="11"/>
  <c r="M43" i="11"/>
  <c r="N43" i="11"/>
  <c r="O43" i="11"/>
  <c r="P43" i="11"/>
  <c r="Q43" i="11"/>
  <c r="R43" i="11"/>
  <c r="S43" i="11"/>
  <c r="T43" i="11"/>
  <c r="V43" i="11"/>
  <c r="U43" i="11"/>
  <c r="W43" i="11"/>
  <c r="Y43" i="11"/>
  <c r="X43" i="11"/>
  <c r="Z43" i="11"/>
  <c r="AA43" i="11"/>
  <c r="AB43" i="11"/>
  <c r="AC43" i="11"/>
  <c r="AD43" i="11"/>
  <c r="AF43" i="11"/>
  <c r="AG43" i="11"/>
  <c r="AH43" i="11"/>
  <c r="AE43" i="11"/>
  <c r="AI43" i="11"/>
  <c r="F43" i="11"/>
  <c r="G13" i="11"/>
  <c r="H13" i="11"/>
  <c r="I13" i="11"/>
  <c r="J13" i="11"/>
  <c r="K13" i="11"/>
  <c r="L13" i="11"/>
  <c r="M13" i="11"/>
  <c r="O13" i="11"/>
  <c r="N13" i="11"/>
  <c r="P13" i="11"/>
  <c r="Q13" i="11"/>
  <c r="R13" i="11"/>
  <c r="S13" i="11"/>
  <c r="T13" i="11"/>
  <c r="U13" i="11"/>
  <c r="V13" i="11"/>
  <c r="W13" i="11"/>
  <c r="X13" i="11"/>
  <c r="Y13" i="11"/>
  <c r="Z13" i="11"/>
  <c r="AA13" i="11"/>
  <c r="AB13" i="11"/>
  <c r="AC13" i="11"/>
  <c r="AD13" i="11"/>
  <c r="AE13" i="11"/>
  <c r="AF13" i="11"/>
  <c r="AG13" i="11"/>
  <c r="AH13" i="11"/>
  <c r="AI13" i="11"/>
  <c r="F13" i="11"/>
  <c r="G14" i="11"/>
  <c r="H14" i="11"/>
  <c r="I14" i="11"/>
  <c r="J14" i="11"/>
  <c r="K14" i="11"/>
  <c r="L14" i="11"/>
  <c r="M14" i="11"/>
  <c r="N14" i="11"/>
  <c r="O14" i="11"/>
  <c r="P14" i="11"/>
  <c r="Q14" i="11"/>
  <c r="S14" i="11"/>
  <c r="R14" i="11"/>
  <c r="T14" i="11"/>
  <c r="U14" i="11"/>
  <c r="V14" i="11"/>
  <c r="W14" i="11"/>
  <c r="X14" i="11"/>
  <c r="Y14" i="11"/>
  <c r="Z14" i="11"/>
  <c r="AA14" i="11"/>
  <c r="AB14" i="11"/>
  <c r="AC14" i="11"/>
  <c r="AD14" i="11"/>
  <c r="AE14" i="11"/>
  <c r="AF14" i="11"/>
  <c r="AG14" i="11"/>
  <c r="AI14" i="11"/>
  <c r="F14" i="11"/>
  <c r="AH14" i="11"/>
  <c r="G51" i="11"/>
  <c r="H51" i="11"/>
  <c r="I51" i="11"/>
  <c r="J51" i="11"/>
  <c r="K51" i="11"/>
  <c r="L51" i="11"/>
  <c r="M51" i="11"/>
  <c r="N51" i="11"/>
  <c r="O51" i="11"/>
  <c r="P51" i="11"/>
  <c r="Q51" i="11"/>
  <c r="S51" i="11"/>
  <c r="R51" i="11"/>
  <c r="T51" i="11"/>
  <c r="V51" i="11"/>
  <c r="U51" i="11"/>
  <c r="W51" i="11"/>
  <c r="Y51" i="11"/>
  <c r="X51" i="11"/>
  <c r="Z51" i="11"/>
  <c r="AA51" i="11"/>
  <c r="AB51" i="11"/>
  <c r="AC51" i="11"/>
  <c r="AD51" i="11"/>
  <c r="AE51" i="11"/>
  <c r="AF51" i="11"/>
  <c r="AG51" i="11"/>
  <c r="AH51" i="11"/>
  <c r="AI51" i="11"/>
  <c r="F51" i="11"/>
  <c r="G24" i="11"/>
  <c r="H24" i="11"/>
  <c r="I24" i="11"/>
  <c r="J24" i="11"/>
  <c r="K24" i="11"/>
  <c r="L24" i="11"/>
  <c r="M24" i="11"/>
  <c r="N24" i="11"/>
  <c r="O24" i="11"/>
  <c r="P24" i="11"/>
  <c r="Q24" i="11"/>
  <c r="R24" i="11"/>
  <c r="S24" i="11"/>
  <c r="T24" i="11"/>
  <c r="U24" i="11"/>
  <c r="V24" i="11"/>
  <c r="W24" i="11"/>
  <c r="X24" i="11"/>
  <c r="Y24" i="11"/>
  <c r="AA24" i="11"/>
  <c r="AB24" i="11"/>
  <c r="Z24" i="11"/>
  <c r="AC24" i="11"/>
  <c r="AD24" i="11"/>
  <c r="AE24" i="11"/>
  <c r="AF24" i="11"/>
  <c r="AG24" i="11"/>
  <c r="AH24" i="11"/>
  <c r="AI24" i="11"/>
  <c r="F24" i="11"/>
  <c r="G17" i="11"/>
  <c r="H17" i="11"/>
  <c r="I17" i="11"/>
  <c r="J17" i="11"/>
  <c r="K17" i="11"/>
  <c r="L17" i="11"/>
  <c r="M17" i="11"/>
  <c r="N17" i="11"/>
  <c r="O17" i="11"/>
  <c r="P17" i="11"/>
  <c r="Q17" i="11"/>
  <c r="R17" i="11"/>
  <c r="S17" i="11"/>
  <c r="T17" i="11"/>
  <c r="U17" i="11"/>
  <c r="V17" i="11"/>
  <c r="X17" i="11"/>
  <c r="W17" i="11"/>
  <c r="Y17" i="11"/>
  <c r="Z17" i="11"/>
  <c r="AA17" i="11"/>
  <c r="AB17" i="11"/>
  <c r="AC17" i="11"/>
  <c r="AD17" i="11"/>
  <c r="AE17" i="11"/>
  <c r="AF17" i="11"/>
  <c r="AG17" i="11"/>
  <c r="AI17" i="11"/>
  <c r="F17" i="11"/>
  <c r="AH17" i="11"/>
  <c r="G26" i="11"/>
  <c r="H26" i="11"/>
  <c r="I26" i="11"/>
  <c r="J26" i="11"/>
  <c r="K26" i="11"/>
  <c r="L26" i="11"/>
  <c r="M26" i="11"/>
  <c r="N26" i="11"/>
  <c r="O26" i="11"/>
  <c r="P26" i="11"/>
  <c r="Q26" i="11"/>
  <c r="R26" i="11"/>
  <c r="S26" i="11"/>
  <c r="T26" i="11"/>
  <c r="U26" i="11"/>
  <c r="V26" i="11"/>
  <c r="W26" i="11"/>
  <c r="Y26" i="11"/>
  <c r="Z26" i="11"/>
  <c r="X26" i="11"/>
  <c r="AA26" i="11"/>
  <c r="AB26" i="11"/>
  <c r="AC26" i="11"/>
  <c r="AD26" i="11"/>
  <c r="AF26" i="11"/>
  <c r="AG26" i="11"/>
  <c r="AE26" i="11"/>
  <c r="AH26" i="11"/>
  <c r="AI26" i="11"/>
  <c r="F26" i="11"/>
  <c r="G29" i="11"/>
  <c r="H29" i="11"/>
  <c r="I29" i="11"/>
  <c r="J29" i="11"/>
  <c r="K29" i="11"/>
  <c r="L29" i="11"/>
  <c r="M29" i="11"/>
  <c r="N29" i="11"/>
  <c r="O29" i="11"/>
  <c r="P29" i="11"/>
  <c r="Q29" i="11"/>
  <c r="R29" i="11"/>
  <c r="S29" i="11"/>
  <c r="T29" i="11"/>
  <c r="U29" i="11"/>
  <c r="V29" i="11"/>
  <c r="W29" i="11"/>
  <c r="X29" i="11"/>
  <c r="Y29" i="11"/>
  <c r="Z29" i="11"/>
  <c r="AA29" i="11"/>
  <c r="AB29" i="11"/>
  <c r="AC29" i="11"/>
  <c r="AD29" i="11"/>
  <c r="AE29" i="11"/>
  <c r="AF29" i="11"/>
  <c r="AG29" i="11"/>
  <c r="AH29" i="11"/>
  <c r="AI29" i="11"/>
  <c r="F29" i="11"/>
  <c r="G55" i="11"/>
  <c r="H55" i="11"/>
  <c r="I55" i="11"/>
  <c r="J55" i="11"/>
  <c r="K55" i="11"/>
  <c r="L55" i="11"/>
  <c r="M55" i="11"/>
  <c r="N55" i="11"/>
  <c r="O55" i="11"/>
  <c r="P55" i="11"/>
  <c r="Q55" i="11"/>
  <c r="R55" i="11"/>
  <c r="S55" i="11"/>
  <c r="T55" i="11"/>
  <c r="V55" i="11"/>
  <c r="U55" i="11"/>
  <c r="W55" i="11"/>
  <c r="X55" i="11"/>
  <c r="Y55" i="11"/>
  <c r="AA55" i="11"/>
  <c r="AB55" i="11"/>
  <c r="Z55" i="11"/>
  <c r="AC55" i="11"/>
  <c r="AD55" i="11"/>
  <c r="AE55" i="11"/>
  <c r="AF55" i="11"/>
  <c r="AG55" i="11"/>
  <c r="AH55" i="11"/>
  <c r="AI55" i="11"/>
  <c r="F55" i="11"/>
  <c r="G40" i="11"/>
  <c r="H40" i="11"/>
  <c r="I40" i="11"/>
  <c r="J40" i="11"/>
  <c r="K40" i="11"/>
  <c r="L40" i="11"/>
  <c r="M40" i="11"/>
  <c r="N40" i="11"/>
  <c r="O40" i="11"/>
  <c r="P40" i="11"/>
  <c r="Q40" i="11"/>
  <c r="S40" i="11"/>
  <c r="R40" i="11"/>
  <c r="T40" i="11"/>
  <c r="U40" i="11"/>
  <c r="V40" i="11"/>
  <c r="W40" i="11"/>
  <c r="X40" i="11"/>
  <c r="Y40" i="11"/>
  <c r="AA40" i="11"/>
  <c r="AB40" i="11"/>
  <c r="Z40" i="11"/>
  <c r="AC40" i="11"/>
  <c r="AD40" i="11"/>
  <c r="AE40" i="11"/>
  <c r="AF40" i="11"/>
  <c r="AG40" i="11"/>
  <c r="AI40" i="11"/>
  <c r="F40" i="11"/>
  <c r="AH40" i="11"/>
  <c r="G52" i="11"/>
  <c r="H52" i="11"/>
  <c r="I52" i="11"/>
  <c r="J52" i="11"/>
  <c r="K52" i="11"/>
  <c r="L52" i="11"/>
  <c r="M52" i="11"/>
  <c r="N52" i="11"/>
  <c r="P52" i="11"/>
  <c r="O52" i="11"/>
  <c r="Q52" i="11"/>
  <c r="R52" i="11"/>
  <c r="S52" i="11"/>
  <c r="T52" i="11"/>
  <c r="V52" i="11"/>
  <c r="W52" i="11"/>
  <c r="U52" i="11"/>
  <c r="X52" i="11"/>
  <c r="Y52" i="11"/>
  <c r="AA52" i="11"/>
  <c r="AB52" i="11"/>
  <c r="Z52" i="11"/>
  <c r="AC52" i="11"/>
  <c r="AD52" i="11"/>
  <c r="AE52" i="11"/>
  <c r="AF52" i="11"/>
  <c r="AG52" i="11"/>
  <c r="AI52" i="11"/>
  <c r="F52" i="11"/>
  <c r="AH52" i="11"/>
  <c r="G21" i="11"/>
  <c r="H21" i="11"/>
  <c r="I21" i="11"/>
  <c r="J21" i="11"/>
  <c r="K21" i="11"/>
  <c r="L21" i="11"/>
  <c r="M21" i="11"/>
  <c r="N21" i="11"/>
  <c r="O21" i="11"/>
  <c r="P21" i="11"/>
  <c r="Q21" i="11"/>
  <c r="R21" i="11"/>
  <c r="S21" i="11"/>
  <c r="T21" i="11"/>
  <c r="U21" i="11"/>
  <c r="V21" i="11"/>
  <c r="W21" i="11"/>
  <c r="X21" i="11"/>
  <c r="Y21" i="11"/>
  <c r="Z21" i="11"/>
  <c r="AA21" i="11"/>
  <c r="AB21" i="11"/>
  <c r="AC21" i="11"/>
  <c r="AD21" i="11"/>
  <c r="AE21" i="11"/>
  <c r="AF21" i="11"/>
  <c r="AG21" i="11"/>
  <c r="AH21" i="11"/>
  <c r="AI21" i="11"/>
  <c r="F21" i="11"/>
  <c r="G42" i="11"/>
  <c r="H42" i="11"/>
  <c r="I42" i="11"/>
  <c r="J42" i="11"/>
  <c r="K42" i="11"/>
  <c r="L42" i="11"/>
  <c r="M42" i="11"/>
  <c r="N42" i="11"/>
  <c r="O42" i="11"/>
  <c r="P42" i="11"/>
  <c r="Q42" i="11"/>
  <c r="R42" i="11"/>
  <c r="S42" i="11"/>
  <c r="T42" i="11"/>
  <c r="V42" i="11"/>
  <c r="U42" i="11"/>
  <c r="W42" i="11"/>
  <c r="Y42" i="11"/>
  <c r="Z42" i="11"/>
  <c r="X42" i="11"/>
  <c r="AA42" i="11"/>
  <c r="AB42" i="11"/>
  <c r="AC42" i="11"/>
  <c r="AD42" i="11"/>
  <c r="AF42" i="11"/>
  <c r="AG42" i="11"/>
  <c r="AE42" i="11"/>
  <c r="AH42" i="11"/>
  <c r="AI42" i="11"/>
  <c r="F42" i="11"/>
  <c r="AU7" i="11"/>
  <c r="BA7" i="11"/>
  <c r="D14" i="7"/>
  <c r="D36" i="7"/>
  <c r="D22" i="7"/>
  <c r="D23" i="7"/>
  <c r="D28" i="7"/>
  <c r="D34" i="7"/>
  <c r="D16" i="7"/>
  <c r="D29" i="7"/>
  <c r="D31" i="7"/>
  <c r="D38" i="7"/>
  <c r="D18" i="7"/>
  <c r="D21" i="7"/>
  <c r="D33" i="7"/>
  <c r="D37" i="7"/>
  <c r="D11" i="7"/>
  <c r="D26" i="7"/>
  <c r="D25" i="7"/>
  <c r="D32" i="7"/>
  <c r="D35" i="7"/>
  <c r="D9" i="7"/>
  <c r="D13" i="7"/>
  <c r="D24" i="7"/>
  <c r="D27" i="7"/>
  <c r="D30" i="7"/>
  <c r="D10" i="7"/>
  <c r="BB25" i="11" l="1"/>
  <c r="AY25" i="11" s="1"/>
  <c r="BB17" i="11"/>
  <c r="AY17" i="11" s="1"/>
  <c r="BB51" i="11"/>
  <c r="AY51" i="11" s="1"/>
  <c r="BB43" i="11"/>
  <c r="AY43" i="11" s="1"/>
  <c r="BB35" i="11"/>
  <c r="AY35" i="11" s="1"/>
  <c r="BB27" i="11"/>
  <c r="AY27" i="11" s="1"/>
  <c r="BB19" i="11"/>
  <c r="AY19" i="11" s="1"/>
  <c r="BB11" i="11"/>
  <c r="AY11" i="11" s="1"/>
  <c r="BB41" i="11"/>
  <c r="AY41" i="11" s="1"/>
  <c r="BB33" i="11"/>
  <c r="AY33" i="11" s="1"/>
  <c r="BB9" i="11"/>
  <c r="AY9" i="11" s="1"/>
  <c r="BB49" i="11"/>
  <c r="AY49" i="11" s="1"/>
  <c r="BB36" i="11"/>
  <c r="AY36" i="11" s="1"/>
  <c r="BB28" i="11"/>
  <c r="AY28" i="11" s="1"/>
  <c r="BB20" i="11"/>
  <c r="AY20" i="11" s="1"/>
  <c r="BB12" i="11"/>
  <c r="AY12" i="11" s="1"/>
  <c r="BB50" i="11"/>
  <c r="AY50" i="11" s="1"/>
  <c r="BB34" i="11"/>
  <c r="AY34" i="11" s="1"/>
  <c r="BB18" i="11"/>
  <c r="AY18" i="11" s="1"/>
  <c r="BB42" i="11"/>
  <c r="AY42" i="11" s="1"/>
  <c r="BB26" i="11"/>
  <c r="AY26" i="11" s="1"/>
  <c r="BB10" i="11"/>
  <c r="AY10" i="11" s="1"/>
  <c r="BB55" i="11"/>
  <c r="AY55" i="11" s="1"/>
  <c r="BB45" i="11"/>
  <c r="AY45" i="11" s="1"/>
  <c r="BB15" i="11"/>
  <c r="AY15" i="11" s="1"/>
  <c r="BB40" i="11"/>
  <c r="AY40" i="11" s="1"/>
  <c r="BB44" i="11"/>
  <c r="AY44" i="11" s="1"/>
  <c r="BB56" i="11"/>
  <c r="AY56" i="11" s="1"/>
  <c r="BB24" i="11"/>
  <c r="AY24" i="11" s="1"/>
  <c r="BB47" i="11"/>
  <c r="AY47" i="11" s="1"/>
  <c r="BB53" i="11"/>
  <c r="AY53" i="11" s="1"/>
  <c r="BB23" i="11"/>
  <c r="AY23" i="11" s="1"/>
  <c r="BB48" i="11"/>
  <c r="AY48" i="11" s="1"/>
  <c r="BB14" i="11"/>
  <c r="AY14" i="11" s="1"/>
  <c r="BB31" i="11"/>
  <c r="AY31" i="11" s="1"/>
  <c r="BB37" i="11"/>
  <c r="AY37" i="11" s="1"/>
  <c r="BB52" i="11"/>
  <c r="AY52" i="11" s="1"/>
  <c r="BB22" i="11"/>
  <c r="AY22" i="11" s="1"/>
  <c r="BB39" i="11"/>
  <c r="AY39" i="11" s="1"/>
  <c r="BB38" i="11"/>
  <c r="AY38" i="11" s="1"/>
  <c r="BB46" i="11"/>
  <c r="AY46" i="11" s="1"/>
  <c r="BB54" i="11"/>
  <c r="AY54" i="11" s="1"/>
  <c r="BB13" i="11"/>
  <c r="AY13" i="11" s="1"/>
  <c r="BB30" i="11"/>
  <c r="AY30" i="11" s="1"/>
  <c r="BB8" i="11"/>
  <c r="AY8" i="11" s="1"/>
  <c r="BB21" i="11"/>
  <c r="AY21" i="11" s="1"/>
  <c r="BB16" i="11"/>
  <c r="AY16" i="11" s="1"/>
  <c r="BB29" i="11"/>
  <c r="AY29" i="11" s="1"/>
  <c r="BB32" i="11"/>
  <c r="AY32" i="11" s="1"/>
  <c r="AV21" i="11"/>
  <c r="AS21" i="11" s="1"/>
  <c r="AV13" i="11"/>
  <c r="AS13" i="11" s="1"/>
  <c r="AV50" i="11"/>
  <c r="AS50" i="11" s="1"/>
  <c r="AV51" i="11"/>
  <c r="AS51" i="11" s="1"/>
  <c r="AV43" i="11"/>
  <c r="AS43" i="11" s="1"/>
  <c r="AV35" i="11"/>
  <c r="AS35" i="11" s="1"/>
  <c r="AV27" i="11"/>
  <c r="AS27" i="11" s="1"/>
  <c r="AV19" i="11"/>
  <c r="AS19" i="11" s="1"/>
  <c r="AV11" i="11"/>
  <c r="AS11" i="11" s="1"/>
  <c r="AV42" i="11"/>
  <c r="AS42" i="11" s="1"/>
  <c r="AV34" i="11"/>
  <c r="AS34" i="11" s="1"/>
  <c r="AV49" i="11"/>
  <c r="AS49" i="11" s="1"/>
  <c r="AV41" i="11"/>
  <c r="AS41" i="11" s="1"/>
  <c r="AV33" i="11"/>
  <c r="AS33" i="11" s="1"/>
  <c r="AV25" i="11"/>
  <c r="AS25" i="11" s="1"/>
  <c r="AV17" i="11"/>
  <c r="AS17" i="11" s="1"/>
  <c r="AV9" i="11"/>
  <c r="AS9" i="11" s="1"/>
  <c r="AV18" i="11"/>
  <c r="AS18" i="11" s="1"/>
  <c r="AV10" i="11"/>
  <c r="AS10" i="11" s="1"/>
  <c r="AV26" i="11"/>
  <c r="AS26" i="11" s="1"/>
  <c r="AV15" i="11"/>
  <c r="AS15" i="11" s="1"/>
  <c r="AV29" i="11"/>
  <c r="AS29" i="11" s="1"/>
  <c r="AV54" i="11"/>
  <c r="AS54" i="11" s="1"/>
  <c r="AV24" i="11"/>
  <c r="AS24" i="11" s="1"/>
  <c r="AV8" i="11"/>
  <c r="AS8" i="11" s="1"/>
  <c r="AV37" i="11"/>
  <c r="AS37" i="11" s="1"/>
  <c r="AV23" i="11"/>
  <c r="AS23" i="11" s="1"/>
  <c r="AV32" i="11"/>
  <c r="AS32" i="11" s="1"/>
  <c r="AV12" i="11"/>
  <c r="AS12" i="11" s="1"/>
  <c r="AV45" i="11"/>
  <c r="AS45" i="11" s="1"/>
  <c r="AV31" i="11"/>
  <c r="AS31" i="11" s="1"/>
  <c r="AV40" i="11"/>
  <c r="AS40" i="11" s="1"/>
  <c r="AV28" i="11"/>
  <c r="AS28" i="11" s="1"/>
  <c r="AV53" i="11"/>
  <c r="AS53" i="11" s="1"/>
  <c r="AV39" i="11"/>
  <c r="AS39" i="11" s="1"/>
  <c r="AV48" i="11"/>
  <c r="AS48" i="11" s="1"/>
  <c r="AV16" i="11"/>
  <c r="AS16" i="11" s="1"/>
  <c r="AV36" i="11"/>
  <c r="AS36" i="11" s="1"/>
  <c r="AV22" i="11"/>
  <c r="AS22" i="11" s="1"/>
  <c r="AV47" i="11"/>
  <c r="AS47" i="11" s="1"/>
  <c r="AV56" i="11"/>
  <c r="AS56" i="11" s="1"/>
  <c r="AV44" i="11"/>
  <c r="AS44" i="11" s="1"/>
  <c r="AV30" i="11"/>
  <c r="AS30" i="11" s="1"/>
  <c r="AV55" i="11"/>
  <c r="AS55" i="11" s="1"/>
  <c r="AV46" i="11"/>
  <c r="AS46" i="11" s="1"/>
  <c r="AV52" i="11"/>
  <c r="AS52" i="11" s="1"/>
  <c r="AV38" i="11"/>
  <c r="AS38" i="11" s="1"/>
  <c r="AV14" i="11"/>
  <c r="AS14" i="11" s="1"/>
  <c r="AV20" i="11"/>
  <c r="AS20" i="11" s="1"/>
  <c r="D12" i="7"/>
  <c r="D15" i="7"/>
  <c r="BG7" i="11"/>
  <c r="BW7" i="11"/>
  <c r="BB7" i="11"/>
  <c r="AY7" i="11" s="1"/>
  <c r="AV7" i="11"/>
  <c r="AS7" i="11" s="1"/>
  <c r="BW30" i="11"/>
  <c r="BW44" i="11"/>
  <c r="BW18" i="11"/>
  <c r="BW19" i="11"/>
  <c r="BW13" i="11"/>
  <c r="BW26" i="11"/>
  <c r="BW52" i="11"/>
  <c r="BW38" i="11"/>
  <c r="BW42" i="11"/>
  <c r="BW15" i="11"/>
  <c r="BW9" i="11"/>
  <c r="BW51" i="11"/>
  <c r="BW34" i="11"/>
  <c r="BW47" i="11"/>
  <c r="BW56" i="11"/>
  <c r="BW14" i="11"/>
  <c r="BW11" i="11"/>
  <c r="BW28" i="11"/>
  <c r="BW37" i="11"/>
  <c r="BW40" i="11"/>
  <c r="BW39" i="11"/>
  <c r="BW33" i="11"/>
  <c r="BW24" i="11"/>
  <c r="BW36" i="11"/>
  <c r="BW54" i="11"/>
  <c r="BW53" i="11"/>
  <c r="BW35" i="11"/>
  <c r="BW29" i="11"/>
  <c r="BW20" i="11"/>
  <c r="BW55" i="11"/>
  <c r="BW32" i="11"/>
  <c r="BW50" i="11"/>
  <c r="BW49" i="11"/>
  <c r="BW31" i="11"/>
  <c r="BW25" i="11"/>
  <c r="BW16" i="11"/>
  <c r="BW48" i="11"/>
  <c r="BW22" i="11"/>
  <c r="BW43" i="11"/>
  <c r="BW46" i="11"/>
  <c r="BW41" i="11"/>
  <c r="BW27" i="11"/>
  <c r="BW21" i="11"/>
  <c r="BW12" i="11"/>
  <c r="BW45" i="11"/>
  <c r="BW10" i="11"/>
  <c r="BW23" i="11"/>
  <c r="BW17" i="11"/>
  <c r="BW8" i="11"/>
  <c r="CR7" i="11"/>
  <c r="CB7" i="11"/>
  <c r="BH7" i="11" l="1"/>
  <c r="BE7" i="11" s="1"/>
  <c r="BH29" i="11"/>
  <c r="BE29" i="11" s="1"/>
  <c r="BH21" i="11"/>
  <c r="BE21" i="11" s="1"/>
  <c r="BH13" i="11"/>
  <c r="BE13" i="11" s="1"/>
  <c r="BH42" i="11"/>
  <c r="BE42" i="11" s="1"/>
  <c r="BH26" i="11"/>
  <c r="BE26" i="11" s="1"/>
  <c r="BH50" i="11"/>
  <c r="BE50" i="11" s="1"/>
  <c r="BH51" i="11"/>
  <c r="BE51" i="11" s="1"/>
  <c r="BH43" i="11"/>
  <c r="BE43" i="11" s="1"/>
  <c r="BH35" i="11"/>
  <c r="BE35" i="11" s="1"/>
  <c r="BH27" i="11"/>
  <c r="BE27" i="11" s="1"/>
  <c r="BH19" i="11"/>
  <c r="BE19" i="11" s="1"/>
  <c r="BH11" i="11"/>
  <c r="BE11" i="11" s="1"/>
  <c r="BH10" i="11"/>
  <c r="BE10" i="11" s="1"/>
  <c r="BH34" i="11"/>
  <c r="BE34" i="11" s="1"/>
  <c r="BH49" i="11"/>
  <c r="BE49" i="11" s="1"/>
  <c r="BH41" i="11"/>
  <c r="BE41" i="11" s="1"/>
  <c r="BH33" i="11"/>
  <c r="BE33" i="11" s="1"/>
  <c r="BH25" i="11"/>
  <c r="BE25" i="11" s="1"/>
  <c r="BH17" i="11"/>
  <c r="BE17" i="11" s="1"/>
  <c r="BH9" i="11"/>
  <c r="BE9" i="11" s="1"/>
  <c r="BH18" i="11"/>
  <c r="BE18" i="11" s="1"/>
  <c r="BH24" i="11"/>
  <c r="BE24" i="11" s="1"/>
  <c r="BH52" i="11"/>
  <c r="BE52" i="11" s="1"/>
  <c r="BH38" i="11"/>
  <c r="BE38" i="11" s="1"/>
  <c r="BH39" i="11"/>
  <c r="BE39" i="11" s="1"/>
  <c r="BH53" i="11"/>
  <c r="BE53" i="11" s="1"/>
  <c r="BH31" i="11"/>
  <c r="BE31" i="11" s="1"/>
  <c r="BH32" i="11"/>
  <c r="BE32" i="11" s="1"/>
  <c r="BH37" i="11"/>
  <c r="BE37" i="11" s="1"/>
  <c r="BH46" i="11"/>
  <c r="BE46" i="11" s="1"/>
  <c r="BH47" i="11"/>
  <c r="BE47" i="11" s="1"/>
  <c r="BH8" i="11"/>
  <c r="BE8" i="11" s="1"/>
  <c r="BH16" i="11"/>
  <c r="BE16" i="11" s="1"/>
  <c r="BH40" i="11"/>
  <c r="BE40" i="11" s="1"/>
  <c r="BH45" i="11"/>
  <c r="BE45" i="11" s="1"/>
  <c r="BH54" i="11"/>
  <c r="BE54" i="11" s="1"/>
  <c r="BH55" i="11"/>
  <c r="BE55" i="11" s="1"/>
  <c r="BH48" i="11"/>
  <c r="BE48" i="11" s="1"/>
  <c r="BH30" i="11"/>
  <c r="BE30" i="11" s="1"/>
  <c r="BH56" i="11"/>
  <c r="BE56" i="11" s="1"/>
  <c r="BH28" i="11"/>
  <c r="BE28" i="11" s="1"/>
  <c r="BH20" i="11"/>
  <c r="BE20" i="11" s="1"/>
  <c r="BH22" i="11"/>
  <c r="BE22" i="11" s="1"/>
  <c r="BH44" i="11"/>
  <c r="BE44" i="11" s="1"/>
  <c r="BH12" i="11"/>
  <c r="BE12" i="11" s="1"/>
  <c r="BH14" i="11"/>
  <c r="BE14" i="11" s="1"/>
  <c r="BH15" i="11"/>
  <c r="BE15" i="11" s="1"/>
  <c r="BH36" i="11"/>
  <c r="BE36" i="11" s="1"/>
  <c r="BH23" i="11"/>
  <c r="BE23" i="11" s="1"/>
  <c r="AZ55" i="11"/>
  <c r="BC55" i="11" s="1"/>
  <c r="AZ47" i="11"/>
  <c r="BC47" i="11" s="1"/>
  <c r="AZ39" i="11"/>
  <c r="BC39" i="11" s="1"/>
  <c r="AZ31" i="11"/>
  <c r="BC31" i="11" s="1"/>
  <c r="AZ23" i="11"/>
  <c r="BC23" i="11" s="1"/>
  <c r="AZ15" i="11"/>
  <c r="BC15" i="11" s="1"/>
  <c r="AZ11" i="11"/>
  <c r="BC11" i="11" s="1"/>
  <c r="AZ50" i="11"/>
  <c r="BC50" i="11" s="1"/>
  <c r="AZ42" i="11"/>
  <c r="BC42" i="11" s="1"/>
  <c r="AZ34" i="11"/>
  <c r="BC34" i="11" s="1"/>
  <c r="AZ26" i="11"/>
  <c r="BC26" i="11" s="1"/>
  <c r="AZ18" i="11"/>
  <c r="BC18" i="11" s="1"/>
  <c r="AZ10" i="11"/>
  <c r="BC10" i="11" s="1"/>
  <c r="AZ53" i="11"/>
  <c r="BC53" i="11" s="1"/>
  <c r="AZ45" i="11"/>
  <c r="BC45" i="11" s="1"/>
  <c r="AZ37" i="11"/>
  <c r="BC37" i="11" s="1"/>
  <c r="AZ29" i="11"/>
  <c r="BC29" i="11" s="1"/>
  <c r="AZ21" i="11"/>
  <c r="BC21" i="11" s="1"/>
  <c r="AZ13" i="11"/>
  <c r="BC13" i="11" s="1"/>
  <c r="AZ43" i="11"/>
  <c r="BC43" i="11" s="1"/>
  <c r="AZ35" i="11"/>
  <c r="BC35" i="11" s="1"/>
  <c r="AZ19" i="11"/>
  <c r="BC19" i="11" s="1"/>
  <c r="AZ56" i="11"/>
  <c r="BC56" i="11" s="1"/>
  <c r="AZ48" i="11"/>
  <c r="BC48" i="11" s="1"/>
  <c r="AZ40" i="11"/>
  <c r="BC40" i="11" s="1"/>
  <c r="AZ32" i="11"/>
  <c r="BC32" i="11" s="1"/>
  <c r="AZ24" i="11"/>
  <c r="BC24" i="11" s="1"/>
  <c r="AZ16" i="11"/>
  <c r="BC16" i="11" s="1"/>
  <c r="AZ8" i="11"/>
  <c r="BC8" i="11" s="1"/>
  <c r="AZ51" i="11"/>
  <c r="BC51" i="11" s="1"/>
  <c r="AZ27" i="11"/>
  <c r="BC27" i="11" s="1"/>
  <c r="AZ54" i="11"/>
  <c r="BC54" i="11" s="1"/>
  <c r="AZ46" i="11"/>
  <c r="BC46" i="11" s="1"/>
  <c r="AZ38" i="11"/>
  <c r="BC38" i="11" s="1"/>
  <c r="AZ30" i="11"/>
  <c r="BC30" i="11" s="1"/>
  <c r="AZ22" i="11"/>
  <c r="BC22" i="11" s="1"/>
  <c r="AZ14" i="11"/>
  <c r="BC14" i="11" s="1"/>
  <c r="AZ52" i="11"/>
  <c r="BC52" i="11" s="1"/>
  <c r="AZ36" i="11"/>
  <c r="BC36" i="11" s="1"/>
  <c r="AZ20" i="11"/>
  <c r="BC20" i="11" s="1"/>
  <c r="AZ49" i="11"/>
  <c r="BC49" i="11" s="1"/>
  <c r="AZ41" i="11"/>
  <c r="BC41" i="11" s="1"/>
  <c r="AZ33" i="11"/>
  <c r="BC33" i="11" s="1"/>
  <c r="AZ25" i="11"/>
  <c r="BC25" i="11" s="1"/>
  <c r="AZ17" i="11"/>
  <c r="BC17" i="11" s="1"/>
  <c r="AZ9" i="11"/>
  <c r="BC9" i="11" s="1"/>
  <c r="AZ44" i="11"/>
  <c r="BC44" i="11" s="1"/>
  <c r="AZ28" i="11"/>
  <c r="BC28" i="11" s="1"/>
  <c r="AZ12" i="11"/>
  <c r="BC12" i="11" s="1"/>
  <c r="AT55" i="11"/>
  <c r="AW55" i="11" s="1"/>
  <c r="AT47" i="11"/>
  <c r="AW47" i="11" s="1"/>
  <c r="AT39" i="11"/>
  <c r="AW39" i="11" s="1"/>
  <c r="AT31" i="11"/>
  <c r="AW31" i="11" s="1"/>
  <c r="AT23" i="11"/>
  <c r="AW23" i="11" s="1"/>
  <c r="AT15" i="11"/>
  <c r="AW15" i="11" s="1"/>
  <c r="AT50" i="11"/>
  <c r="AW50" i="11" s="1"/>
  <c r="AT42" i="11"/>
  <c r="AW42" i="11" s="1"/>
  <c r="AT34" i="11"/>
  <c r="AW34" i="11" s="1"/>
  <c r="AT26" i="11"/>
  <c r="AW26" i="11" s="1"/>
  <c r="AT18" i="11"/>
  <c r="AW18" i="11" s="1"/>
  <c r="AT10" i="11"/>
  <c r="AW10" i="11" s="1"/>
  <c r="AT20" i="11"/>
  <c r="AW20" i="11" s="1"/>
  <c r="AT12" i="11"/>
  <c r="AW12" i="11" s="1"/>
  <c r="AT53" i="11"/>
  <c r="AW53" i="11" s="1"/>
  <c r="AT45" i="11"/>
  <c r="AW45" i="11" s="1"/>
  <c r="AT37" i="11"/>
  <c r="AW37" i="11" s="1"/>
  <c r="AT29" i="11"/>
  <c r="AW29" i="11" s="1"/>
  <c r="AT21" i="11"/>
  <c r="AW21" i="11" s="1"/>
  <c r="AT13" i="11"/>
  <c r="AW13" i="11" s="1"/>
  <c r="AT52" i="11"/>
  <c r="AW52" i="11" s="1"/>
  <c r="AT56" i="11"/>
  <c r="AW56" i="11" s="1"/>
  <c r="AT48" i="11"/>
  <c r="AW48" i="11" s="1"/>
  <c r="AT40" i="11"/>
  <c r="AW40" i="11" s="1"/>
  <c r="AT32" i="11"/>
  <c r="AW32" i="11" s="1"/>
  <c r="AT24" i="11"/>
  <c r="AW24" i="11" s="1"/>
  <c r="AT16" i="11"/>
  <c r="AW16" i="11" s="1"/>
  <c r="AT8" i="11"/>
  <c r="AW8" i="11" s="1"/>
  <c r="AT51" i="11"/>
  <c r="AW51" i="11" s="1"/>
  <c r="AT43" i="11"/>
  <c r="AW43" i="11" s="1"/>
  <c r="AT35" i="11"/>
  <c r="AW35" i="11" s="1"/>
  <c r="AT27" i="11"/>
  <c r="AW27" i="11" s="1"/>
  <c r="AT19" i="11"/>
  <c r="AW19" i="11" s="1"/>
  <c r="AT11" i="11"/>
  <c r="AW11" i="11" s="1"/>
  <c r="AT36" i="11"/>
  <c r="AW36" i="11" s="1"/>
  <c r="AT28" i="11"/>
  <c r="AW28" i="11" s="1"/>
  <c r="AT54" i="11"/>
  <c r="AW54" i="11" s="1"/>
  <c r="AT46" i="11"/>
  <c r="AW46" i="11" s="1"/>
  <c r="AT38" i="11"/>
  <c r="AW38" i="11" s="1"/>
  <c r="AT30" i="11"/>
  <c r="AW30" i="11" s="1"/>
  <c r="AT22" i="11"/>
  <c r="AW22" i="11" s="1"/>
  <c r="AT14" i="11"/>
  <c r="AW14" i="11" s="1"/>
  <c r="AT44" i="11"/>
  <c r="AW44" i="11" s="1"/>
  <c r="AT49" i="11"/>
  <c r="AW49" i="11" s="1"/>
  <c r="AT41" i="11"/>
  <c r="AW41" i="11" s="1"/>
  <c r="AT33" i="11"/>
  <c r="AW33" i="11" s="1"/>
  <c r="AT25" i="11"/>
  <c r="AW25" i="11" s="1"/>
  <c r="AT17" i="11"/>
  <c r="AW17" i="11" s="1"/>
  <c r="AT9" i="11"/>
  <c r="AW9" i="11" s="1"/>
  <c r="CS44" i="11"/>
  <c r="CP44" i="11" s="1"/>
  <c r="CS36" i="11"/>
  <c r="CP36" i="11" s="1"/>
  <c r="CS49" i="11"/>
  <c r="CP49" i="11" s="1"/>
  <c r="CS41" i="11"/>
  <c r="CP41" i="11" s="1"/>
  <c r="CS33" i="11"/>
  <c r="CP33" i="11" s="1"/>
  <c r="CS25" i="11"/>
  <c r="CP25" i="11" s="1"/>
  <c r="CS17" i="11"/>
  <c r="CP17" i="11" s="1"/>
  <c r="CS9" i="11"/>
  <c r="CP9" i="11" s="1"/>
  <c r="CS52" i="11"/>
  <c r="CP52" i="11" s="1"/>
  <c r="CS20" i="11"/>
  <c r="CP20" i="11" s="1"/>
  <c r="CS28" i="11"/>
  <c r="CP28" i="11" s="1"/>
  <c r="CS12" i="11"/>
  <c r="CP12" i="11" s="1"/>
  <c r="CS34" i="11"/>
  <c r="CP34" i="11" s="1"/>
  <c r="CS27" i="11"/>
  <c r="CP27" i="11" s="1"/>
  <c r="CS53" i="11"/>
  <c r="CP53" i="11" s="1"/>
  <c r="CS15" i="11"/>
  <c r="CP15" i="11" s="1"/>
  <c r="CS24" i="11"/>
  <c r="CP24" i="11" s="1"/>
  <c r="CS8" i="11"/>
  <c r="CP8" i="11" s="1"/>
  <c r="CS19" i="11"/>
  <c r="CP19" i="11" s="1"/>
  <c r="CS10" i="11"/>
  <c r="CP10" i="11" s="1"/>
  <c r="CS26" i="11"/>
  <c r="CP26" i="11" s="1"/>
  <c r="CS23" i="11"/>
  <c r="CP23" i="11" s="1"/>
  <c r="CS32" i="11"/>
  <c r="CP32" i="11" s="1"/>
  <c r="CS11" i="11"/>
  <c r="CP11" i="11" s="1"/>
  <c r="CS35" i="11"/>
  <c r="CP35" i="11" s="1"/>
  <c r="CS42" i="11"/>
  <c r="CP42" i="11" s="1"/>
  <c r="CS14" i="11"/>
  <c r="CP14" i="11" s="1"/>
  <c r="CS31" i="11"/>
  <c r="CP31" i="11" s="1"/>
  <c r="CS40" i="11"/>
  <c r="CP40" i="11" s="1"/>
  <c r="CS37" i="11"/>
  <c r="CP37" i="11" s="1"/>
  <c r="CS54" i="11"/>
  <c r="CP54" i="11" s="1"/>
  <c r="CS43" i="11"/>
  <c r="CP43" i="11" s="1"/>
  <c r="CS13" i="11"/>
  <c r="CP13" i="11" s="1"/>
  <c r="CS22" i="11"/>
  <c r="CP22" i="11" s="1"/>
  <c r="CS39" i="11"/>
  <c r="CP39" i="11" s="1"/>
  <c r="CS48" i="11"/>
  <c r="CP48" i="11" s="1"/>
  <c r="CS45" i="11"/>
  <c r="CP45" i="11" s="1"/>
  <c r="CS51" i="11"/>
  <c r="CP51" i="11" s="1"/>
  <c r="CS21" i="11"/>
  <c r="CP21" i="11" s="1"/>
  <c r="CS30" i="11"/>
  <c r="CP30" i="11" s="1"/>
  <c r="CS47" i="11"/>
  <c r="CP47" i="11" s="1"/>
  <c r="CS56" i="11"/>
  <c r="CP56" i="11" s="1"/>
  <c r="CS46" i="11"/>
  <c r="CP46" i="11" s="1"/>
  <c r="CS16" i="11"/>
  <c r="CP16" i="11" s="1"/>
  <c r="CS18" i="11"/>
  <c r="CP18" i="11" s="1"/>
  <c r="CS29" i="11"/>
  <c r="CP29" i="11" s="1"/>
  <c r="CS38" i="11"/>
  <c r="CP38" i="11" s="1"/>
  <c r="CS55" i="11"/>
  <c r="CP55" i="11" s="1"/>
  <c r="CS50" i="11"/>
  <c r="CP50" i="11" s="1"/>
  <c r="CC17" i="11"/>
  <c r="BZ17" i="11" s="1"/>
  <c r="CC41" i="11"/>
  <c r="BZ41" i="11" s="1"/>
  <c r="CC25" i="11"/>
  <c r="BZ25" i="11" s="1"/>
  <c r="CC9" i="11"/>
  <c r="BZ9" i="11" s="1"/>
  <c r="CC49" i="11"/>
  <c r="BZ49" i="11" s="1"/>
  <c r="CC33" i="11"/>
  <c r="BZ33" i="11" s="1"/>
  <c r="CC44" i="11"/>
  <c r="BZ44" i="11" s="1"/>
  <c r="CC36" i="11"/>
  <c r="BZ36" i="11" s="1"/>
  <c r="CC28" i="11"/>
  <c r="BZ28" i="11" s="1"/>
  <c r="CC20" i="11"/>
  <c r="BZ20" i="11" s="1"/>
  <c r="CC52" i="11"/>
  <c r="BZ52" i="11" s="1"/>
  <c r="CC12" i="11"/>
  <c r="BZ12" i="11" s="1"/>
  <c r="CC10" i="11"/>
  <c r="BZ10" i="11" s="1"/>
  <c r="CC27" i="11"/>
  <c r="BZ27" i="11" s="1"/>
  <c r="CC45" i="11"/>
  <c r="BZ45" i="11" s="1"/>
  <c r="CC15" i="11"/>
  <c r="BZ15" i="11" s="1"/>
  <c r="CC24" i="11"/>
  <c r="BZ24" i="11" s="1"/>
  <c r="CC47" i="11"/>
  <c r="BZ47" i="11" s="1"/>
  <c r="CC18" i="11"/>
  <c r="BZ18" i="11" s="1"/>
  <c r="CC35" i="11"/>
  <c r="BZ35" i="11" s="1"/>
  <c r="CC53" i="11"/>
  <c r="BZ53" i="11" s="1"/>
  <c r="CC23" i="11"/>
  <c r="BZ23" i="11" s="1"/>
  <c r="CC32" i="11"/>
  <c r="BZ32" i="11" s="1"/>
  <c r="CC48" i="11"/>
  <c r="BZ48" i="11" s="1"/>
  <c r="CC42" i="11"/>
  <c r="BZ42" i="11" s="1"/>
  <c r="CC30" i="11"/>
  <c r="BZ30" i="11" s="1"/>
  <c r="CC56" i="11"/>
  <c r="BZ56" i="11" s="1"/>
  <c r="CC26" i="11"/>
  <c r="BZ26" i="11" s="1"/>
  <c r="CC43" i="11"/>
  <c r="BZ43" i="11" s="1"/>
  <c r="CC14" i="11"/>
  <c r="BZ14" i="11" s="1"/>
  <c r="CC31" i="11"/>
  <c r="BZ31" i="11" s="1"/>
  <c r="CC40" i="11"/>
  <c r="BZ40" i="11" s="1"/>
  <c r="CC39" i="11"/>
  <c r="BZ39" i="11" s="1"/>
  <c r="CC13" i="11"/>
  <c r="BZ13" i="11" s="1"/>
  <c r="CC34" i="11"/>
  <c r="BZ34" i="11" s="1"/>
  <c r="CC51" i="11"/>
  <c r="BZ51" i="11" s="1"/>
  <c r="CC22" i="11"/>
  <c r="BZ22" i="11" s="1"/>
  <c r="CC50" i="11"/>
  <c r="BZ50" i="11" s="1"/>
  <c r="CC21" i="11"/>
  <c r="BZ21" i="11" s="1"/>
  <c r="CC38" i="11"/>
  <c r="BZ38" i="11" s="1"/>
  <c r="CC55" i="11"/>
  <c r="BZ55" i="11" s="1"/>
  <c r="CC37" i="11"/>
  <c r="BZ37" i="11" s="1"/>
  <c r="CC11" i="11"/>
  <c r="BZ11" i="11" s="1"/>
  <c r="CC29" i="11"/>
  <c r="BZ29" i="11" s="1"/>
  <c r="CC46" i="11"/>
  <c r="BZ46" i="11" s="1"/>
  <c r="CC8" i="11"/>
  <c r="BZ8" i="11" s="1"/>
  <c r="CC19" i="11"/>
  <c r="BZ19" i="11" s="1"/>
  <c r="CC54" i="11"/>
  <c r="BZ54" i="11" s="1"/>
  <c r="CC16" i="11"/>
  <c r="BZ16" i="11" s="1"/>
  <c r="CS7" i="11"/>
  <c r="CP7" i="11" s="1"/>
  <c r="CC7" i="11"/>
  <c r="BZ7" i="11" s="1"/>
  <c r="CZ7" i="11"/>
  <c r="D17" i="7"/>
  <c r="D19" i="7"/>
  <c r="CJ7" i="11"/>
  <c r="BW5" i="11"/>
  <c r="BF55" i="11" l="1"/>
  <c r="BI55" i="11" s="1"/>
  <c r="BF47" i="11"/>
  <c r="BI47" i="11" s="1"/>
  <c r="BF39" i="11"/>
  <c r="BI39" i="11" s="1"/>
  <c r="BF31" i="11"/>
  <c r="BI31" i="11" s="1"/>
  <c r="BF23" i="11"/>
  <c r="BI23" i="11" s="1"/>
  <c r="BF15" i="11"/>
  <c r="BI15" i="11" s="1"/>
  <c r="BF52" i="11"/>
  <c r="BI52" i="11" s="1"/>
  <c r="BF50" i="11"/>
  <c r="BI50" i="11" s="1"/>
  <c r="BF42" i="11"/>
  <c r="BI42" i="11" s="1"/>
  <c r="BF34" i="11"/>
  <c r="BI34" i="11" s="1"/>
  <c r="BF26" i="11"/>
  <c r="BI26" i="11" s="1"/>
  <c r="BF18" i="11"/>
  <c r="BI18" i="11" s="1"/>
  <c r="BF10" i="11"/>
  <c r="BI10" i="11" s="1"/>
  <c r="BF28" i="11"/>
  <c r="BI28" i="11" s="1"/>
  <c r="BF20" i="11"/>
  <c r="BI20" i="11" s="1"/>
  <c r="BF12" i="11"/>
  <c r="BI12" i="11" s="1"/>
  <c r="BF53" i="11"/>
  <c r="BI53" i="11" s="1"/>
  <c r="BF45" i="11"/>
  <c r="BI45" i="11" s="1"/>
  <c r="BF37" i="11"/>
  <c r="BI37" i="11" s="1"/>
  <c r="BF29" i="11"/>
  <c r="BI29" i="11" s="1"/>
  <c r="BF21" i="11"/>
  <c r="BI21" i="11" s="1"/>
  <c r="BF13" i="11"/>
  <c r="BI13" i="11" s="1"/>
  <c r="BF36" i="11"/>
  <c r="BI36" i="11" s="1"/>
  <c r="BF56" i="11"/>
  <c r="BI56" i="11" s="1"/>
  <c r="BF48" i="11"/>
  <c r="BI48" i="11" s="1"/>
  <c r="BF40" i="11"/>
  <c r="BI40" i="11" s="1"/>
  <c r="BF32" i="11"/>
  <c r="BI32" i="11" s="1"/>
  <c r="BF24" i="11"/>
  <c r="BI24" i="11" s="1"/>
  <c r="BF16" i="11"/>
  <c r="BI16" i="11" s="1"/>
  <c r="BF8" i="11"/>
  <c r="BI8" i="11" s="1"/>
  <c r="BF44" i="11"/>
  <c r="BI44" i="11" s="1"/>
  <c r="BF51" i="11"/>
  <c r="BI51" i="11" s="1"/>
  <c r="BF43" i="11"/>
  <c r="BI43" i="11" s="1"/>
  <c r="BF35" i="11"/>
  <c r="BI35" i="11" s="1"/>
  <c r="BF27" i="11"/>
  <c r="BI27" i="11" s="1"/>
  <c r="BF19" i="11"/>
  <c r="BI19" i="11" s="1"/>
  <c r="BF11" i="11"/>
  <c r="BI11" i="11" s="1"/>
  <c r="BF54" i="11"/>
  <c r="BI54" i="11" s="1"/>
  <c r="BF46" i="11"/>
  <c r="BI46" i="11" s="1"/>
  <c r="BF38" i="11"/>
  <c r="BI38" i="11" s="1"/>
  <c r="BF30" i="11"/>
  <c r="BI30" i="11" s="1"/>
  <c r="BF22" i="11"/>
  <c r="BI22" i="11" s="1"/>
  <c r="BF14" i="11"/>
  <c r="BI14" i="11" s="1"/>
  <c r="BF49" i="11"/>
  <c r="BI49" i="11" s="1"/>
  <c r="BF41" i="11"/>
  <c r="BI41" i="11" s="1"/>
  <c r="BF33" i="11"/>
  <c r="BI33" i="11" s="1"/>
  <c r="BF25" i="11"/>
  <c r="BI25" i="11" s="1"/>
  <c r="BF17" i="11"/>
  <c r="BI17" i="11" s="1"/>
  <c r="BF9" i="11"/>
  <c r="BI9" i="11" s="1"/>
  <c r="DA44" i="11"/>
  <c r="CX44" i="11" s="1"/>
  <c r="DA36" i="11"/>
  <c r="CX36" i="11" s="1"/>
  <c r="DA52" i="11"/>
  <c r="CX52" i="11" s="1"/>
  <c r="DA28" i="11"/>
  <c r="CX28" i="11" s="1"/>
  <c r="DA49" i="11"/>
  <c r="CX49" i="11" s="1"/>
  <c r="DA41" i="11"/>
  <c r="CX41" i="11" s="1"/>
  <c r="DA33" i="11"/>
  <c r="CX33" i="11" s="1"/>
  <c r="DA25" i="11"/>
  <c r="CX25" i="11" s="1"/>
  <c r="DA17" i="11"/>
  <c r="CX17" i="11" s="1"/>
  <c r="DA9" i="11"/>
  <c r="CX9" i="11" s="1"/>
  <c r="DA20" i="11"/>
  <c r="CX20" i="11" s="1"/>
  <c r="DA12" i="11"/>
  <c r="CX12" i="11" s="1"/>
  <c r="DA26" i="11"/>
  <c r="CX26" i="11" s="1"/>
  <c r="DA13" i="11"/>
  <c r="CX13" i="11" s="1"/>
  <c r="DA22" i="11"/>
  <c r="CX22" i="11" s="1"/>
  <c r="DA31" i="11"/>
  <c r="CX31" i="11" s="1"/>
  <c r="DA24" i="11"/>
  <c r="CX24" i="11" s="1"/>
  <c r="DA54" i="11"/>
  <c r="CX54" i="11" s="1"/>
  <c r="DA11" i="11"/>
  <c r="CX11" i="11" s="1"/>
  <c r="DA21" i="11"/>
  <c r="CX21" i="11" s="1"/>
  <c r="DA30" i="11"/>
  <c r="CX30" i="11" s="1"/>
  <c r="DA39" i="11"/>
  <c r="CX39" i="11" s="1"/>
  <c r="DA32" i="11"/>
  <c r="CX32" i="11" s="1"/>
  <c r="DA10" i="11"/>
  <c r="CX10" i="11" s="1"/>
  <c r="DA19" i="11"/>
  <c r="CX19" i="11" s="1"/>
  <c r="DA29" i="11"/>
  <c r="CX29" i="11" s="1"/>
  <c r="DA38" i="11"/>
  <c r="CX38" i="11" s="1"/>
  <c r="DA47" i="11"/>
  <c r="CX47" i="11" s="1"/>
  <c r="DA40" i="11"/>
  <c r="CX40" i="11" s="1"/>
  <c r="DA43" i="11"/>
  <c r="CX43" i="11" s="1"/>
  <c r="DA56" i="11"/>
  <c r="CX56" i="11" s="1"/>
  <c r="DA27" i="11"/>
  <c r="CX27" i="11" s="1"/>
  <c r="DA37" i="11"/>
  <c r="CX37" i="11" s="1"/>
  <c r="DA46" i="11"/>
  <c r="CX46" i="11" s="1"/>
  <c r="DA55" i="11"/>
  <c r="CX55" i="11" s="1"/>
  <c r="DA48" i="11"/>
  <c r="CX48" i="11" s="1"/>
  <c r="DA45" i="11"/>
  <c r="CX45" i="11" s="1"/>
  <c r="DA51" i="11"/>
  <c r="CX51" i="11" s="1"/>
  <c r="DA53" i="11"/>
  <c r="CX53" i="11" s="1"/>
  <c r="DA34" i="11"/>
  <c r="CX34" i="11" s="1"/>
  <c r="DA42" i="11"/>
  <c r="CX42" i="11" s="1"/>
  <c r="DA14" i="11"/>
  <c r="CX14" i="11" s="1"/>
  <c r="DA16" i="11"/>
  <c r="CX16" i="11" s="1"/>
  <c r="DA50" i="11"/>
  <c r="CX50" i="11" s="1"/>
  <c r="DA18" i="11"/>
  <c r="CX18" i="11" s="1"/>
  <c r="DA15" i="11"/>
  <c r="CX15" i="11" s="1"/>
  <c r="DA8" i="11"/>
  <c r="CX8" i="11" s="1"/>
  <c r="DA35" i="11"/>
  <c r="CX35" i="11" s="1"/>
  <c r="DA23" i="11"/>
  <c r="CX23" i="11" s="1"/>
  <c r="CQ51" i="11"/>
  <c r="CT51" i="11" s="1"/>
  <c r="CQ43" i="11"/>
  <c r="CT43" i="11" s="1"/>
  <c r="CQ35" i="11"/>
  <c r="CT35" i="11" s="1"/>
  <c r="CQ27" i="11"/>
  <c r="CT27" i="11" s="1"/>
  <c r="CQ19" i="11"/>
  <c r="CT19" i="11" s="1"/>
  <c r="CQ11" i="11"/>
  <c r="CT11" i="11" s="1"/>
  <c r="CQ18" i="11"/>
  <c r="CT18" i="11" s="1"/>
  <c r="CQ52" i="11"/>
  <c r="CT52" i="11" s="1"/>
  <c r="CQ44" i="11"/>
  <c r="CT44" i="11" s="1"/>
  <c r="CQ36" i="11"/>
  <c r="CT36" i="11" s="1"/>
  <c r="CQ28" i="11"/>
  <c r="CT28" i="11" s="1"/>
  <c r="CQ20" i="11"/>
  <c r="CT20" i="11" s="1"/>
  <c r="CQ12" i="11"/>
  <c r="CT12" i="11" s="1"/>
  <c r="CQ26" i="11"/>
  <c r="CT26" i="11" s="1"/>
  <c r="CQ53" i="11"/>
  <c r="CT53" i="11" s="1"/>
  <c r="CQ45" i="11"/>
  <c r="CT45" i="11" s="1"/>
  <c r="CQ37" i="11"/>
  <c r="CT37" i="11" s="1"/>
  <c r="CQ29" i="11"/>
  <c r="CT29" i="11" s="1"/>
  <c r="CQ21" i="11"/>
  <c r="CT21" i="11" s="1"/>
  <c r="CQ13" i="11"/>
  <c r="CT13" i="11" s="1"/>
  <c r="CQ41" i="11"/>
  <c r="CT41" i="11" s="1"/>
  <c r="CQ10" i="11"/>
  <c r="CT10" i="11" s="1"/>
  <c r="CQ54" i="11"/>
  <c r="CT54" i="11" s="1"/>
  <c r="CQ46" i="11"/>
  <c r="CT46" i="11" s="1"/>
  <c r="CQ38" i="11"/>
  <c r="CT38" i="11" s="1"/>
  <c r="CQ30" i="11"/>
  <c r="CT30" i="11" s="1"/>
  <c r="CQ22" i="11"/>
  <c r="CT22" i="11" s="1"/>
  <c r="CQ14" i="11"/>
  <c r="CT14" i="11" s="1"/>
  <c r="CQ42" i="11"/>
  <c r="CT42" i="11" s="1"/>
  <c r="CQ55" i="11"/>
  <c r="CT55" i="11" s="1"/>
  <c r="CQ47" i="11"/>
  <c r="CT47" i="11" s="1"/>
  <c r="CQ39" i="11"/>
  <c r="CT39" i="11" s="1"/>
  <c r="CQ31" i="11"/>
  <c r="CT31" i="11" s="1"/>
  <c r="CQ23" i="11"/>
  <c r="CT23" i="11" s="1"/>
  <c r="CQ15" i="11"/>
  <c r="CT15" i="11" s="1"/>
  <c r="CQ49" i="11"/>
  <c r="CT49" i="11" s="1"/>
  <c r="CQ33" i="11"/>
  <c r="CT33" i="11" s="1"/>
  <c r="CQ25" i="11"/>
  <c r="CT25" i="11" s="1"/>
  <c r="CQ17" i="11"/>
  <c r="CT17" i="11" s="1"/>
  <c r="CQ9" i="11"/>
  <c r="CT9" i="11" s="1"/>
  <c r="CQ56" i="11"/>
  <c r="CT56" i="11" s="1"/>
  <c r="CQ48" i="11"/>
  <c r="CT48" i="11" s="1"/>
  <c r="CQ40" i="11"/>
  <c r="CT40" i="11" s="1"/>
  <c r="CQ32" i="11"/>
  <c r="CT32" i="11" s="1"/>
  <c r="CQ24" i="11"/>
  <c r="CT24" i="11" s="1"/>
  <c r="CQ16" i="11"/>
  <c r="CT16" i="11" s="1"/>
  <c r="CQ8" i="11"/>
  <c r="CT8" i="11" s="1"/>
  <c r="CQ50" i="11"/>
  <c r="CT50" i="11" s="1"/>
  <c r="CQ34" i="11"/>
  <c r="CT34" i="11" s="1"/>
  <c r="CK44" i="11"/>
  <c r="CH44" i="11" s="1"/>
  <c r="CK20" i="11"/>
  <c r="CH20" i="11" s="1"/>
  <c r="CK49" i="11"/>
  <c r="CH49" i="11" s="1"/>
  <c r="CK41" i="11"/>
  <c r="CH41" i="11" s="1"/>
  <c r="CK33" i="11"/>
  <c r="CH33" i="11" s="1"/>
  <c r="CK25" i="11"/>
  <c r="CH25" i="11" s="1"/>
  <c r="CK17" i="11"/>
  <c r="CH17" i="11" s="1"/>
  <c r="CK9" i="11"/>
  <c r="CH9" i="11" s="1"/>
  <c r="CK52" i="11"/>
  <c r="CH52" i="11" s="1"/>
  <c r="CK36" i="11"/>
  <c r="CH36" i="11" s="1"/>
  <c r="CK28" i="11"/>
  <c r="CH28" i="11" s="1"/>
  <c r="CK12" i="11"/>
  <c r="CH12" i="11" s="1"/>
  <c r="CK10" i="11"/>
  <c r="CH10" i="11" s="1"/>
  <c r="CK27" i="11"/>
  <c r="CH27" i="11" s="1"/>
  <c r="CK22" i="11"/>
  <c r="CH22" i="11" s="1"/>
  <c r="CK23" i="11"/>
  <c r="CH23" i="11" s="1"/>
  <c r="CK24" i="11"/>
  <c r="CH24" i="11" s="1"/>
  <c r="CK56" i="11"/>
  <c r="CH56" i="11" s="1"/>
  <c r="CK18" i="11"/>
  <c r="CH18" i="11" s="1"/>
  <c r="CK35" i="11"/>
  <c r="CH35" i="11" s="1"/>
  <c r="CK30" i="11"/>
  <c r="CH30" i="11" s="1"/>
  <c r="CK31" i="11"/>
  <c r="CH31" i="11" s="1"/>
  <c r="CK32" i="11"/>
  <c r="CH32" i="11" s="1"/>
  <c r="CK26" i="11"/>
  <c r="CH26" i="11" s="1"/>
  <c r="CK43" i="11"/>
  <c r="CH43" i="11" s="1"/>
  <c r="CK38" i="11"/>
  <c r="CH38" i="11" s="1"/>
  <c r="CK39" i="11"/>
  <c r="CH39" i="11" s="1"/>
  <c r="CK40" i="11"/>
  <c r="CH40" i="11" s="1"/>
  <c r="CK13" i="11"/>
  <c r="CH13" i="11" s="1"/>
  <c r="CK34" i="11"/>
  <c r="CH34" i="11" s="1"/>
  <c r="CK51" i="11"/>
  <c r="CH51" i="11" s="1"/>
  <c r="CK46" i="11"/>
  <c r="CH46" i="11" s="1"/>
  <c r="CK47" i="11"/>
  <c r="CH47" i="11" s="1"/>
  <c r="CK48" i="11"/>
  <c r="CH48" i="11" s="1"/>
  <c r="CK42" i="11"/>
  <c r="CH42" i="11" s="1"/>
  <c r="CK54" i="11"/>
  <c r="CH54" i="11" s="1"/>
  <c r="CK55" i="11"/>
  <c r="CH55" i="11" s="1"/>
  <c r="CK50" i="11"/>
  <c r="CH50" i="11" s="1"/>
  <c r="CK37" i="11"/>
  <c r="CH37" i="11" s="1"/>
  <c r="CK29" i="11"/>
  <c r="CH29" i="11" s="1"/>
  <c r="CK21" i="11"/>
  <c r="CH21" i="11" s="1"/>
  <c r="CK19" i="11"/>
  <c r="CH19" i="11" s="1"/>
  <c r="CK14" i="11"/>
  <c r="CH14" i="11" s="1"/>
  <c r="CK16" i="11"/>
  <c r="CH16" i="11" s="1"/>
  <c r="CK11" i="11"/>
  <c r="CH11" i="11" s="1"/>
  <c r="CK53" i="11"/>
  <c r="CH53" i="11" s="1"/>
  <c r="CK45" i="11"/>
  <c r="CH45" i="11" s="1"/>
  <c r="CK8" i="11"/>
  <c r="CH8" i="11" s="1"/>
  <c r="CK15" i="11"/>
  <c r="CH15" i="11" s="1"/>
  <c r="CA51" i="11"/>
  <c r="CD51" i="11" s="1"/>
  <c r="CA43" i="11"/>
  <c r="CD43" i="11" s="1"/>
  <c r="CA35" i="11"/>
  <c r="CD35" i="11" s="1"/>
  <c r="CA27" i="11"/>
  <c r="CD27" i="11" s="1"/>
  <c r="CA19" i="11"/>
  <c r="CD19" i="11" s="1"/>
  <c r="CA11" i="11"/>
  <c r="CD11" i="11" s="1"/>
  <c r="CA52" i="11"/>
  <c r="CD52" i="11" s="1"/>
  <c r="CA44" i="11"/>
  <c r="CD44" i="11" s="1"/>
  <c r="CA36" i="11"/>
  <c r="CD36" i="11" s="1"/>
  <c r="CA28" i="11"/>
  <c r="CD28" i="11" s="1"/>
  <c r="CA20" i="11"/>
  <c r="CD20" i="11" s="1"/>
  <c r="CA12" i="11"/>
  <c r="CD12" i="11" s="1"/>
  <c r="CA22" i="11"/>
  <c r="CD22" i="11" s="1"/>
  <c r="CA14" i="11"/>
  <c r="CD14" i="11" s="1"/>
  <c r="CA55" i="11"/>
  <c r="CD55" i="11" s="1"/>
  <c r="CA23" i="11"/>
  <c r="CD23" i="11" s="1"/>
  <c r="CA53" i="11"/>
  <c r="CD53" i="11" s="1"/>
  <c r="CA45" i="11"/>
  <c r="CD45" i="11" s="1"/>
  <c r="CA37" i="11"/>
  <c r="CD37" i="11" s="1"/>
  <c r="CA29" i="11"/>
  <c r="CD29" i="11" s="1"/>
  <c r="CA21" i="11"/>
  <c r="CD21" i="11" s="1"/>
  <c r="CA13" i="11"/>
  <c r="CD13" i="11" s="1"/>
  <c r="CA54" i="11"/>
  <c r="CD54" i="11" s="1"/>
  <c r="CA46" i="11"/>
  <c r="CD46" i="11" s="1"/>
  <c r="CA30" i="11"/>
  <c r="CD30" i="11" s="1"/>
  <c r="CA47" i="11"/>
  <c r="CD47" i="11" s="1"/>
  <c r="CA31" i="11"/>
  <c r="CD31" i="11" s="1"/>
  <c r="CA15" i="11"/>
  <c r="CD15" i="11" s="1"/>
  <c r="CA38" i="11"/>
  <c r="CD38" i="11" s="1"/>
  <c r="CA39" i="11"/>
  <c r="CD39" i="11" s="1"/>
  <c r="CA56" i="11"/>
  <c r="CD56" i="11" s="1"/>
  <c r="CA48" i="11"/>
  <c r="CD48" i="11" s="1"/>
  <c r="CA40" i="11"/>
  <c r="CD40" i="11" s="1"/>
  <c r="CA32" i="11"/>
  <c r="CD32" i="11" s="1"/>
  <c r="CA24" i="11"/>
  <c r="CD24" i="11" s="1"/>
  <c r="CA16" i="11"/>
  <c r="CD16" i="11" s="1"/>
  <c r="CA8" i="11"/>
  <c r="CD8" i="11" s="1"/>
  <c r="CA50" i="11"/>
  <c r="CD50" i="11" s="1"/>
  <c r="CA42" i="11"/>
  <c r="CD42" i="11" s="1"/>
  <c r="CA34" i="11"/>
  <c r="CD34" i="11" s="1"/>
  <c r="CA26" i="11"/>
  <c r="CD26" i="11" s="1"/>
  <c r="CA18" i="11"/>
  <c r="CD18" i="11" s="1"/>
  <c r="CA49" i="11"/>
  <c r="CD49" i="11" s="1"/>
  <c r="CA41" i="11"/>
  <c r="CD41" i="11" s="1"/>
  <c r="CA33" i="11"/>
  <c r="CD33" i="11" s="1"/>
  <c r="CA25" i="11"/>
  <c r="CD25" i="11" s="1"/>
  <c r="CA17" i="11"/>
  <c r="CD17" i="11" s="1"/>
  <c r="CA9" i="11"/>
  <c r="CD9" i="11" s="1"/>
  <c r="CA10" i="11"/>
  <c r="CD10" i="11" s="1"/>
  <c r="CK7" i="11"/>
  <c r="CH7" i="11" s="1"/>
  <c r="DA7" i="11"/>
  <c r="CX7" i="11" s="1"/>
  <c r="CA7" i="11"/>
  <c r="CD7" i="11" s="1"/>
  <c r="CF7" i="11" s="1"/>
  <c r="CQ7" i="11"/>
  <c r="CT7" i="11" s="1"/>
  <c r="CV7" i="11" s="1"/>
  <c r="D20" i="7"/>
  <c r="BK14" i="11"/>
  <c r="BO14" i="11" s="1"/>
  <c r="BK22" i="11"/>
  <c r="BO22" i="11" s="1"/>
  <c r="BK20" i="11"/>
  <c r="BO20" i="11" s="1"/>
  <c r="BK26" i="11"/>
  <c r="BO26" i="11" s="1"/>
  <c r="AO7" i="11"/>
  <c r="BK7" i="11"/>
  <c r="BO7" i="11" s="1"/>
  <c r="BS7" i="11" s="1"/>
  <c r="BQ7" i="11" s="1"/>
  <c r="BK21" i="11"/>
  <c r="BO21" i="11" s="1"/>
  <c r="BK23" i="11"/>
  <c r="BO23" i="11" s="1"/>
  <c r="BK40" i="11"/>
  <c r="BO40" i="11" s="1"/>
  <c r="BK39" i="11"/>
  <c r="BO39" i="11" s="1"/>
  <c r="BK44" i="11"/>
  <c r="BO44" i="11" s="1"/>
  <c r="BK10" i="11"/>
  <c r="BO10" i="11" s="1"/>
  <c r="BK38" i="11"/>
  <c r="BO38" i="11" s="1"/>
  <c r="BK15" i="11"/>
  <c r="BO15" i="11" s="1"/>
  <c r="BK37" i="11"/>
  <c r="BO37" i="11" s="1"/>
  <c r="BK13" i="11"/>
  <c r="BO13" i="11" s="1"/>
  <c r="BK12" i="11"/>
  <c r="BO12" i="11" s="1"/>
  <c r="BK18" i="11"/>
  <c r="BO18" i="11" s="1"/>
  <c r="BK25" i="11"/>
  <c r="BO25" i="11" s="1"/>
  <c r="BK27" i="11"/>
  <c r="BO27" i="11" s="1"/>
  <c r="BK16" i="11"/>
  <c r="BO16" i="11" s="1"/>
  <c r="BK41" i="11"/>
  <c r="BO41" i="11" s="1"/>
  <c r="BK9" i="11"/>
  <c r="BO9" i="11" s="1"/>
  <c r="BK35" i="11"/>
  <c r="BO35" i="11" s="1"/>
  <c r="BK36" i="11"/>
  <c r="BO36" i="11" s="1"/>
  <c r="BK33" i="11"/>
  <c r="BO33" i="11" s="1"/>
  <c r="BK43" i="11"/>
  <c r="BO43" i="11" s="1"/>
  <c r="BK28" i="11"/>
  <c r="BO28" i="11" s="1"/>
  <c r="BK8" i="11"/>
  <c r="BO8" i="11" s="1"/>
  <c r="BK31" i="11"/>
  <c r="BO31" i="11" s="1"/>
  <c r="BK17" i="11"/>
  <c r="BO17" i="11" s="1"/>
  <c r="BK42" i="11"/>
  <c r="BO42" i="11" s="1"/>
  <c r="BK24" i="11"/>
  <c r="BO24" i="11" s="1"/>
  <c r="BK19" i="11"/>
  <c r="BO19" i="11" s="1"/>
  <c r="BK34" i="11"/>
  <c r="BO34" i="11" s="1"/>
  <c r="BK30" i="11"/>
  <c r="BO30" i="11" s="1"/>
  <c r="BK32" i="11"/>
  <c r="BO32" i="11" s="1"/>
  <c r="BK11" i="11"/>
  <c r="BO11" i="11" s="1"/>
  <c r="BK29" i="11"/>
  <c r="BO29" i="11" s="1"/>
  <c r="BR55" i="11" l="1"/>
  <c r="BU55" i="11" s="1"/>
  <c r="BR47" i="11"/>
  <c r="BU47" i="11" s="1"/>
  <c r="BR39" i="11"/>
  <c r="BU39" i="11" s="1"/>
  <c r="BR31" i="11"/>
  <c r="BU31" i="11" s="1"/>
  <c r="BR23" i="11"/>
  <c r="BU23" i="11" s="1"/>
  <c r="BR15" i="11"/>
  <c r="BU15" i="11" s="1"/>
  <c r="BR11" i="11"/>
  <c r="BU11" i="11" s="1"/>
  <c r="BR50" i="11"/>
  <c r="BU50" i="11" s="1"/>
  <c r="BR42" i="11"/>
  <c r="BU42" i="11" s="1"/>
  <c r="BR34" i="11"/>
  <c r="BU34" i="11" s="1"/>
  <c r="BR26" i="11"/>
  <c r="BU26" i="11" s="1"/>
  <c r="BR18" i="11"/>
  <c r="BU18" i="11" s="1"/>
  <c r="BR10" i="11"/>
  <c r="BU10" i="11" s="1"/>
  <c r="BR51" i="11"/>
  <c r="BU51" i="11" s="1"/>
  <c r="BR27" i="11"/>
  <c r="BU27" i="11" s="1"/>
  <c r="BR7" i="11"/>
  <c r="BU7" i="11" s="1"/>
  <c r="BR44" i="11"/>
  <c r="BU44" i="11" s="1"/>
  <c r="BR53" i="11"/>
  <c r="BU53" i="11" s="1"/>
  <c r="BR45" i="11"/>
  <c r="BU45" i="11" s="1"/>
  <c r="BR37" i="11"/>
  <c r="BU37" i="11" s="1"/>
  <c r="BR29" i="11"/>
  <c r="BU29" i="11" s="1"/>
  <c r="BR21" i="11"/>
  <c r="BU21" i="11" s="1"/>
  <c r="BR13" i="11"/>
  <c r="BU13" i="11" s="1"/>
  <c r="BR52" i="11"/>
  <c r="BU52" i="11" s="1"/>
  <c r="BR28" i="11"/>
  <c r="BU28" i="11" s="1"/>
  <c r="BR12" i="11"/>
  <c r="BU12" i="11" s="1"/>
  <c r="BR56" i="11"/>
  <c r="BU56" i="11" s="1"/>
  <c r="BR48" i="11"/>
  <c r="BU48" i="11" s="1"/>
  <c r="BR40" i="11"/>
  <c r="BU40" i="11" s="1"/>
  <c r="BR32" i="11"/>
  <c r="BU32" i="11" s="1"/>
  <c r="BR24" i="11"/>
  <c r="BU24" i="11" s="1"/>
  <c r="BR16" i="11"/>
  <c r="BU16" i="11" s="1"/>
  <c r="BR8" i="11"/>
  <c r="BU8" i="11" s="1"/>
  <c r="BR43" i="11"/>
  <c r="BU43" i="11" s="1"/>
  <c r="BR35" i="11"/>
  <c r="BU35" i="11" s="1"/>
  <c r="BR19" i="11"/>
  <c r="BU19" i="11" s="1"/>
  <c r="BR20" i="11"/>
  <c r="BU20" i="11" s="1"/>
  <c r="BR54" i="11"/>
  <c r="BU54" i="11" s="1"/>
  <c r="BR46" i="11"/>
  <c r="BU46" i="11" s="1"/>
  <c r="BR38" i="11"/>
  <c r="BU38" i="11" s="1"/>
  <c r="BR30" i="11"/>
  <c r="BU30" i="11" s="1"/>
  <c r="BR22" i="11"/>
  <c r="BU22" i="11" s="1"/>
  <c r="BR14" i="11"/>
  <c r="BU14" i="11" s="1"/>
  <c r="BR36" i="11"/>
  <c r="BU36" i="11" s="1"/>
  <c r="BR49" i="11"/>
  <c r="BU49" i="11" s="1"/>
  <c r="BR41" i="11"/>
  <c r="BU41" i="11" s="1"/>
  <c r="BR33" i="11"/>
  <c r="BU33" i="11" s="1"/>
  <c r="BR25" i="11"/>
  <c r="BU25" i="11" s="1"/>
  <c r="BR17" i="11"/>
  <c r="BU17" i="11" s="1"/>
  <c r="BR9" i="11"/>
  <c r="BU9" i="11" s="1"/>
  <c r="AP37" i="11"/>
  <c r="AM37" i="11" s="1"/>
  <c r="AP29" i="11"/>
  <c r="AM29" i="11" s="1"/>
  <c r="AP21" i="11"/>
  <c r="AM21" i="11" s="1"/>
  <c r="AP13" i="11"/>
  <c r="AM13" i="11" s="1"/>
  <c r="AP44" i="11"/>
  <c r="AM44" i="11" s="1"/>
  <c r="AP20" i="11"/>
  <c r="AM20" i="11" s="1"/>
  <c r="AP12" i="11"/>
  <c r="AM12" i="11" s="1"/>
  <c r="AP52" i="11"/>
  <c r="AM52" i="11" s="1"/>
  <c r="AP36" i="11"/>
  <c r="AM36" i="11" s="1"/>
  <c r="AP28" i="11"/>
  <c r="AM28" i="11" s="1"/>
  <c r="AP50" i="11"/>
  <c r="AM50" i="11" s="1"/>
  <c r="AP42" i="11"/>
  <c r="AM42" i="11" s="1"/>
  <c r="AP34" i="11"/>
  <c r="AM34" i="11" s="1"/>
  <c r="AP26" i="11"/>
  <c r="AM26" i="11" s="1"/>
  <c r="AP18" i="11"/>
  <c r="AM18" i="11" s="1"/>
  <c r="AP10" i="11"/>
  <c r="AM10" i="11" s="1"/>
  <c r="AP25" i="11"/>
  <c r="AM25" i="11" s="1"/>
  <c r="AP45" i="11"/>
  <c r="AM45" i="11" s="1"/>
  <c r="AP46" i="11"/>
  <c r="AM46" i="11" s="1"/>
  <c r="AP55" i="11"/>
  <c r="AM55" i="11" s="1"/>
  <c r="AP56" i="11"/>
  <c r="AM56" i="11" s="1"/>
  <c r="AP23" i="11"/>
  <c r="AM23" i="11" s="1"/>
  <c r="AP11" i="11"/>
  <c r="AM11" i="11" s="1"/>
  <c r="AP53" i="11"/>
  <c r="AM53" i="11" s="1"/>
  <c r="AP54" i="11"/>
  <c r="AM54" i="11" s="1"/>
  <c r="AP49" i="11"/>
  <c r="AM49" i="11" s="1"/>
  <c r="AP24" i="11"/>
  <c r="AM24" i="11" s="1"/>
  <c r="AP27" i="11"/>
  <c r="AM27" i="11" s="1"/>
  <c r="AP9" i="11"/>
  <c r="AM9" i="11" s="1"/>
  <c r="AP33" i="11"/>
  <c r="AM33" i="11" s="1"/>
  <c r="AP8" i="11"/>
  <c r="AM8" i="11" s="1"/>
  <c r="AP14" i="11"/>
  <c r="AM14" i="11" s="1"/>
  <c r="AP51" i="11"/>
  <c r="AM51" i="11" s="1"/>
  <c r="AP41" i="11"/>
  <c r="AM41" i="11" s="1"/>
  <c r="AP15" i="11"/>
  <c r="AM15" i="11" s="1"/>
  <c r="AP16" i="11"/>
  <c r="AM16" i="11" s="1"/>
  <c r="AP17" i="11"/>
  <c r="AM17" i="11" s="1"/>
  <c r="AP19" i="11"/>
  <c r="AM19" i="11" s="1"/>
  <c r="AP22" i="11"/>
  <c r="AM22" i="11" s="1"/>
  <c r="AP31" i="11"/>
  <c r="AM31" i="11" s="1"/>
  <c r="AP32" i="11"/>
  <c r="AM32" i="11" s="1"/>
  <c r="AP43" i="11"/>
  <c r="AM43" i="11" s="1"/>
  <c r="AP48" i="11"/>
  <c r="AM48" i="11" s="1"/>
  <c r="AP35" i="11"/>
  <c r="AM35" i="11" s="1"/>
  <c r="AP30" i="11"/>
  <c r="AM30" i="11" s="1"/>
  <c r="AP39" i="11"/>
  <c r="AM39" i="11" s="1"/>
  <c r="AP40" i="11"/>
  <c r="AM40" i="11" s="1"/>
  <c r="AP38" i="11"/>
  <c r="AM38" i="11" s="1"/>
  <c r="AP47" i="11"/>
  <c r="AM47" i="11" s="1"/>
  <c r="CY51" i="11"/>
  <c r="DB51" i="11" s="1"/>
  <c r="CY43" i="11"/>
  <c r="DB43" i="11" s="1"/>
  <c r="CY35" i="11"/>
  <c r="DB35" i="11" s="1"/>
  <c r="CY27" i="11"/>
  <c r="DB27" i="11" s="1"/>
  <c r="CY19" i="11"/>
  <c r="DB19" i="11" s="1"/>
  <c r="CY11" i="11"/>
  <c r="DB11" i="11" s="1"/>
  <c r="CY9" i="11"/>
  <c r="DB9" i="11" s="1"/>
  <c r="CY52" i="11"/>
  <c r="DB52" i="11" s="1"/>
  <c r="CY44" i="11"/>
  <c r="DB44" i="11" s="1"/>
  <c r="CY36" i="11"/>
  <c r="DB36" i="11" s="1"/>
  <c r="CY28" i="11"/>
  <c r="DB28" i="11" s="1"/>
  <c r="CY20" i="11"/>
  <c r="DB20" i="11" s="1"/>
  <c r="CY12" i="11"/>
  <c r="DB12" i="11" s="1"/>
  <c r="CY34" i="11"/>
  <c r="DB34" i="11" s="1"/>
  <c r="CY53" i="11"/>
  <c r="DB53" i="11" s="1"/>
  <c r="CY45" i="11"/>
  <c r="DB45" i="11" s="1"/>
  <c r="CY37" i="11"/>
  <c r="DB37" i="11" s="1"/>
  <c r="CY29" i="11"/>
  <c r="DB29" i="11" s="1"/>
  <c r="CY21" i="11"/>
  <c r="DB21" i="11" s="1"/>
  <c r="CY13" i="11"/>
  <c r="DB13" i="11" s="1"/>
  <c r="CY25" i="11"/>
  <c r="DB25" i="11" s="1"/>
  <c r="CY17" i="11"/>
  <c r="DB17" i="11" s="1"/>
  <c r="CY42" i="11"/>
  <c r="DB42" i="11" s="1"/>
  <c r="CY18" i="11"/>
  <c r="DB18" i="11" s="1"/>
  <c r="CY10" i="11"/>
  <c r="DB10" i="11" s="1"/>
  <c r="CY54" i="11"/>
  <c r="DB54" i="11" s="1"/>
  <c r="CY46" i="11"/>
  <c r="DB46" i="11" s="1"/>
  <c r="CY38" i="11"/>
  <c r="DB38" i="11" s="1"/>
  <c r="CY30" i="11"/>
  <c r="DB30" i="11" s="1"/>
  <c r="CY22" i="11"/>
  <c r="DB22" i="11" s="1"/>
  <c r="CY14" i="11"/>
  <c r="DB14" i="11" s="1"/>
  <c r="CY55" i="11"/>
  <c r="DB55" i="11" s="1"/>
  <c r="CY47" i="11"/>
  <c r="DB47" i="11" s="1"/>
  <c r="CY39" i="11"/>
  <c r="DB39" i="11" s="1"/>
  <c r="CY31" i="11"/>
  <c r="DB31" i="11" s="1"/>
  <c r="CY23" i="11"/>
  <c r="DB23" i="11" s="1"/>
  <c r="CY15" i="11"/>
  <c r="DB15" i="11" s="1"/>
  <c r="CY49" i="11"/>
  <c r="DB49" i="11" s="1"/>
  <c r="CY33" i="11"/>
  <c r="DB33" i="11" s="1"/>
  <c r="CY26" i="11"/>
  <c r="DB26" i="11" s="1"/>
  <c r="CY56" i="11"/>
  <c r="DB56" i="11" s="1"/>
  <c r="CY48" i="11"/>
  <c r="DB48" i="11" s="1"/>
  <c r="CY40" i="11"/>
  <c r="DB40" i="11" s="1"/>
  <c r="CY32" i="11"/>
  <c r="DB32" i="11" s="1"/>
  <c r="CY24" i="11"/>
  <c r="DB24" i="11" s="1"/>
  <c r="CY16" i="11"/>
  <c r="DB16" i="11" s="1"/>
  <c r="CY8" i="11"/>
  <c r="DB8" i="11" s="1"/>
  <c r="CY41" i="11"/>
  <c r="DB41" i="11" s="1"/>
  <c r="CY50" i="11"/>
  <c r="DB50" i="11" s="1"/>
  <c r="CV8" i="11"/>
  <c r="CU8" i="11"/>
  <c r="CV17" i="11"/>
  <c r="CU17" i="11"/>
  <c r="CU47" i="11"/>
  <c r="CV47" i="11"/>
  <c r="CU54" i="11"/>
  <c r="CV54" i="11"/>
  <c r="CV53" i="11"/>
  <c r="CU53" i="11"/>
  <c r="CV18" i="11"/>
  <c r="CU18" i="11"/>
  <c r="CV9" i="11"/>
  <c r="CU9" i="11"/>
  <c r="CU46" i="11"/>
  <c r="CV46" i="11"/>
  <c r="CV52" i="11"/>
  <c r="CU52" i="11"/>
  <c r="CV16" i="11"/>
  <c r="CU16" i="11"/>
  <c r="CV25" i="11"/>
  <c r="CU25" i="11"/>
  <c r="CU55" i="11"/>
  <c r="CV55" i="11"/>
  <c r="CV10" i="11"/>
  <c r="CU10" i="11"/>
  <c r="CV26" i="11"/>
  <c r="CU26" i="11"/>
  <c r="CV11" i="11"/>
  <c r="CU11" i="11"/>
  <c r="CU39" i="11"/>
  <c r="CV39" i="11"/>
  <c r="CV24" i="11"/>
  <c r="CU24" i="11"/>
  <c r="CV42" i="11"/>
  <c r="CU42" i="11"/>
  <c r="CV19" i="11"/>
  <c r="CU19" i="11"/>
  <c r="CV32" i="11"/>
  <c r="CU32" i="11"/>
  <c r="CV49" i="11"/>
  <c r="CU49" i="11"/>
  <c r="CU14" i="11"/>
  <c r="CV14" i="11"/>
  <c r="CU13" i="11"/>
  <c r="CV13" i="11"/>
  <c r="CV20" i="11"/>
  <c r="CU20" i="11"/>
  <c r="CV27" i="11"/>
  <c r="CU27" i="11"/>
  <c r="CV50" i="11"/>
  <c r="CU50" i="11"/>
  <c r="CV45" i="11"/>
  <c r="CU45" i="11"/>
  <c r="CV33" i="11"/>
  <c r="CU33" i="11"/>
  <c r="CV12" i="11"/>
  <c r="CU12" i="11"/>
  <c r="CV40" i="11"/>
  <c r="CU40" i="11"/>
  <c r="CU15" i="11"/>
  <c r="CV15" i="11"/>
  <c r="CV22" i="11"/>
  <c r="CU22" i="11"/>
  <c r="CU21" i="11"/>
  <c r="CV21" i="11"/>
  <c r="CV28" i="11"/>
  <c r="CU28" i="11"/>
  <c r="CV35" i="11"/>
  <c r="CU35" i="11"/>
  <c r="CV48" i="11"/>
  <c r="CU48" i="11"/>
  <c r="CU23" i="11"/>
  <c r="CV23" i="11"/>
  <c r="CU30" i="11"/>
  <c r="CV30" i="11"/>
  <c r="CU29" i="11"/>
  <c r="CV29" i="11"/>
  <c r="CV36" i="11"/>
  <c r="CU36" i="11"/>
  <c r="CV43" i="11"/>
  <c r="CU43" i="11"/>
  <c r="CV41" i="11"/>
  <c r="CU41" i="11"/>
  <c r="CV34" i="11"/>
  <c r="CU34" i="11"/>
  <c r="CV56" i="11"/>
  <c r="CU56" i="11"/>
  <c r="CU31" i="11"/>
  <c r="CV31" i="11"/>
  <c r="CV38" i="11"/>
  <c r="CU38" i="11"/>
  <c r="CU37" i="11"/>
  <c r="CV37" i="11"/>
  <c r="CV44" i="11"/>
  <c r="CU44" i="11"/>
  <c r="CV51" i="11"/>
  <c r="CU51" i="11"/>
  <c r="CI51" i="11"/>
  <c r="CL51" i="11" s="1"/>
  <c r="CI43" i="11"/>
  <c r="CL43" i="11" s="1"/>
  <c r="CI35" i="11"/>
  <c r="CL35" i="11" s="1"/>
  <c r="CI27" i="11"/>
  <c r="CL27" i="11" s="1"/>
  <c r="CI19" i="11"/>
  <c r="CL19" i="11" s="1"/>
  <c r="CI11" i="11"/>
  <c r="CL11" i="11" s="1"/>
  <c r="CI9" i="11"/>
  <c r="CL9" i="11" s="1"/>
  <c r="CI34" i="11"/>
  <c r="CL34" i="11" s="1"/>
  <c r="CI52" i="11"/>
  <c r="CL52" i="11" s="1"/>
  <c r="CI44" i="11"/>
  <c r="CL44" i="11" s="1"/>
  <c r="CI36" i="11"/>
  <c r="CL36" i="11" s="1"/>
  <c r="CI28" i="11"/>
  <c r="CL28" i="11" s="1"/>
  <c r="CI20" i="11"/>
  <c r="CL20" i="11" s="1"/>
  <c r="CI12" i="11"/>
  <c r="CL12" i="11" s="1"/>
  <c r="CI50" i="11"/>
  <c r="CL50" i="11" s="1"/>
  <c r="CI18" i="11"/>
  <c r="CL18" i="11" s="1"/>
  <c r="CI53" i="11"/>
  <c r="CL53" i="11" s="1"/>
  <c r="CI45" i="11"/>
  <c r="CL45" i="11" s="1"/>
  <c r="CI37" i="11"/>
  <c r="CL37" i="11" s="1"/>
  <c r="CI29" i="11"/>
  <c r="CL29" i="11" s="1"/>
  <c r="CI21" i="11"/>
  <c r="CL21" i="11" s="1"/>
  <c r="CI13" i="11"/>
  <c r="CL13" i="11" s="1"/>
  <c r="CI49" i="11"/>
  <c r="CL49" i="11" s="1"/>
  <c r="CI54" i="11"/>
  <c r="CL54" i="11" s="1"/>
  <c r="CI46" i="11"/>
  <c r="CL46" i="11" s="1"/>
  <c r="CI38" i="11"/>
  <c r="CL38" i="11" s="1"/>
  <c r="CI30" i="11"/>
  <c r="CL30" i="11" s="1"/>
  <c r="CI22" i="11"/>
  <c r="CL22" i="11" s="1"/>
  <c r="CI14" i="11"/>
  <c r="CL14" i="11" s="1"/>
  <c r="CI25" i="11"/>
  <c r="CL25" i="11" s="1"/>
  <c r="CI17" i="11"/>
  <c r="CL17" i="11" s="1"/>
  <c r="CI26" i="11"/>
  <c r="CL26" i="11" s="1"/>
  <c r="CI55" i="11"/>
  <c r="CL55" i="11" s="1"/>
  <c r="CI47" i="11"/>
  <c r="CL47" i="11" s="1"/>
  <c r="CI39" i="11"/>
  <c r="CL39" i="11" s="1"/>
  <c r="CI31" i="11"/>
  <c r="CL31" i="11" s="1"/>
  <c r="CI23" i="11"/>
  <c r="CL23" i="11" s="1"/>
  <c r="CI15" i="11"/>
  <c r="CL15" i="11" s="1"/>
  <c r="CI33" i="11"/>
  <c r="CL33" i="11" s="1"/>
  <c r="CI42" i="11"/>
  <c r="CL42" i="11" s="1"/>
  <c r="CI10" i="11"/>
  <c r="CL10" i="11" s="1"/>
  <c r="CI56" i="11"/>
  <c r="CL56" i="11" s="1"/>
  <c r="CI48" i="11"/>
  <c r="CL48" i="11" s="1"/>
  <c r="CI40" i="11"/>
  <c r="CL40" i="11" s="1"/>
  <c r="CI32" i="11"/>
  <c r="CL32" i="11" s="1"/>
  <c r="CI24" i="11"/>
  <c r="CL24" i="11" s="1"/>
  <c r="CI16" i="11"/>
  <c r="CL16" i="11" s="1"/>
  <c r="CI8" i="11"/>
  <c r="CL8" i="11" s="1"/>
  <c r="CI41" i="11"/>
  <c r="CL41" i="11" s="1"/>
  <c r="CF9" i="11"/>
  <c r="CE9" i="11"/>
  <c r="CF34" i="11"/>
  <c r="CE34" i="11"/>
  <c r="CF48" i="11"/>
  <c r="CE48" i="11"/>
  <c r="CE46" i="11"/>
  <c r="CF46" i="11"/>
  <c r="CE23" i="11"/>
  <c r="CF23" i="11"/>
  <c r="CF44" i="11"/>
  <c r="CE44" i="11"/>
  <c r="CF42" i="11"/>
  <c r="CE42" i="11"/>
  <c r="CE55" i="11"/>
  <c r="CF55" i="11"/>
  <c r="CF25" i="11"/>
  <c r="CE25" i="11"/>
  <c r="CF50" i="11"/>
  <c r="CE50" i="11"/>
  <c r="CE39" i="11"/>
  <c r="CF39" i="11"/>
  <c r="CF13" i="11"/>
  <c r="CE13" i="11"/>
  <c r="CE14" i="11"/>
  <c r="CF14" i="11"/>
  <c r="CF11" i="11"/>
  <c r="CE11" i="11"/>
  <c r="CF17" i="11"/>
  <c r="CE17" i="11"/>
  <c r="CF52" i="11"/>
  <c r="CE52" i="11"/>
  <c r="CF33" i="11"/>
  <c r="CE33" i="11"/>
  <c r="CF8" i="11"/>
  <c r="CE8" i="11"/>
  <c r="CE38" i="11"/>
  <c r="CF38" i="11"/>
  <c r="CF21" i="11"/>
  <c r="CE21" i="11"/>
  <c r="CE22" i="11"/>
  <c r="CF22" i="11"/>
  <c r="CF19" i="11"/>
  <c r="CE19" i="11"/>
  <c r="CF56" i="11"/>
  <c r="CE56" i="11"/>
  <c r="CE54" i="11"/>
  <c r="CF54" i="11"/>
  <c r="CF41" i="11"/>
  <c r="CE41" i="11"/>
  <c r="CF16" i="11"/>
  <c r="CE16" i="11"/>
  <c r="CE15" i="11"/>
  <c r="CF15" i="11"/>
  <c r="CF29" i="11"/>
  <c r="CE29" i="11"/>
  <c r="CF12" i="11"/>
  <c r="CE12" i="11"/>
  <c r="CF27" i="11"/>
  <c r="CE27" i="11"/>
  <c r="CF49" i="11"/>
  <c r="CE49" i="11"/>
  <c r="CF24" i="11"/>
  <c r="CE24" i="11"/>
  <c r="CE31" i="11"/>
  <c r="CF31" i="11"/>
  <c r="CF37" i="11"/>
  <c r="CE37" i="11"/>
  <c r="CF20" i="11"/>
  <c r="CE20" i="11"/>
  <c r="CE35" i="11"/>
  <c r="CF35" i="11"/>
  <c r="CE18" i="11"/>
  <c r="CF18" i="11"/>
  <c r="CF32" i="11"/>
  <c r="CE32" i="11"/>
  <c r="CE47" i="11"/>
  <c r="CF47" i="11"/>
  <c r="CF45" i="11"/>
  <c r="CE45" i="11"/>
  <c r="CF28" i="11"/>
  <c r="CE28" i="11"/>
  <c r="CF43" i="11"/>
  <c r="CE43" i="11"/>
  <c r="CE10" i="11"/>
  <c r="CF10" i="11"/>
  <c r="CF26" i="11"/>
  <c r="CE26" i="11"/>
  <c r="CF40" i="11"/>
  <c r="CE40" i="11"/>
  <c r="CE30" i="11"/>
  <c r="CF30" i="11"/>
  <c r="CF53" i="11"/>
  <c r="CE53" i="11"/>
  <c r="CF36" i="11"/>
  <c r="CE36" i="11"/>
  <c r="CE51" i="11"/>
  <c r="CF51" i="11"/>
  <c r="AT7" i="11"/>
  <c r="AW7" i="11" s="1"/>
  <c r="BF7" i="11"/>
  <c r="BI7" i="11" s="1"/>
  <c r="AZ7" i="11"/>
  <c r="BC7" i="11" s="1"/>
  <c r="CY7" i="11"/>
  <c r="DB7" i="11" s="1"/>
  <c r="DD7" i="11" s="1"/>
  <c r="CI7" i="11"/>
  <c r="CL7" i="11" s="1"/>
  <c r="CN7" i="11" s="1"/>
  <c r="AP7" i="11"/>
  <c r="AM7" i="11" s="1"/>
  <c r="BT7" i="11"/>
  <c r="CE7" i="11"/>
  <c r="CU7" i="11"/>
  <c r="AN55" i="11" l="1"/>
  <c r="AQ55" i="11" s="1"/>
  <c r="AN47" i="11"/>
  <c r="AQ47" i="11" s="1"/>
  <c r="AN39" i="11"/>
  <c r="AQ39" i="11" s="1"/>
  <c r="AN31" i="11"/>
  <c r="AQ31" i="11" s="1"/>
  <c r="AN23" i="11"/>
  <c r="AQ23" i="11" s="1"/>
  <c r="AN15" i="11"/>
  <c r="AQ15" i="11" s="1"/>
  <c r="AN46" i="11"/>
  <c r="AQ46" i="11" s="1"/>
  <c r="AN22" i="11"/>
  <c r="AQ22" i="11" s="1"/>
  <c r="AN14" i="11"/>
  <c r="AQ14" i="11" s="1"/>
  <c r="AN50" i="11"/>
  <c r="AQ50" i="11" s="1"/>
  <c r="AN42" i="11"/>
  <c r="AQ42" i="11" s="1"/>
  <c r="AN34" i="11"/>
  <c r="AQ34" i="11" s="1"/>
  <c r="AN26" i="11"/>
  <c r="AQ26" i="11" s="1"/>
  <c r="AN18" i="11"/>
  <c r="AQ18" i="11" s="1"/>
  <c r="AN10" i="11"/>
  <c r="AQ10" i="11" s="1"/>
  <c r="AN51" i="11"/>
  <c r="AQ51" i="11" s="1"/>
  <c r="AN53" i="11"/>
  <c r="AQ53" i="11" s="1"/>
  <c r="AN45" i="11"/>
  <c r="AQ45" i="11" s="1"/>
  <c r="AN37" i="11"/>
  <c r="AQ37" i="11" s="1"/>
  <c r="AN29" i="11"/>
  <c r="AQ29" i="11" s="1"/>
  <c r="AN21" i="11"/>
  <c r="AQ21" i="11" s="1"/>
  <c r="AN13" i="11"/>
  <c r="AQ13" i="11" s="1"/>
  <c r="AN27" i="11"/>
  <c r="AQ27" i="11" s="1"/>
  <c r="AN11" i="11"/>
  <c r="AQ11" i="11" s="1"/>
  <c r="AN54" i="11"/>
  <c r="AQ54" i="11" s="1"/>
  <c r="AN38" i="11"/>
  <c r="AQ38" i="11" s="1"/>
  <c r="AN30" i="11"/>
  <c r="AQ30" i="11" s="1"/>
  <c r="AN56" i="11"/>
  <c r="AQ56" i="11" s="1"/>
  <c r="AN48" i="11"/>
  <c r="AQ48" i="11" s="1"/>
  <c r="AN40" i="11"/>
  <c r="AQ40" i="11" s="1"/>
  <c r="AN32" i="11"/>
  <c r="AQ32" i="11" s="1"/>
  <c r="AN24" i="11"/>
  <c r="AQ24" i="11" s="1"/>
  <c r="AN16" i="11"/>
  <c r="AQ16" i="11" s="1"/>
  <c r="AN8" i="11"/>
  <c r="AQ8" i="11" s="1"/>
  <c r="AN43" i="11"/>
  <c r="AQ43" i="11" s="1"/>
  <c r="AN35" i="11"/>
  <c r="AQ35" i="11" s="1"/>
  <c r="AN19" i="11"/>
  <c r="AQ19" i="11" s="1"/>
  <c r="AN49" i="11"/>
  <c r="AQ49" i="11" s="1"/>
  <c r="AN41" i="11"/>
  <c r="AQ41" i="11" s="1"/>
  <c r="AN33" i="11"/>
  <c r="AQ33" i="11" s="1"/>
  <c r="AN25" i="11"/>
  <c r="AQ25" i="11" s="1"/>
  <c r="AN17" i="11"/>
  <c r="AQ17" i="11" s="1"/>
  <c r="AN9" i="11"/>
  <c r="AQ9" i="11" s="1"/>
  <c r="AN52" i="11"/>
  <c r="AQ52" i="11" s="1"/>
  <c r="AN44" i="11"/>
  <c r="AQ44" i="11" s="1"/>
  <c r="AN36" i="11"/>
  <c r="AQ36" i="11" s="1"/>
  <c r="AN28" i="11"/>
  <c r="AQ28" i="11" s="1"/>
  <c r="AN20" i="11"/>
  <c r="AQ20" i="11" s="1"/>
  <c r="AN12" i="11"/>
  <c r="AQ12" i="11" s="1"/>
  <c r="DD41" i="11"/>
  <c r="DC41" i="11"/>
  <c r="DD26" i="11"/>
  <c r="DC26" i="11"/>
  <c r="DC55" i="11"/>
  <c r="DD55" i="11"/>
  <c r="DC45" i="11"/>
  <c r="DD45" i="11"/>
  <c r="DD52" i="11"/>
  <c r="DC52" i="11"/>
  <c r="DD8" i="11"/>
  <c r="DC8" i="11"/>
  <c r="DD33" i="11"/>
  <c r="DC33" i="11"/>
  <c r="DD14" i="11"/>
  <c r="DC14" i="11"/>
  <c r="DD42" i="11"/>
  <c r="DC42" i="11"/>
  <c r="DD53" i="11"/>
  <c r="DC53" i="11"/>
  <c r="DD9" i="11"/>
  <c r="DC9" i="11"/>
  <c r="DD18" i="11"/>
  <c r="DC18" i="11"/>
  <c r="DD16" i="11"/>
  <c r="DC16" i="11"/>
  <c r="DD49" i="11"/>
  <c r="DC49" i="11"/>
  <c r="DC22" i="11"/>
  <c r="DD22" i="11"/>
  <c r="DD17" i="11"/>
  <c r="DC17" i="11"/>
  <c r="DD34" i="11"/>
  <c r="DC34" i="11"/>
  <c r="DD11" i="11"/>
  <c r="DC11" i="11"/>
  <c r="DD24" i="11"/>
  <c r="DC24" i="11"/>
  <c r="DC15" i="11"/>
  <c r="DD15" i="11"/>
  <c r="DD25" i="11"/>
  <c r="DC25" i="11"/>
  <c r="DD12" i="11"/>
  <c r="DC12" i="11"/>
  <c r="DD19" i="11"/>
  <c r="DC19" i="11"/>
  <c r="DD32" i="11"/>
  <c r="DC32" i="11"/>
  <c r="DC23" i="11"/>
  <c r="DD23" i="11"/>
  <c r="DC38" i="11"/>
  <c r="DD38" i="11"/>
  <c r="DC13" i="11"/>
  <c r="DD13" i="11"/>
  <c r="DD20" i="11"/>
  <c r="DC20" i="11"/>
  <c r="DD27" i="11"/>
  <c r="DC27" i="11"/>
  <c r="DD30" i="11"/>
  <c r="DC30" i="11"/>
  <c r="DD40" i="11"/>
  <c r="DC40" i="11"/>
  <c r="DC31" i="11"/>
  <c r="DD31" i="11"/>
  <c r="DC46" i="11"/>
  <c r="DD46" i="11"/>
  <c r="DC21" i="11"/>
  <c r="DD21" i="11"/>
  <c r="DD28" i="11"/>
  <c r="DC28" i="11"/>
  <c r="DD35" i="11"/>
  <c r="DC35" i="11"/>
  <c r="DD48" i="11"/>
  <c r="DC48" i="11"/>
  <c r="DC39" i="11"/>
  <c r="DD39" i="11"/>
  <c r="DC54" i="11"/>
  <c r="DD54" i="11"/>
  <c r="DC29" i="11"/>
  <c r="DD29" i="11"/>
  <c r="DD36" i="11"/>
  <c r="DC36" i="11"/>
  <c r="DD43" i="11"/>
  <c r="DC43" i="11"/>
  <c r="DD50" i="11"/>
  <c r="DC50" i="11"/>
  <c r="DD56" i="11"/>
  <c r="DC56" i="11"/>
  <c r="DC47" i="11"/>
  <c r="DD47" i="11"/>
  <c r="DD10" i="11"/>
  <c r="DC10" i="11"/>
  <c r="DD37" i="11"/>
  <c r="DC37" i="11"/>
  <c r="DD44" i="11"/>
  <c r="DC44" i="11"/>
  <c r="DD51" i="11"/>
  <c r="DC51" i="11"/>
  <c r="CN8" i="11"/>
  <c r="CM8" i="11"/>
  <c r="CN26" i="11"/>
  <c r="CM26" i="11"/>
  <c r="CM54" i="11"/>
  <c r="CN54" i="11"/>
  <c r="CN34" i="11"/>
  <c r="CM34" i="11"/>
  <c r="CN16" i="11"/>
  <c r="CM16" i="11"/>
  <c r="CN33" i="11"/>
  <c r="CM33" i="11"/>
  <c r="CN17" i="11"/>
  <c r="CM17" i="11"/>
  <c r="CN49" i="11"/>
  <c r="CM49" i="11"/>
  <c r="CN50" i="11"/>
  <c r="CM50" i="11"/>
  <c r="CN9" i="11"/>
  <c r="CM9" i="11"/>
  <c r="CN42" i="11"/>
  <c r="CM42" i="11"/>
  <c r="CN18" i="11"/>
  <c r="CM18" i="11"/>
  <c r="CN24" i="11"/>
  <c r="CM24" i="11"/>
  <c r="CM15" i="11"/>
  <c r="CN15" i="11"/>
  <c r="CN25" i="11"/>
  <c r="CM25" i="11"/>
  <c r="CN13" i="11"/>
  <c r="CM13" i="11"/>
  <c r="CN12" i="11"/>
  <c r="CM12" i="11"/>
  <c r="CN11" i="11"/>
  <c r="CM11" i="11"/>
  <c r="CN14" i="11"/>
  <c r="CM14" i="11"/>
  <c r="CN20" i="11"/>
  <c r="CM20" i="11"/>
  <c r="CN19" i="11"/>
  <c r="CM19" i="11"/>
  <c r="CN40" i="11"/>
  <c r="CM40" i="11"/>
  <c r="CM31" i="11"/>
  <c r="CN31" i="11"/>
  <c r="CM22" i="11"/>
  <c r="CN22" i="11"/>
  <c r="CM29" i="11"/>
  <c r="CN29" i="11"/>
  <c r="CN28" i="11"/>
  <c r="CM28" i="11"/>
  <c r="CN27" i="11"/>
  <c r="CM27" i="11"/>
  <c r="CM23" i="11"/>
  <c r="CN23" i="11"/>
  <c r="CN48" i="11"/>
  <c r="CM48" i="11"/>
  <c r="CM39" i="11"/>
  <c r="CN39" i="11"/>
  <c r="CN30" i="11"/>
  <c r="CM30" i="11"/>
  <c r="CN37" i="11"/>
  <c r="CM37" i="11"/>
  <c r="CN36" i="11"/>
  <c r="CM36" i="11"/>
  <c r="CN35" i="11"/>
  <c r="CM35" i="11"/>
  <c r="CM21" i="11"/>
  <c r="CN21" i="11"/>
  <c r="CN56" i="11"/>
  <c r="CM56" i="11"/>
  <c r="CM47" i="11"/>
  <c r="CN47" i="11"/>
  <c r="CM38" i="11"/>
  <c r="CN38" i="11"/>
  <c r="CN45" i="11"/>
  <c r="CM45" i="11"/>
  <c r="CN44" i="11"/>
  <c r="CM44" i="11"/>
  <c r="CN43" i="11"/>
  <c r="CM43" i="11"/>
  <c r="CN32" i="11"/>
  <c r="CM32" i="11"/>
  <c r="CN41" i="11"/>
  <c r="CM41" i="11"/>
  <c r="CN10" i="11"/>
  <c r="CM10" i="11"/>
  <c r="CM55" i="11"/>
  <c r="CN55" i="11"/>
  <c r="CM46" i="11"/>
  <c r="CN46" i="11"/>
  <c r="CN53" i="11"/>
  <c r="CM53" i="11"/>
  <c r="CN52" i="11"/>
  <c r="CM52" i="11"/>
  <c r="CN51" i="11"/>
  <c r="CM51" i="11"/>
  <c r="DC7" i="11"/>
  <c r="CE5" i="11"/>
  <c r="CU5" i="11"/>
  <c r="BC4" i="11"/>
  <c r="BI4" i="11"/>
  <c r="AW4" i="11"/>
  <c r="AN7" i="11"/>
  <c r="AQ7" i="11" s="1"/>
  <c r="CM7" i="11"/>
  <c r="DC5" i="11" l="1"/>
  <c r="AQ4" i="11"/>
  <c r="CM5" i="11"/>
  <c r="D8" i="8" l="1"/>
  <c r="DM7" i="11" s="1"/>
  <c r="N8" i="8" l="1"/>
  <c r="DK7" i="11"/>
  <c r="D10" i="8"/>
  <c r="D9" i="8"/>
  <c r="D11" i="8"/>
  <c r="D12" i="8"/>
  <c r="D13" i="8"/>
  <c r="DM621" i="11"/>
  <c r="DK1301" i="11"/>
  <c r="DM1170" i="11"/>
  <c r="DM656" i="11"/>
  <c r="DM889" i="11"/>
  <c r="DM1977" i="11"/>
  <c r="DM1339" i="11"/>
  <c r="DM729" i="11"/>
  <c r="DM664" i="11"/>
  <c r="DK370" i="11"/>
  <c r="DK869" i="11"/>
  <c r="DM872" i="11"/>
  <c r="DM339" i="11"/>
  <c r="DK587" i="11"/>
  <c r="DM438" i="11"/>
  <c r="DM123" i="11"/>
  <c r="DM1235" i="11"/>
  <c r="DK1439" i="11"/>
  <c r="DK115" i="11"/>
  <c r="D34" i="8"/>
  <c r="DM1293" i="11"/>
  <c r="DM958" i="11"/>
  <c r="DM460" i="11"/>
  <c r="DK1817" i="11"/>
  <c r="DM1413" i="11"/>
  <c r="DM1659" i="11"/>
  <c r="DK379" i="11"/>
  <c r="DM1527" i="11"/>
  <c r="DM1489" i="11"/>
  <c r="DK1390" i="11"/>
  <c r="DM378" i="11"/>
  <c r="DM1119" i="11"/>
  <c r="DK539" i="11"/>
  <c r="DM1430" i="11"/>
  <c r="DM1410" i="11"/>
  <c r="DM1627" i="11"/>
  <c r="DK591" i="11"/>
  <c r="DK1961" i="11"/>
  <c r="DK302" i="11"/>
  <c r="DM1036" i="11"/>
  <c r="DK1294" i="11"/>
  <c r="DK560" i="11"/>
  <c r="DM251" i="11"/>
  <c r="DM1822" i="11"/>
  <c r="DM138" i="11"/>
  <c r="DM298" i="11"/>
  <c r="DM1076" i="11"/>
  <c r="DM437" i="11"/>
  <c r="DK863" i="11"/>
  <c r="DM1714" i="11"/>
  <c r="DM1998" i="11"/>
  <c r="DM976" i="11"/>
  <c r="DM894" i="11"/>
  <c r="DM1539" i="11"/>
  <c r="DM1573" i="11"/>
  <c r="DK1060" i="11"/>
  <c r="DK1203" i="11"/>
  <c r="DM1072" i="11"/>
  <c r="DK1240" i="11"/>
  <c r="DM1353" i="11"/>
  <c r="DM1660" i="11"/>
  <c r="DM1918" i="11"/>
  <c r="DM838" i="11"/>
  <c r="DM211" i="11"/>
  <c r="DK1990" i="11"/>
  <c r="DK71" i="11"/>
  <c r="DM88" i="11"/>
  <c r="DM1766" i="11"/>
  <c r="DM1693" i="11"/>
  <c r="D17" i="8"/>
  <c r="DM187" i="11"/>
  <c r="DM1983" i="11"/>
  <c r="DM1834" i="11"/>
  <c r="DM997" i="11"/>
  <c r="DM913" i="11"/>
  <c r="DM941" i="11"/>
  <c r="DK63" i="11"/>
  <c r="DK1431" i="11"/>
  <c r="DM1737" i="11"/>
  <c r="DM320" i="11"/>
  <c r="DM659" i="11"/>
  <c r="DM1219" i="11"/>
  <c r="DM1637" i="11"/>
  <c r="DK601" i="11"/>
  <c r="DM1112" i="11"/>
  <c r="DM1652" i="11"/>
  <c r="DM402" i="11"/>
  <c r="DM1532" i="11"/>
  <c r="DK533" i="11"/>
  <c r="DM1718" i="11"/>
  <c r="DM1920" i="11"/>
  <c r="D23" i="8"/>
  <c r="DM1904" i="11"/>
  <c r="DK853" i="11"/>
  <c r="DM1738" i="11"/>
  <c r="DM1811" i="11"/>
  <c r="DM929" i="11"/>
  <c r="DK215" i="11"/>
  <c r="DM1943" i="11"/>
  <c r="DM1905" i="11"/>
  <c r="DM538" i="11"/>
  <c r="DK1159" i="11"/>
  <c r="DM706" i="11"/>
  <c r="D46" i="8"/>
  <c r="DK45" i="11" s="1"/>
  <c r="DM1270" i="11"/>
  <c r="DM394" i="11"/>
  <c r="DK1950" i="11"/>
  <c r="DK1471" i="11"/>
  <c r="DM410" i="11"/>
  <c r="DM122" i="11"/>
  <c r="DM457" i="11"/>
  <c r="DK197" i="11"/>
  <c r="DK469" i="11"/>
  <c r="DM1338" i="11"/>
  <c r="D51" i="8"/>
  <c r="DM50" i="11" s="1"/>
  <c r="N51" i="8" s="1"/>
  <c r="DM110" i="11"/>
  <c r="DM1362" i="11"/>
  <c r="DM928" i="11"/>
  <c r="DM545" i="11"/>
  <c r="DM413" i="11"/>
  <c r="DM944" i="11"/>
  <c r="DK1861" i="11"/>
  <c r="DM1724" i="11"/>
  <c r="DM887" i="11"/>
  <c r="DK398" i="11"/>
  <c r="DK825" i="11"/>
  <c r="DM408" i="11"/>
  <c r="DM898" i="11"/>
  <c r="DM441" i="11"/>
  <c r="DK1723" i="11"/>
  <c r="DM622" i="11"/>
  <c r="DK785" i="11"/>
  <c r="DM1752" i="11"/>
  <c r="DM1095" i="11"/>
  <c r="DM220" i="11"/>
  <c r="DM506" i="11"/>
  <c r="DM771" i="11"/>
  <c r="DM1585" i="11"/>
  <c r="DK1263" i="11"/>
  <c r="DM143" i="11"/>
  <c r="DM1628" i="11"/>
  <c r="DK319" i="11"/>
  <c r="DM1406" i="11"/>
  <c r="DM1598" i="11"/>
  <c r="DK1117" i="11"/>
  <c r="DM1093" i="11"/>
  <c r="DK557" i="11"/>
  <c r="DM269" i="11"/>
  <c r="DM949" i="11"/>
  <c r="DM232" i="11"/>
  <c r="DK1717" i="11"/>
  <c r="DM1220" i="11"/>
  <c r="DM1506" i="11"/>
  <c r="DM1193" i="11"/>
  <c r="DK1210" i="11"/>
  <c r="DM1639" i="11"/>
  <c r="DM1601" i="11"/>
  <c r="DM940" i="11"/>
  <c r="DK623" i="11"/>
  <c r="DM893" i="11"/>
  <c r="DM552" i="11"/>
  <c r="DK1755" i="11"/>
  <c r="DM1661" i="11"/>
  <c r="DK1200" i="11"/>
  <c r="DM1447" i="11"/>
  <c r="DK1547" i="11"/>
  <c r="DK1619" i="11"/>
  <c r="DM1765" i="11"/>
  <c r="DM164" i="11"/>
  <c r="DK1751" i="11"/>
  <c r="DM1306" i="11"/>
  <c r="DM694" i="11"/>
  <c r="DK1795" i="11"/>
  <c r="DK1608" i="11"/>
  <c r="DM779" i="11"/>
  <c r="DM650" i="11"/>
  <c r="DM99" i="11"/>
  <c r="DM1441" i="11"/>
  <c r="DM1921" i="11"/>
  <c r="DK1089" i="11"/>
  <c r="DM1388" i="11"/>
  <c r="DM924" i="11"/>
  <c r="DM1536" i="11"/>
  <c r="DK726" i="11"/>
  <c r="DM1173" i="11"/>
  <c r="DM1727" i="11"/>
  <c r="DM1689" i="11"/>
  <c r="DM1236" i="11"/>
  <c r="DM1996" i="11"/>
  <c r="DK1994" i="11"/>
  <c r="DK969" i="11"/>
  <c r="DM527" i="11"/>
  <c r="DM1437" i="11"/>
  <c r="DM700" i="11"/>
  <c r="DM161" i="11"/>
  <c r="DK1667" i="11"/>
  <c r="DM712" i="11"/>
  <c r="DM1141" i="11"/>
  <c r="DM162" i="11"/>
  <c r="D40" i="8"/>
  <c r="DM1302" i="11"/>
  <c r="DM583" i="11"/>
  <c r="DM855" i="11"/>
  <c r="DK620" i="11"/>
  <c r="DK1053" i="11"/>
  <c r="DK286" i="11"/>
  <c r="DM241" i="11"/>
  <c r="DK372" i="11"/>
  <c r="DM1411" i="11"/>
  <c r="DK1924" i="11"/>
  <c r="DM416" i="11"/>
  <c r="DM1711" i="11"/>
  <c r="DK1882" i="11"/>
  <c r="DM1788" i="11"/>
  <c r="DK340" i="11"/>
  <c r="DK462" i="11"/>
  <c r="DK1152" i="11"/>
  <c r="DM1566" i="11"/>
  <c r="DM331" i="11"/>
  <c r="DK633" i="11"/>
  <c r="DM540" i="11"/>
  <c r="DK277" i="11"/>
  <c r="DK147" i="11"/>
  <c r="DK226" i="11"/>
  <c r="DK1800" i="11"/>
  <c r="DM699" i="11"/>
  <c r="DK794" i="11"/>
  <c r="DM73" i="11"/>
  <c r="DK120" i="11"/>
  <c r="DM1149" i="11"/>
  <c r="DK482" i="11"/>
  <c r="DK835" i="11"/>
  <c r="DM470" i="11"/>
  <c r="DM1248" i="11"/>
  <c r="D14" i="8"/>
  <c r="DM249" i="11"/>
  <c r="DM856" i="11"/>
  <c r="DM774" i="11"/>
  <c r="DK336" i="11"/>
  <c r="DM1017" i="11"/>
  <c r="DM1470" i="11"/>
  <c r="DM500" i="11"/>
  <c r="DM1603" i="11"/>
  <c r="DM321" i="11"/>
  <c r="DM1422" i="11"/>
  <c r="DM1021" i="11"/>
  <c r="DM1899" i="11"/>
  <c r="DM82" i="11"/>
  <c r="DM672" i="11"/>
  <c r="DK1337" i="11"/>
  <c r="DM1729" i="11"/>
  <c r="DK1126" i="11"/>
  <c r="DK1563" i="11"/>
  <c r="DK1061" i="11"/>
  <c r="DM1051" i="11"/>
  <c r="DK961" i="11"/>
  <c r="DK516" i="11"/>
  <c r="DM1971" i="11"/>
  <c r="DM580" i="11"/>
  <c r="DK1928" i="11"/>
  <c r="DM1841" i="11"/>
  <c r="DM109" i="11"/>
  <c r="D21" i="8"/>
  <c r="DM1046" i="11"/>
  <c r="DM1768" i="11"/>
  <c r="DM607" i="11"/>
  <c r="DM1356" i="11"/>
  <c r="DK1000" i="11"/>
  <c r="DM1787" i="11"/>
  <c r="DK738" i="11"/>
  <c r="DK1989" i="11"/>
  <c r="DK978" i="11"/>
  <c r="DM1333" i="11"/>
  <c r="DK1425" i="11"/>
  <c r="D49" i="8"/>
  <c r="DM1483" i="11"/>
  <c r="DK1634" i="11"/>
  <c r="DM1707" i="11"/>
  <c r="DM1086" i="11"/>
  <c r="DM1303" i="11"/>
  <c r="DM1839" i="11"/>
  <c r="DM1801" i="11"/>
  <c r="DK1237" i="11"/>
  <c r="DK1712" i="11"/>
  <c r="DM1020" i="11"/>
  <c r="DK1781" i="11"/>
  <c r="DM1264" i="11"/>
  <c r="DM1618" i="11"/>
  <c r="DM1691" i="11"/>
  <c r="DM1369" i="11"/>
  <c r="DM1175" i="11"/>
  <c r="DM765" i="11"/>
  <c r="DM1706" i="11"/>
  <c r="DM617" i="11"/>
  <c r="DM952" i="11"/>
  <c r="DM570" i="11"/>
  <c r="DM219" i="11"/>
  <c r="DK1043" i="11"/>
  <c r="DK1986" i="11"/>
  <c r="DM1038" i="11"/>
  <c r="DK199" i="11"/>
  <c r="DK1825" i="11"/>
  <c r="DM160" i="11"/>
  <c r="DK1048" i="11"/>
  <c r="DM1626" i="11"/>
  <c r="DM1148" i="11"/>
  <c r="DM830" i="11"/>
  <c r="DM813" i="11"/>
  <c r="DM287" i="11"/>
  <c r="DM405" i="11"/>
  <c r="DM1415" i="11"/>
  <c r="DM1120" i="11"/>
  <c r="DM1680" i="11"/>
  <c r="DM1393" i="11"/>
  <c r="DM1164" i="11"/>
  <c r="DK1674" i="11"/>
  <c r="DM1580" i="11"/>
  <c r="DK1764" i="11"/>
  <c r="DM1579" i="11"/>
  <c r="DM1540" i="11"/>
  <c r="DM839" i="11"/>
  <c r="DM450" i="11"/>
  <c r="DM253" i="11"/>
  <c r="DM1465" i="11"/>
  <c r="DK1015" i="11"/>
  <c r="DM1522" i="11"/>
  <c r="DM1595" i="11"/>
  <c r="DK141" i="11"/>
  <c r="DK188" i="11"/>
  <c r="DK2006" i="11"/>
  <c r="DM1589" i="11"/>
  <c r="DM1881" i="11"/>
  <c r="DM1073" i="11"/>
  <c r="DM1082" i="11"/>
  <c r="DM1651" i="11"/>
  <c r="DK1058" i="11"/>
  <c r="DM1335" i="11"/>
  <c r="DK190" i="11"/>
  <c r="DM1745" i="11"/>
  <c r="DM1902" i="11"/>
  <c r="DM586" i="11"/>
  <c r="DM471" i="11"/>
  <c r="DK1658" i="11"/>
  <c r="DK144" i="11"/>
  <c r="DM1006" i="11"/>
  <c r="DM676" i="11"/>
  <c r="DM1903" i="11"/>
  <c r="DK1497" i="11"/>
  <c r="DK392" i="11"/>
  <c r="DM1331" i="11"/>
  <c r="DK186" i="11"/>
  <c r="DK419" i="11"/>
  <c r="DM1722" i="11"/>
  <c r="DK137" i="11"/>
  <c r="DK947" i="11"/>
  <c r="DM69" i="11"/>
  <c r="DM189" i="11"/>
  <c r="DK1324" i="11"/>
  <c r="DK1225" i="11"/>
  <c r="DK1181" i="11"/>
  <c r="D50" i="8"/>
  <c r="DK49" i="11" s="1"/>
  <c r="DK989" i="11"/>
  <c r="DK640" i="11"/>
  <c r="DM602" i="11"/>
  <c r="DM821" i="11"/>
  <c r="DK112" i="11"/>
  <c r="DM1345" i="11"/>
  <c r="DK1234" i="11"/>
  <c r="DM783" i="11"/>
  <c r="DM422" i="11"/>
  <c r="DM1466" i="11"/>
  <c r="DM1645" i="11"/>
  <c r="DK1967" i="11"/>
  <c r="DK271" i="11"/>
  <c r="DM1640" i="11"/>
  <c r="DK1100" i="11"/>
  <c r="DK1570" i="11"/>
  <c r="DM1476" i="11"/>
  <c r="DK984" i="11"/>
  <c r="DM1976" i="11"/>
  <c r="DM127" i="11"/>
  <c r="DM1857" i="11"/>
  <c r="DK555" i="11"/>
  <c r="DM588" i="11"/>
  <c r="DK1511" i="11"/>
  <c r="DK916" i="11"/>
  <c r="DM735" i="11"/>
  <c r="DM1387" i="11"/>
  <c r="DM667" i="11"/>
  <c r="DM352" i="11"/>
  <c r="DK1485" i="11"/>
  <c r="DK917" i="11"/>
  <c r="DK1458" i="11"/>
  <c r="DM1364" i="11"/>
  <c r="DM982" i="11"/>
  <c r="DK388" i="11"/>
  <c r="D43" i="8"/>
  <c r="DM1103" i="11"/>
  <c r="DK1663" i="11"/>
  <c r="DK1586" i="11"/>
  <c r="DM1798" i="11"/>
  <c r="DK1550" i="11"/>
  <c r="DK1182" i="11"/>
  <c r="D38" i="8"/>
  <c r="DM868" i="11"/>
  <c r="DK1609" i="11"/>
  <c r="DM1643" i="11"/>
  <c r="DK284" i="11"/>
  <c r="DM1756" i="11"/>
  <c r="DM1909" i="11"/>
  <c r="DK1982" i="11"/>
  <c r="DK897" i="11"/>
  <c r="DK795" i="11"/>
  <c r="DK801" i="11"/>
  <c r="DK1868" i="11"/>
  <c r="DM644" i="11"/>
  <c r="DK1501" i="11"/>
  <c r="DM1307" i="11"/>
  <c r="DM720" i="11"/>
  <c r="DM1427" i="11"/>
  <c r="DK1759" i="11"/>
  <c r="DM1682" i="11"/>
  <c r="DM131" i="11"/>
  <c r="DK1286" i="11"/>
  <c r="DM866" i="11"/>
  <c r="DK1229" i="11"/>
  <c r="DK1403" i="11"/>
  <c r="DK1224" i="11"/>
  <c r="DK60" i="11"/>
  <c r="DM1298" i="11"/>
  <c r="DM1498" i="11"/>
  <c r="DK1195" i="11"/>
  <c r="DM1872" i="11"/>
  <c r="DM717" i="11"/>
  <c r="DM1596" i="11"/>
  <c r="DK592" i="11"/>
  <c r="DK1105" i="11"/>
  <c r="DM648" i="11"/>
  <c r="DM1970" i="11"/>
  <c r="DM1876" i="11"/>
  <c r="DK1214" i="11"/>
  <c r="DM1742" i="11"/>
  <c r="D47" i="8"/>
  <c r="DK46" i="11" s="1"/>
  <c r="DM704" i="11"/>
  <c r="DK871" i="11"/>
  <c r="DM1583" i="11"/>
  <c r="DK719" i="11"/>
  <c r="DK246" i="11"/>
  <c r="DM1969" i="11"/>
  <c r="DM1995" i="11"/>
  <c r="DM1700" i="11"/>
  <c r="DM1958" i="11"/>
  <c r="DM78" i="11"/>
  <c r="DK1941" i="11"/>
  <c r="DK1854" i="11"/>
  <c r="DK484" i="11"/>
  <c r="DM155" i="11"/>
  <c r="DM1735" i="11"/>
  <c r="DM824" i="11"/>
  <c r="DM861" i="11"/>
  <c r="DM1121" i="11"/>
  <c r="DM1116" i="11"/>
  <c r="DK701" i="11"/>
  <c r="DK1951" i="11"/>
  <c r="DM819" i="11"/>
  <c r="DM414" i="11"/>
  <c r="DK817" i="11"/>
  <c r="DK802" i="11"/>
  <c r="DM660" i="11"/>
  <c r="DM865" i="11"/>
  <c r="DM1123" i="11"/>
  <c r="DM1277" i="11"/>
  <c r="DM381" i="11"/>
  <c r="DK1379" i="11"/>
  <c r="D16" i="8"/>
  <c r="DK384" i="11"/>
  <c r="DM427" i="11"/>
  <c r="DM119" i="11"/>
  <c r="DM1026" i="11"/>
  <c r="D36" i="8"/>
  <c r="DM1205" i="11"/>
  <c r="D54" i="8"/>
  <c r="DM985" i="11"/>
  <c r="DK348" i="11"/>
  <c r="DK1666" i="11"/>
  <c r="DK1582" i="11"/>
  <c r="DK353" i="11"/>
  <c r="D55" i="8"/>
  <c r="DK54" i="11" s="1"/>
  <c r="DK923" i="11"/>
  <c r="DK1440" i="11"/>
  <c r="DK1625" i="11"/>
  <c r="DM391" i="11"/>
  <c r="DM697" i="11"/>
  <c r="DM549" i="11"/>
  <c r="DM1851" i="11"/>
  <c r="DM1395" i="11"/>
  <c r="DK234" i="11"/>
  <c r="DK608" i="11"/>
  <c r="DK1644" i="11"/>
  <c r="DM998" i="11"/>
  <c r="DM304" i="11"/>
  <c r="DM491" i="11"/>
  <c r="DM1847" i="11"/>
  <c r="DK975" i="11"/>
  <c r="DM1930" i="11"/>
  <c r="DM1358" i="11"/>
  <c r="DM1421" i="11"/>
  <c r="DK953" i="11"/>
  <c r="DM612" i="11"/>
  <c r="DM807" i="11"/>
  <c r="DK1734" i="11"/>
  <c r="D32" i="8"/>
  <c r="DM1138" i="11"/>
  <c r="DM773" i="11"/>
  <c r="DK335" i="11"/>
  <c r="DK403" i="11"/>
  <c r="DM1705" i="11"/>
  <c r="DK705" i="11"/>
  <c r="DM877" i="11"/>
  <c r="DM224" i="11"/>
  <c r="DM973" i="11"/>
  <c r="DK716" i="11"/>
  <c r="DM1906" i="11"/>
  <c r="DK1401" i="11"/>
  <c r="DM1266" i="11"/>
  <c r="DM1548" i="11"/>
  <c r="DM1806" i="11"/>
  <c r="DM790" i="11"/>
  <c r="DK1114" i="11"/>
  <c r="DK346" i="11"/>
  <c r="DM1269" i="11"/>
  <c r="DM1542" i="11"/>
  <c r="DK425" i="11"/>
  <c r="DK668" i="11"/>
  <c r="DM1370" i="11"/>
  <c r="DM850" i="11"/>
  <c r="DK309" i="11"/>
  <c r="DK1802" i="11"/>
  <c r="DM495" i="11"/>
  <c r="DM970" i="11"/>
  <c r="DM1124" i="11"/>
  <c r="DM1675" i="11"/>
  <c r="DM1574" i="11"/>
  <c r="DM1019" i="11"/>
  <c r="DK1791" i="11"/>
  <c r="DM1040" i="11"/>
  <c r="DM541" i="11"/>
  <c r="DM614" i="11"/>
  <c r="DK1330" i="11"/>
  <c r="DK1250" i="11"/>
  <c r="DK282" i="11"/>
  <c r="DM1828" i="11"/>
  <c r="DK1944" i="11"/>
  <c r="DM130" i="11"/>
  <c r="DM126" i="11"/>
  <c r="DK133" i="11"/>
  <c r="DM1188" i="11"/>
  <c r="DM1554" i="11"/>
  <c r="DM1985" i="11"/>
  <c r="DK520" i="11"/>
  <c r="DM1910" i="11"/>
  <c r="DM1913" i="11"/>
  <c r="DM951" i="11"/>
  <c r="DM1426" i="11"/>
  <c r="DK474" i="11"/>
  <c r="DK1836" i="11"/>
  <c r="DM1418" i="11"/>
  <c r="DM272" i="11"/>
  <c r="DM718" i="11"/>
  <c r="DM750" i="11"/>
  <c r="DM247" i="11"/>
  <c r="DM240" i="11"/>
  <c r="DM361" i="11"/>
  <c r="DK274" i="11"/>
  <c r="DK259" i="11"/>
  <c r="DK638" i="11"/>
  <c r="DM593" i="11"/>
  <c r="DM630" i="11"/>
  <c r="D15" i="8"/>
  <c r="DM1110" i="11"/>
  <c r="DM1084" i="11"/>
  <c r="DM310" i="11"/>
  <c r="DK294" i="11"/>
  <c r="DM1720" i="11"/>
  <c r="DM1877" i="11"/>
  <c r="DM292" i="11"/>
  <c r="DM435" i="11"/>
  <c r="DM1291" i="11"/>
  <c r="DM236" i="11"/>
  <c r="DK1486" i="11"/>
  <c r="DK250" i="11"/>
  <c r="DM359" i="11"/>
  <c r="DK711" i="11"/>
  <c r="DK1378" i="11"/>
  <c r="DM1160" i="11"/>
  <c r="DK732" i="11"/>
  <c r="DM1295" i="11"/>
  <c r="DM1108" i="11"/>
  <c r="DK308" i="11"/>
  <c r="DM1871" i="11"/>
  <c r="DK1299" i="11"/>
  <c r="DM1559" i="11"/>
  <c r="DM1385" i="11"/>
  <c r="DM1803" i="11"/>
  <c r="DK1641" i="11"/>
  <c r="DM322" i="11"/>
  <c r="DM518" i="11"/>
  <c r="DK1914" i="11"/>
  <c r="DM1827" i="11"/>
  <c r="DM1973" i="11"/>
  <c r="DM205" i="11"/>
  <c r="DM124" i="11"/>
  <c r="DM1319" i="11"/>
  <c r="DK1249" i="11"/>
  <c r="DM522" i="11"/>
  <c r="DM93" i="11"/>
  <c r="D35" i="8"/>
  <c r="DK507" i="11"/>
  <c r="DM1022" i="11"/>
  <c r="DM1946" i="11"/>
  <c r="DK1008" i="11"/>
  <c r="DK483" i="11"/>
  <c r="DK1001" i="11"/>
  <c r="DK1880" i="11"/>
  <c r="DM1754" i="11"/>
  <c r="DM1997" i="11"/>
  <c r="DK611" i="11"/>
  <c r="DK313" i="11"/>
  <c r="DM1122" i="11"/>
  <c r="DK603" i="11"/>
  <c r="DM1128" i="11"/>
  <c r="DM1101" i="11"/>
  <c r="DK645" i="11"/>
  <c r="DM1956" i="11"/>
  <c r="DK400" i="11"/>
  <c r="DK1957" i="11"/>
  <c r="DM1632" i="11"/>
  <c r="DM1551" i="11"/>
  <c r="DK566" i="11"/>
  <c r="DK1807" i="11"/>
  <c r="DM1653" i="11"/>
  <c r="DM1407" i="11"/>
  <c r="DM1189" i="11"/>
  <c r="DK714" i="11"/>
  <c r="DM1884" i="11"/>
  <c r="DM892" i="11"/>
  <c r="DM1262" i="11"/>
  <c r="DM1948" i="11"/>
  <c r="DM1135" i="11"/>
  <c r="DK1875" i="11"/>
  <c r="DM730" i="11"/>
  <c r="DM955" i="11"/>
  <c r="DM1161" i="11"/>
  <c r="DK1933" i="11"/>
  <c r="DM104" i="11"/>
  <c r="DM988" i="11"/>
  <c r="DK1842" i="11"/>
  <c r="DM511" i="11"/>
  <c r="DK1879" i="11"/>
  <c r="DM1054" i="11"/>
  <c r="DK543" i="11"/>
  <c r="DM827" i="11"/>
  <c r="DK744" i="11"/>
  <c r="DM761" i="11"/>
  <c r="DK1016" i="11"/>
  <c r="D20" i="8"/>
  <c r="DK1394" i="11"/>
  <c r="DK739" i="11"/>
  <c r="DK459" i="11"/>
  <c r="DK1864" i="11"/>
  <c r="DM128" i="11"/>
  <c r="D30" i="8"/>
  <c r="DK1456" i="11"/>
  <c r="DK1282" i="11"/>
  <c r="DM776" i="11"/>
  <c r="DK1047" i="11"/>
  <c r="DK517" i="11"/>
  <c r="DM1624" i="11"/>
  <c r="D57" i="8"/>
  <c r="DM1543" i="11"/>
  <c r="DM1451" i="11"/>
  <c r="DM1325" i="11"/>
  <c r="DK1975" i="11"/>
  <c r="DK1898" i="11"/>
  <c r="DK1045" i="11"/>
  <c r="DM1597" i="11"/>
  <c r="DM472" i="11"/>
  <c r="DK935" i="11"/>
  <c r="DM1519" i="11"/>
  <c r="DK96" i="11"/>
  <c r="DM1118" i="11"/>
  <c r="DM1980" i="11"/>
  <c r="DK885" i="11"/>
  <c r="DK909" i="11"/>
  <c r="D24" i="8"/>
  <c r="DM632" i="11"/>
  <c r="DK1635" i="11"/>
  <c r="DK870" i="11"/>
  <c r="D33" i="8"/>
  <c r="DK577" i="11"/>
  <c r="DM192" i="11"/>
  <c r="DK420" i="11"/>
  <c r="DM1528" i="11"/>
  <c r="DM1584" i="11"/>
  <c r="DK526" i="11"/>
  <c r="DM268" i="11"/>
  <c r="DM1068" i="11"/>
  <c r="D44" i="8"/>
  <c r="DK43" i="11" s="1"/>
  <c r="DM689" i="11"/>
  <c r="DM537" i="11"/>
  <c r="DM1070" i="11"/>
  <c r="DK510" i="11"/>
  <c r="DM1487" i="11"/>
  <c r="DM1769" i="11"/>
  <c r="DM337" i="11"/>
  <c r="DM902" i="11"/>
  <c r="DM487" i="11"/>
  <c r="DK475" i="11"/>
  <c r="DM1230" i="11"/>
  <c r="DM1191" i="11"/>
  <c r="DK1464" i="11"/>
  <c r="DK1500" i="11"/>
  <c r="DK990" i="11"/>
  <c r="DM854" i="11"/>
  <c r="DK1762" i="11"/>
  <c r="DK631" i="11"/>
  <c r="DM728" i="11"/>
  <c r="DM681" i="11"/>
  <c r="DM1797" i="11"/>
  <c r="DM1870" i="11"/>
  <c r="DK1529" i="11"/>
  <c r="DM1537" i="11"/>
  <c r="DM1104" i="11"/>
  <c r="DM1901" i="11"/>
  <c r="DM1484" i="11"/>
  <c r="DM736" i="11"/>
  <c r="DM670" i="11"/>
  <c r="DK1482" i="11"/>
  <c r="DM1392" i="11"/>
  <c r="DM183" i="11"/>
  <c r="DK693" i="11"/>
  <c r="DK1809" i="11"/>
  <c r="DM1843" i="11"/>
  <c r="DK1561" i="11"/>
  <c r="DK1614" i="11"/>
  <c r="DM1268" i="11"/>
  <c r="DM350" i="11"/>
  <c r="DM1617" i="11"/>
  <c r="DK911" i="11"/>
  <c r="DM1949" i="11"/>
  <c r="DK1169" i="11"/>
  <c r="DM582" i="11"/>
  <c r="DK1166" i="11"/>
  <c r="DM221" i="11"/>
  <c r="DM1954" i="11"/>
  <c r="DK1908" i="11"/>
  <c r="DK1654" i="11"/>
  <c r="DK1221" i="11"/>
  <c r="DM1916" i="11"/>
  <c r="DK1014" i="11"/>
  <c r="DK931" i="11"/>
  <c r="DM1703" i="11"/>
  <c r="DM852" i="11"/>
  <c r="DK748" i="11"/>
  <c r="DM1736" i="11"/>
  <c r="DK1142" i="11"/>
  <c r="DK1518" i="11"/>
  <c r="DM1012" i="11"/>
  <c r="DM132" i="11"/>
  <c r="DM781" i="11"/>
  <c r="DK1891" i="11"/>
  <c r="DM1852" i="11"/>
  <c r="DM237" i="11"/>
  <c r="DM1820" i="11"/>
  <c r="DK1885" i="11"/>
  <c r="DK747" i="11"/>
  <c r="DK195" i="11"/>
  <c r="DM1886" i="11"/>
  <c r="DK193" i="11"/>
  <c r="DM1818" i="11"/>
  <c r="DM979" i="11"/>
  <c r="DM1615" i="11"/>
  <c r="DK100" i="11"/>
  <c r="DM574" i="11"/>
  <c r="DM888" i="11"/>
  <c r="DK1201" i="11"/>
  <c r="DM556" i="11"/>
  <c r="DM1217" i="11"/>
  <c r="DK1695" i="11"/>
  <c r="DK542" i="11"/>
  <c r="DK1772" i="11"/>
  <c r="DM833" i="11"/>
  <c r="DK1894" i="11"/>
  <c r="DM1455" i="11"/>
  <c r="DM1917" i="11"/>
  <c r="DM862" i="11"/>
  <c r="DM395" i="11"/>
  <c r="DM1255" i="11"/>
  <c r="DM1168" i="11"/>
  <c r="DM1179" i="11"/>
  <c r="DM1744" i="11"/>
  <c r="DK265" i="11"/>
  <c r="DM1633" i="11"/>
  <c r="DK362" i="11"/>
  <c r="DM432" i="11"/>
  <c r="DK1424" i="11"/>
  <c r="DK1855" i="11"/>
  <c r="DM876" i="11"/>
  <c r="DM568" i="11"/>
  <c r="DM1794" i="11"/>
  <c r="DK431" i="11"/>
  <c r="DK358" i="11"/>
  <c r="DM1271" i="11"/>
  <c r="DM752" i="11"/>
  <c r="DM1688" i="11"/>
  <c r="DM967" i="11"/>
  <c r="DK57" i="11"/>
  <c r="DK129" i="11"/>
  <c r="D41" i="8"/>
  <c r="DK531" i="11"/>
  <c r="DM1360" i="11"/>
  <c r="DM1139" i="11"/>
  <c r="DK709" i="11"/>
  <c r="DK710" i="11"/>
  <c r="DK688" i="11"/>
  <c r="DK1254" i="11"/>
  <c r="DM609" i="11"/>
  <c r="DK1238" i="11"/>
  <c r="DK788" i="11"/>
  <c r="DM1069" i="11"/>
  <c r="DK882" i="11"/>
  <c r="DM1326" i="11"/>
  <c r="DM399" i="11"/>
  <c r="DK1376" i="11"/>
  <c r="DM1810" i="11"/>
  <c r="DM548" i="11"/>
  <c r="DK1157" i="11"/>
  <c r="DM642" i="11"/>
  <c r="DM713" i="11"/>
  <c r="DM1009" i="11"/>
  <c r="DK1993" i="11"/>
  <c r="DK663" i="11"/>
  <c r="DM1552" i="11"/>
  <c r="DK494" i="11"/>
  <c r="DM749" i="11"/>
  <c r="DM769" i="11"/>
  <c r="DM937" i="11"/>
  <c r="DM1776" i="11"/>
  <c r="DK1569" i="11"/>
  <c r="DK1665" i="11"/>
  <c r="DK1156" i="11"/>
  <c r="DM61" i="11"/>
  <c r="D42" i="8"/>
  <c r="DM1594" i="11"/>
  <c r="DM468" i="11"/>
  <c r="DK1786" i="11"/>
  <c r="DK97" i="11"/>
  <c r="DK594" i="11"/>
  <c r="DM1280" i="11"/>
  <c r="DK1462" i="11"/>
  <c r="DM1556" i="11"/>
  <c r="DK590" i="11"/>
  <c r="DM1581" i="11"/>
  <c r="DM901" i="11"/>
  <c r="DM758" i="11"/>
  <c r="DM325" i="11"/>
  <c r="DM993" i="11"/>
  <c r="DK1348" i="11"/>
  <c r="DM1606" i="11"/>
  <c r="DM1779" i="11"/>
  <c r="DM1367" i="11"/>
  <c r="DK1267" i="11"/>
  <c r="DK369" i="11"/>
  <c r="DM1835" i="11"/>
  <c r="DM575" i="11"/>
  <c r="DK936" i="11"/>
  <c r="DM695" i="11"/>
  <c r="DM1479" i="11"/>
  <c r="DK238" i="11"/>
  <c r="DK960" i="11"/>
  <c r="DM1676" i="11"/>
  <c r="DK374" i="11"/>
  <c r="DK867" i="11"/>
  <c r="DM1279" i="11"/>
  <c r="DK1516" i="11"/>
  <c r="DK1587" i="11"/>
  <c r="DM1450" i="11"/>
  <c r="DK995" i="11"/>
  <c r="DK1984" i="11"/>
  <c r="DM878" i="11"/>
  <c r="DM201" i="11"/>
  <c r="DM1731" i="11"/>
  <c r="DK946" i="11"/>
  <c r="DK1690" i="11"/>
  <c r="DM1151" i="11"/>
  <c r="DK905" i="11"/>
  <c r="DK994" i="11"/>
  <c r="DM1404" i="11"/>
  <c r="DK755" i="11"/>
  <c r="DM1974" i="11"/>
  <c r="DM1576" i="11"/>
  <c r="DM248" i="11"/>
  <c r="DK1823" i="11"/>
  <c r="DM980" i="11"/>
  <c r="DK172" i="11"/>
  <c r="DM816" i="11"/>
  <c r="DM1448" i="11"/>
  <c r="DK1405" i="11"/>
  <c r="DM1520" i="11"/>
  <c r="DK72" i="11"/>
  <c r="DM1572" i="11"/>
  <c r="DM1792" i="11"/>
  <c r="DM1610" i="11"/>
  <c r="DK1029" i="11"/>
  <c r="DK745" i="11"/>
  <c r="DK1297" i="11"/>
  <c r="DM1474" i="11"/>
  <c r="DK683" i="11"/>
  <c r="DK116" i="11"/>
  <c r="DK1003" i="11"/>
  <c r="DK77" i="11"/>
  <c r="DK1656" i="11"/>
  <c r="DK245" i="11"/>
  <c r="DM1726" i="11"/>
  <c r="DM956" i="11"/>
  <c r="DM1684" i="11"/>
  <c r="DK996" i="11"/>
  <c r="DK314" i="11"/>
  <c r="DM2000" i="11"/>
  <c r="DK1290" i="11"/>
  <c r="DK1873" i="11"/>
  <c r="DM1962" i="11"/>
  <c r="DM792" i="11"/>
  <c r="DK1549" i="11"/>
  <c r="DM1066" i="11"/>
  <c r="DK725" i="11"/>
  <c r="DM504" i="11"/>
  <c r="DK881" i="11"/>
  <c r="DK686" i="11"/>
  <c r="DK276" i="11"/>
  <c r="DM810" i="11"/>
  <c r="DK1247" i="11"/>
  <c r="DK1915" i="11"/>
  <c r="DK919" i="11"/>
  <c r="DK1883" i="11"/>
  <c r="DM1341" i="11"/>
  <c r="DM1211" i="11"/>
  <c r="DM954" i="11"/>
  <c r="DM439" i="11"/>
  <c r="DM756" i="11"/>
  <c r="DM999" i="11"/>
  <c r="DM318" i="11"/>
  <c r="DM1321" i="11"/>
  <c r="DM311" i="11"/>
  <c r="DK1328" i="11"/>
  <c r="DK492" i="11"/>
  <c r="DK406" i="11"/>
  <c r="DK760" i="11"/>
  <c r="DM977" i="11"/>
  <c r="DK1796" i="11"/>
  <c r="DM505" i="11"/>
  <c r="DK880" i="11"/>
  <c r="DK363" i="11"/>
  <c r="DM328" i="11"/>
  <c r="DM679" i="11"/>
  <c r="DK401" i="11"/>
  <c r="DM1174" i="11"/>
  <c r="DK170" i="11"/>
  <c r="DM156" i="11"/>
  <c r="D39" i="8"/>
  <c r="DM296" i="11"/>
  <c r="DM1320" i="11"/>
  <c r="DK1305" i="11"/>
  <c r="DM910" i="11"/>
  <c r="DM114" i="11"/>
  <c r="DK968" i="11"/>
  <c r="DK1145" i="11"/>
  <c r="DM1636" i="11"/>
  <c r="DK113" i="11"/>
  <c r="DK490" i="11"/>
  <c r="DK1859" i="11"/>
  <c r="DM444" i="11"/>
  <c r="DM262" i="11"/>
  <c r="DM616" i="11"/>
  <c r="DK1793" i="11"/>
  <c r="DM1215" i="11"/>
  <c r="DM1558" i="11"/>
  <c r="DM849" i="11"/>
  <c r="DK303" i="11"/>
  <c r="DM1963" i="11"/>
  <c r="DK536" i="11"/>
  <c r="DK202" i="11"/>
  <c r="DM1512" i="11"/>
  <c r="DK94" i="11"/>
  <c r="DK1848" i="11"/>
  <c r="DM1136" i="11"/>
  <c r="DK1457" i="11"/>
  <c r="DM1922" i="11"/>
  <c r="DK1867" i="11"/>
  <c r="DK1288" i="11"/>
  <c r="DK1890" i="11"/>
  <c r="DM561" i="11"/>
  <c r="DK1180" i="11"/>
  <c r="DM1354" i="11"/>
  <c r="DK496" i="11"/>
  <c r="DK820" i="11"/>
  <c r="D19" i="8"/>
  <c r="DK636" i="11"/>
  <c r="DK1368" i="11"/>
  <c r="DK1329" i="11"/>
  <c r="DK629" i="11"/>
  <c r="DK1310" i="11"/>
  <c r="DK918" i="11"/>
  <c r="DM930" i="11"/>
  <c r="DK1243" i="11"/>
  <c r="DK1131" i="11"/>
  <c r="DM757" i="11"/>
  <c r="DM637" i="11"/>
  <c r="DK1218" i="11"/>
  <c r="DK733" i="11"/>
  <c r="DM1004" i="11"/>
  <c r="DM1074" i="11"/>
  <c r="DM91" i="11"/>
  <c r="DM1590" i="11"/>
  <c r="DM476" i="11"/>
  <c r="DM364" i="11"/>
  <c r="DK1935" i="11"/>
  <c r="DM1216" i="11"/>
  <c r="DM1033" i="11"/>
  <c r="DM1715" i="11"/>
  <c r="DM1760" i="11"/>
  <c r="DK447" i="11"/>
  <c r="DM1246" i="11"/>
  <c r="DM932" i="11"/>
  <c r="DK1713" i="11"/>
  <c r="DM1747" i="11"/>
  <c r="DM1202" i="11"/>
  <c r="DK179" i="11"/>
  <c r="DK1510" i="11"/>
  <c r="DM1694" i="11"/>
  <c r="DM387" i="11"/>
  <c r="DK1805" i="11"/>
  <c r="DM741" i="11"/>
  <c r="DM1187" i="11"/>
  <c r="DK1192" i="11"/>
  <c r="DM939" i="11"/>
  <c r="DM1473" i="11"/>
  <c r="DK1965" i="11"/>
  <c r="DM972" i="11"/>
  <c r="DK1753" i="11"/>
  <c r="DK921" i="11"/>
  <c r="DM1383" i="11"/>
  <c r="DK1992" i="11"/>
  <c r="DM844" i="11"/>
  <c r="DK559" i="11"/>
  <c r="DK1696" i="11"/>
  <c r="DM117" i="11"/>
  <c r="DK176" i="11"/>
  <c r="DM571" i="11"/>
  <c r="DM890" i="11"/>
  <c r="DK1371" i="11"/>
  <c r="DM181" i="11"/>
  <c r="DK1979" i="11"/>
  <c r="DK315" i="11"/>
  <c r="DM508" i="11"/>
  <c r="DM1140" i="11"/>
  <c r="DK145" i="11"/>
  <c r="DK770" i="11"/>
  <c r="DM217" i="11"/>
  <c r="DK102" i="11"/>
  <c r="DK673" i="11"/>
  <c r="D25" i="8"/>
  <c r="DM289" i="11"/>
  <c r="DM87" i="11"/>
  <c r="DK1749" i="11"/>
  <c r="DM1892" i="11"/>
  <c r="DK1927" i="11"/>
  <c r="DK1063" i="11"/>
  <c r="DM1244" i="11"/>
  <c r="DM204" i="11"/>
  <c r="DM1866" i="11"/>
  <c r="D53" i="8"/>
  <c r="DK52" i="11" s="1"/>
  <c r="DM822" i="11"/>
  <c r="DM140" i="11"/>
  <c r="DM252" i="11"/>
  <c r="DK964" i="11"/>
  <c r="DK1853" i="11"/>
  <c r="DM1323" i="11"/>
  <c r="DM912" i="11"/>
  <c r="DM1763" i="11"/>
  <c r="DM1469" i="11"/>
  <c r="DM198" i="11"/>
  <c r="DM787" i="11"/>
  <c r="DK920" i="11"/>
  <c r="DK1844" i="11"/>
  <c r="DM1313" i="11"/>
  <c r="DM1761" i="11"/>
  <c r="DM675" i="11"/>
  <c r="DM1743" i="11"/>
  <c r="DK1137" i="11"/>
  <c r="DM1011" i="11"/>
  <c r="DK1342" i="11"/>
  <c r="DK1936" i="11"/>
  <c r="DM1272" i="11"/>
  <c r="DM1862" i="11"/>
  <c r="DK1222" i="11"/>
  <c r="DM103" i="11"/>
  <c r="DM1850" i="11"/>
  <c r="DM64" i="11"/>
  <c r="DK290" i="11"/>
  <c r="DK177" i="11"/>
  <c r="DK613" i="11"/>
  <c r="DM412" i="11"/>
  <c r="DK661" i="11"/>
  <c r="DK1508" i="11"/>
  <c r="DK860" i="11"/>
  <c r="DM1758" i="11"/>
  <c r="DK454" i="11"/>
  <c r="DM962" i="11"/>
  <c r="D18" i="8"/>
  <c r="DK1629" i="11"/>
  <c r="DK423" i="11"/>
  <c r="DM643" i="11"/>
  <c r="DM367" i="11"/>
  <c r="DK657" i="11"/>
  <c r="DM1940" i="11"/>
  <c r="DM563" i="11"/>
  <c r="D45" i="8"/>
  <c r="DM814" i="11"/>
  <c r="DM368" i="11"/>
  <c r="DK1153" i="11"/>
  <c r="DK182" i="11"/>
  <c r="DK680" i="11"/>
  <c r="DK535" i="11"/>
  <c r="DM1925" i="11"/>
  <c r="DK407" i="11"/>
  <c r="DK1492" i="11"/>
  <c r="DK1273" i="11"/>
  <c r="DM782" i="11"/>
  <c r="DM1420" i="11"/>
  <c r="DM708" i="11"/>
  <c r="DK1784" i="11"/>
  <c r="DM1981" i="11"/>
  <c r="DK1438" i="11"/>
  <c r="DK646" i="11"/>
  <c r="DM546" i="11"/>
  <c r="DK1057" i="11"/>
  <c r="DK1837" i="11"/>
  <c r="DK684" i="11"/>
  <c r="DK1878" i="11"/>
  <c r="DM327" i="11"/>
  <c r="DM501" i="11"/>
  <c r="DM899" i="11"/>
  <c r="DK515" i="11"/>
  <c r="DM1799" i="11"/>
  <c r="D37" i="8"/>
  <c r="DM1686" i="11"/>
  <c r="DM677" i="11"/>
  <c r="DM1657" i="11"/>
  <c r="DK1212" i="11"/>
  <c r="DK1109" i="11"/>
  <c r="DM1223" i="11"/>
  <c r="DK89" i="11"/>
  <c r="DK1024" i="11"/>
  <c r="DM1831" i="11"/>
  <c r="DM1730" i="11"/>
  <c r="DM1445" i="11"/>
  <c r="DK1077" i="11"/>
  <c r="DK349" i="11"/>
  <c r="DM1697" i="11"/>
  <c r="DM1002" i="11"/>
  <c r="DM1344" i="11"/>
  <c r="DM1129" i="11"/>
  <c r="DM1258" i="11"/>
  <c r="DM167" i="11"/>
  <c r="DM674" i="11"/>
  <c r="DK1098" i="11"/>
  <c r="DK228" i="11"/>
  <c r="DK1432" i="11"/>
  <c r="DK1999" i="11"/>
  <c r="DM925" i="11"/>
  <c r="DM857" i="11"/>
  <c r="DM682" i="11"/>
  <c r="DK347" i="11"/>
  <c r="DM338" i="11"/>
  <c r="DM1311" i="11"/>
  <c r="DK235" i="11"/>
  <c r="DM1514" i="11"/>
  <c r="DM734" i="11"/>
  <c r="DM793" i="11"/>
  <c r="DK1091" i="11"/>
  <c r="DK386" i="11"/>
  <c r="DK258" i="11"/>
  <c r="DK1027" i="11"/>
  <c r="DM1912" i="11"/>
  <c r="DK1767" i="11"/>
  <c r="DM1276" i="11"/>
  <c r="DM326" i="11"/>
  <c r="DK1050" i="11"/>
  <c r="DK834" i="11"/>
  <c r="DM1158" i="11"/>
  <c r="DM1771" i="11"/>
  <c r="DM666" i="11"/>
  <c r="DM1830" i="11"/>
  <c r="DK1375" i="11"/>
  <c r="DK1646" i="11"/>
  <c r="DM1664" i="11"/>
  <c r="DK466" i="11"/>
  <c r="DM1296" i="11"/>
  <c r="DM550" i="11"/>
  <c r="DK1638" i="11"/>
  <c r="DM1513" i="11"/>
  <c r="DK1775" i="11"/>
  <c r="DM163" i="11"/>
  <c r="DM436" i="11"/>
  <c r="DK1923" i="11"/>
  <c r="DK692" i="11"/>
  <c r="DM389" i="11"/>
  <c r="DM514" i="11"/>
  <c r="DK945" i="11"/>
  <c r="DK641" i="11"/>
  <c r="DM627" i="11"/>
  <c r="DK371" i="11"/>
  <c r="DM1204" i="11"/>
  <c r="DM1521" i="11"/>
  <c r="DK1064" i="11"/>
  <c r="DM1253" i="11"/>
  <c r="DK1132" i="11"/>
  <c r="DK1231" i="11"/>
  <c r="DM452" i="11"/>
  <c r="DM1509" i="11"/>
  <c r="DM1346" i="11"/>
  <c r="DK449" i="11"/>
  <c r="DM791" i="11"/>
  <c r="DK293" i="11"/>
  <c r="DM1281" i="11"/>
  <c r="DK753" i="11"/>
  <c r="DM1453" i="11"/>
  <c r="DK1782" i="11"/>
  <c r="DM216" i="11"/>
  <c r="DM1419" i="11"/>
  <c r="DM1094" i="11"/>
  <c r="DK165" i="11"/>
  <c r="DM959" i="11"/>
  <c r="D48" i="8"/>
  <c r="DK530" i="11"/>
  <c r="DK665" i="11"/>
  <c r="DM404" i="11"/>
  <c r="DM742" i="11"/>
  <c r="DK209" i="11"/>
  <c r="DK1544" i="11"/>
  <c r="DK409" i="11"/>
  <c r="DK1939" i="11"/>
  <c r="DM1840" i="11"/>
  <c r="DM342" i="11"/>
  <c r="DM1373" i="11"/>
  <c r="DK811" i="11"/>
  <c r="D27" i="8"/>
  <c r="DM1428" i="11"/>
  <c r="DK1397" i="11"/>
  <c r="DM1241" i="11"/>
  <c r="DK1790" i="11"/>
  <c r="DM417" i="11"/>
  <c r="DM1699" i="11"/>
  <c r="DK767" i="11"/>
  <c r="DM1773" i="11"/>
  <c r="DK1945" i="11"/>
  <c r="DM805" i="11"/>
  <c r="D26" i="8"/>
  <c r="DM1567" i="11"/>
  <c r="DK1034" i="11"/>
  <c r="DM803" i="11"/>
  <c r="DM1005" i="11"/>
  <c r="DM619" i="11"/>
  <c r="DK635" i="11"/>
  <c r="DM488" i="11"/>
  <c r="DM264" i="11"/>
  <c r="DK1400" i="11"/>
  <c r="D56" i="8"/>
  <c r="DM55" i="11" s="1"/>
  <c r="N56" i="8" s="1"/>
  <c r="DM797" i="11"/>
  <c r="D31" i="8"/>
  <c r="DK554" i="11"/>
  <c r="DK1384" i="11"/>
  <c r="DM106" i="11"/>
  <c r="DM1978" i="11"/>
  <c r="DK764" i="11"/>
  <c r="DK135" i="11"/>
  <c r="DM178" i="11"/>
  <c r="DM1347" i="11"/>
  <c r="DK433" i="11"/>
  <c r="DM213" i="11"/>
  <c r="DK67" i="11"/>
  <c r="DM1577" i="11"/>
  <c r="DM1702" i="11"/>
  <c r="DM1261" i="11"/>
  <c r="DK1096" i="11"/>
  <c r="DK1336" i="11"/>
  <c r="DK415" i="11"/>
  <c r="DM2003" i="11"/>
  <c r="DK513" i="11"/>
  <c r="DK225" i="11"/>
  <c r="DK1041" i="11"/>
  <c r="DK1452" i="11"/>
  <c r="DM1037" i="11"/>
  <c r="DK1515" i="11"/>
  <c r="DM1647" i="11"/>
  <c r="DM1031" i="11"/>
  <c r="DK696" i="11"/>
  <c r="DM1571" i="11"/>
  <c r="DK562" i="11"/>
  <c r="DK1032" i="11"/>
  <c r="DK1896" i="11"/>
  <c r="DM1144" i="11"/>
  <c r="DK1025" i="11"/>
  <c r="DK625" i="11"/>
  <c r="DK842" i="11"/>
  <c r="DM146" i="11"/>
  <c r="DK1380" i="11"/>
  <c r="DK1239" i="11"/>
  <c r="DK196" i="11"/>
  <c r="DK1578" i="11"/>
  <c r="DK101" i="11"/>
  <c r="DM1517" i="11"/>
  <c r="DK957" i="11"/>
  <c r="DK991" i="11"/>
  <c r="DK108" i="11"/>
  <c r="DM428" i="11"/>
  <c r="DK604" i="11"/>
  <c r="DK1030" i="11"/>
  <c r="DK1681" i="11"/>
  <c r="DK151" i="11"/>
  <c r="DK703" i="11"/>
  <c r="DM658" i="11"/>
  <c r="DM214" i="11"/>
  <c r="DM547" i="11"/>
  <c r="DK1207" i="11"/>
  <c r="DM569" i="11"/>
  <c r="DM1414" i="11"/>
  <c r="DK1429" i="11"/>
  <c r="DM148" i="11"/>
  <c r="DM669" i="11"/>
  <c r="DK136" i="11"/>
  <c r="D52" i="8"/>
  <c r="DM51" i="11" s="1"/>
  <c r="N52" i="8" s="1"/>
  <c r="DK465" i="11"/>
  <c r="DM1630" i="11"/>
  <c r="DK80" i="11"/>
  <c r="DK1750" i="11"/>
  <c r="DK722" i="11"/>
  <c r="DM600" i="11"/>
  <c r="DM243" i="11"/>
  <c r="DK847" i="11"/>
  <c r="DM257" i="11"/>
  <c r="DM1728" i="11"/>
  <c r="DK68" i="11"/>
  <c r="DK255" i="11"/>
  <c r="DM1102" i="11"/>
  <c r="DM1013" i="11"/>
  <c r="DK229" i="11"/>
  <c r="DM858" i="11"/>
  <c r="DK685" i="11"/>
  <c r="DM831" i="11"/>
  <c r="DM458" i="11"/>
  <c r="DK166" i="11"/>
  <c r="DK826" i="11"/>
  <c r="DM411" i="11"/>
  <c r="DK579" i="11"/>
  <c r="DK152" i="11"/>
  <c r="DM385" i="11"/>
  <c r="DK280" i="11"/>
  <c r="D28" i="8"/>
  <c r="DM357" i="11"/>
  <c r="DM98" i="11"/>
  <c r="DM1049" i="11"/>
  <c r="DM461" i="11"/>
  <c r="DM267" i="11"/>
  <c r="DK418" i="11"/>
  <c r="DM260" i="11"/>
  <c r="D22" i="8"/>
  <c r="DK281" i="11"/>
  <c r="DM1408" i="11"/>
  <c r="DK375" i="11"/>
  <c r="DK598" i="11"/>
  <c r="DK70" i="11"/>
  <c r="D29" i="8"/>
  <c r="DM934" i="11"/>
  <c r="DK1197" i="11"/>
  <c r="DM796" i="11"/>
  <c r="DM655" i="11"/>
  <c r="DM191" i="11"/>
  <c r="DK421" i="11"/>
  <c r="DK558" i="11"/>
  <c r="DK743" i="11"/>
  <c r="DM227" i="11"/>
  <c r="DK497" i="11"/>
  <c r="DM481" i="11"/>
  <c r="DK1555" i="11"/>
  <c r="DM727" i="11"/>
  <c r="DM1952" i="11"/>
  <c r="DK1952" i="11"/>
  <c r="DM134" i="11"/>
  <c r="DK134" i="11"/>
  <c r="DM606" i="11"/>
  <c r="DK606" i="11"/>
  <c r="DK438" i="11"/>
  <c r="DM1439" i="11"/>
  <c r="DM1228" i="11"/>
  <c r="DK1228" i="11"/>
  <c r="DM1390" i="11"/>
  <c r="DM869" i="11"/>
  <c r="DK1010" i="11"/>
  <c r="DM1010" i="11"/>
  <c r="DK621" i="11"/>
  <c r="DM1294" i="11"/>
  <c r="DM883" i="11"/>
  <c r="DK883" i="11"/>
  <c r="DK1673" i="11"/>
  <c r="DM1673" i="11"/>
  <c r="DM115" i="11"/>
  <c r="DM283" i="11"/>
  <c r="DK283" i="11"/>
  <c r="DM987" i="11"/>
  <c r="DK987" i="11"/>
  <c r="DM828" i="11"/>
  <c r="DK828" i="11"/>
  <c r="DM1365" i="11"/>
  <c r="DK1365" i="11"/>
  <c r="DM442" i="11"/>
  <c r="DK442" i="11"/>
  <c r="DM1454" i="11"/>
  <c r="DK1454" i="11"/>
  <c r="DK1154" i="11"/>
  <c r="DM1154" i="11"/>
  <c r="DK727" i="11"/>
  <c r="DK1489" i="11" l="1"/>
  <c r="DM1961" i="11"/>
  <c r="DK1659" i="11"/>
  <c r="DK1339" i="11"/>
  <c r="DK1410" i="11"/>
  <c r="DK138" i="11"/>
  <c r="DK1430" i="11"/>
  <c r="DK894" i="11"/>
  <c r="DK1413" i="11"/>
  <c r="DK1036" i="11"/>
  <c r="DK1388" i="11"/>
  <c r="DK1072" i="11"/>
  <c r="DK656" i="11"/>
  <c r="DM302" i="11"/>
  <c r="DK1660" i="11"/>
  <c r="DM560" i="11"/>
  <c r="DM379" i="11"/>
  <c r="DK1977" i="11"/>
  <c r="DM587" i="11"/>
  <c r="DM1203" i="11"/>
  <c r="DK1714" i="11"/>
  <c r="DM539" i="11"/>
  <c r="DM370" i="11"/>
  <c r="DM1755" i="11"/>
  <c r="DK402" i="11"/>
  <c r="DM747" i="11"/>
  <c r="DK1141" i="11"/>
  <c r="DK211" i="11"/>
  <c r="DK232" i="11"/>
  <c r="DK979" i="11"/>
  <c r="DK1054" i="11"/>
  <c r="DK1727" i="11"/>
  <c r="DK1353" i="11"/>
  <c r="G8" i="8"/>
  <c r="J8" i="8"/>
  <c r="E8" i="8"/>
  <c r="F8" i="8"/>
  <c r="H8" i="8"/>
  <c r="I8" i="8"/>
  <c r="K8" i="8"/>
  <c r="DM1089" i="11"/>
  <c r="DK819" i="11"/>
  <c r="DK997" i="11"/>
  <c r="DK1963" i="11"/>
  <c r="DK109" i="11"/>
  <c r="DM1723" i="11"/>
  <c r="DK1246" i="11"/>
  <c r="DK887" i="11"/>
  <c r="DK1017" i="11"/>
  <c r="DK902" i="11"/>
  <c r="DK588" i="11"/>
  <c r="DK1745" i="11"/>
  <c r="DK405" i="11"/>
  <c r="DK1598" i="11"/>
  <c r="DK1585" i="11"/>
  <c r="DM719" i="11"/>
  <c r="DM716" i="11"/>
  <c r="DK1693" i="11"/>
  <c r="DK527" i="11"/>
  <c r="DK1913" i="11"/>
  <c r="DK367" i="11"/>
  <c r="DM11" i="11"/>
  <c r="N12" i="8" s="1"/>
  <c r="DK11" i="11"/>
  <c r="DM10" i="11"/>
  <c r="N11" i="8" s="1"/>
  <c r="DK10" i="11"/>
  <c r="DM8" i="11"/>
  <c r="N9" i="8" s="1"/>
  <c r="DK8" i="11"/>
  <c r="DM9" i="11"/>
  <c r="N10" i="8" s="1"/>
  <c r="DK9" i="11"/>
  <c r="DK1422" i="11"/>
  <c r="DK672" i="11"/>
  <c r="DK1051" i="11"/>
  <c r="DM1924" i="11"/>
  <c r="DK850" i="11"/>
  <c r="DK1280" i="11"/>
  <c r="DM1221" i="11"/>
  <c r="DK1354" i="11"/>
  <c r="DK972" i="11"/>
  <c r="DM1057" i="11"/>
  <c r="DK1268" i="11"/>
  <c r="DK790" i="11"/>
  <c r="DK1705" i="11"/>
  <c r="DK399" i="11"/>
  <c r="DK93" i="11"/>
  <c r="DK1187" i="11"/>
  <c r="DK1925" i="11"/>
  <c r="DK1367" i="11"/>
  <c r="DK758" i="11"/>
  <c r="DM170" i="11"/>
  <c r="DM1218" i="11"/>
  <c r="DM1222" i="11"/>
  <c r="DK736" i="11"/>
  <c r="DK385" i="11"/>
  <c r="DK1158" i="11"/>
  <c r="DM1914" i="11"/>
  <c r="DM384" i="11"/>
  <c r="DK1123" i="11"/>
  <c r="DM1549" i="11"/>
  <c r="DK481" i="11"/>
  <c r="DM1471" i="11"/>
  <c r="DK1536" i="11"/>
  <c r="DK622" i="11"/>
  <c r="DM1882" i="11"/>
  <c r="DK352" i="11"/>
  <c r="DK810" i="11"/>
  <c r="DM795" i="11"/>
  <c r="DM483" i="11"/>
  <c r="DK857" i="11"/>
  <c r="DM1458" i="11"/>
  <c r="DK1794" i="11"/>
  <c r="DM1153" i="11"/>
  <c r="DK713" i="11"/>
  <c r="DM566" i="11"/>
  <c r="DM515" i="11"/>
  <c r="DK1395" i="11"/>
  <c r="DM89" i="11"/>
  <c r="DM1000" i="11"/>
  <c r="DK570" i="11"/>
  <c r="DM745" i="11"/>
  <c r="DM1047" i="11"/>
  <c r="DM1609" i="11"/>
  <c r="DM406" i="11"/>
  <c r="DK1448" i="11"/>
  <c r="DK1595" i="11"/>
  <c r="DM631" i="11"/>
  <c r="DM179" i="11"/>
  <c r="DK1325" i="11"/>
  <c r="DK1217" i="11"/>
  <c r="DM177" i="11"/>
  <c r="DK248" i="11"/>
  <c r="DM77" i="11"/>
  <c r="DK1151" i="11"/>
  <c r="DM1025" i="11"/>
  <c r="DM144" i="11"/>
  <c r="DM794" i="11"/>
  <c r="DM1941" i="11"/>
  <c r="DK1323" i="11"/>
  <c r="DM1456" i="11"/>
  <c r="DM246" i="11"/>
  <c r="DK1532" i="11"/>
  <c r="DK1943" i="11"/>
  <c r="DM1210" i="11"/>
  <c r="DK1904" i="11"/>
  <c r="DK855" i="11"/>
  <c r="DK928" i="11"/>
  <c r="DK708" i="11"/>
  <c r="DK1697" i="11"/>
  <c r="DM1041" i="11"/>
  <c r="DK1313" i="11"/>
  <c r="DK803" i="11"/>
  <c r="DM703" i="11"/>
  <c r="DK104" i="11"/>
  <c r="DK292" i="11"/>
  <c r="DM1400" i="11"/>
  <c r="DM274" i="11"/>
  <c r="DK1596" i="11"/>
  <c r="DK720" i="11"/>
  <c r="DK616" i="11"/>
  <c r="DK1554" i="11"/>
  <c r="DM186" i="11"/>
  <c r="DK1011" i="11"/>
  <c r="DK667" i="11"/>
  <c r="DK1922" i="11"/>
  <c r="DK1676" i="11"/>
  <c r="DK1594" i="11"/>
  <c r="DK1211" i="11"/>
  <c r="DK436" i="11"/>
  <c r="DK140" i="11"/>
  <c r="DM880" i="11"/>
  <c r="DK331" i="11"/>
  <c r="DM1979" i="11"/>
  <c r="DK1262" i="11"/>
  <c r="DK1139" i="11"/>
  <c r="DM313" i="11"/>
  <c r="DK1871" i="11"/>
  <c r="DK342" i="11"/>
  <c r="DK824" i="11"/>
  <c r="DM43" i="11"/>
  <c r="DM101" i="11"/>
  <c r="DK1347" i="11"/>
  <c r="DM1868" i="11"/>
  <c r="DK1798" i="11"/>
  <c r="DK1580" i="11"/>
  <c r="DM1048" i="11"/>
  <c r="DM1619" i="11"/>
  <c r="DK1437" i="11"/>
  <c r="DM1058" i="11"/>
  <c r="DK593" i="11"/>
  <c r="DM853" i="11"/>
  <c r="DK700" i="11"/>
  <c r="DK187" i="11"/>
  <c r="DK1527" i="11"/>
  <c r="DM340" i="11"/>
  <c r="DK1711" i="11"/>
  <c r="DK1038" i="11"/>
  <c r="DM1989" i="11"/>
  <c r="DM1485" i="11"/>
  <c r="DM975" i="11"/>
  <c r="DK1983" i="11"/>
  <c r="DK1026" i="11"/>
  <c r="DK1093" i="11"/>
  <c r="DM147" i="11"/>
  <c r="DK783" i="11"/>
  <c r="DK1095" i="11"/>
  <c r="DM1200" i="11"/>
  <c r="DK940" i="11"/>
  <c r="DK1076" i="11"/>
  <c r="DM462" i="11"/>
  <c r="DK391" i="11"/>
  <c r="DK1637" i="11"/>
  <c r="DK1411" i="11"/>
  <c r="DK1220" i="11"/>
  <c r="DM1667" i="11"/>
  <c r="DK617" i="11"/>
  <c r="DM120" i="11"/>
  <c r="DM592" i="11"/>
  <c r="DK1689" i="11"/>
  <c r="DM633" i="11"/>
  <c r="DK1742" i="11"/>
  <c r="DK1626" i="11"/>
  <c r="DM188" i="11"/>
  <c r="DK1639" i="11"/>
  <c r="DK205" i="11"/>
  <c r="DM953" i="11"/>
  <c r="DM738" i="11"/>
  <c r="DM1950" i="11"/>
  <c r="DK538" i="11"/>
  <c r="DK1084" i="11"/>
  <c r="DK381" i="11"/>
  <c r="DK251" i="11"/>
  <c r="DM516" i="11"/>
  <c r="DM1237" i="11"/>
  <c r="DK143" i="11"/>
  <c r="DM1625" i="11"/>
  <c r="DM277" i="11"/>
  <c r="DK735" i="11"/>
  <c r="DM817" i="11"/>
  <c r="DK1996" i="11"/>
  <c r="DK765" i="11"/>
  <c r="DM1608" i="11"/>
  <c r="DK161" i="11"/>
  <c r="DK985" i="11"/>
  <c r="DM425" i="11"/>
  <c r="DM1181" i="11"/>
  <c r="DK1121" i="11"/>
  <c r="DK1902" i="11"/>
  <c r="DK796" i="11"/>
  <c r="DM696" i="11"/>
  <c r="DK1995" i="11"/>
  <c r="DK1618" i="11"/>
  <c r="DK1148" i="11"/>
  <c r="DM1759" i="11"/>
  <c r="DM1666" i="11"/>
  <c r="DK130" i="11"/>
  <c r="DM1100" i="11"/>
  <c r="DK1651" i="11"/>
  <c r="DM801" i="11"/>
  <c r="DM1944" i="11"/>
  <c r="DK1601" i="11"/>
  <c r="DM533" i="11"/>
  <c r="DM259" i="11"/>
  <c r="DM294" i="11"/>
  <c r="DM870" i="11"/>
  <c r="DK877" i="11"/>
  <c r="DM46" i="11"/>
  <c r="DM1986" i="11"/>
  <c r="DM1330" i="11"/>
  <c r="DM620" i="11"/>
  <c r="DK1022" i="11"/>
  <c r="DM1243" i="11"/>
  <c r="DK1901" i="11"/>
  <c r="DK650" i="11"/>
  <c r="DM1045" i="11"/>
  <c r="DK856" i="11"/>
  <c r="DK416" i="11"/>
  <c r="DK1385" i="11"/>
  <c r="DK298" i="11"/>
  <c r="DM1717" i="11"/>
  <c r="DK1291" i="11"/>
  <c r="DK1847" i="11"/>
  <c r="DM825" i="11"/>
  <c r="DK941" i="11"/>
  <c r="DK821" i="11"/>
  <c r="DK1752" i="11"/>
  <c r="DK1661" i="11"/>
  <c r="DK1470" i="11"/>
  <c r="DK1138" i="11"/>
  <c r="DK1738" i="11"/>
  <c r="DM788" i="11"/>
  <c r="DK1230" i="11"/>
  <c r="DM608" i="11"/>
  <c r="DK1574" i="11"/>
  <c r="DM362" i="11"/>
  <c r="DM398" i="11"/>
  <c r="DK1364" i="11"/>
  <c r="DM1238" i="11"/>
  <c r="DK1074" i="11"/>
  <c r="DK325" i="11"/>
  <c r="DM197" i="11"/>
  <c r="DK1006" i="11"/>
  <c r="DK1584" i="11"/>
  <c r="DM1324" i="11"/>
  <c r="DK862" i="11"/>
  <c r="DK487" i="11"/>
  <c r="DM1786" i="11"/>
  <c r="DK1335" i="11"/>
  <c r="DM714" i="11"/>
  <c r="DK1116" i="11"/>
  <c r="DM531" i="11"/>
  <c r="DM640" i="11"/>
  <c r="DM1511" i="11"/>
  <c r="DM871" i="11"/>
  <c r="DM1807" i="11"/>
  <c r="DM1891" i="11"/>
  <c r="DM603" i="11"/>
  <c r="DM57" i="11"/>
  <c r="DM1131" i="11"/>
  <c r="DK1756" i="11"/>
  <c r="DK224" i="11"/>
  <c r="DM510" i="11"/>
  <c r="DM141" i="11"/>
  <c r="DK1345" i="11"/>
  <c r="DK582" i="11"/>
  <c r="DM1975" i="11"/>
  <c r="DM431" i="11"/>
  <c r="DM1957" i="11"/>
  <c r="DK88" i="11"/>
  <c r="DM1641" i="11"/>
  <c r="DK422" i="11"/>
  <c r="DK1930" i="11"/>
  <c r="DM49" i="11"/>
  <c r="DM1126" i="11"/>
  <c r="DM2006" i="11"/>
  <c r="DK1020" i="11"/>
  <c r="DM725" i="11"/>
  <c r="DM199" i="11"/>
  <c r="DK776" i="11"/>
  <c r="DM1379" i="11"/>
  <c r="DK1009" i="11"/>
  <c r="DK318" i="11"/>
  <c r="DK310" i="11"/>
  <c r="DK1296" i="11"/>
  <c r="DM419" i="11"/>
  <c r="DK1483" i="11"/>
  <c r="DK541" i="11"/>
  <c r="DK1455" i="11"/>
  <c r="DK988" i="11"/>
  <c r="DK1070" i="11"/>
  <c r="DM683" i="11"/>
  <c r="DK1236" i="11"/>
  <c r="DM1854" i="11"/>
  <c r="DK830" i="11"/>
  <c r="DM542" i="11"/>
  <c r="DK439" i="11"/>
  <c r="DK1572" i="11"/>
  <c r="DK954" i="11"/>
  <c r="DK1407" i="11"/>
  <c r="DM1772" i="11"/>
  <c r="DK689" i="11"/>
  <c r="DM984" i="11"/>
  <c r="DM1663" i="11"/>
  <c r="DM705" i="11"/>
  <c r="DK1321" i="11"/>
  <c r="DK1948" i="11"/>
  <c r="DK73" i="11"/>
  <c r="DM686" i="11"/>
  <c r="DM1376" i="11"/>
  <c r="DM1117" i="11"/>
  <c r="DK1643" i="11"/>
  <c r="DM96" i="11"/>
  <c r="DM520" i="11"/>
  <c r="DM760" i="11"/>
  <c r="DM137" i="11"/>
  <c r="DK1956" i="11"/>
  <c r="DK1839" i="11"/>
  <c r="DK61" i="11"/>
  <c r="DM1550" i="11"/>
  <c r="DK219" i="11"/>
  <c r="DK1086" i="11"/>
  <c r="DK563" i="11"/>
  <c r="DM1192" i="11"/>
  <c r="DK632" i="11"/>
  <c r="DM1169" i="11"/>
  <c r="DK1012" i="11"/>
  <c r="DK124" i="11"/>
  <c r="DM1518" i="11"/>
  <c r="DM931" i="11"/>
  <c r="DM286" i="11"/>
  <c r="DK128" i="11"/>
  <c r="DK1920" i="11"/>
  <c r="DK506" i="11"/>
  <c r="DK930" i="11"/>
  <c r="DM374" i="11"/>
  <c r="DK1537" i="11"/>
  <c r="DK718" i="11"/>
  <c r="DK1487" i="11"/>
  <c r="DK1189" i="11"/>
  <c r="DK236" i="11"/>
  <c r="DM590" i="11"/>
  <c r="DK220" i="11"/>
  <c r="DM1796" i="11"/>
  <c r="DK697" i="11"/>
  <c r="DM947" i="11"/>
  <c r="DK644" i="11"/>
  <c r="DK1958" i="11"/>
  <c r="DK1465" i="11"/>
  <c r="DK1579" i="11"/>
  <c r="DM835" i="11"/>
  <c r="DK1387" i="11"/>
  <c r="DM336" i="11"/>
  <c r="DM282" i="11"/>
  <c r="DM978" i="11"/>
  <c r="DM335" i="11"/>
  <c r="DM601" i="11"/>
  <c r="DM623" i="11"/>
  <c r="DM226" i="11"/>
  <c r="DK1506" i="11"/>
  <c r="DK1735" i="11"/>
  <c r="DM1403" i="11"/>
  <c r="DK612" i="11"/>
  <c r="DK472" i="11"/>
  <c r="DM1016" i="11"/>
  <c r="DK955" i="11"/>
  <c r="DK660" i="11"/>
  <c r="DK131" i="11"/>
  <c r="DK1970" i="11"/>
  <c r="DK580" i="11"/>
  <c r="DK1476" i="11"/>
  <c r="DK1603" i="11"/>
  <c r="DK132" i="11"/>
  <c r="DK1103" i="11"/>
  <c r="DM1195" i="11"/>
  <c r="DK1910" i="11"/>
  <c r="DM133" i="11"/>
  <c r="DK706" i="11"/>
  <c r="DK471" i="11"/>
  <c r="DM209" i="11"/>
  <c r="DK1521" i="11"/>
  <c r="DM1644" i="11"/>
  <c r="DM1053" i="11"/>
  <c r="DM663" i="11"/>
  <c r="DK630" i="11"/>
  <c r="DM1015" i="11"/>
  <c r="DK1703" i="11"/>
  <c r="DK849" i="11"/>
  <c r="DK501" i="11"/>
  <c r="DM960" i="11"/>
  <c r="DK114" i="11"/>
  <c r="DM535" i="11"/>
  <c r="DM646" i="11"/>
  <c r="DK1688" i="11"/>
  <c r="DK970" i="11"/>
  <c r="DM882" i="11"/>
  <c r="DM1855" i="11"/>
  <c r="DK1657" i="11"/>
  <c r="DM770" i="11"/>
  <c r="DK1445" i="11"/>
  <c r="DM494" i="11"/>
  <c r="DK1019" i="11"/>
  <c r="DK1033" i="11"/>
  <c r="DK1101" i="11"/>
  <c r="DK1827" i="11"/>
  <c r="DM1282" i="11"/>
  <c r="DK752" i="11"/>
  <c r="DM543" i="11"/>
  <c r="DK221" i="11"/>
  <c r="DK1843" i="11"/>
  <c r="DM526" i="11"/>
  <c r="DM885" i="11"/>
  <c r="DK435" i="11"/>
  <c r="DM234" i="11"/>
  <c r="DM1751" i="11"/>
  <c r="DM193" i="11"/>
  <c r="DM1182" i="11"/>
  <c r="DM116" i="11"/>
  <c r="DK1803" i="11"/>
  <c r="DK1682" i="11"/>
  <c r="DK910" i="11"/>
  <c r="DK155" i="11"/>
  <c r="DK253" i="11"/>
  <c r="DM1570" i="11"/>
  <c r="DK1269" i="11"/>
  <c r="DM1290" i="11"/>
  <c r="DK1754" i="11"/>
  <c r="DK1128" i="11"/>
  <c r="DM1030" i="11"/>
  <c r="DK888" i="11"/>
  <c r="DK677" i="11"/>
  <c r="DK773" i="11"/>
  <c r="DM1348" i="11"/>
  <c r="DK1870" i="11"/>
  <c r="DM802" i="11"/>
  <c r="DK1552" i="11"/>
  <c r="DK126" i="11"/>
  <c r="DM867" i="11"/>
  <c r="DK1191" i="11"/>
  <c r="DK99" i="11"/>
  <c r="DM482" i="11"/>
  <c r="DK1597" i="11"/>
  <c r="DM1250" i="11"/>
  <c r="DM94" i="11"/>
  <c r="DK571" i="11"/>
  <c r="DM919" i="11"/>
  <c r="DK1718" i="11"/>
  <c r="DK1811" i="11"/>
  <c r="DM1764" i="11"/>
  <c r="DK289" i="11"/>
  <c r="DK1556" i="11"/>
  <c r="DM401" i="11"/>
  <c r="DK730" i="11"/>
  <c r="DK1498" i="11"/>
  <c r="DK761" i="11"/>
  <c r="DK1680" i="11"/>
  <c r="DM1432" i="11"/>
  <c r="DK1866" i="11"/>
  <c r="DK1758" i="11"/>
  <c r="DK977" i="11"/>
  <c r="DK237" i="11"/>
  <c r="DK1628" i="11"/>
  <c r="DK1700" i="11"/>
  <c r="DK1338" i="11"/>
  <c r="DK774" i="11"/>
  <c r="DK704" i="11"/>
  <c r="DM474" i="11"/>
  <c r="DM957" i="11"/>
  <c r="DM1859" i="11"/>
  <c r="DK1606" i="11"/>
  <c r="DM195" i="11"/>
  <c r="DM68" i="11"/>
  <c r="DM1569" i="11"/>
  <c r="DK511" i="11"/>
  <c r="DM517" i="11"/>
  <c r="DK574" i="11"/>
  <c r="DK1946" i="11"/>
  <c r="DM1299" i="11"/>
  <c r="DK146" i="11"/>
  <c r="DM1793" i="11"/>
  <c r="DK243" i="11"/>
  <c r="DK1810" i="11"/>
  <c r="DM1837" i="11"/>
  <c r="DM684" i="11"/>
  <c r="DM1990" i="11"/>
  <c r="DM507" i="11"/>
  <c r="DK1776" i="11"/>
  <c r="DM100" i="11"/>
  <c r="DM284" i="11"/>
  <c r="DK545" i="11"/>
  <c r="DK1905" i="11"/>
  <c r="DK540" i="11"/>
  <c r="DM1695" i="11"/>
  <c r="DK602" i="11"/>
  <c r="DK659" i="11"/>
  <c r="DM1064" i="11"/>
  <c r="DK1082" i="11"/>
  <c r="DK450" i="11"/>
  <c r="DM129" i="11"/>
  <c r="DK1969" i="11"/>
  <c r="DK1722" i="11"/>
  <c r="DK127" i="11"/>
  <c r="DK1765" i="11"/>
  <c r="DK249" i="11"/>
  <c r="DM990" i="11"/>
  <c r="DM785" i="11"/>
  <c r="DM1166" i="11"/>
  <c r="DK876" i="11"/>
  <c r="DK508" i="11"/>
  <c r="DK156" i="11"/>
  <c r="DM1375" i="11"/>
  <c r="DM245" i="11"/>
  <c r="DK414" i="11"/>
  <c r="DK1694" i="11"/>
  <c r="DM1438" i="11"/>
  <c r="DM1231" i="11"/>
  <c r="DM680" i="11"/>
  <c r="DK2000" i="11"/>
  <c r="DM1207" i="11"/>
  <c r="DM994" i="11"/>
  <c r="DM72" i="11"/>
  <c r="DK417" i="11"/>
  <c r="DK658" i="11"/>
  <c r="DK619" i="11"/>
  <c r="DK1852" i="11"/>
  <c r="DM136" i="11"/>
  <c r="DM604" i="11"/>
  <c r="DK982" i="11"/>
  <c r="DM400" i="11"/>
  <c r="DM1225" i="11"/>
  <c r="DK1985" i="11"/>
  <c r="DM1105" i="11"/>
  <c r="DK734" i="11"/>
  <c r="DK1415" i="11"/>
  <c r="DK491" i="11"/>
  <c r="DM1114" i="11"/>
  <c r="DM961" i="11"/>
  <c r="DK1528" i="11"/>
  <c r="DM1440" i="11"/>
  <c r="DM1234" i="11"/>
  <c r="DK1427" i="11"/>
  <c r="DM1809" i="11"/>
  <c r="DM1014" i="11"/>
  <c r="DM1142" i="11"/>
  <c r="DM1156" i="11"/>
  <c r="DK1160" i="11"/>
  <c r="DM459" i="11"/>
  <c r="DM1336" i="11"/>
  <c r="DK1298" i="11"/>
  <c r="DM916" i="11"/>
  <c r="DK676" i="11"/>
  <c r="DK1135" i="11"/>
  <c r="DK1559" i="11"/>
  <c r="DK1520" i="11"/>
  <c r="DK1122" i="11"/>
  <c r="DK1179" i="11"/>
  <c r="DK1617" i="11"/>
  <c r="DM1802" i="11"/>
  <c r="DK1686" i="11"/>
  <c r="DM1001" i="11"/>
  <c r="DK1886" i="11"/>
  <c r="DM496" i="11"/>
  <c r="DM1482" i="11"/>
  <c r="DM202" i="11"/>
  <c r="DK861" i="11"/>
  <c r="DK550" i="11"/>
  <c r="DM1342" i="11"/>
  <c r="DM293" i="11"/>
  <c r="DK779" i="11"/>
  <c r="DK679" i="11"/>
  <c r="DM1043" i="11"/>
  <c r="DK55" i="11"/>
  <c r="DM1713" i="11"/>
  <c r="DM1823" i="11"/>
  <c r="DK1653" i="11"/>
  <c r="DK1788" i="11"/>
  <c r="DK866" i="11"/>
  <c r="DM1515" i="11"/>
  <c r="DM1923" i="11"/>
  <c r="DK932" i="11"/>
  <c r="DM1646" i="11"/>
  <c r="DK1981" i="11"/>
  <c r="DM1848" i="11"/>
  <c r="DK1973" i="11"/>
  <c r="DM1875" i="11"/>
  <c r="DM911" i="11"/>
  <c r="DM755" i="11"/>
  <c r="DM420" i="11"/>
  <c r="DK1392" i="11"/>
  <c r="DK304" i="11"/>
  <c r="DM1750" i="11"/>
  <c r="DM709" i="11"/>
  <c r="DK666" i="11"/>
  <c r="DK959" i="11"/>
  <c r="DK1129" i="11"/>
  <c r="DM1510" i="11"/>
  <c r="DK1469" i="11"/>
  <c r="DM1328" i="11"/>
  <c r="DK890" i="11"/>
  <c r="DM1878" i="11"/>
  <c r="DK1373" i="11"/>
  <c r="DK643" i="11"/>
  <c r="DK1590" i="11"/>
  <c r="DM1696" i="11"/>
  <c r="DK387" i="11"/>
  <c r="DM255" i="11"/>
  <c r="DM1939" i="11"/>
  <c r="DK1624" i="11"/>
  <c r="DM1405" i="11"/>
  <c r="DM739" i="11"/>
  <c r="DM1898" i="11"/>
  <c r="DM165" i="11"/>
  <c r="DK1104" i="11"/>
  <c r="DM1492" i="11"/>
  <c r="DM67" i="11"/>
  <c r="DM733" i="11"/>
  <c r="DM635" i="11"/>
  <c r="DM52" i="11"/>
  <c r="DM685" i="11"/>
  <c r="DK561" i="11"/>
  <c r="DM905" i="11"/>
  <c r="DK432" i="11"/>
  <c r="DM710" i="11"/>
  <c r="DM964" i="11"/>
  <c r="DM1635" i="11"/>
  <c r="DK1730" i="11"/>
  <c r="DK1069" i="11"/>
  <c r="DM1561" i="11"/>
  <c r="DM1864" i="11"/>
  <c r="DK548" i="11"/>
  <c r="DM348" i="11"/>
  <c r="DM945" i="11"/>
  <c r="DM1638" i="11"/>
  <c r="DK1799" i="11"/>
  <c r="DK1761" i="11"/>
  <c r="DM1885" i="11"/>
  <c r="DK1066" i="11"/>
  <c r="DK793" i="11"/>
  <c r="DM1927" i="11"/>
  <c r="DM1032" i="11"/>
  <c r="DK787" i="11"/>
  <c r="DK1450" i="11"/>
  <c r="DM421" i="11"/>
  <c r="DM1091" i="11"/>
  <c r="DM1749" i="11"/>
  <c r="DM228" i="11"/>
  <c r="DK404" i="11"/>
  <c r="DM490" i="11"/>
  <c r="DK1223" i="11"/>
  <c r="DM314" i="11"/>
  <c r="DM1853" i="11"/>
  <c r="DM280" i="11"/>
  <c r="DK411" i="11"/>
  <c r="DK1771" i="11"/>
  <c r="DK1005" i="11"/>
  <c r="DM764" i="11"/>
  <c r="DK257" i="11"/>
  <c r="DK192" i="11"/>
  <c r="DM1775" i="11"/>
  <c r="DK327" i="11"/>
  <c r="DK878" i="11"/>
  <c r="DK980" i="11"/>
  <c r="DM1873" i="11"/>
  <c r="DK1731" i="11"/>
  <c r="DK993" i="11"/>
  <c r="DM1656" i="11"/>
  <c r="DK1168" i="11"/>
  <c r="DM1247" i="11"/>
  <c r="DK1473" i="11"/>
  <c r="DK937" i="11"/>
  <c r="DM1935" i="11"/>
  <c r="DK1419" i="11"/>
  <c r="DM673" i="11"/>
  <c r="DK321" i="11"/>
  <c r="DM847" i="11"/>
  <c r="DK1261" i="11"/>
  <c r="DK1281" i="11"/>
  <c r="DK1571" i="11"/>
  <c r="DM454" i="11"/>
  <c r="DK1615" i="11"/>
  <c r="DK1787" i="11"/>
  <c r="DM315" i="11"/>
  <c r="DM536" i="11"/>
  <c r="DK1320" i="11"/>
  <c r="DK198" i="11"/>
  <c r="DM176" i="11"/>
  <c r="DM811" i="11"/>
  <c r="DM1890" i="11"/>
  <c r="DM1544" i="11"/>
  <c r="DM1665" i="11"/>
  <c r="DK1311" i="11"/>
  <c r="DK1744" i="11"/>
  <c r="DK103" i="11"/>
  <c r="DK1917" i="11"/>
  <c r="DK728" i="11"/>
  <c r="DK1728" i="11"/>
  <c r="DM418" i="11"/>
  <c r="DK488" i="11"/>
  <c r="DK1408" i="11"/>
  <c r="DM613" i="11"/>
  <c r="DK1383" i="11"/>
  <c r="DK1004" i="11"/>
  <c r="DK1140" i="11"/>
  <c r="DM1936" i="11"/>
  <c r="DM1587" i="11"/>
  <c r="DM1805" i="11"/>
  <c r="DK674" i="11"/>
  <c r="DM1063" i="11"/>
  <c r="DK1558" i="11"/>
  <c r="DM629" i="11"/>
  <c r="DK852" i="11"/>
  <c r="DM1288" i="11"/>
  <c r="DM276" i="11"/>
  <c r="DK1037" i="11"/>
  <c r="DM1951" i="11"/>
  <c r="DK287" i="11"/>
  <c r="DM403" i="11"/>
  <c r="DK78" i="11"/>
  <c r="DK428" i="11"/>
  <c r="DK669" i="11"/>
  <c r="DK468" i="11"/>
  <c r="DK1474" i="11"/>
  <c r="DM1286" i="11"/>
  <c r="DM151" i="11"/>
  <c r="DM1586" i="11"/>
  <c r="DK1763" i="11"/>
  <c r="DK505" i="11"/>
  <c r="DK973" i="11"/>
  <c r="DM1486" i="11"/>
  <c r="DM748" i="11"/>
  <c r="DK1170" i="11"/>
  <c r="DK939" i="11"/>
  <c r="DM1915" i="11"/>
  <c r="DK1215" i="11"/>
  <c r="DK1645" i="11"/>
  <c r="DM1578" i="11"/>
  <c r="DM1790" i="11"/>
  <c r="DK1513" i="11"/>
  <c r="DK814" i="11"/>
  <c r="DM1879" i="11"/>
  <c r="DK1344" i="11"/>
  <c r="DK201" i="11"/>
  <c r="DK326" i="11"/>
  <c r="DM447" i="11"/>
  <c r="DM423" i="11"/>
  <c r="DK949" i="11"/>
  <c r="DM1500" i="11"/>
  <c r="DK1627" i="11"/>
  <c r="DK756" i="11"/>
  <c r="DK1102" i="11"/>
  <c r="DM108" i="11"/>
  <c r="DK956" i="11"/>
  <c r="DM1992" i="11"/>
  <c r="DK1831" i="11"/>
  <c r="DM946" i="11"/>
  <c r="DM347" i="11"/>
  <c r="DK91" i="11"/>
  <c r="DM182" i="11"/>
  <c r="DK412" i="11"/>
  <c r="DK1094" i="11"/>
  <c r="DK1702" i="11"/>
  <c r="DM1273" i="11"/>
  <c r="DK148" i="11"/>
  <c r="DM1629" i="11"/>
  <c r="DM826" i="11"/>
  <c r="DM1767" i="11"/>
  <c r="DM1889" i="11"/>
  <c r="DK1889" i="11"/>
  <c r="DM1039" i="11"/>
  <c r="DK1039" i="11"/>
  <c r="DK1818" i="11"/>
  <c r="DM693" i="11"/>
  <c r="DK813" i="11"/>
  <c r="DK749" i="11"/>
  <c r="DK1543" i="11"/>
  <c r="DM668" i="11"/>
  <c r="DM1982" i="11"/>
  <c r="DM1501" i="11"/>
  <c r="DK1664" i="11"/>
  <c r="DM1180" i="11"/>
  <c r="DM968" i="11"/>
  <c r="DM1908" i="11"/>
  <c r="DM1008" i="11"/>
  <c r="DM135" i="11"/>
  <c r="DM1563" i="11"/>
  <c r="DK898" i="11"/>
  <c r="DM995" i="11"/>
  <c r="DM1431" i="11"/>
  <c r="DK1872" i="11"/>
  <c r="DM465" i="11"/>
  <c r="DM1252" i="11"/>
  <c r="DK1252" i="11"/>
  <c r="DM1055" i="11"/>
  <c r="DK1055" i="11"/>
  <c r="DK1477" i="11"/>
  <c r="DM1477" i="11"/>
  <c r="DM1287" i="11"/>
  <c r="DK1287" i="11"/>
  <c r="DM578" i="11"/>
  <c r="DK578" i="11"/>
  <c r="DK833" i="11"/>
  <c r="DK1358" i="11"/>
  <c r="DK962" i="11"/>
  <c r="DK934" i="11"/>
  <c r="DK50" i="11"/>
  <c r="DK378" i="11"/>
  <c r="DK1272" i="11"/>
  <c r="DK460" i="11"/>
  <c r="DK712" i="11"/>
  <c r="DM1861" i="11"/>
  <c r="DM1467" i="11"/>
  <c r="DK1467" i="11"/>
  <c r="DM169" i="11"/>
  <c r="DK169" i="11"/>
  <c r="DK504" i="11"/>
  <c r="DK444" i="11"/>
  <c r="DK1583" i="11"/>
  <c r="DM1994" i="11"/>
  <c r="DK1743" i="11"/>
  <c r="DM920" i="11"/>
  <c r="DK1540" i="11"/>
  <c r="DK807" i="11"/>
  <c r="DK822" i="11"/>
  <c r="DM935" i="11"/>
  <c r="DM936" i="11"/>
  <c r="DM1374" i="11"/>
  <c r="DK1374" i="11"/>
  <c r="DK1677" i="11"/>
  <c r="DM1677" i="11"/>
  <c r="DK1648" i="11"/>
  <c r="DM1648" i="11"/>
  <c r="DM1007" i="11"/>
  <c r="DK1007" i="11"/>
  <c r="DM334" i="11"/>
  <c r="DK334" i="11"/>
  <c r="DM863" i="11"/>
  <c r="DK1834" i="11"/>
  <c r="DK269" i="11"/>
  <c r="DK1447" i="11"/>
  <c r="DK952" i="11"/>
  <c r="DM1157" i="11"/>
  <c r="DM172" i="11"/>
  <c r="DK1997" i="11"/>
  <c r="DK1589" i="11"/>
  <c r="DK171" i="11"/>
  <c r="DM171" i="11"/>
  <c r="DK467" i="11"/>
  <c r="DM467" i="11"/>
  <c r="DM950" i="11"/>
  <c r="DK950" i="11"/>
  <c r="DK1314" i="11"/>
  <c r="DM1314" i="11"/>
  <c r="DK759" i="11"/>
  <c r="DM759" i="11"/>
  <c r="DM1080" i="11"/>
  <c r="DK1080" i="11"/>
  <c r="DK82" i="11"/>
  <c r="DK831" i="11"/>
  <c r="DM1077" i="11"/>
  <c r="DK865" i="11"/>
  <c r="DK1548" i="11"/>
  <c r="DM1781" i="11"/>
  <c r="DK741" i="11"/>
  <c r="DK1124" i="11"/>
  <c r="DK1573" i="11"/>
  <c r="DK260" i="11"/>
  <c r="DK1974" i="11"/>
  <c r="DK1726" i="11"/>
  <c r="DK1918" i="11"/>
  <c r="DK569" i="11"/>
  <c r="DK1108" i="11"/>
  <c r="DK872" i="11"/>
  <c r="DM513" i="11"/>
  <c r="DM1800" i="11"/>
  <c r="DM258" i="11"/>
  <c r="DK64" i="11"/>
  <c r="DK47" i="11"/>
  <c r="DM47" i="11"/>
  <c r="DM595" i="11"/>
  <c r="DK595" i="11"/>
  <c r="DM1490" i="11"/>
  <c r="DK1490" i="11"/>
  <c r="DM168" i="11"/>
  <c r="DK168" i="11"/>
  <c r="DM1966" i="11"/>
  <c r="DK1966" i="11"/>
  <c r="DK1251" i="11"/>
  <c r="DM1251" i="11"/>
  <c r="DM991" i="11"/>
  <c r="DM1310" i="11"/>
  <c r="DM661" i="11"/>
  <c r="DK1779" i="11"/>
  <c r="DK893" i="11"/>
  <c r="DK967" i="11"/>
  <c r="DK1302" i="11"/>
  <c r="DM1529" i="11"/>
  <c r="DK1112" i="11"/>
  <c r="DK546" i="11"/>
  <c r="DM577" i="11"/>
  <c r="DK268" i="11"/>
  <c r="DK1369" i="11"/>
  <c r="DK782" i="11"/>
  <c r="DM1050" i="11"/>
  <c r="DK1174" i="11"/>
  <c r="DK547" i="11"/>
  <c r="DM1249" i="11"/>
  <c r="DK233" i="11"/>
  <c r="DM233" i="11"/>
  <c r="DM185" i="11"/>
  <c r="DK185" i="11"/>
  <c r="DM573" i="11"/>
  <c r="DK573" i="11"/>
  <c r="DM1825" i="11"/>
  <c r="DM1003" i="11"/>
  <c r="DK227" i="11"/>
  <c r="DM701" i="11"/>
  <c r="DM726" i="11"/>
  <c r="DM1301" i="11"/>
  <c r="DK322" i="11"/>
  <c r="DM415" i="11"/>
  <c r="DK858" i="11"/>
  <c r="DM409" i="11"/>
  <c r="DK214" i="11"/>
  <c r="DK1002" i="11"/>
  <c r="DK805" i="11"/>
  <c r="DK1830" i="11"/>
  <c r="DM407" i="11"/>
  <c r="DM113" i="11"/>
  <c r="DM1844" i="11"/>
  <c r="DK1188" i="11"/>
  <c r="DM530" i="11"/>
  <c r="DK1522" i="11"/>
  <c r="DK1766" i="11"/>
  <c r="DM1457" i="11"/>
  <c r="DK518" i="11"/>
  <c r="DM1145" i="11"/>
  <c r="DM1425" i="11"/>
  <c r="DK816" i="11"/>
  <c r="DK1675" i="11"/>
  <c r="DM1734" i="11"/>
  <c r="DK627" i="11"/>
  <c r="DK1851" i="11"/>
  <c r="DK1551" i="11"/>
  <c r="DK839" i="11"/>
  <c r="DK522" i="11"/>
  <c r="DK699" i="11"/>
  <c r="DK1235" i="11"/>
  <c r="DK241" i="11"/>
  <c r="DK899" i="11"/>
  <c r="DM265" i="11"/>
  <c r="DM555" i="11"/>
  <c r="DK339" i="11"/>
  <c r="DK999" i="11"/>
  <c r="DK189" i="11"/>
  <c r="DK1724" i="11"/>
  <c r="DK583" i="11"/>
  <c r="DM1034" i="11"/>
  <c r="DK1428" i="11"/>
  <c r="DK1576" i="11"/>
  <c r="DK1360" i="11"/>
  <c r="DK694" i="11"/>
  <c r="DM1378" i="11"/>
  <c r="DK1877" i="11"/>
  <c r="DK87" i="11"/>
  <c r="DK556" i="11"/>
  <c r="DK1822" i="11"/>
  <c r="DM1933" i="11"/>
  <c r="DK1119" i="11"/>
  <c r="DM1214" i="11"/>
  <c r="DK361" i="11"/>
  <c r="DK552" i="11"/>
  <c r="DK1253" i="11"/>
  <c r="DK1341" i="11"/>
  <c r="DK838" i="11"/>
  <c r="DM918" i="11"/>
  <c r="DK160" i="11"/>
  <c r="DM1782" i="11"/>
  <c r="DK1451" i="11"/>
  <c r="DK337" i="11"/>
  <c r="DK771" i="11"/>
  <c r="DK1031" i="11"/>
  <c r="DK476" i="11"/>
  <c r="DK792" i="11"/>
  <c r="DM112" i="11"/>
  <c r="DM594" i="11"/>
  <c r="DK1270" i="11"/>
  <c r="DM559" i="11"/>
  <c r="DM190" i="11"/>
  <c r="DK1806" i="11"/>
  <c r="DK868" i="11"/>
  <c r="DK637" i="11"/>
  <c r="DM1984" i="11"/>
  <c r="DK568" i="11"/>
  <c r="DK1976" i="11"/>
  <c r="DK1173" i="11"/>
  <c r="DK1652" i="11"/>
  <c r="DM1965" i="11"/>
  <c r="DK1175" i="11"/>
  <c r="DK368" i="11"/>
  <c r="DM54" i="11"/>
  <c r="DK1040" i="11"/>
  <c r="DK1370" i="11"/>
  <c r="DK1248" i="11"/>
  <c r="DM881" i="11"/>
  <c r="DM1817" i="11"/>
  <c r="DK1881" i="11"/>
  <c r="DM645" i="11"/>
  <c r="DK178" i="11"/>
  <c r="DM611" i="11"/>
  <c r="DK1164" i="11"/>
  <c r="DK1841" i="11"/>
  <c r="DK1418" i="11"/>
  <c r="DM969" i="11"/>
  <c r="DM897" i="11"/>
  <c r="DM636" i="11"/>
  <c r="DM1614" i="11"/>
  <c r="DK1264" i="11"/>
  <c r="DK1406" i="11"/>
  <c r="DK1258" i="11"/>
  <c r="DK717" i="11"/>
  <c r="DK1356" i="11"/>
  <c r="DK1326" i="11"/>
  <c r="DM1654" i="11"/>
  <c r="DM215" i="11"/>
  <c r="DK163" i="11"/>
  <c r="DM371" i="11"/>
  <c r="DM641" i="11"/>
  <c r="DK600" i="11"/>
  <c r="DK51" i="11"/>
  <c r="DK575" i="11"/>
  <c r="DM97" i="11"/>
  <c r="DK1512" i="11"/>
  <c r="DK183" i="11"/>
  <c r="DM1867" i="11"/>
  <c r="DM1452" i="11"/>
  <c r="DM196" i="11"/>
  <c r="DM820" i="11"/>
  <c r="DM554" i="11"/>
  <c r="DK1699" i="11"/>
  <c r="DM1681" i="11"/>
  <c r="DM579" i="11"/>
  <c r="DM1999" i="11"/>
  <c r="DK1202" i="11"/>
  <c r="DK1892" i="11"/>
  <c r="DM625" i="11"/>
  <c r="DM1029" i="11"/>
  <c r="DM1945" i="11"/>
  <c r="DK1404" i="11"/>
  <c r="DK791" i="11"/>
  <c r="DM358" i="11"/>
  <c r="DK1420" i="11"/>
  <c r="DM225" i="11"/>
  <c r="DK1244" i="11"/>
  <c r="DK106" i="11"/>
  <c r="DM1212" i="11"/>
  <c r="DK1630" i="11"/>
  <c r="DK458" i="11"/>
  <c r="DK901" i="11"/>
  <c r="DK262" i="11"/>
  <c r="DM598" i="11"/>
  <c r="DK1414" i="11"/>
  <c r="DM1384" i="11"/>
  <c r="DM235" i="11"/>
  <c r="DM1197" i="11"/>
  <c r="DM449" i="11"/>
  <c r="DK1013" i="11"/>
  <c r="DM229" i="11"/>
  <c r="DM433" i="11"/>
  <c r="DM1239" i="11"/>
  <c r="DM722" i="11"/>
  <c r="DK1216" i="11"/>
  <c r="DM290" i="11"/>
  <c r="DM102" i="11"/>
  <c r="DM1096" i="11"/>
  <c r="DM329" i="11"/>
  <c r="DK329" i="11"/>
  <c r="DM45" i="11"/>
  <c r="DK395" i="11"/>
  <c r="DM775" i="11"/>
  <c r="DK775" i="11"/>
  <c r="DK1869" i="11"/>
  <c r="DM1869" i="11"/>
  <c r="DK1865" i="11"/>
  <c r="DM1865" i="11"/>
  <c r="DM904" i="11"/>
  <c r="DK904" i="11"/>
  <c r="DM306" i="11"/>
  <c r="DK306" i="11"/>
  <c r="DM396" i="11"/>
  <c r="DK396" i="11"/>
  <c r="DM386" i="11"/>
  <c r="DM1993" i="11"/>
  <c r="DM1424" i="11"/>
  <c r="DM1201" i="11"/>
  <c r="DM688" i="11"/>
  <c r="DM1132" i="11"/>
  <c r="DM1267" i="11"/>
  <c r="DM1896" i="11"/>
  <c r="DM1462" i="11"/>
  <c r="DK742" i="11"/>
  <c r="DK1760" i="11"/>
  <c r="DM1555" i="11"/>
  <c r="DM744" i="11"/>
  <c r="DK769" i="11"/>
  <c r="DM1547" i="11"/>
  <c r="DK1049" i="11"/>
  <c r="DK338" i="11"/>
  <c r="DK1393" i="11"/>
  <c r="DK117" i="11"/>
  <c r="DM638" i="11"/>
  <c r="DM1582" i="11"/>
  <c r="DM1380" i="11"/>
  <c r="DK1303" i="11"/>
  <c r="DM1027" i="11"/>
  <c r="DK452" i="11"/>
  <c r="DM1753" i="11"/>
  <c r="DK359" i="11"/>
  <c r="DM346" i="11"/>
  <c r="DK655" i="11"/>
  <c r="DM1397" i="11"/>
  <c r="DM1297" i="11"/>
  <c r="DM1634" i="11"/>
  <c r="DM1159" i="11"/>
  <c r="DK642" i="11"/>
  <c r="DM1960" i="11"/>
  <c r="DK1960" i="11"/>
  <c r="DM1463" i="11"/>
  <c r="DK1463" i="11"/>
  <c r="DK1557" i="11"/>
  <c r="DM1557" i="11"/>
  <c r="DM1524" i="11"/>
  <c r="DK1524" i="11"/>
  <c r="DM927" i="11"/>
  <c r="DK927" i="11"/>
  <c r="DM1183" i="11"/>
  <c r="DK1183" i="11"/>
  <c r="DM377" i="11"/>
  <c r="DK377" i="11"/>
  <c r="DK53" i="11"/>
  <c r="DM53" i="11"/>
  <c r="DK895" i="11"/>
  <c r="DM895" i="11"/>
  <c r="DM1107" i="11"/>
  <c r="DK1107" i="11"/>
  <c r="DM1593" i="11"/>
  <c r="DK1593" i="11"/>
  <c r="DM1523" i="11"/>
  <c r="DK1523" i="11"/>
  <c r="DK1355" i="11"/>
  <c r="DM1355" i="11"/>
  <c r="DM567" i="11"/>
  <c r="DK567" i="11"/>
  <c r="DM1815" i="11"/>
  <c r="DK1815" i="11"/>
  <c r="DK1163" i="11"/>
  <c r="DM1163" i="11"/>
  <c r="DM1988" i="11"/>
  <c r="DK1988" i="11"/>
  <c r="DM1710" i="11"/>
  <c r="DK1710" i="11"/>
  <c r="DM562" i="11"/>
  <c r="DM767" i="11"/>
  <c r="DK119" i="11"/>
  <c r="DK607" i="11"/>
  <c r="DK1046" i="11"/>
  <c r="DM1305" i="11"/>
  <c r="DK1319" i="11"/>
  <c r="DM1842" i="11"/>
  <c r="DM1762" i="11"/>
  <c r="DM63" i="11"/>
  <c r="DK311" i="11"/>
  <c r="DK729" i="11"/>
  <c r="DK495" i="11"/>
  <c r="DK1820" i="11"/>
  <c r="DK427" i="11"/>
  <c r="DM834" i="11"/>
  <c r="DK1161" i="11"/>
  <c r="DM1401" i="11"/>
  <c r="DM309" i="11"/>
  <c r="DM1371" i="11"/>
  <c r="DK1426" i="11"/>
  <c r="DM1784" i="11"/>
  <c r="DM585" i="11"/>
  <c r="DK585" i="11"/>
  <c r="DM1349" i="11"/>
  <c r="DK1349" i="11"/>
  <c r="DM519" i="11"/>
  <c r="DK519" i="11"/>
  <c r="DM1808" i="11"/>
  <c r="DK1808" i="11"/>
  <c r="DM372" i="11"/>
  <c r="DK1812" i="11"/>
  <c r="DM1812" i="11"/>
  <c r="DM815" i="11"/>
  <c r="DK815" i="11"/>
  <c r="DK812" i="11"/>
  <c r="DM812" i="11"/>
  <c r="DM1826" i="11"/>
  <c r="DK1826" i="11"/>
  <c r="DM1494" i="11"/>
  <c r="DK1494" i="11"/>
  <c r="DM848" i="11"/>
  <c r="DK848" i="11"/>
  <c r="DM1860" i="11"/>
  <c r="DK1860" i="11"/>
  <c r="DM376" i="11"/>
  <c r="DK376" i="11"/>
  <c r="DM1042" i="11"/>
  <c r="DK1042" i="11"/>
  <c r="DM1209" i="11"/>
  <c r="DK1209" i="11"/>
  <c r="DK1592" i="11"/>
  <c r="DM1592" i="11"/>
  <c r="DK1242" i="11"/>
  <c r="DM1242" i="11"/>
  <c r="DM173" i="11"/>
  <c r="DK173" i="11"/>
  <c r="DM1155" i="11"/>
  <c r="DK1155" i="11"/>
  <c r="DM1732" i="11"/>
  <c r="DK1732" i="11"/>
  <c r="DM1312" i="11"/>
  <c r="DK1312" i="11"/>
  <c r="DM1671" i="11"/>
  <c r="DK1671" i="11"/>
  <c r="DM1789" i="11"/>
  <c r="DK1789" i="11"/>
  <c r="DM445" i="11"/>
  <c r="DK445" i="11"/>
  <c r="DM1402" i="11"/>
  <c r="DK1402" i="11"/>
  <c r="DM1443" i="11"/>
  <c r="DK1443" i="11"/>
  <c r="DM896" i="11"/>
  <c r="DK896" i="11"/>
  <c r="DK356" i="11"/>
  <c r="DM356" i="11"/>
  <c r="DM1382" i="11"/>
  <c r="DK1382" i="11"/>
  <c r="DM332" i="11"/>
  <c r="DK332" i="11"/>
  <c r="DM1535" i="11"/>
  <c r="DK1535" i="11"/>
  <c r="DM926" i="11"/>
  <c r="DK926" i="11"/>
  <c r="DM599" i="11"/>
  <c r="DK599" i="11"/>
  <c r="DK652" i="11"/>
  <c r="DM652" i="11"/>
  <c r="DM1504" i="11"/>
  <c r="DK1504" i="11"/>
  <c r="DK2003" i="11"/>
  <c r="DK682" i="11"/>
  <c r="DM300" i="11"/>
  <c r="DK300" i="11"/>
  <c r="DM1856" i="11"/>
  <c r="DK1856" i="11"/>
  <c r="DM159" i="11"/>
  <c r="DK159" i="11"/>
  <c r="DM1821" i="11"/>
  <c r="DK1821" i="11"/>
  <c r="DK1266" i="11"/>
  <c r="DK441" i="11"/>
  <c r="DK892" i="11"/>
  <c r="DM1795" i="11"/>
  <c r="DK1903" i="11"/>
  <c r="DK1647" i="11"/>
  <c r="DK1519" i="11"/>
  <c r="DK1610" i="11"/>
  <c r="DK1899" i="11"/>
  <c r="DM1368" i="11"/>
  <c r="DK1640" i="11"/>
  <c r="DM484" i="11"/>
  <c r="DM250" i="11"/>
  <c r="DK1517" i="11"/>
  <c r="DK1479" i="11"/>
  <c r="DK191" i="11"/>
  <c r="DK1542" i="11"/>
  <c r="DK1255" i="11"/>
  <c r="DM281" i="11"/>
  <c r="DM497" i="11"/>
  <c r="DM996" i="11"/>
  <c r="DK1962" i="11"/>
  <c r="DM1836" i="11"/>
  <c r="DM71" i="11"/>
  <c r="DM388" i="11"/>
  <c r="DK1306" i="11"/>
  <c r="DK1362" i="11"/>
  <c r="DK1333" i="11"/>
  <c r="DK216" i="11"/>
  <c r="DM369" i="11"/>
  <c r="DM1260" i="11"/>
  <c r="DK1260" i="11"/>
  <c r="DK218" i="11"/>
  <c r="DM218" i="11"/>
  <c r="DM721" i="11"/>
  <c r="DK721" i="11"/>
  <c r="DM1991" i="11"/>
  <c r="DK1991" i="11"/>
  <c r="DM1018" i="11"/>
  <c r="DK1018" i="11"/>
  <c r="DM203" i="11"/>
  <c r="DK203" i="11"/>
  <c r="DM80" i="11"/>
  <c r="DM657" i="11"/>
  <c r="DM1327" i="11"/>
  <c r="DK1327" i="11"/>
  <c r="DM1863" i="11"/>
  <c r="DK1863" i="11"/>
  <c r="DK981" i="11"/>
  <c r="DM981" i="11"/>
  <c r="DM1770" i="11"/>
  <c r="DK1770" i="11"/>
  <c r="DK929" i="11"/>
  <c r="DK217" i="11"/>
  <c r="DK272" i="11"/>
  <c r="DK1747" i="11"/>
  <c r="DM308" i="11"/>
  <c r="DK1144" i="11"/>
  <c r="DM1224" i="11"/>
  <c r="DM923" i="11"/>
  <c r="DM711" i="11"/>
  <c r="DK413" i="11"/>
  <c r="DM692" i="11"/>
  <c r="DM1791" i="11"/>
  <c r="DM909" i="11"/>
  <c r="DK924" i="11"/>
  <c r="DK98" i="11"/>
  <c r="DK1769" i="11"/>
  <c r="DM166" i="11"/>
  <c r="DM1497" i="11"/>
  <c r="DK1441" i="11"/>
  <c r="DM365" i="11"/>
  <c r="DK365" i="11"/>
  <c r="DK239" i="11"/>
  <c r="DM239" i="11"/>
  <c r="DK529" i="11"/>
  <c r="DM529" i="11"/>
  <c r="DM84" i="11"/>
  <c r="DK84" i="11"/>
  <c r="DK212" i="11"/>
  <c r="DM212" i="11"/>
  <c r="DK1190" i="11"/>
  <c r="DM1190" i="11"/>
  <c r="DK1857" i="11"/>
  <c r="DM687" i="11"/>
  <c r="DK687" i="11"/>
  <c r="DK851" i="11"/>
  <c r="DM851" i="11"/>
  <c r="DM1304" i="11"/>
  <c r="DK1304" i="11"/>
  <c r="DK174" i="11"/>
  <c r="DM174" i="11"/>
  <c r="DM1322" i="11"/>
  <c r="DK1322" i="11"/>
  <c r="DM1938" i="11"/>
  <c r="DK1938" i="11"/>
  <c r="DM360" i="11"/>
  <c r="DK360" i="11"/>
  <c r="DK240" i="11"/>
  <c r="DM1254" i="11"/>
  <c r="DK1241" i="11"/>
  <c r="DK1828" i="11"/>
  <c r="DM1329" i="11"/>
  <c r="DK1484" i="11"/>
  <c r="DK757" i="11"/>
  <c r="DK1466" i="11"/>
  <c r="DM60" i="11"/>
  <c r="DK167" i="11"/>
  <c r="DK1912" i="11"/>
  <c r="DK681" i="11"/>
  <c r="DK844" i="11"/>
  <c r="DK1539" i="11"/>
  <c r="DM732" i="11"/>
  <c r="DK500" i="11"/>
  <c r="DM271" i="11"/>
  <c r="DK437" i="11"/>
  <c r="DK1884" i="11"/>
  <c r="DM753" i="11"/>
  <c r="DM1394" i="11"/>
  <c r="DK1921" i="11"/>
  <c r="DK1971" i="11"/>
  <c r="DM392" i="11"/>
  <c r="DM1674" i="11"/>
  <c r="DM1109" i="11"/>
  <c r="DK1840" i="11"/>
  <c r="DM842" i="11"/>
  <c r="DK123" i="11"/>
  <c r="DK1720" i="11"/>
  <c r="DM469" i="11"/>
  <c r="DK1577" i="11"/>
  <c r="DM85" i="11"/>
  <c r="DK85" i="11"/>
  <c r="DM279" i="11"/>
  <c r="DK279" i="11"/>
  <c r="DM59" i="11"/>
  <c r="DK59" i="11"/>
  <c r="DM1316" i="11"/>
  <c r="DK1316" i="11"/>
  <c r="DM1716" i="11"/>
  <c r="DK1716" i="11"/>
  <c r="DK780" i="11"/>
  <c r="DM780" i="11"/>
  <c r="DM1147" i="11"/>
  <c r="DK1147" i="11"/>
  <c r="DM553" i="11"/>
  <c r="DK553" i="11"/>
  <c r="DK394" i="11"/>
  <c r="DM860" i="11"/>
  <c r="DM477" i="11"/>
  <c r="DK477" i="11"/>
  <c r="DM1435" i="11"/>
  <c r="DK1435" i="11"/>
  <c r="DM1564" i="11"/>
  <c r="DK1564" i="11"/>
  <c r="DK1887" i="11"/>
  <c r="DM1887" i="11"/>
  <c r="DM1352" i="11"/>
  <c r="DK1352" i="11"/>
  <c r="DM118" i="11"/>
  <c r="DK118" i="11"/>
  <c r="DM1199" i="11"/>
  <c r="DK1199" i="11"/>
  <c r="DK678" i="11"/>
  <c r="DM678" i="11"/>
  <c r="DK1737" i="11"/>
  <c r="DM1263" i="11"/>
  <c r="DM1883" i="11"/>
  <c r="DM743" i="11"/>
  <c r="DM353" i="11"/>
  <c r="DM1240" i="11"/>
  <c r="DM349" i="11"/>
  <c r="DM466" i="11"/>
  <c r="DK1978" i="11"/>
  <c r="DM492" i="11"/>
  <c r="DK958" i="11"/>
  <c r="DM1967" i="11"/>
  <c r="DM1508" i="11"/>
  <c r="DK410" i="11"/>
  <c r="DM1098" i="11"/>
  <c r="DM1337" i="11"/>
  <c r="DK1632" i="11"/>
  <c r="DK750" i="11"/>
  <c r="DM921" i="11"/>
  <c r="DK827" i="11"/>
  <c r="DM1880" i="11"/>
  <c r="DK1954" i="11"/>
  <c r="DK664" i="11"/>
  <c r="DK69" i="11"/>
  <c r="DK1792" i="11"/>
  <c r="DK328" i="11"/>
  <c r="DM303" i="11"/>
  <c r="DK252" i="11"/>
  <c r="DM363" i="11"/>
  <c r="DK1797" i="11"/>
  <c r="DK1120" i="11"/>
  <c r="DK461" i="11"/>
  <c r="DM475" i="11"/>
  <c r="DK1307" i="11"/>
  <c r="DM1516" i="11"/>
  <c r="DM145" i="11"/>
  <c r="DK470" i="11"/>
  <c r="DM1060" i="11"/>
  <c r="DK586" i="11"/>
  <c r="DM1429" i="11"/>
  <c r="DK695" i="11"/>
  <c r="DK1636" i="11"/>
  <c r="DK1073" i="11"/>
  <c r="DK913" i="11"/>
  <c r="DK1707" i="11"/>
  <c r="DK1149" i="11"/>
  <c r="DK1453" i="11"/>
  <c r="DK1509" i="11"/>
  <c r="DK614" i="11"/>
  <c r="DK781" i="11"/>
  <c r="DK357" i="11"/>
  <c r="DK213" i="11"/>
  <c r="DK350" i="11"/>
  <c r="DK1276" i="11"/>
  <c r="DK1998" i="11"/>
  <c r="DM1464" i="11"/>
  <c r="DK181" i="11"/>
  <c r="DK1581" i="11"/>
  <c r="DK1021" i="11"/>
  <c r="DK951" i="11"/>
  <c r="DM1712" i="11"/>
  <c r="DK549" i="11"/>
  <c r="DK364" i="11"/>
  <c r="DK1514" i="11"/>
  <c r="DK267" i="11"/>
  <c r="DK1118" i="11"/>
  <c r="DK1331" i="11"/>
  <c r="DK408" i="11"/>
  <c r="DM1152" i="11"/>
  <c r="DM375" i="11"/>
  <c r="DK854" i="11"/>
  <c r="DK1293" i="11"/>
  <c r="DK1906" i="11"/>
  <c r="DK389" i="11"/>
  <c r="DK648" i="11"/>
  <c r="DM1024" i="11"/>
  <c r="DK1204" i="11"/>
  <c r="DK1736" i="11"/>
  <c r="DK1295" i="11"/>
  <c r="DK1940" i="11"/>
  <c r="DK1271" i="11"/>
  <c r="DK670" i="11"/>
  <c r="DK162" i="11"/>
  <c r="DM591" i="11"/>
  <c r="DK1136" i="11"/>
  <c r="DK537" i="11"/>
  <c r="DM557" i="11"/>
  <c r="DK1684" i="11"/>
  <c r="DK122" i="11"/>
  <c r="DK457" i="11"/>
  <c r="DM70" i="11"/>
  <c r="DK1835" i="11"/>
  <c r="DM1137" i="11"/>
  <c r="DK204" i="11"/>
  <c r="DK889" i="11"/>
  <c r="DK1916" i="11"/>
  <c r="DK1768" i="11"/>
  <c r="DK1715" i="11"/>
  <c r="DM665" i="11"/>
  <c r="DK1729" i="11"/>
  <c r="DK164" i="11"/>
  <c r="DK247" i="11"/>
  <c r="DM1928" i="11"/>
  <c r="DK976" i="11"/>
  <c r="DK1277" i="11"/>
  <c r="DK1801" i="11"/>
  <c r="DK296" i="11"/>
  <c r="DK998" i="11"/>
  <c r="DK1909" i="11"/>
  <c r="DK110" i="11"/>
  <c r="DM1229" i="11"/>
  <c r="DM238" i="11"/>
  <c r="DK1876" i="11"/>
  <c r="DM1061" i="11"/>
  <c r="DM152" i="11"/>
  <c r="DK609" i="11"/>
  <c r="DK1706" i="11"/>
  <c r="DK1567" i="11"/>
  <c r="DK1193" i="11"/>
  <c r="DM917" i="11"/>
  <c r="DK514" i="11"/>
  <c r="DK925" i="11"/>
  <c r="DK320" i="11"/>
  <c r="DK1949" i="11"/>
  <c r="DM1894" i="11"/>
  <c r="DK1205" i="11"/>
  <c r="DK1980" i="11"/>
  <c r="DK1773" i="11"/>
  <c r="DK944" i="11"/>
  <c r="DK1279" i="11"/>
  <c r="DK797" i="11"/>
  <c r="DK1862" i="11"/>
  <c r="DK1068" i="11"/>
  <c r="DK1850" i="11"/>
  <c r="DM989" i="11"/>
  <c r="DK675" i="11"/>
  <c r="DK264" i="11"/>
  <c r="DK1110" i="11"/>
  <c r="DK1566" i="11"/>
  <c r="DM558" i="11"/>
  <c r="DK912" i="11"/>
  <c r="DK1219" i="11"/>
  <c r="DK1346" i="11"/>
  <c r="DK1691" i="11"/>
  <c r="DM319" i="11"/>
  <c r="DK1421" i="11"/>
  <c r="DM1690" i="11"/>
  <c r="DK1633" i="11"/>
  <c r="DM1658" i="11"/>
  <c r="DM12" i="11"/>
  <c r="N13" i="8" s="1"/>
  <c r="DK12" i="11"/>
  <c r="DM29" i="11"/>
  <c r="N30" i="8" s="1"/>
  <c r="DK29" i="11"/>
  <c r="DM31" i="11"/>
  <c r="N32" i="8" s="1"/>
  <c r="DK31" i="11"/>
  <c r="DM20" i="11"/>
  <c r="N21" i="8" s="1"/>
  <c r="DK20" i="11"/>
  <c r="DM13" i="11"/>
  <c r="N14" i="8" s="1"/>
  <c r="DK13" i="11"/>
  <c r="DM16" i="11"/>
  <c r="N17" i="8" s="1"/>
  <c r="DK16" i="11"/>
  <c r="DM24" i="11"/>
  <c r="N25" i="8" s="1"/>
  <c r="DK24" i="11"/>
  <c r="DM36" i="11"/>
  <c r="N37" i="8" s="1"/>
  <c r="DK36" i="11"/>
  <c r="DM21" i="11"/>
  <c r="N22" i="8" s="1"/>
  <c r="DK21" i="11"/>
  <c r="DM14" i="11"/>
  <c r="N15" i="8" s="1"/>
  <c r="DK14" i="11"/>
  <c r="DM22" i="11"/>
  <c r="N23" i="8" s="1"/>
  <c r="DK22" i="11"/>
  <c r="DM15" i="11"/>
  <c r="N16" i="8" s="1"/>
  <c r="DK15" i="11"/>
  <c r="DM28" i="11"/>
  <c r="N29" i="8" s="1"/>
  <c r="DK28" i="11"/>
  <c r="DM33" i="11"/>
  <c r="N34" i="8" s="1"/>
  <c r="DK33" i="11"/>
  <c r="DM30" i="11"/>
  <c r="N31" i="8" s="1"/>
  <c r="DK30" i="11"/>
  <c r="DM35" i="11"/>
  <c r="N36" i="8" s="1"/>
  <c r="DK35" i="11"/>
  <c r="DM32" i="11"/>
  <c r="N33" i="8" s="1"/>
  <c r="DK32" i="11"/>
  <c r="DM18" i="11"/>
  <c r="N19" i="8" s="1"/>
  <c r="DK18" i="11"/>
  <c r="DM23" i="11"/>
  <c r="N24" i="8" s="1"/>
  <c r="DK23" i="11"/>
  <c r="DM26" i="11"/>
  <c r="N27" i="8" s="1"/>
  <c r="DK26" i="11"/>
  <c r="DM25" i="11"/>
  <c r="N26" i="8" s="1"/>
  <c r="DK25" i="11"/>
  <c r="DM19" i="11"/>
  <c r="N20" i="8" s="1"/>
  <c r="DK19" i="11"/>
  <c r="DM34" i="11"/>
  <c r="N35" i="8" s="1"/>
  <c r="DK34" i="11"/>
  <c r="DM17" i="11"/>
  <c r="N18" i="8" s="1"/>
  <c r="DK17" i="11"/>
  <c r="DM27" i="11"/>
  <c r="N28" i="8" s="1"/>
  <c r="DK27" i="11"/>
  <c r="DM38" i="11"/>
  <c r="N39" i="8" s="1"/>
  <c r="DK38" i="11"/>
  <c r="DK874" i="11"/>
  <c r="DM874" i="11"/>
  <c r="DK671" i="11"/>
  <c r="DM671" i="11"/>
  <c r="DM1538" i="11"/>
  <c r="DK1538" i="11"/>
  <c r="DM1196" i="11"/>
  <c r="DK1196" i="11"/>
  <c r="DK840" i="11"/>
  <c r="DM840" i="11"/>
  <c r="DM1284" i="11"/>
  <c r="DK1284" i="11"/>
  <c r="DM1679" i="11"/>
  <c r="DK1679" i="11"/>
  <c r="DM464" i="11"/>
  <c r="DK464" i="11"/>
  <c r="DM1150" i="11"/>
  <c r="DK1150" i="11"/>
  <c r="DM1478" i="11"/>
  <c r="DK1478" i="11"/>
  <c r="DM938" i="11"/>
  <c r="DK938" i="11"/>
  <c r="DK1937" i="11"/>
  <c r="DM1937" i="11"/>
  <c r="DM597" i="11"/>
  <c r="DK597" i="11"/>
  <c r="DK1113" i="11"/>
  <c r="DM1113" i="11"/>
  <c r="DM1162" i="11"/>
  <c r="DK1162" i="11"/>
  <c r="DM1942" i="11"/>
  <c r="DK1942" i="11"/>
  <c r="DM1083" i="11"/>
  <c r="DK1083" i="11"/>
  <c r="DM125" i="11"/>
  <c r="DK125" i="11"/>
  <c r="DM521" i="11"/>
  <c r="DK521" i="11"/>
  <c r="DM1972" i="11"/>
  <c r="DK1972" i="11"/>
  <c r="DM948" i="11"/>
  <c r="DK948" i="11"/>
  <c r="DM1560" i="11"/>
  <c r="DK1560" i="11"/>
  <c r="DM836" i="11"/>
  <c r="DK836" i="11"/>
  <c r="DK489" i="11"/>
  <c r="DM489" i="11"/>
  <c r="DM1416" i="11"/>
  <c r="DK1416" i="11"/>
  <c r="DM1919" i="11"/>
  <c r="DK1919" i="11"/>
  <c r="DM1444" i="11"/>
  <c r="DK1444" i="11"/>
  <c r="DM230" i="11"/>
  <c r="DK230" i="11"/>
  <c r="DM58" i="11"/>
  <c r="DK58" i="11"/>
  <c r="DM1496" i="11"/>
  <c r="DK1496" i="11"/>
  <c r="DM971" i="11"/>
  <c r="DK971" i="11"/>
  <c r="DK1541" i="11"/>
  <c r="DM1541" i="11"/>
  <c r="DM1721" i="11"/>
  <c r="DK1721" i="11"/>
  <c r="DM1698" i="11"/>
  <c r="DK1698" i="11"/>
  <c r="DM628" i="11"/>
  <c r="DK628" i="11"/>
  <c r="DM1257" i="11"/>
  <c r="DK1257" i="11"/>
  <c r="DM1591" i="11"/>
  <c r="DK1591" i="11"/>
  <c r="DK1412" i="11"/>
  <c r="DM1412" i="11"/>
  <c r="DK1292" i="11"/>
  <c r="DM1292" i="11"/>
  <c r="DM288" i="11"/>
  <c r="DK288" i="11"/>
  <c r="DK832" i="11"/>
  <c r="DM832" i="11"/>
  <c r="DM351" i="11"/>
  <c r="DK351" i="11"/>
  <c r="DM285" i="11"/>
  <c r="DK285" i="11"/>
  <c r="DM509" i="11"/>
  <c r="DK509" i="11"/>
  <c r="DM393" i="11"/>
  <c r="DK393" i="11"/>
  <c r="DK624" i="11"/>
  <c r="DM624" i="11"/>
  <c r="DM843" i="11"/>
  <c r="DK843" i="11"/>
  <c r="DM1526" i="11"/>
  <c r="DK1526" i="11"/>
  <c r="DM846" i="11"/>
  <c r="DK846" i="11"/>
  <c r="DM1417" i="11"/>
  <c r="DK1417" i="11"/>
  <c r="DM702" i="11"/>
  <c r="DK702" i="11"/>
  <c r="DK1071" i="11"/>
  <c r="DM1071" i="11"/>
  <c r="DM1206" i="11"/>
  <c r="DK1206" i="11"/>
  <c r="DM1650" i="11"/>
  <c r="DK1650" i="11"/>
  <c r="DM1289" i="11"/>
  <c r="DK1289" i="11"/>
  <c r="DK564" i="11"/>
  <c r="DM564" i="11"/>
  <c r="DM37" i="11"/>
  <c r="N38" i="8" s="1"/>
  <c r="DK37" i="11"/>
  <c r="DM576" i="11"/>
  <c r="DK576" i="11"/>
  <c r="DK1683" i="11"/>
  <c r="DM1683" i="11"/>
  <c r="DM534" i="11"/>
  <c r="DK534" i="11"/>
  <c r="DM942" i="11"/>
  <c r="DK942" i="11"/>
  <c r="DK1340" i="11"/>
  <c r="DM1340" i="11"/>
  <c r="DM1363" i="11"/>
  <c r="DK1363" i="11"/>
  <c r="DK1078" i="11"/>
  <c r="DM1078" i="11"/>
  <c r="DK1065" i="11"/>
  <c r="DM1065" i="11"/>
  <c r="DM1668" i="11"/>
  <c r="DK1668" i="11"/>
  <c r="DK194" i="11"/>
  <c r="DM194" i="11"/>
  <c r="DM1480" i="11"/>
  <c r="DK1480" i="11"/>
  <c r="DM1127" i="11"/>
  <c r="DK1127" i="11"/>
  <c r="DM355" i="11"/>
  <c r="DK355" i="11"/>
  <c r="DM1602" i="11"/>
  <c r="DK1602" i="11"/>
  <c r="DM1613" i="11"/>
  <c r="DK1613" i="11"/>
  <c r="DM158" i="11"/>
  <c r="DK158" i="11"/>
  <c r="DM56" i="11"/>
  <c r="N57" i="8" s="1"/>
  <c r="DK56" i="11"/>
  <c r="DM1472" i="11"/>
  <c r="DK1472" i="11"/>
  <c r="DM1692" i="11"/>
  <c r="DK1692" i="11"/>
  <c r="DK933" i="11"/>
  <c r="DM933" i="11"/>
  <c r="DM1874" i="11"/>
  <c r="DK1874" i="11"/>
  <c r="DM299" i="11"/>
  <c r="DK299" i="11"/>
  <c r="DM777" i="11"/>
  <c r="DK777" i="11"/>
  <c r="DM2001" i="11"/>
  <c r="DK2001" i="11"/>
  <c r="DM1895" i="11"/>
  <c r="DK1895" i="11"/>
  <c r="DM1481" i="11"/>
  <c r="DK1481" i="11"/>
  <c r="DK1503" i="11"/>
  <c r="DM1503" i="11"/>
  <c r="DM65" i="11"/>
  <c r="DK65" i="11"/>
  <c r="DK317" i="11"/>
  <c r="DM317" i="11"/>
  <c r="DM1611" i="11"/>
  <c r="DK1611" i="11"/>
  <c r="DM1332" i="11"/>
  <c r="DK1332" i="11"/>
  <c r="DK1125" i="11"/>
  <c r="DM1125" i="11"/>
  <c r="DM596" i="11"/>
  <c r="DK596" i="11"/>
  <c r="DM859" i="11"/>
  <c r="DK859" i="11"/>
  <c r="DK207" i="11"/>
  <c r="DM207" i="11"/>
  <c r="DM1165" i="11"/>
  <c r="DK1165" i="11"/>
  <c r="DM1568" i="11"/>
  <c r="DK1568" i="11"/>
  <c r="DM74" i="11"/>
  <c r="DK74" i="11"/>
  <c r="DM453" i="11"/>
  <c r="DK453" i="11"/>
  <c r="DM424" i="11"/>
  <c r="DK424" i="11"/>
  <c r="DM906" i="11"/>
  <c r="DK906" i="11"/>
  <c r="DM1546" i="11"/>
  <c r="DK1546" i="11"/>
  <c r="DK1449" i="11"/>
  <c r="DM1449" i="11"/>
  <c r="DK762" i="11"/>
  <c r="DM762" i="11"/>
  <c r="DM873" i="11"/>
  <c r="DK873" i="11"/>
  <c r="DM1088" i="11"/>
  <c r="DK1088" i="11"/>
  <c r="DM254" i="11"/>
  <c r="DK254" i="11"/>
  <c r="DM1146" i="11"/>
  <c r="DK1146" i="11"/>
  <c r="I52" i="8"/>
  <c r="J52" i="8"/>
  <c r="K52" i="8"/>
  <c r="E52" i="8"/>
  <c r="F52" i="8"/>
  <c r="G52" i="8"/>
  <c r="H52" i="8"/>
  <c r="DM1813" i="11"/>
  <c r="DK1813" i="11"/>
  <c r="DM922" i="11"/>
  <c r="DK922" i="11"/>
  <c r="DM81" i="11"/>
  <c r="DK81" i="11"/>
  <c r="DM1929" i="11"/>
  <c r="DK1929" i="11"/>
  <c r="DM1433" i="11"/>
  <c r="DK1433" i="11"/>
  <c r="DM1858" i="11"/>
  <c r="DK1858" i="11"/>
  <c r="DM1081" i="11"/>
  <c r="DK1081" i="11"/>
  <c r="DK1783" i="11"/>
  <c r="DM1783" i="11"/>
  <c r="DM1607" i="11"/>
  <c r="DK1607" i="11"/>
  <c r="DM1285" i="11"/>
  <c r="DK1285" i="11"/>
  <c r="DM1685" i="11"/>
  <c r="DK1685" i="11"/>
  <c r="DM301" i="11"/>
  <c r="DK301" i="11"/>
  <c r="DM1396" i="11"/>
  <c r="DK1396" i="11"/>
  <c r="DM799" i="11"/>
  <c r="DK799" i="11"/>
  <c r="DM605" i="11"/>
  <c r="DK605" i="11"/>
  <c r="DK1733" i="11"/>
  <c r="DM1733" i="11"/>
  <c r="DM323" i="11"/>
  <c r="DK323" i="11"/>
  <c r="DM524" i="11"/>
  <c r="DK524" i="11"/>
  <c r="DK341" i="11"/>
  <c r="DM341" i="11"/>
  <c r="DM992" i="11"/>
  <c r="DK992" i="11"/>
  <c r="DK1814" i="11"/>
  <c r="DM1814" i="11"/>
  <c r="DM654" i="11"/>
  <c r="DK654" i="11"/>
  <c r="DM1062" i="11"/>
  <c r="DK1062" i="11"/>
  <c r="DM1953" i="11"/>
  <c r="DK1953" i="11"/>
  <c r="DM1283" i="11"/>
  <c r="DK1283" i="11"/>
  <c r="DM1317" i="11"/>
  <c r="DK1317" i="11"/>
  <c r="DM180" i="11"/>
  <c r="DK180" i="11"/>
  <c r="DM1143" i="11"/>
  <c r="DK1143" i="11"/>
  <c r="DM983" i="11"/>
  <c r="DK983" i="11"/>
  <c r="DM430" i="11"/>
  <c r="DK430" i="11"/>
  <c r="DM1588" i="11"/>
  <c r="DK1588" i="11"/>
  <c r="DK86" i="11"/>
  <c r="DM86" i="11"/>
  <c r="DM1300" i="11"/>
  <c r="DK1300" i="11"/>
  <c r="DM626" i="11"/>
  <c r="DK626" i="11"/>
  <c r="DK963" i="11"/>
  <c r="DM963" i="11"/>
  <c r="DM908" i="11"/>
  <c r="DK908" i="11"/>
  <c r="DM653" i="11"/>
  <c r="DK653" i="11"/>
  <c r="DM837" i="11"/>
  <c r="DK837" i="11"/>
  <c r="DM647" i="11"/>
  <c r="DK647" i="11"/>
  <c r="DM864" i="11"/>
  <c r="DK864" i="11"/>
  <c r="DM1704" i="11"/>
  <c r="DK1704" i="11"/>
  <c r="DM111" i="11"/>
  <c r="DK111" i="11"/>
  <c r="DM1052" i="11"/>
  <c r="DK1052" i="11"/>
  <c r="DM330" i="11"/>
  <c r="DK330" i="11"/>
  <c r="DK278" i="11"/>
  <c r="DM278" i="11"/>
  <c r="DK1599" i="11"/>
  <c r="DM1599" i="11"/>
  <c r="DM829" i="11"/>
  <c r="DK829" i="11"/>
  <c r="DK1534" i="11"/>
  <c r="DM1534" i="11"/>
  <c r="DM1531" i="11"/>
  <c r="DK1531" i="11"/>
  <c r="DM1434" i="11"/>
  <c r="DK1434" i="11"/>
  <c r="DM809" i="11"/>
  <c r="DK809" i="11"/>
  <c r="DM1213" i="11"/>
  <c r="DK1213" i="11"/>
  <c r="DM845" i="11"/>
  <c r="DK845" i="11"/>
  <c r="DM266" i="11"/>
  <c r="DK266" i="11"/>
  <c r="DM525" i="11"/>
  <c r="DK525" i="11"/>
  <c r="DK2002" i="11"/>
  <c r="DM2002" i="11"/>
  <c r="DM1194" i="11"/>
  <c r="DK1194" i="11"/>
  <c r="DM943" i="11"/>
  <c r="DK943" i="11"/>
  <c r="DM1525" i="11"/>
  <c r="DK1525" i="11"/>
  <c r="DM565" i="11"/>
  <c r="DK565" i="11"/>
  <c r="DM737" i="11"/>
  <c r="DK737" i="11"/>
  <c r="DM528" i="11"/>
  <c r="DK528" i="11"/>
  <c r="DM610" i="11"/>
  <c r="DK610" i="11"/>
  <c r="DM551" i="11"/>
  <c r="DK551" i="11"/>
  <c r="DK784" i="11"/>
  <c r="DM784" i="11"/>
  <c r="DM222" i="11"/>
  <c r="DK222" i="11"/>
  <c r="DM1446" i="11"/>
  <c r="DK1446" i="11"/>
  <c r="DK1398" i="11"/>
  <c r="DM1398" i="11"/>
  <c r="DM480" i="11"/>
  <c r="DK480" i="11"/>
  <c r="DM808" i="11"/>
  <c r="DK808" i="11"/>
  <c r="DM343" i="11"/>
  <c r="DK343" i="11"/>
  <c r="DM589" i="11"/>
  <c r="DK589" i="11"/>
  <c r="DM1075" i="11"/>
  <c r="DK1075" i="11"/>
  <c r="DM1616" i="11"/>
  <c r="DK1616" i="11"/>
  <c r="DM1804" i="11"/>
  <c r="DK1804" i="11"/>
  <c r="DM1846" i="11"/>
  <c r="DK1846" i="11"/>
  <c r="DM754" i="11"/>
  <c r="DK754" i="11"/>
  <c r="DK581" i="11"/>
  <c r="DM581" i="11"/>
  <c r="DM434" i="11"/>
  <c r="DK434" i="11"/>
  <c r="DK1600" i="11"/>
  <c r="DM1600" i="11"/>
  <c r="I56" i="8"/>
  <c r="J56" i="8"/>
  <c r="K56" i="8"/>
  <c r="E56" i="8"/>
  <c r="F56" i="8"/>
  <c r="G56" i="8"/>
  <c r="H56" i="8"/>
  <c r="DK1245" i="11"/>
  <c r="DM1245" i="11"/>
  <c r="DM383" i="11"/>
  <c r="DK383" i="11"/>
  <c r="DM316" i="11"/>
  <c r="DK316" i="11"/>
  <c r="DM1934" i="11"/>
  <c r="DK1934" i="11"/>
  <c r="DM479" i="11"/>
  <c r="DK479" i="11"/>
  <c r="DM1227" i="11"/>
  <c r="DK1227" i="11"/>
  <c r="DM390" i="11"/>
  <c r="DK390" i="11"/>
  <c r="DM1719" i="11"/>
  <c r="DK1719" i="11"/>
  <c r="DM1748" i="11"/>
  <c r="DK1748" i="11"/>
  <c r="E51" i="8"/>
  <c r="F51" i="8"/>
  <c r="G51" i="8"/>
  <c r="H51" i="8"/>
  <c r="I51" i="8"/>
  <c r="J51" i="8"/>
  <c r="K51" i="8"/>
  <c r="DM83" i="11"/>
  <c r="DK83" i="11"/>
  <c r="DK1488" i="11"/>
  <c r="DM1488" i="11"/>
  <c r="DM1351" i="11"/>
  <c r="DK1351" i="11"/>
  <c r="DM1309" i="11"/>
  <c r="DK1309" i="11"/>
  <c r="DM184" i="11"/>
  <c r="DK184" i="11"/>
  <c r="DM789" i="11"/>
  <c r="DK789" i="11"/>
  <c r="DM915" i="11"/>
  <c r="DK915" i="11"/>
  <c r="DM1893" i="11"/>
  <c r="DK1893" i="11"/>
  <c r="DM263" i="11"/>
  <c r="DK263" i="11"/>
  <c r="DM1701" i="11"/>
  <c r="DK1701" i="11"/>
  <c r="DK763" i="11"/>
  <c r="DM763" i="11"/>
  <c r="DM1777" i="11"/>
  <c r="DK1777" i="11"/>
  <c r="DK1987" i="11"/>
  <c r="DM1987" i="11"/>
  <c r="DM242" i="11"/>
  <c r="DK242" i="11"/>
  <c r="DM90" i="11"/>
  <c r="DK90" i="11"/>
  <c r="DM1816" i="11"/>
  <c r="DK1816" i="11"/>
  <c r="DM1838" i="11"/>
  <c r="DK1838" i="11"/>
  <c r="DK1620" i="11"/>
  <c r="DM1620" i="11"/>
  <c r="DM291" i="11"/>
  <c r="DK291" i="11"/>
  <c r="DM456" i="11"/>
  <c r="DK456" i="11"/>
  <c r="DM1275" i="11"/>
  <c r="DK1275" i="11"/>
  <c r="DM691" i="11"/>
  <c r="DK691" i="11"/>
  <c r="DK223" i="11"/>
  <c r="DM223" i="11"/>
  <c r="DK651" i="11"/>
  <c r="DM651" i="11"/>
  <c r="DK1028" i="11"/>
  <c r="DM1028" i="11"/>
  <c r="DM1757" i="11"/>
  <c r="DK1757" i="11"/>
  <c r="DM818" i="11"/>
  <c r="DK818" i="11"/>
  <c r="DM823" i="11"/>
  <c r="DK823" i="11"/>
  <c r="DM463" i="11"/>
  <c r="DK463" i="11"/>
  <c r="DM1097" i="11"/>
  <c r="DK1097" i="11"/>
  <c r="DM502" i="11"/>
  <c r="DK502" i="11"/>
  <c r="DM1318" i="11"/>
  <c r="DK1318" i="11"/>
  <c r="DM324" i="11"/>
  <c r="DK324" i="11"/>
  <c r="DM1907" i="11"/>
  <c r="DK1907" i="11"/>
  <c r="DM1172" i="11"/>
  <c r="DK1172" i="11"/>
  <c r="DK1672" i="11"/>
  <c r="DM1672" i="11"/>
  <c r="DK1232" i="11"/>
  <c r="DM1232" i="11"/>
  <c r="DM1056" i="11"/>
  <c r="DK1056" i="11"/>
  <c r="DM42" i="11"/>
  <c r="N43" i="8" s="1"/>
  <c r="DK42" i="11"/>
  <c r="DM544" i="11"/>
  <c r="DK544" i="11"/>
  <c r="DM1186" i="11"/>
  <c r="DK1186" i="11"/>
  <c r="DM498" i="11"/>
  <c r="DK498" i="11"/>
  <c r="DM1670" i="11"/>
  <c r="DK1670" i="11"/>
  <c r="DM1533" i="11"/>
  <c r="DK1533" i="11"/>
  <c r="DM499" i="11"/>
  <c r="DK499" i="11"/>
  <c r="DK662" i="11"/>
  <c r="DM662" i="11"/>
  <c r="DM66" i="11"/>
  <c r="DK66" i="11"/>
  <c r="DK307" i="11"/>
  <c r="DM307" i="11"/>
  <c r="DM446" i="11"/>
  <c r="DK446" i="11"/>
  <c r="DM731" i="11"/>
  <c r="DK731" i="11"/>
  <c r="DM92" i="11"/>
  <c r="DK92" i="11"/>
  <c r="DM493" i="11"/>
  <c r="DK493" i="11"/>
  <c r="DM1964" i="11"/>
  <c r="DK1964" i="11"/>
  <c r="DM62" i="11"/>
  <c r="DK62" i="11"/>
  <c r="DM154" i="11"/>
  <c r="DK154" i="11"/>
  <c r="DM1436" i="11"/>
  <c r="DK1436" i="11"/>
  <c r="DM1106" i="11"/>
  <c r="DK1106" i="11"/>
  <c r="DK440" i="11"/>
  <c r="DM440" i="11"/>
  <c r="DM76" i="11"/>
  <c r="DK76" i="11"/>
  <c r="DM572" i="11"/>
  <c r="DK572" i="11"/>
  <c r="DM1278" i="11"/>
  <c r="DK1278" i="11"/>
  <c r="DK1833" i="11"/>
  <c r="DM1833" i="11"/>
  <c r="DK1612" i="11"/>
  <c r="DM1612" i="11"/>
  <c r="DM1391" i="11"/>
  <c r="DK1391" i="11"/>
  <c r="DM244" i="11"/>
  <c r="DK244" i="11"/>
  <c r="DK1499" i="11"/>
  <c r="DM1499" i="11"/>
  <c r="DK429" i="11"/>
  <c r="DM429" i="11"/>
  <c r="DM486" i="11"/>
  <c r="DK486" i="11"/>
  <c r="DM1530" i="11"/>
  <c r="DK1530" i="11"/>
  <c r="DK532" i="11"/>
  <c r="DM532" i="11"/>
  <c r="DM1621" i="11"/>
  <c r="DK1621" i="11"/>
  <c r="DM75" i="11"/>
  <c r="DK75" i="11"/>
  <c r="DM1399" i="11"/>
  <c r="DK1399" i="11"/>
  <c r="DM1274" i="11"/>
  <c r="DK1274" i="11"/>
  <c r="DM1849" i="11"/>
  <c r="DK1849" i="11"/>
  <c r="DM1739" i="11"/>
  <c r="DK1739" i="11"/>
  <c r="DM1111" i="11"/>
  <c r="DK1111" i="11"/>
  <c r="DM1381" i="11"/>
  <c r="DK1381" i="11"/>
  <c r="DM1259" i="11"/>
  <c r="DK1259" i="11"/>
  <c r="DM965" i="11"/>
  <c r="DK965" i="11"/>
  <c r="DK804" i="11"/>
  <c r="DM804" i="11"/>
  <c r="DM121" i="11"/>
  <c r="DK121" i="11"/>
  <c r="DK786" i="11"/>
  <c r="DM786" i="11"/>
  <c r="DM1372" i="11"/>
  <c r="DK1372" i="11"/>
  <c r="DM139" i="11"/>
  <c r="DK139" i="11"/>
  <c r="DM1631" i="11"/>
  <c r="DK1631" i="11"/>
  <c r="DK1357" i="11"/>
  <c r="DM1357" i="11"/>
  <c r="DM1176" i="11"/>
  <c r="DK1176" i="11"/>
  <c r="DM715" i="11"/>
  <c r="DK715" i="11"/>
  <c r="DM1315" i="11"/>
  <c r="DK1315" i="11"/>
  <c r="DK1423" i="11"/>
  <c r="DM1423" i="11"/>
  <c r="DM150" i="11"/>
  <c r="DK150" i="11"/>
  <c r="DM1605" i="11"/>
  <c r="DK1605" i="11"/>
  <c r="DM1133" i="11"/>
  <c r="DK1133" i="11"/>
  <c r="DK1897" i="11"/>
  <c r="DM1897" i="11"/>
  <c r="DM1115" i="11"/>
  <c r="DK1115" i="11"/>
  <c r="DM44" i="11"/>
  <c r="N45" i="8" s="1"/>
  <c r="DK44" i="11"/>
  <c r="DM40" i="11"/>
  <c r="N41" i="8" s="1"/>
  <c r="DK40" i="11"/>
  <c r="DM1099" i="11"/>
  <c r="DK1099" i="11"/>
  <c r="DM208" i="11"/>
  <c r="DK208" i="11"/>
  <c r="DK354" i="11"/>
  <c r="DM354" i="11"/>
  <c r="DM485" i="11"/>
  <c r="DK485" i="11"/>
  <c r="DM800" i="11"/>
  <c r="DK800" i="11"/>
  <c r="DM1092" i="11"/>
  <c r="DK1092" i="11"/>
  <c r="DM1955" i="11"/>
  <c r="DK1955" i="11"/>
  <c r="DK153" i="11"/>
  <c r="DM153" i="11"/>
  <c r="DM1968" i="11"/>
  <c r="DK1968" i="11"/>
  <c r="DM806" i="11"/>
  <c r="DK806" i="11"/>
  <c r="DM1386" i="11"/>
  <c r="DK1386" i="11"/>
  <c r="DM772" i="11"/>
  <c r="DK772" i="11"/>
  <c r="DM1778" i="11"/>
  <c r="DK1778" i="11"/>
  <c r="DM1911" i="11"/>
  <c r="DK1911" i="11"/>
  <c r="DM1832" i="11"/>
  <c r="DK1832" i="11"/>
  <c r="DM1725" i="11"/>
  <c r="DK1725" i="11"/>
  <c r="DM1662" i="11"/>
  <c r="DK1662" i="11"/>
  <c r="DM1460" i="11"/>
  <c r="DK1460" i="11"/>
  <c r="DM1741" i="11"/>
  <c r="DK1741" i="11"/>
  <c r="DM48" i="11"/>
  <c r="N49" i="8" s="1"/>
  <c r="DK48" i="11"/>
  <c r="DM1343" i="11"/>
  <c r="DK1343" i="11"/>
  <c r="DM1177" i="11"/>
  <c r="DK1177" i="11"/>
  <c r="DM1226" i="11"/>
  <c r="DK1226" i="11"/>
  <c r="DM1409" i="11"/>
  <c r="DK1409" i="11"/>
  <c r="DM1256" i="11"/>
  <c r="DK1256" i="11"/>
  <c r="DM584" i="11"/>
  <c r="DK584" i="11"/>
  <c r="DM1059" i="11"/>
  <c r="DK1059" i="11"/>
  <c r="DM1678" i="11"/>
  <c r="DK1678" i="11"/>
  <c r="DK175" i="11"/>
  <c r="DM175" i="11"/>
  <c r="DM1931" i="11"/>
  <c r="DK1931" i="11"/>
  <c r="DM1265" i="11"/>
  <c r="DK1265" i="11"/>
  <c r="DM397" i="11"/>
  <c r="DK397" i="11"/>
  <c r="DK297" i="11"/>
  <c r="DM297" i="11"/>
  <c r="DM1361" i="11"/>
  <c r="DK1361" i="11"/>
  <c r="DM740" i="11"/>
  <c r="DK740" i="11"/>
  <c r="DM1649" i="11"/>
  <c r="DK1649" i="11"/>
  <c r="DM270" i="11"/>
  <c r="DK270" i="11"/>
  <c r="DM1780" i="11"/>
  <c r="DK1780" i="11"/>
  <c r="DM724" i="11"/>
  <c r="DK724" i="11"/>
  <c r="DM1085" i="11"/>
  <c r="DK1085" i="11"/>
  <c r="DM1622" i="11"/>
  <c r="DK1622" i="11"/>
  <c r="DM1545" i="11"/>
  <c r="DK1545" i="11"/>
  <c r="DM1493" i="11"/>
  <c r="DK1493" i="11"/>
  <c r="DK261" i="11"/>
  <c r="DM261" i="11"/>
  <c r="DM875" i="11"/>
  <c r="DK875" i="11"/>
  <c r="DM210" i="11"/>
  <c r="DK210" i="11"/>
  <c r="DM1233" i="11"/>
  <c r="DK1233" i="11"/>
  <c r="DM142" i="11"/>
  <c r="DK142" i="11"/>
  <c r="DK273" i="11"/>
  <c r="DM273" i="11"/>
  <c r="DM1562" i="11"/>
  <c r="DK1562" i="11"/>
  <c r="DM1947" i="11"/>
  <c r="DK1947" i="11"/>
  <c r="DK884" i="11"/>
  <c r="DM884" i="11"/>
  <c r="DM879" i="11"/>
  <c r="DK879" i="11"/>
  <c r="DM618" i="11"/>
  <c r="DK618" i="11"/>
  <c r="DM1198" i="11"/>
  <c r="DK1198" i="11"/>
  <c r="DM1959" i="11"/>
  <c r="DK1959" i="11"/>
  <c r="DM1575" i="11"/>
  <c r="DK1575" i="11"/>
  <c r="DM41" i="11"/>
  <c r="N42" i="8" s="1"/>
  <c r="DK41" i="11"/>
  <c r="DK1178" i="11"/>
  <c r="DM1178" i="11"/>
  <c r="DK344" i="11"/>
  <c r="DM344" i="11"/>
  <c r="DM231" i="11"/>
  <c r="DK231" i="11"/>
  <c r="DM1505" i="11"/>
  <c r="DK1505" i="11"/>
  <c r="DM256" i="11"/>
  <c r="DK256" i="11"/>
  <c r="DK746" i="11"/>
  <c r="DM746" i="11"/>
  <c r="DM1044" i="11"/>
  <c r="DK1044" i="11"/>
  <c r="DM1377" i="11"/>
  <c r="DK1377" i="11"/>
  <c r="DM1900" i="11"/>
  <c r="DK1900" i="11"/>
  <c r="DM1687" i="11"/>
  <c r="DK1687" i="11"/>
  <c r="DM903" i="11"/>
  <c r="DK903" i="11"/>
  <c r="DM634" i="11"/>
  <c r="DK634" i="11"/>
  <c r="DM1845" i="11"/>
  <c r="DK1845" i="11"/>
  <c r="DM1184" i="11"/>
  <c r="DK1184" i="11"/>
  <c r="DK768" i="11"/>
  <c r="DM768" i="11"/>
  <c r="DK1067" i="11"/>
  <c r="DM1067" i="11"/>
  <c r="DM1334" i="11"/>
  <c r="DK1334" i="11"/>
  <c r="DM1655" i="11"/>
  <c r="DK1655" i="11"/>
  <c r="DM974" i="11"/>
  <c r="DK974" i="11"/>
  <c r="DM2005" i="11"/>
  <c r="DK2005" i="11"/>
  <c r="DM891" i="11"/>
  <c r="DK891" i="11"/>
  <c r="DM1888" i="11"/>
  <c r="DK1888" i="11"/>
  <c r="DK503" i="11"/>
  <c r="DM503" i="11"/>
  <c r="DM1819" i="11"/>
  <c r="DK1819" i="11"/>
  <c r="DK1366" i="11"/>
  <c r="DM1366" i="11"/>
  <c r="DM1167" i="11"/>
  <c r="DK1167" i="11"/>
  <c r="DM886" i="11"/>
  <c r="DK886" i="11"/>
  <c r="DM778" i="11"/>
  <c r="DK778" i="11"/>
  <c r="DM1669" i="11"/>
  <c r="DK1669" i="11"/>
  <c r="DM345" i="11"/>
  <c r="DK345" i="11"/>
  <c r="DM478" i="11"/>
  <c r="DK478" i="11"/>
  <c r="DM1604" i="11"/>
  <c r="DK1604" i="11"/>
  <c r="DM1035" i="11"/>
  <c r="DK1035" i="11"/>
  <c r="DM723" i="11"/>
  <c r="DK723" i="11"/>
  <c r="DM966" i="11"/>
  <c r="DK966" i="11"/>
  <c r="DK200" i="11"/>
  <c r="DM200" i="11"/>
  <c r="DM451" i="11"/>
  <c r="DK451" i="11"/>
  <c r="DK512" i="11"/>
  <c r="DM512" i="11"/>
  <c r="DK107" i="11"/>
  <c r="DM107" i="11"/>
  <c r="DM639" i="11"/>
  <c r="DK639" i="11"/>
  <c r="DM1740" i="11"/>
  <c r="DK1740" i="11"/>
  <c r="DK1023" i="11"/>
  <c r="DM1023" i="11"/>
  <c r="DM986" i="11"/>
  <c r="DK986" i="11"/>
  <c r="DM1134" i="11"/>
  <c r="DK1134" i="11"/>
  <c r="DM1642" i="11"/>
  <c r="DK1642" i="11"/>
  <c r="DK907" i="11"/>
  <c r="DM907" i="11"/>
  <c r="DM1708" i="11"/>
  <c r="DK1708" i="11"/>
  <c r="DM448" i="11"/>
  <c r="DK448" i="11"/>
  <c r="DK698" i="11"/>
  <c r="DM698" i="11"/>
  <c r="DM157" i="11"/>
  <c r="DK157" i="11"/>
  <c r="DM1565" i="11"/>
  <c r="DK1565" i="11"/>
  <c r="DM305" i="11"/>
  <c r="DK305" i="11"/>
  <c r="DM1171" i="11"/>
  <c r="DK1171" i="11"/>
  <c r="DK95" i="11"/>
  <c r="DM95" i="11"/>
  <c r="DM149" i="11"/>
  <c r="DK149" i="11"/>
  <c r="DM382" i="11"/>
  <c r="DK382" i="11"/>
  <c r="DM39" i="11"/>
  <c r="N40" i="8" s="1"/>
  <c r="DK39" i="11"/>
  <c r="DM373" i="11"/>
  <c r="DK373" i="11"/>
  <c r="DK1932" i="11"/>
  <c r="DM1932" i="11"/>
  <c r="DM1459" i="11"/>
  <c r="DK1459" i="11"/>
  <c r="DM1774" i="11"/>
  <c r="DK1774" i="11"/>
  <c r="DM380" i="11"/>
  <c r="DK380" i="11"/>
  <c r="DM798" i="11"/>
  <c r="DK798" i="11"/>
  <c r="DM1442" i="11"/>
  <c r="DK1442" i="11"/>
  <c r="DM615" i="11"/>
  <c r="DK615" i="11"/>
  <c r="DK766" i="11"/>
  <c r="DM766" i="11"/>
  <c r="DM426" i="11"/>
  <c r="DK426" i="11"/>
  <c r="DM841" i="11"/>
  <c r="DK841" i="11"/>
  <c r="DK1208" i="11"/>
  <c r="DM1208" i="11"/>
  <c r="DM2004" i="11"/>
  <c r="DK2004" i="11"/>
  <c r="DM312" i="11"/>
  <c r="DK312" i="11"/>
  <c r="DM1389" i="11"/>
  <c r="DK1389" i="11"/>
  <c r="DM1824" i="11"/>
  <c r="DK1824" i="11"/>
  <c r="DM1475" i="11"/>
  <c r="DK1475" i="11"/>
  <c r="DM1491" i="11"/>
  <c r="DK1491" i="11"/>
  <c r="DK333" i="11"/>
  <c r="DM333" i="11"/>
  <c r="DM1185" i="11"/>
  <c r="DK1185" i="11"/>
  <c r="DK366" i="11"/>
  <c r="DM366" i="11"/>
  <c r="DK1709" i="11"/>
  <c r="DM1709" i="11"/>
  <c r="DM1829" i="11"/>
  <c r="DK1829" i="11"/>
  <c r="DM1308" i="11"/>
  <c r="DK1308" i="11"/>
  <c r="DM206" i="11"/>
  <c r="DK206" i="11"/>
  <c r="DM473" i="11"/>
  <c r="DK473" i="11"/>
  <c r="DM1090" i="11"/>
  <c r="DK1090" i="11"/>
  <c r="DM1087" i="11"/>
  <c r="DK1087" i="11"/>
  <c r="DK275" i="11"/>
  <c r="DM275" i="11"/>
  <c r="DM1623" i="11"/>
  <c r="DK1623" i="11"/>
  <c r="DK79" i="11"/>
  <c r="DM79" i="11"/>
  <c r="DM1495" i="11"/>
  <c r="DK1495" i="11"/>
  <c r="DK443" i="11"/>
  <c r="DM443" i="11"/>
  <c r="DM1468" i="11"/>
  <c r="DK1468" i="11"/>
  <c r="DM900" i="11"/>
  <c r="DK900" i="11"/>
  <c r="DM707" i="11"/>
  <c r="DK707" i="11"/>
  <c r="DM1461" i="11"/>
  <c r="DK1461" i="11"/>
  <c r="DM751" i="11"/>
  <c r="DK751" i="11"/>
  <c r="DM914" i="11"/>
  <c r="DK914" i="11"/>
  <c r="DM690" i="11"/>
  <c r="DK690" i="11"/>
  <c r="DK1130" i="11"/>
  <c r="DM1130" i="11"/>
  <c r="DM1359" i="11"/>
  <c r="DK1359" i="11"/>
  <c r="DM1350" i="11"/>
  <c r="DK1350" i="11"/>
  <c r="DM1507" i="11"/>
  <c r="DK1507" i="11"/>
  <c r="DM1079" i="11"/>
  <c r="DK1079" i="11"/>
  <c r="DM105" i="11"/>
  <c r="DK105" i="11"/>
  <c r="DM1785" i="11"/>
  <c r="DK1785" i="11"/>
  <c r="DM523" i="11"/>
  <c r="DK523" i="11"/>
  <c r="DK1746" i="11"/>
  <c r="DM1746" i="11"/>
  <c r="DM649" i="11"/>
  <c r="DK649" i="11"/>
  <c r="DM1502" i="11"/>
  <c r="DK1502" i="11"/>
  <c r="DM455" i="11"/>
  <c r="DK455" i="11"/>
  <c r="DM295" i="11"/>
  <c r="DK295" i="11"/>
  <c r="DM1553" i="11"/>
  <c r="DK1553" i="11"/>
  <c r="DM1926" i="11"/>
  <c r="DK1926" i="11"/>
  <c r="H44" i="8" l="1"/>
  <c r="N44" i="8"/>
  <c r="K55" i="8"/>
  <c r="N55" i="8"/>
  <c r="G47" i="8"/>
  <c r="N47" i="8"/>
  <c r="F48" i="8"/>
  <c r="N48" i="8"/>
  <c r="H46" i="8"/>
  <c r="N46" i="8"/>
  <c r="I54" i="8"/>
  <c r="N54" i="8"/>
  <c r="E53" i="8"/>
  <c r="N53" i="8"/>
  <c r="J50" i="8"/>
  <c r="N50" i="8"/>
  <c r="DG17" i="11"/>
  <c r="J10" i="8"/>
  <c r="K10" i="8"/>
  <c r="E10" i="8"/>
  <c r="F10" i="8"/>
  <c r="G10" i="8"/>
  <c r="I10" i="8"/>
  <c r="H10" i="8"/>
  <c r="F9" i="8"/>
  <c r="G9" i="8"/>
  <c r="H9" i="8"/>
  <c r="J9" i="8"/>
  <c r="I9" i="8"/>
  <c r="K9" i="8"/>
  <c r="E9" i="8"/>
  <c r="K11" i="8"/>
  <c r="E11" i="8"/>
  <c r="F11" i="8"/>
  <c r="I11" i="8"/>
  <c r="J11" i="8"/>
  <c r="G11" i="8"/>
  <c r="H11" i="8"/>
  <c r="H12" i="8"/>
  <c r="F12" i="8"/>
  <c r="G12" i="8"/>
  <c r="I12" i="8"/>
  <c r="J12" i="8"/>
  <c r="K12" i="8"/>
  <c r="E12" i="8"/>
  <c r="F44" i="8"/>
  <c r="G44" i="8"/>
  <c r="E44" i="8"/>
  <c r="K44" i="8"/>
  <c r="J44" i="8"/>
  <c r="I44" i="8"/>
  <c r="G54" i="8"/>
  <c r="J55" i="8"/>
  <c r="H54" i="8"/>
  <c r="F54" i="8"/>
  <c r="E54" i="8"/>
  <c r="K54" i="8"/>
  <c r="J54" i="8"/>
  <c r="K48" i="8"/>
  <c r="I55" i="8"/>
  <c r="H55" i="8"/>
  <c r="G55" i="8"/>
  <c r="F47" i="8"/>
  <c r="F55" i="8"/>
  <c r="E55" i="8"/>
  <c r="J53" i="8"/>
  <c r="K53" i="8"/>
  <c r="I53" i="8"/>
  <c r="H53" i="8"/>
  <c r="G53" i="8"/>
  <c r="F53" i="8"/>
  <c r="E47" i="8"/>
  <c r="K47" i="8"/>
  <c r="J47" i="8"/>
  <c r="H47" i="8"/>
  <c r="I47" i="8"/>
  <c r="H50" i="8"/>
  <c r="I50" i="8"/>
  <c r="G50" i="8"/>
  <c r="E50" i="8"/>
  <c r="F50" i="8"/>
  <c r="K50" i="8"/>
  <c r="G46" i="8"/>
  <c r="E48" i="8"/>
  <c r="J48" i="8"/>
  <c r="I48" i="8"/>
  <c r="H48" i="8"/>
  <c r="G48" i="8"/>
  <c r="F46" i="8"/>
  <c r="E46" i="8"/>
  <c r="K46" i="8"/>
  <c r="J46" i="8"/>
  <c r="I46" i="8"/>
  <c r="K18" i="8"/>
  <c r="E18" i="8"/>
  <c r="F18" i="8"/>
  <c r="G18" i="8"/>
  <c r="H18" i="8"/>
  <c r="I18" i="8"/>
  <c r="J18" i="8"/>
  <c r="F27" i="8"/>
  <c r="G27" i="8"/>
  <c r="H27" i="8"/>
  <c r="I27" i="8"/>
  <c r="J27" i="8"/>
  <c r="K27" i="8"/>
  <c r="E27" i="8"/>
  <c r="J36" i="8"/>
  <c r="K36" i="8"/>
  <c r="E36" i="8"/>
  <c r="F36" i="8"/>
  <c r="G36" i="8"/>
  <c r="H36" i="8"/>
  <c r="I36" i="8"/>
  <c r="E16" i="8"/>
  <c r="F16" i="8"/>
  <c r="G16" i="8"/>
  <c r="H16" i="8"/>
  <c r="I16" i="8"/>
  <c r="J16" i="8"/>
  <c r="K16" i="8"/>
  <c r="F37" i="8"/>
  <c r="G37" i="8"/>
  <c r="H37" i="8"/>
  <c r="I37" i="8"/>
  <c r="J37" i="8"/>
  <c r="K37" i="8"/>
  <c r="E37" i="8"/>
  <c r="I21" i="8"/>
  <c r="J21" i="8"/>
  <c r="K21" i="8"/>
  <c r="E21" i="8"/>
  <c r="F21" i="8"/>
  <c r="G21" i="8"/>
  <c r="H21" i="8"/>
  <c r="J35" i="8"/>
  <c r="K35" i="8"/>
  <c r="E35" i="8"/>
  <c r="F35" i="8"/>
  <c r="G35" i="8"/>
  <c r="H35" i="8"/>
  <c r="I35" i="8"/>
  <c r="G24" i="8"/>
  <c r="H24" i="8"/>
  <c r="I24" i="8"/>
  <c r="J24" i="8"/>
  <c r="K24" i="8"/>
  <c r="E24" i="8"/>
  <c r="F24" i="8"/>
  <c r="K31" i="8"/>
  <c r="E31" i="8"/>
  <c r="F31" i="8"/>
  <c r="G31" i="8"/>
  <c r="H31" i="8"/>
  <c r="I31" i="8"/>
  <c r="J31" i="8"/>
  <c r="H23" i="8"/>
  <c r="I23" i="8"/>
  <c r="J23" i="8"/>
  <c r="K23" i="8"/>
  <c r="E23" i="8"/>
  <c r="F23" i="8"/>
  <c r="G23" i="8"/>
  <c r="H25" i="8"/>
  <c r="I25" i="8"/>
  <c r="J25" i="8"/>
  <c r="K25" i="8"/>
  <c r="E25" i="8"/>
  <c r="F25" i="8"/>
  <c r="G25" i="8"/>
  <c r="I32" i="8"/>
  <c r="J32" i="8"/>
  <c r="K32" i="8"/>
  <c r="E32" i="8"/>
  <c r="F32" i="8"/>
  <c r="G32" i="8"/>
  <c r="H32" i="8"/>
  <c r="I20" i="8"/>
  <c r="J20" i="8"/>
  <c r="K20" i="8"/>
  <c r="E20" i="8"/>
  <c r="F20" i="8"/>
  <c r="G20" i="8"/>
  <c r="H20" i="8"/>
  <c r="G19" i="8"/>
  <c r="H19" i="8"/>
  <c r="I19" i="8"/>
  <c r="J19" i="8"/>
  <c r="K19" i="8"/>
  <c r="E19" i="8"/>
  <c r="F19" i="8"/>
  <c r="I34" i="8"/>
  <c r="J34" i="8"/>
  <c r="K34" i="8"/>
  <c r="E34" i="8"/>
  <c r="F34" i="8"/>
  <c r="G34" i="8"/>
  <c r="H34" i="8"/>
  <c r="K15" i="8"/>
  <c r="E15" i="8"/>
  <c r="F15" i="8"/>
  <c r="G15" i="8"/>
  <c r="H15" i="8"/>
  <c r="I15" i="8"/>
  <c r="J15" i="8"/>
  <c r="F17" i="8"/>
  <c r="G17" i="8"/>
  <c r="H17" i="8"/>
  <c r="I17" i="8"/>
  <c r="J17" i="8"/>
  <c r="K17" i="8"/>
  <c r="E17" i="8"/>
  <c r="K30" i="8"/>
  <c r="E30" i="8"/>
  <c r="F30" i="8"/>
  <c r="G30" i="8"/>
  <c r="H30" i="8"/>
  <c r="I30" i="8"/>
  <c r="J30" i="8"/>
  <c r="G28" i="8"/>
  <c r="H28" i="8"/>
  <c r="I28" i="8"/>
  <c r="J28" i="8"/>
  <c r="K28" i="8"/>
  <c r="E28" i="8"/>
  <c r="F28" i="8"/>
  <c r="K26" i="8"/>
  <c r="E26" i="8"/>
  <c r="F26" i="8"/>
  <c r="G26" i="8"/>
  <c r="H26" i="8"/>
  <c r="I26" i="8"/>
  <c r="J26" i="8"/>
  <c r="H33" i="8"/>
  <c r="I33" i="8"/>
  <c r="J33" i="8"/>
  <c r="K33" i="8"/>
  <c r="E33" i="8"/>
  <c r="F33" i="8"/>
  <c r="G33" i="8"/>
  <c r="K29" i="8"/>
  <c r="E29" i="8"/>
  <c r="F29" i="8"/>
  <c r="G29" i="8"/>
  <c r="H29" i="8"/>
  <c r="I29" i="8"/>
  <c r="J29" i="8"/>
  <c r="K22" i="8"/>
  <c r="E22" i="8"/>
  <c r="F22" i="8"/>
  <c r="G22" i="8"/>
  <c r="H22" i="8"/>
  <c r="I22" i="8"/>
  <c r="J22" i="8"/>
  <c r="J14" i="8"/>
  <c r="K14" i="8"/>
  <c r="E14" i="8"/>
  <c r="F14" i="8"/>
  <c r="G14" i="8"/>
  <c r="H14" i="8"/>
  <c r="I14" i="8"/>
  <c r="F13" i="8"/>
  <c r="G13" i="8"/>
  <c r="H13" i="8"/>
  <c r="I13" i="8"/>
  <c r="J13" i="8"/>
  <c r="K13" i="8"/>
  <c r="E13" i="8"/>
  <c r="J49" i="8"/>
  <c r="K49" i="8"/>
  <c r="E49" i="8"/>
  <c r="F49" i="8"/>
  <c r="G49" i="8"/>
  <c r="H49" i="8"/>
  <c r="I49" i="8"/>
  <c r="E43" i="8"/>
  <c r="F43" i="8"/>
  <c r="G43" i="8"/>
  <c r="H43" i="8"/>
  <c r="I43" i="8"/>
  <c r="J43" i="8"/>
  <c r="K43" i="8"/>
  <c r="K42" i="8"/>
  <c r="E42" i="8"/>
  <c r="F42" i="8"/>
  <c r="G42" i="8"/>
  <c r="H42" i="8"/>
  <c r="I42" i="8"/>
  <c r="J42" i="8"/>
  <c r="E57" i="8"/>
  <c r="F57" i="8"/>
  <c r="G57" i="8"/>
  <c r="H57" i="8"/>
  <c r="I57" i="8"/>
  <c r="J57" i="8"/>
  <c r="K57" i="8"/>
  <c r="H40" i="8"/>
  <c r="I40" i="8"/>
  <c r="J40" i="8"/>
  <c r="K40" i="8"/>
  <c r="E40" i="8"/>
  <c r="F40" i="8"/>
  <c r="G40" i="8"/>
  <c r="I41" i="8"/>
  <c r="J41" i="8"/>
  <c r="K41" i="8"/>
  <c r="E41" i="8"/>
  <c r="F41" i="8"/>
  <c r="G41" i="8"/>
  <c r="H41" i="8"/>
  <c r="H45" i="8"/>
  <c r="J45" i="8"/>
  <c r="K45" i="8"/>
  <c r="E45" i="8"/>
  <c r="F45" i="8"/>
  <c r="G45" i="8"/>
  <c r="I45" i="8"/>
  <c r="J38" i="8"/>
  <c r="K38" i="8"/>
  <c r="E38" i="8"/>
  <c r="F38" i="8"/>
  <c r="G38" i="8"/>
  <c r="H38" i="8"/>
  <c r="I38" i="8"/>
  <c r="F39" i="8"/>
  <c r="G39" i="8"/>
  <c r="H39" i="8"/>
  <c r="I39" i="8"/>
  <c r="J39" i="8"/>
  <c r="K39" i="8"/>
  <c r="E39" i="8"/>
</calcChain>
</file>

<file path=xl/sharedStrings.xml><?xml version="1.0" encoding="utf-8"?>
<sst xmlns="http://schemas.openxmlformats.org/spreadsheetml/2006/main" count="430" uniqueCount="204">
  <si>
    <t>DASHBOARD</t>
  </si>
  <si>
    <t>Description</t>
  </si>
  <si>
    <t>Category</t>
  </si>
  <si>
    <t>Origin</t>
  </si>
  <si>
    <t>Dimensions</t>
  </si>
  <si>
    <t>Material</t>
  </si>
  <si>
    <t>Usage Detail</t>
  </si>
  <si>
    <t>Name (Supplier)</t>
  </si>
  <si>
    <t>Contact Number (Supplier)</t>
  </si>
  <si>
    <t>Contact E-mail (Supplier)</t>
  </si>
  <si>
    <t>Shipment Method</t>
  </si>
  <si>
    <t>Payment Method</t>
  </si>
  <si>
    <t>Responsible Person</t>
  </si>
  <si>
    <t>Contact Number (Warehouse)</t>
  </si>
  <si>
    <t>DROPDOWN OPTIONS</t>
  </si>
  <si>
    <t>Name</t>
  </si>
  <si>
    <t>Product Id &amp; Name</t>
  </si>
  <si>
    <t>Product Id - Name</t>
  </si>
  <si>
    <t>Filtering</t>
  </si>
  <si>
    <t>LIST FILTER DROPDOWNS</t>
  </si>
  <si>
    <t>Filter 1</t>
  </si>
  <si>
    <t>Filter 2</t>
  </si>
  <si>
    <t>Filter 3</t>
  </si>
  <si>
    <t>Filter 4</t>
  </si>
  <si>
    <t>Values</t>
  </si>
  <si>
    <t>All</t>
  </si>
  <si>
    <t>INDEX</t>
  </si>
  <si>
    <t>Product</t>
  </si>
  <si>
    <t>Metric</t>
  </si>
  <si>
    <t>List Filters</t>
  </si>
  <si>
    <t>TOTAL</t>
  </si>
  <si>
    <t>MENU</t>
  </si>
  <si>
    <t>1st Chart</t>
  </si>
  <si>
    <t>2nd Chart</t>
  </si>
  <si>
    <t>3rd Chart</t>
  </si>
  <si>
    <t>4th Chart</t>
  </si>
  <si>
    <t>DASHBOARD CHART AREA</t>
  </si>
  <si>
    <t>Warehouse Capacity</t>
  </si>
  <si>
    <t>Total Amount</t>
  </si>
  <si>
    <t>Example Metric 1</t>
  </si>
  <si>
    <t>It is a dummy metric data to show you the dynamic feature of the template</t>
  </si>
  <si>
    <t>Example Metric 2</t>
  </si>
  <si>
    <t>Example Metric 3</t>
  </si>
  <si>
    <t>Example Metric 4</t>
  </si>
  <si>
    <t>Example Metric 5</t>
  </si>
  <si>
    <t>List Price ($)</t>
  </si>
  <si>
    <t>Cost of Unit ($)</t>
  </si>
  <si>
    <t>DATABASE</t>
  </si>
  <si>
    <t>SETTINGS</t>
  </si>
  <si>
    <t>Product Id/SKU</t>
  </si>
  <si>
    <t>Accessories &amp; Supplies</t>
  </si>
  <si>
    <t>Camera &amp; Photo</t>
  </si>
  <si>
    <t>Car &amp; Vehicle Electronics</t>
  </si>
  <si>
    <t>Computers &amp; Accessories</t>
  </si>
  <si>
    <t>GPS &amp; Navigation</t>
  </si>
  <si>
    <t>Television &amp; Video</t>
  </si>
  <si>
    <t>Wearable Technology</t>
  </si>
  <si>
    <t>China</t>
  </si>
  <si>
    <t>Germany</t>
  </si>
  <si>
    <t>United States</t>
  </si>
  <si>
    <t>Black</t>
  </si>
  <si>
    <t>White</t>
  </si>
  <si>
    <t>Green</t>
  </si>
  <si>
    <t>Yellow</t>
  </si>
  <si>
    <t>Red</t>
  </si>
  <si>
    <t>Orange</t>
  </si>
  <si>
    <t>Gray</t>
  </si>
  <si>
    <t>Plastic</t>
  </si>
  <si>
    <t>Steel</t>
  </si>
  <si>
    <t>Titanium</t>
  </si>
  <si>
    <t>Aluminium</t>
  </si>
  <si>
    <t>Cash</t>
  </si>
  <si>
    <t>Debit cards</t>
  </si>
  <si>
    <t>Credit cards</t>
  </si>
  <si>
    <t>Electronics bank transfers</t>
  </si>
  <si>
    <t>Phone Holder</t>
  </si>
  <si>
    <t>Bluetooth Earphones</t>
  </si>
  <si>
    <t>Digital Picture Frame</t>
  </si>
  <si>
    <t>Overhead Headphones</t>
  </si>
  <si>
    <t>USB Charging Cable</t>
  </si>
  <si>
    <t>Smartwatch</t>
  </si>
  <si>
    <t>Selfie Stick Tripod</t>
  </si>
  <si>
    <t>MicroSD Card</t>
  </si>
  <si>
    <t>HDMI Cable</t>
  </si>
  <si>
    <t>35 mm Lense</t>
  </si>
  <si>
    <t>Light Stand</t>
  </si>
  <si>
    <t>Italy</t>
  </si>
  <si>
    <t>Japan</t>
  </si>
  <si>
    <t>External Hard Drive</t>
  </si>
  <si>
    <t>Laptop</t>
  </si>
  <si>
    <t>Graphic Card</t>
  </si>
  <si>
    <t>Keyboard</t>
  </si>
  <si>
    <t>Mouse</t>
  </si>
  <si>
    <t>Webcam</t>
  </si>
  <si>
    <t>16 GB Ram</t>
  </si>
  <si>
    <t>256 GB SSD</t>
  </si>
  <si>
    <t>Monitor</t>
  </si>
  <si>
    <t>Laptop Stand</t>
  </si>
  <si>
    <t>South Korea</t>
  </si>
  <si>
    <t>Smart Glass</t>
  </si>
  <si>
    <t>Remote Controller</t>
  </si>
  <si>
    <t>Game Console</t>
  </si>
  <si>
    <t>eBook Reader</t>
  </si>
  <si>
    <t>Reader Case</t>
  </si>
  <si>
    <t>GPS Navigator</t>
  </si>
  <si>
    <t>Key Finder</t>
  </si>
  <si>
    <t>4K Led TV</t>
  </si>
  <si>
    <t>Streaming Stick</t>
  </si>
  <si>
    <t>Weight (g)</t>
  </si>
  <si>
    <t>Warehouse Location</t>
  </si>
  <si>
    <t>Supplier Location</t>
  </si>
  <si>
    <t>Amelia Morrison</t>
  </si>
  <si>
    <t>Amy Murray</t>
  </si>
  <si>
    <t>Anne North</t>
  </si>
  <si>
    <t>Jessica Ogden</t>
  </si>
  <si>
    <t>Joan Oliver</t>
  </si>
  <si>
    <t>Joanne Paige</t>
  </si>
  <si>
    <t>Julia Parr</t>
  </si>
  <si>
    <t>Karen Sharp</t>
  </si>
  <si>
    <t>Katherine Short</t>
  </si>
  <si>
    <t>Kimberly Simpson</t>
  </si>
  <si>
    <t>METRIC INFO</t>
  </si>
  <si>
    <t>FORM</t>
  </si>
  <si>
    <t>1st Chart Title</t>
  </si>
  <si>
    <t>2nd Chart Title</t>
  </si>
  <si>
    <t>3rd Chart Title</t>
  </si>
  <si>
    <t>4th Chart Title</t>
  </si>
  <si>
    <t>Chart Names</t>
  </si>
  <si>
    <t>Video Game Consoles</t>
  </si>
  <si>
    <t>eBook Readers</t>
  </si>
  <si>
    <t>Supplier Info 1</t>
  </si>
  <si>
    <t>Supplier Info 2</t>
  </si>
  <si>
    <t>Warehouse Info 2</t>
  </si>
  <si>
    <t>Supplier Info 3</t>
  </si>
  <si>
    <t>Warehouse Info 3</t>
  </si>
  <si>
    <t>Supplier Info 4</t>
  </si>
  <si>
    <t>Warehouse Info 1</t>
  </si>
  <si>
    <t>Warehouse Info 4</t>
  </si>
  <si>
    <t>If you want to annotate your products, you can add this metric</t>
  </si>
  <si>
    <t>Instructions for use can be added to this field</t>
  </si>
  <si>
    <t>Without Duplicates</t>
  </si>
  <si>
    <t>Without Blanks</t>
  </si>
  <si>
    <t>Listed Products</t>
  </si>
  <si>
    <t>List Product Id - Name</t>
  </si>
  <si>
    <t>Contact E-mail</t>
  </si>
  <si>
    <t>ameliamorrison@mail.com</t>
  </si>
  <si>
    <t>juliaparr@mail.com</t>
  </si>
  <si>
    <t>amymurray@mail.com</t>
  </si>
  <si>
    <t>joannepaige@mail.com</t>
  </si>
  <si>
    <t>annenorth@mail.com</t>
  </si>
  <si>
    <t>joanoliver@mail.com</t>
  </si>
  <si>
    <t>katherineshort@mail.com</t>
  </si>
  <si>
    <t>jessicaogden@mail.com</t>
  </si>
  <si>
    <t>kimberlysimpson@mail.com</t>
  </si>
  <si>
    <t>karensharp@mail.com</t>
  </si>
  <si>
    <t>DYNAMIC LIST</t>
  </si>
  <si>
    <t>Group your products</t>
  </si>
  <si>
    <t>Track the origins of your products</t>
  </si>
  <si>
    <t>Package dimensions of your products</t>
  </si>
  <si>
    <t>Package weight of your products into this metric</t>
  </si>
  <si>
    <t>Group your products by color</t>
  </si>
  <si>
    <t>Group your products by material</t>
  </si>
  <si>
    <t>Person responsible for the product</t>
  </si>
  <si>
    <t>The unit costs of your products</t>
  </si>
  <si>
    <t>The list price of your products</t>
  </si>
  <si>
    <t>Product shipping type</t>
  </si>
  <si>
    <t>Product payment type</t>
  </si>
  <si>
    <t>Color</t>
  </si>
  <si>
    <t>Database Last Column</t>
  </si>
  <si>
    <t>Database Last Row</t>
  </si>
  <si>
    <t>Form Last Row</t>
  </si>
  <si>
    <t>DynamicList Last Row</t>
  </si>
  <si>
    <t>DynamicList Last Column</t>
  </si>
  <si>
    <t>Settings Last Column</t>
  </si>
  <si>
    <t>DynamicList Column Index</t>
  </si>
  <si>
    <t>PRODUCT DATABASE TEMPLATE</t>
  </si>
  <si>
    <t>Rows Count for Each Section</t>
  </si>
  <si>
    <t>Column Number</t>
  </si>
  <si>
    <t>Column Numbers</t>
  </si>
  <si>
    <t>DYNAMIC LIST (ROW NUMBER)</t>
  </si>
  <si>
    <t>DATABASE (ROW NUMBER)</t>
  </si>
  <si>
    <t>DYNAMIC LIST (DYNAMIC ROW INDEX)</t>
  </si>
  <si>
    <t>-</t>
  </si>
  <si>
    <t>FORM (ROW NUMBER)</t>
  </si>
  <si>
    <t>Offset Values</t>
  </si>
  <si>
    <t>Row No</t>
  </si>
  <si>
    <t>Row Number</t>
  </si>
  <si>
    <t>Height</t>
  </si>
  <si>
    <t>Size:</t>
  </si>
  <si>
    <t>Filter Index</t>
  </si>
  <si>
    <t>Index Without Blanks</t>
  </si>
  <si>
    <t>Remove Blanks List Product Id - Name</t>
  </si>
  <si>
    <t>List Index</t>
  </si>
  <si>
    <t>327866 - Game Console</t>
  </si>
  <si>
    <t>Status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</si>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</sst>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b/>
      <sz val="1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b/>
      <sz val="13"/>
      <color theme="0"/>
      <name val="Arial"/>
      <family val="2"/>
      <charset val="162"/>
      <scheme val="minor"/>
    </font>
    <font>
      <sz val="8"/>
      <name val="Arial"/>
      <family val="2"/>
      <scheme val="minor"/>
    </font>
    <font>
      <b/>
      <sz val="12"/>
      <color theme="0"/>
      <name val="Arial"/>
      <family val="2"/>
      <charset val="162"/>
      <scheme val="minor"/>
    </font>
    <font>
      <sz val="11"/>
      <color theme="0"/>
      <name val="Arial"/>
      <family val="2"/>
      <scheme val="minor"/>
    </font>
    <font>
      <sz val="13"/>
      <color theme="1"/>
      <name val="Arial"/>
      <family val="2"/>
      <scheme val="minor"/>
    </font>
    <font>
      <b/>
      <sz val="13"/>
      <color theme="1"/>
      <name val="Arial"/>
      <family val="2"/>
      <charset val="162"/>
      <scheme val="minor"/>
    </font>
    <font>
      <i/>
      <sz val="11"/>
      <color theme="0" tint="-0.499984740745262"/>
      <name val="Arial"/>
      <family val="2"/>
      <charset val="162"/>
      <scheme val="minor"/>
    </font>
    <font>
      <b/>
      <sz val="12"/>
      <color theme="1"/>
      <name val="Arial"/>
      <family val="2"/>
      <charset val="162"/>
      <scheme val="minor"/>
    </font>
    <font>
      <b/>
      <sz val="12"/>
      <color theme="0"/>
      <name val="Arial"/>
      <family val="2"/>
      <scheme val="minor"/>
    </font>
    <font>
      <sz val="11"/>
      <color theme="1"/>
      <name val="Arial"/>
      <family val="2"/>
      <charset val="162"/>
    </font>
    <font>
      <i/>
      <sz val="12"/>
      <color theme="0" tint="-0.14999847407452621"/>
      <name val="Arial"/>
      <family val="2"/>
      <charset val="162"/>
      <scheme val="minor"/>
    </font>
    <font>
      <b/>
      <sz val="11"/>
      <color rgb="FF1F4E78"/>
      <name val="Arial"/>
      <family val="2"/>
      <charset val="162"/>
      <scheme val="minor"/>
    </font>
    <font>
      <sz val="1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1F4E78"/>
      <name val="Arial"/>
      <family val="2"/>
      <scheme val="minor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8D7D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FFF3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64"/>
      </left>
      <right/>
      <top/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7">
    <xf numFmtId="0" fontId="0" fillId="0" borderId="0"/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4" fillId="0" borderId="0"/>
    <xf numFmtId="0" fontId="4" fillId="0" borderId="0"/>
    <xf numFmtId="0" fontId="1" fillId="0" borderId="0"/>
  </cellStyleXfs>
  <cellXfs count="208">
    <xf numFmtId="0" fontId="0" fillId="0" borderId="0" xfId="0"/>
    <xf numFmtId="0" fontId="7" fillId="2" borderId="0" xfId="0" applyFont="1" applyFill="1" applyAlignment="1">
      <alignment vertical="center"/>
    </xf>
    <xf numFmtId="49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49" fontId="9" fillId="5" borderId="0" xfId="0" applyNumberFormat="1" applyFont="1" applyFill="1" applyAlignment="1">
      <alignment horizontal="left" vertical="center" indent="1"/>
    </xf>
    <xf numFmtId="49" fontId="9" fillId="5" borderId="0" xfId="0" applyNumberFormat="1" applyFont="1" applyFill="1" applyAlignment="1">
      <alignment vertical="center"/>
    </xf>
    <xf numFmtId="0" fontId="9" fillId="5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2" borderId="0" xfId="1" applyFill="1" applyAlignment="1">
      <alignment vertical="center"/>
    </xf>
    <xf numFmtId="0" fontId="7" fillId="2" borderId="0" xfId="0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0" xfId="0" applyFill="1" applyAlignment="1">
      <alignment vertical="center"/>
    </xf>
    <xf numFmtId="0" fontId="0" fillId="7" borderId="0" xfId="0" applyFill="1"/>
    <xf numFmtId="0" fontId="11" fillId="7" borderId="0" xfId="2" applyFont="1" applyFill="1" applyBorder="1" applyAlignment="1" applyProtection="1">
      <alignment vertical="center"/>
    </xf>
    <xf numFmtId="0" fontId="0" fillId="7" borderId="0" xfId="0" applyFill="1" applyAlignment="1">
      <alignment horizontal="center"/>
    </xf>
    <xf numFmtId="49" fontId="12" fillId="3" borderId="0" xfId="0" applyNumberFormat="1" applyFont="1" applyFill="1" applyAlignment="1">
      <alignment vertical="center"/>
    </xf>
    <xf numFmtId="49" fontId="12" fillId="3" borderId="0" xfId="0" applyNumberFormat="1" applyFont="1" applyFill="1" applyAlignment="1">
      <alignment horizontal="left" vertical="center" indent="1"/>
    </xf>
    <xf numFmtId="0" fontId="16" fillId="4" borderId="0" xfId="0" applyFont="1" applyFill="1" applyAlignment="1">
      <alignment horizontal="right" vertical="center"/>
    </xf>
    <xf numFmtId="0" fontId="17" fillId="6" borderId="0" xfId="0" applyFont="1" applyFill="1" applyAlignment="1">
      <alignment horizontal="right" vertical="center"/>
    </xf>
    <xf numFmtId="0" fontId="18" fillId="2" borderId="0" xfId="0" applyFont="1" applyFill="1" applyAlignment="1">
      <alignment vertical="center"/>
    </xf>
    <xf numFmtId="0" fontId="18" fillId="3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49" fontId="12" fillId="3" borderId="0" xfId="0" applyNumberFormat="1" applyFont="1" applyFill="1" applyAlignment="1">
      <alignment horizontal="left" vertical="center" indent="6"/>
    </xf>
    <xf numFmtId="49" fontId="9" fillId="5" borderId="0" xfId="0" applyNumberFormat="1" applyFont="1" applyFill="1" applyAlignment="1">
      <alignment horizontal="left" vertical="center" indent="6"/>
    </xf>
    <xf numFmtId="0" fontId="19" fillId="7" borderId="0" xfId="0" applyFont="1" applyFill="1" applyAlignment="1">
      <alignment horizontal="centerContinuous" vertical="center"/>
    </xf>
    <xf numFmtId="0" fontId="0" fillId="2" borderId="0" xfId="0" applyFill="1" applyAlignment="1">
      <alignment vertical="center" shrinkToFit="1"/>
    </xf>
    <xf numFmtId="0" fontId="23" fillId="10" borderId="13" xfId="0" applyFont="1" applyFill="1" applyBorder="1" applyAlignment="1">
      <alignment horizontal="centerContinuous" vertical="center" shrinkToFit="1"/>
    </xf>
    <xf numFmtId="0" fontId="23" fillId="10" borderId="14" xfId="0" applyFont="1" applyFill="1" applyBorder="1" applyAlignment="1">
      <alignment horizontal="centerContinuous" vertical="center" shrinkToFit="1"/>
    </xf>
    <xf numFmtId="0" fontId="0" fillId="2" borderId="0" xfId="0" applyFill="1" applyAlignment="1">
      <alignment horizontal="center" vertical="center" shrinkToFit="1"/>
    </xf>
    <xf numFmtId="0" fontId="0" fillId="8" borderId="12" xfId="0" applyFill="1" applyBorder="1" applyAlignment="1">
      <alignment horizontal="center" vertical="center" shrinkToFit="1"/>
    </xf>
    <xf numFmtId="0" fontId="24" fillId="2" borderId="0" xfId="1" applyFont="1" applyFill="1" applyAlignment="1">
      <alignment vertical="center"/>
    </xf>
    <xf numFmtId="0" fontId="24" fillId="2" borderId="0" xfId="0" applyFont="1" applyFill="1"/>
    <xf numFmtId="0" fontId="25" fillId="2" borderId="0" xfId="0" applyFont="1" applyFill="1"/>
    <xf numFmtId="0" fontId="19" fillId="10" borderId="14" xfId="0" applyFont="1" applyFill="1" applyBorder="1" applyAlignment="1">
      <alignment horizontal="centerContinuous" vertical="center" shrinkToFit="1"/>
    </xf>
    <xf numFmtId="0" fontId="7" fillId="2" borderId="0" xfId="0" quotePrefix="1" applyFont="1" applyFill="1"/>
    <xf numFmtId="164" fontId="7" fillId="0" borderId="0" xfId="0" applyNumberFormat="1" applyFont="1" applyAlignment="1" applyProtection="1">
      <alignment horizontal="left" vertical="center" shrinkToFit="1"/>
      <protection locked="0"/>
    </xf>
    <xf numFmtId="0" fontId="7" fillId="0" borderId="11" xfId="0" applyFont="1" applyBorder="1" applyAlignment="1" applyProtection="1">
      <alignment horizontal="left" vertical="center" shrinkToFit="1"/>
      <protection locked="0"/>
    </xf>
    <xf numFmtId="0" fontId="13" fillId="11" borderId="12" xfId="0" applyFont="1" applyFill="1" applyBorder="1" applyAlignment="1">
      <alignment horizontal="center" vertical="center" shrinkToFit="1"/>
    </xf>
    <xf numFmtId="0" fontId="19" fillId="10" borderId="16" xfId="0" applyFont="1" applyFill="1" applyBorder="1" applyAlignment="1">
      <alignment horizontal="centerContinuous" vertical="center" shrinkToFit="1"/>
    </xf>
    <xf numFmtId="0" fontId="19" fillId="10" borderId="13" xfId="0" applyFont="1" applyFill="1" applyBorder="1" applyAlignment="1">
      <alignment horizontal="centerContinuous" vertical="center" shrinkToFit="1"/>
    </xf>
    <xf numFmtId="0" fontId="0" fillId="8" borderId="16" xfId="0" applyFill="1" applyBorder="1" applyAlignment="1">
      <alignment horizontal="centerContinuous" vertical="center" shrinkToFit="1"/>
    </xf>
    <xf numFmtId="0" fontId="0" fillId="8" borderId="14" xfId="0" applyFill="1" applyBorder="1" applyAlignment="1">
      <alignment horizontal="centerContinuous" vertical="center" shrinkToFit="1"/>
    </xf>
    <xf numFmtId="0" fontId="0" fillId="2" borderId="0" xfId="0" applyFill="1" applyAlignment="1">
      <alignment shrinkToFit="1"/>
    </xf>
    <xf numFmtId="0" fontId="13" fillId="15" borderId="16" xfId="0" applyFont="1" applyFill="1" applyBorder="1" applyAlignment="1">
      <alignment horizontal="centerContinuous" shrinkToFit="1"/>
    </xf>
    <xf numFmtId="0" fontId="0" fillId="15" borderId="13" xfId="0" applyFill="1" applyBorder="1" applyAlignment="1">
      <alignment horizontal="centerContinuous" shrinkToFit="1"/>
    </xf>
    <xf numFmtId="0" fontId="0" fillId="15" borderId="14" xfId="0" applyFill="1" applyBorder="1" applyAlignment="1">
      <alignment horizontal="centerContinuous" shrinkToFit="1"/>
    </xf>
    <xf numFmtId="0" fontId="13" fillId="15" borderId="13" xfId="0" applyFont="1" applyFill="1" applyBorder="1" applyAlignment="1">
      <alignment horizontal="centerContinuous" shrinkToFit="1"/>
    </xf>
    <xf numFmtId="0" fontId="13" fillId="2" borderId="0" xfId="0" applyFont="1" applyFill="1" applyAlignment="1">
      <alignment shrinkToFit="1"/>
    </xf>
    <xf numFmtId="0" fontId="13" fillId="18" borderId="12" xfId="0" applyFont="1" applyFill="1" applyBorder="1" applyAlignment="1">
      <alignment horizontal="center" vertical="center" shrinkToFit="1"/>
    </xf>
    <xf numFmtId="0" fontId="13" fillId="19" borderId="16" xfId="0" applyFont="1" applyFill="1" applyBorder="1" applyAlignment="1">
      <alignment horizontal="centerContinuous" vertical="center" shrinkToFit="1"/>
    </xf>
    <xf numFmtId="0" fontId="13" fillId="19" borderId="13" xfId="0" applyFont="1" applyFill="1" applyBorder="1" applyAlignment="1">
      <alignment horizontal="centerContinuous" vertical="center" shrinkToFit="1"/>
    </xf>
    <xf numFmtId="0" fontId="13" fillId="19" borderId="14" xfId="0" applyFont="1" applyFill="1" applyBorder="1" applyAlignment="1">
      <alignment horizontal="centerContinuous" vertical="center" shrinkToFit="1"/>
    </xf>
    <xf numFmtId="0" fontId="22" fillId="7" borderId="0" xfId="0" applyFont="1" applyFill="1" applyAlignment="1">
      <alignment horizontal="centerContinuous" vertical="center"/>
    </xf>
    <xf numFmtId="0" fontId="22" fillId="8" borderId="0" xfId="0" applyFont="1" applyFill="1" applyAlignment="1" applyProtection="1">
      <alignment horizontal="center" vertical="center" shrinkToFit="1"/>
      <protection locked="0"/>
    </xf>
    <xf numFmtId="0" fontId="28" fillId="8" borderId="0" xfId="0" applyFont="1" applyFill="1" applyAlignment="1" applyProtection="1">
      <alignment horizontal="center" vertical="center" shrinkToFit="1"/>
      <protection locked="0"/>
    </xf>
    <xf numFmtId="0" fontId="19" fillId="7" borderId="0" xfId="0" applyFont="1" applyFill="1" applyAlignment="1">
      <alignment horizontal="left" vertical="center"/>
    </xf>
    <xf numFmtId="0" fontId="0" fillId="0" borderId="11" xfId="0" applyBorder="1" applyAlignment="1" applyProtection="1">
      <alignment horizontal="left" vertical="center" shrinkToFit="1"/>
      <protection locked="0"/>
    </xf>
    <xf numFmtId="164" fontId="0" fillId="0" borderId="0" xfId="0" applyNumberFormat="1" applyAlignment="1" applyProtection="1">
      <alignment horizontal="left" vertical="center" shrinkToFit="1"/>
      <protection locked="0"/>
    </xf>
    <xf numFmtId="0" fontId="0" fillId="0" borderId="0" xfId="0" applyAlignment="1">
      <alignment shrinkToFit="1"/>
    </xf>
    <xf numFmtId="0" fontId="13" fillId="9" borderId="3" xfId="0" applyFont="1" applyFill="1" applyBorder="1" applyAlignment="1">
      <alignment horizontal="center" vertical="center" shrinkToFit="1"/>
    </xf>
    <xf numFmtId="0" fontId="22" fillId="0" borderId="0" xfId="0" applyFont="1" applyAlignment="1" applyProtection="1">
      <alignment horizontal="left" vertical="center" indent="1" shrinkToFit="1"/>
      <protection locked="0"/>
    </xf>
    <xf numFmtId="0" fontId="22" fillId="7" borderId="23" xfId="0" applyFont="1" applyFill="1" applyBorder="1" applyAlignment="1">
      <alignment horizontal="left" vertical="center" indent="1" shrinkToFit="1"/>
    </xf>
    <xf numFmtId="0" fontId="0" fillId="2" borderId="0" xfId="0" applyFill="1"/>
    <xf numFmtId="0" fontId="29" fillId="2" borderId="0" xfId="1" applyFont="1" applyFill="1" applyAlignment="1">
      <alignment vertical="center"/>
    </xf>
    <xf numFmtId="0" fontId="20" fillId="16" borderId="11" xfId="0" applyFont="1" applyFill="1" applyBorder="1" applyAlignment="1">
      <alignment horizontal="left" vertical="center" indent="1" shrinkToFit="1"/>
    </xf>
    <xf numFmtId="0" fontId="27" fillId="0" borderId="11" xfId="0" applyFont="1" applyBorder="1" applyAlignment="1" applyProtection="1">
      <alignment horizontal="left" vertical="center" indent="1" shrinkToFit="1"/>
      <protection locked="0"/>
    </xf>
    <xf numFmtId="0" fontId="30" fillId="7" borderId="24" xfId="0" applyFont="1" applyFill="1" applyBorder="1" applyAlignment="1">
      <alignment horizontal="left" vertical="center" indent="1" shrinkToFit="1"/>
    </xf>
    <xf numFmtId="0" fontId="0" fillId="8" borderId="14" xfId="0" applyFill="1" applyBorder="1" applyAlignment="1">
      <alignment horizontal="center" vertical="center" shrinkToFit="1"/>
    </xf>
    <xf numFmtId="0" fontId="7" fillId="0" borderId="21" xfId="0" applyFont="1" applyBorder="1" applyAlignment="1" applyProtection="1">
      <alignment horizontal="center" vertical="center" shrinkToFit="1"/>
      <protection locked="0"/>
    </xf>
    <xf numFmtId="0" fontId="0" fillId="8" borderId="6" xfId="0" applyFill="1" applyBorder="1"/>
    <xf numFmtId="0" fontId="0" fillId="8" borderId="8" xfId="0" applyFill="1" applyBorder="1"/>
    <xf numFmtId="0" fontId="7" fillId="0" borderId="23" xfId="0" applyFont="1" applyBorder="1" applyAlignment="1" applyProtection="1">
      <alignment horizontal="center" vertical="center" shrinkToFit="1"/>
      <protection locked="0"/>
    </xf>
    <xf numFmtId="0" fontId="7" fillId="0" borderId="31" xfId="0" applyFont="1" applyBorder="1" applyAlignment="1" applyProtection="1">
      <alignment horizontal="left" vertical="center" shrinkToFit="1"/>
      <protection locked="0"/>
    </xf>
    <xf numFmtId="0" fontId="7" fillId="0" borderId="25" xfId="0" applyFont="1" applyBorder="1" applyAlignment="1" applyProtection="1">
      <alignment horizontal="center" vertical="center" shrinkToFit="1"/>
      <protection locked="0"/>
    </xf>
    <xf numFmtId="0" fontId="22" fillId="20" borderId="30" xfId="0" applyFont="1" applyFill="1" applyBorder="1" applyAlignment="1">
      <alignment horizontal="center" vertical="center" shrinkToFit="1"/>
    </xf>
    <xf numFmtId="0" fontId="3" fillId="2" borderId="0" xfId="1" applyFont="1" applyFill="1" applyAlignment="1">
      <alignment vertical="center"/>
    </xf>
    <xf numFmtId="0" fontId="0" fillId="8" borderId="7" xfId="0" applyFill="1" applyBorder="1"/>
    <xf numFmtId="0" fontId="0" fillId="8" borderId="3" xfId="0" applyFill="1" applyBorder="1"/>
    <xf numFmtId="0" fontId="0" fillId="8" borderId="5" xfId="0" applyFill="1" applyBorder="1"/>
    <xf numFmtId="0" fontId="0" fillId="8" borderId="12" xfId="0" applyFill="1" applyBorder="1" applyAlignment="1">
      <alignment shrinkToFit="1"/>
    </xf>
    <xf numFmtId="0" fontId="0" fillId="8" borderId="12" xfId="0" applyFill="1" applyBorder="1" applyAlignment="1" applyProtection="1">
      <alignment horizontal="center" vertical="center" shrinkToFit="1"/>
      <protection hidden="1"/>
    </xf>
    <xf numFmtId="0" fontId="13" fillId="11" borderId="12" xfId="0" applyFont="1" applyFill="1" applyBorder="1" applyAlignment="1" applyProtection="1">
      <alignment horizontal="center" vertical="center" shrinkToFit="1"/>
      <protection hidden="1"/>
    </xf>
    <xf numFmtId="0" fontId="13" fillId="18" borderId="12" xfId="0" applyFont="1" applyFill="1" applyBorder="1" applyAlignment="1" applyProtection="1">
      <alignment horizontal="center" vertical="center" shrinkToFit="1"/>
      <protection hidden="1"/>
    </xf>
    <xf numFmtId="0" fontId="19" fillId="17" borderId="1" xfId="0" applyFont="1" applyFill="1" applyBorder="1" applyAlignment="1" applyProtection="1">
      <alignment horizontal="center" vertical="center" shrinkToFit="1"/>
      <protection hidden="1"/>
    </xf>
    <xf numFmtId="0" fontId="19" fillId="7" borderId="1" xfId="0" applyFont="1" applyFill="1" applyBorder="1" applyAlignment="1" applyProtection="1">
      <alignment horizontal="center" vertical="center" shrinkToFit="1"/>
      <protection hidden="1"/>
    </xf>
    <xf numFmtId="0" fontId="0" fillId="8" borderId="15" xfId="0" applyFill="1" applyBorder="1" applyAlignment="1" applyProtection="1">
      <alignment horizontal="center" vertical="center" shrinkToFit="1"/>
      <protection hidden="1"/>
    </xf>
    <xf numFmtId="0" fontId="0" fillId="8" borderId="27" xfId="0" applyFill="1" applyBorder="1" applyAlignment="1" applyProtection="1">
      <alignment horizontal="center" vertical="center" shrinkToFit="1"/>
      <protection hidden="1"/>
    </xf>
    <xf numFmtId="0" fontId="0" fillId="8" borderId="18" xfId="0" applyFill="1" applyBorder="1" applyAlignment="1" applyProtection="1">
      <alignment horizontal="center" vertical="center" shrinkToFit="1"/>
      <protection hidden="1"/>
    </xf>
    <xf numFmtId="0" fontId="0" fillId="8" borderId="19" xfId="0" applyFill="1" applyBorder="1" applyAlignment="1" applyProtection="1">
      <alignment horizontal="center" vertical="center" shrinkToFit="1"/>
      <protection hidden="1"/>
    </xf>
    <xf numFmtId="0" fontId="28" fillId="8" borderId="0" xfId="0" applyFont="1" applyFill="1" applyAlignment="1" applyProtection="1">
      <alignment horizontal="center" vertical="center" shrinkToFit="1"/>
      <protection hidden="1"/>
    </xf>
    <xf numFmtId="164" fontId="0" fillId="0" borderId="0" xfId="0" applyNumberFormat="1" applyAlignment="1" applyProtection="1">
      <alignment horizontal="left" vertical="center" indent="1" shrinkToFit="1"/>
      <protection hidden="1"/>
    </xf>
    <xf numFmtId="164" fontId="0" fillId="0" borderId="21" xfId="0" applyNumberFormat="1" applyBorder="1" applyAlignment="1" applyProtection="1">
      <alignment horizontal="left" vertical="center" shrinkToFit="1"/>
      <protection locked="0"/>
    </xf>
    <xf numFmtId="164" fontId="26" fillId="0" borderId="22" xfId="0" applyNumberFormat="1" applyFont="1" applyBorder="1" applyAlignment="1" applyProtection="1">
      <alignment horizontal="left" vertical="center" shrinkToFit="1"/>
      <protection locked="0"/>
    </xf>
    <xf numFmtId="0" fontId="23" fillId="10" borderId="0" xfId="0" applyFont="1" applyFill="1" applyAlignment="1">
      <alignment horizontal="centerContinuous" vertical="center" shrinkToFit="1"/>
    </xf>
    <xf numFmtId="0" fontId="19" fillId="10" borderId="0" xfId="0" applyFont="1" applyFill="1" applyAlignment="1">
      <alignment horizontal="left" vertical="center" shrinkToFit="1"/>
    </xf>
    <xf numFmtId="0" fontId="3" fillId="8" borderId="12" xfId="0" applyFont="1" applyFill="1" applyBorder="1" applyAlignment="1">
      <alignment horizontal="center" vertical="center"/>
    </xf>
    <xf numFmtId="0" fontId="13" fillId="8" borderId="12" xfId="0" applyFont="1" applyFill="1" applyBorder="1" applyAlignment="1" applyProtection="1">
      <alignment horizontal="center" vertical="center" shrinkToFit="1"/>
      <protection hidden="1"/>
    </xf>
    <xf numFmtId="0" fontId="0" fillId="8" borderId="12" xfId="0" applyFill="1" applyBorder="1" applyAlignment="1" applyProtection="1">
      <alignment horizontal="center" shrinkToFit="1"/>
      <protection hidden="1"/>
    </xf>
    <xf numFmtId="0" fontId="3" fillId="8" borderId="12" xfId="0" applyFont="1" applyFill="1" applyBorder="1" applyAlignment="1" applyProtection="1">
      <alignment horizontal="center" vertical="center" shrinkToFit="1"/>
      <protection hidden="1"/>
    </xf>
    <xf numFmtId="0" fontId="32" fillId="8" borderId="12" xfId="0" applyFont="1" applyFill="1" applyBorder="1" applyAlignment="1" applyProtection="1">
      <alignment horizontal="center" vertical="center" shrinkToFit="1"/>
      <protection hidden="1"/>
    </xf>
    <xf numFmtId="0" fontId="0" fillId="8" borderId="32" xfId="0" applyFill="1" applyBorder="1" applyAlignment="1" applyProtection="1">
      <alignment horizontal="center" vertical="center" shrinkToFit="1"/>
      <protection hidden="1"/>
    </xf>
    <xf numFmtId="0" fontId="13" fillId="14" borderId="12" xfId="0" applyFont="1" applyFill="1" applyBorder="1" applyAlignment="1" applyProtection="1">
      <alignment horizontal="center" vertical="center" shrinkToFit="1"/>
      <protection hidden="1"/>
    </xf>
    <xf numFmtId="0" fontId="0" fillId="2" borderId="12" xfId="0" applyFill="1" applyBorder="1" applyAlignment="1">
      <alignment horizontal="right" shrinkToFit="1"/>
    </xf>
    <xf numFmtId="0" fontId="2" fillId="2" borderId="12" xfId="0" applyFont="1" applyFill="1" applyBorder="1" applyAlignment="1" applyProtection="1">
      <alignment horizontal="center" vertical="center" shrinkToFit="1"/>
      <protection hidden="1"/>
    </xf>
    <xf numFmtId="0" fontId="0" fillId="2" borderId="12" xfId="0" applyFill="1" applyBorder="1" applyAlignment="1" applyProtection="1">
      <alignment horizontal="center" vertical="center" shrinkToFit="1"/>
      <protection hidden="1"/>
    </xf>
    <xf numFmtId="0" fontId="0" fillId="2" borderId="12" xfId="0" applyFill="1" applyBorder="1" applyAlignment="1" applyProtection="1">
      <alignment horizontal="right" vertical="center" shrinkToFit="1"/>
      <protection hidden="1"/>
    </xf>
    <xf numFmtId="164" fontId="0" fillId="8" borderId="0" xfId="0" applyNumberFormat="1" applyFill="1" applyAlignment="1" applyProtection="1">
      <alignment horizontal="left" shrinkToFit="1"/>
      <protection hidden="1"/>
    </xf>
    <xf numFmtId="0" fontId="20" fillId="7" borderId="0" xfId="0" applyFont="1" applyFill="1" applyAlignment="1">
      <alignment horizontal="center" vertical="center" shrinkToFit="1"/>
    </xf>
    <xf numFmtId="0" fontId="22" fillId="12" borderId="0" xfId="0" applyFont="1" applyFill="1" applyAlignment="1" applyProtection="1">
      <alignment horizontal="center" vertical="center" shrinkToFit="1"/>
      <protection locked="0"/>
    </xf>
    <xf numFmtId="0" fontId="15" fillId="13" borderId="0" xfId="0" applyFont="1" applyFill="1" applyAlignment="1" applyProtection="1">
      <alignment horizontal="center" vertical="center" shrinkToFit="1"/>
      <protection locked="0"/>
    </xf>
    <xf numFmtId="0" fontId="19" fillId="10" borderId="10" xfId="0" applyFont="1" applyFill="1" applyBorder="1" applyAlignment="1">
      <alignment horizontal="centerContinuous" vertical="center" shrinkToFit="1"/>
    </xf>
    <xf numFmtId="0" fontId="19" fillId="10" borderId="8" xfId="0" applyFont="1" applyFill="1" applyBorder="1" applyAlignment="1">
      <alignment horizontal="centerContinuous" vertical="center" shrinkToFit="1"/>
    </xf>
    <xf numFmtId="0" fontId="13" fillId="19" borderId="0" xfId="0" applyFont="1" applyFill="1" applyAlignment="1">
      <alignment horizontal="centerContinuous" vertical="center" shrinkToFit="1"/>
    </xf>
    <xf numFmtId="0" fontId="13" fillId="11" borderId="10" xfId="0" applyFont="1" applyFill="1" applyBorder="1" applyAlignment="1">
      <alignment horizontal="center" vertical="center" shrinkToFit="1"/>
    </xf>
    <xf numFmtId="0" fontId="13" fillId="11" borderId="10" xfId="0" applyFont="1" applyFill="1" applyBorder="1" applyAlignment="1" applyProtection="1">
      <alignment horizontal="center" vertical="center" shrinkToFit="1"/>
      <protection hidden="1"/>
    </xf>
    <xf numFmtId="0" fontId="23" fillId="10" borderId="1" xfId="0" applyFont="1" applyFill="1" applyBorder="1" applyAlignment="1">
      <alignment horizontal="centerContinuous" vertical="center" shrinkToFit="1"/>
    </xf>
    <xf numFmtId="0" fontId="23" fillId="10" borderId="2" xfId="0" applyFont="1" applyFill="1" applyBorder="1" applyAlignment="1">
      <alignment horizontal="centerContinuous" vertical="center" shrinkToFit="1"/>
    </xf>
    <xf numFmtId="0" fontId="23" fillId="10" borderId="3" xfId="0" applyFont="1" applyFill="1" applyBorder="1" applyAlignment="1">
      <alignment horizontal="centerContinuous" vertical="center" shrinkToFit="1"/>
    </xf>
    <xf numFmtId="0" fontId="13" fillId="19" borderId="7" xfId="0" applyFont="1" applyFill="1" applyBorder="1" applyAlignment="1">
      <alignment horizontal="centerContinuous" vertical="center" shrinkToFit="1"/>
    </xf>
    <xf numFmtId="0" fontId="13" fillId="19" borderId="8" xfId="0" applyFont="1" applyFill="1" applyBorder="1" applyAlignment="1">
      <alignment horizontal="centerContinuous" vertical="center" shrinkToFit="1"/>
    </xf>
    <xf numFmtId="0" fontId="13" fillId="11" borderId="8" xfId="0" applyFont="1" applyFill="1" applyBorder="1" applyAlignment="1">
      <alignment horizontal="center" vertical="center" shrinkToFit="1"/>
    </xf>
    <xf numFmtId="0" fontId="13" fillId="11" borderId="14" xfId="0" applyFont="1" applyFill="1" applyBorder="1" applyAlignment="1">
      <alignment horizontal="center" vertical="center" shrinkToFit="1"/>
    </xf>
    <xf numFmtId="0" fontId="13" fillId="19" borderId="4" xfId="0" applyFont="1" applyFill="1" applyBorder="1" applyAlignment="1">
      <alignment horizontal="centerContinuous" vertical="center" shrinkToFit="1"/>
    </xf>
    <xf numFmtId="0" fontId="13" fillId="11" borderId="1" xfId="0" applyFont="1" applyFill="1" applyBorder="1" applyAlignment="1">
      <alignment horizontal="center" vertical="center" shrinkToFit="1"/>
    </xf>
    <xf numFmtId="0" fontId="13" fillId="11" borderId="3" xfId="0" applyFont="1" applyFill="1" applyBorder="1" applyAlignment="1">
      <alignment horizontal="center" vertical="center" shrinkToFit="1"/>
    </xf>
    <xf numFmtId="0" fontId="13" fillId="11" borderId="6" xfId="0" applyFont="1" applyFill="1" applyBorder="1" applyAlignment="1">
      <alignment horizontal="center" vertical="center" shrinkToFit="1"/>
    </xf>
    <xf numFmtId="0" fontId="13" fillId="18" borderId="14" xfId="0" applyFont="1" applyFill="1" applyBorder="1" applyAlignment="1">
      <alignment horizontal="center" vertical="center" shrinkToFit="1"/>
    </xf>
    <xf numFmtId="0" fontId="13" fillId="18" borderId="10" xfId="0" applyFont="1" applyFill="1" applyBorder="1" applyAlignment="1">
      <alignment horizontal="center" vertical="center" shrinkToFit="1"/>
    </xf>
    <xf numFmtId="0" fontId="13" fillId="18" borderId="6" xfId="0" applyFont="1" applyFill="1" applyBorder="1" applyAlignment="1">
      <alignment horizontal="center" vertical="center" shrinkToFit="1"/>
    </xf>
    <xf numFmtId="0" fontId="13" fillId="18" borderId="8" xfId="0" applyFont="1" applyFill="1" applyBorder="1" applyAlignment="1">
      <alignment horizontal="center" vertical="center" shrinkToFit="1"/>
    </xf>
    <xf numFmtId="0" fontId="13" fillId="18" borderId="4" xfId="0" applyFont="1" applyFill="1" applyBorder="1" applyAlignment="1" applyProtection="1">
      <alignment horizontal="center" vertical="center" shrinkToFit="1"/>
      <protection hidden="1"/>
    </xf>
    <xf numFmtId="0" fontId="13" fillId="18" borderId="5" xfId="0" applyFont="1" applyFill="1" applyBorder="1" applyAlignment="1" applyProtection="1">
      <alignment horizontal="center" vertical="center" shrinkToFit="1"/>
      <protection hidden="1"/>
    </xf>
    <xf numFmtId="0" fontId="13" fillId="18" borderId="10" xfId="0" applyFont="1" applyFill="1" applyBorder="1" applyAlignment="1" applyProtection="1">
      <alignment horizontal="center" vertical="center" shrinkToFit="1"/>
      <protection hidden="1"/>
    </xf>
    <xf numFmtId="0" fontId="13" fillId="11" borderId="4" xfId="0" applyFont="1" applyFill="1" applyBorder="1" applyAlignment="1" applyProtection="1">
      <alignment horizontal="center" vertical="center" shrinkToFit="1"/>
      <protection hidden="1"/>
    </xf>
    <xf numFmtId="0" fontId="13" fillId="11" borderId="5" xfId="0" applyFont="1" applyFill="1" applyBorder="1" applyAlignment="1" applyProtection="1">
      <alignment horizontal="center" vertical="center" shrinkToFit="1"/>
      <protection hidden="1"/>
    </xf>
    <xf numFmtId="0" fontId="19" fillId="10" borderId="12" xfId="0" applyFont="1" applyFill="1" applyBorder="1" applyAlignment="1">
      <alignment horizontal="center" vertical="center" wrapText="1" shrinkToFit="1"/>
    </xf>
    <xf numFmtId="0" fontId="13" fillId="11" borderId="10" xfId="0" applyFont="1" applyFill="1" applyBorder="1" applyAlignment="1">
      <alignment horizontal="center" vertical="center" wrapText="1" shrinkToFit="1"/>
    </xf>
    <xf numFmtId="0" fontId="0" fillId="21" borderId="29" xfId="0" applyFill="1" applyBorder="1"/>
    <xf numFmtId="0" fontId="0" fillId="21" borderId="25" xfId="0" applyFill="1" applyBorder="1"/>
    <xf numFmtId="0" fontId="0" fillId="21" borderId="0" xfId="0" applyFill="1"/>
    <xf numFmtId="0" fontId="0" fillId="21" borderId="17" xfId="0" applyFill="1" applyBorder="1"/>
    <xf numFmtId="0" fontId="0" fillId="21" borderId="28" xfId="0" applyFill="1" applyBorder="1"/>
    <xf numFmtId="0" fontId="0" fillId="21" borderId="23" xfId="0" applyFill="1" applyBorder="1"/>
    <xf numFmtId="0" fontId="0" fillId="21" borderId="20" xfId="0" applyFill="1" applyBorder="1"/>
    <xf numFmtId="0" fontId="0" fillId="21" borderId="24" xfId="0" applyFill="1" applyBorder="1"/>
    <xf numFmtId="0" fontId="0" fillId="21" borderId="26" xfId="0" applyFill="1" applyBorder="1"/>
    <xf numFmtId="0" fontId="0" fillId="8" borderId="1" xfId="0" applyFill="1" applyBorder="1"/>
    <xf numFmtId="0" fontId="0" fillId="8" borderId="2" xfId="0" applyFill="1" applyBorder="1"/>
    <xf numFmtId="0" fontId="0" fillId="8" borderId="4" xfId="0" applyFill="1" applyBorder="1"/>
    <xf numFmtId="0" fontId="0" fillId="8" borderId="0" xfId="0" applyFill="1"/>
    <xf numFmtId="0" fontId="22" fillId="7" borderId="4" xfId="0" applyFont="1" applyFill="1" applyBorder="1" applyAlignment="1" applyProtection="1">
      <alignment horizontal="center" vertical="center" shrinkToFit="1"/>
      <protection locked="0"/>
    </xf>
    <xf numFmtId="0" fontId="31" fillId="2" borderId="0" xfId="1" applyFont="1" applyFill="1" applyAlignment="1" applyProtection="1">
      <alignment horizontal="center" vertical="center" shrinkToFit="1"/>
      <protection hidden="1"/>
    </xf>
    <xf numFmtId="0" fontId="7" fillId="2" borderId="0" xfId="1" applyFont="1" applyFill="1" applyAlignment="1">
      <alignment vertical="center"/>
    </xf>
    <xf numFmtId="0" fontId="34" fillId="2" borderId="0" xfId="1" applyFont="1" applyFill="1" applyAlignment="1" applyProtection="1">
      <alignment horizontal="center" vertical="center"/>
      <protection hidden="1"/>
    </xf>
    <xf numFmtId="0" fontId="31" fillId="2" borderId="0" xfId="1" applyFont="1" applyFill="1" applyAlignment="1" applyProtection="1">
      <alignment horizontal="center" vertical="center"/>
      <protection hidden="1"/>
    </xf>
    <xf numFmtId="49" fontId="12" fillId="3" borderId="0" xfId="0" applyNumberFormat="1" applyFont="1" applyFill="1" applyAlignment="1">
      <alignment horizontal="left" vertical="center" indent="9"/>
    </xf>
    <xf numFmtId="49" fontId="9" fillId="5" borderId="0" xfId="0" applyNumberFormat="1" applyFont="1" applyFill="1" applyAlignment="1">
      <alignment horizontal="left" vertical="center" indent="9"/>
    </xf>
    <xf numFmtId="0" fontId="0" fillId="8" borderId="0" xfId="0" applyFill="1" applyAlignment="1">
      <alignment horizontal="center" vertical="center" shrinkToFit="1"/>
    </xf>
    <xf numFmtId="0" fontId="13" fillId="8" borderId="9" xfId="0" applyFont="1" applyFill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0" xfId="0" applyAlignment="1" applyProtection="1">
      <alignment horizontal="left" vertical="center" shrinkToFit="1"/>
      <protection locked="0"/>
    </xf>
    <xf numFmtId="0" fontId="7" fillId="22" borderId="34" xfId="0" applyFont="1" applyFill="1" applyBorder="1" applyAlignment="1">
      <alignment horizontal="left" vertical="center" shrinkToFit="1"/>
    </xf>
    <xf numFmtId="164" fontId="7" fillId="22" borderId="34" xfId="0" applyNumberFormat="1" applyFont="1" applyFill="1" applyBorder="1" applyAlignment="1">
      <alignment horizontal="left" vertical="center" shrinkToFit="1"/>
    </xf>
    <xf numFmtId="164" fontId="0" fillId="22" borderId="34" xfId="0" applyNumberFormat="1" applyFill="1" applyBorder="1" applyAlignment="1">
      <alignment horizontal="left" vertical="center" shrinkToFit="1"/>
    </xf>
    <xf numFmtId="164" fontId="0" fillId="22" borderId="34" xfId="0" applyNumberFormat="1" applyFill="1" applyBorder="1" applyAlignment="1">
      <alignment horizontal="left" shrinkToFit="1"/>
    </xf>
    <xf numFmtId="164" fontId="7" fillId="22" borderId="34" xfId="0" applyNumberFormat="1" applyFont="1" applyFill="1" applyBorder="1" applyAlignment="1">
      <alignment horizontal="left" shrinkToFit="1"/>
    </xf>
    <xf numFmtId="0" fontId="7" fillId="0" borderId="30" xfId="0" applyFont="1" applyBorder="1" applyAlignment="1" applyProtection="1">
      <alignment horizontal="left" vertical="center" shrinkToFit="1"/>
      <protection locked="0"/>
    </xf>
    <xf numFmtId="0" fontId="7" fillId="22" borderId="34" xfId="0" applyFont="1" applyFill="1" applyBorder="1" applyAlignment="1">
      <alignment horizontal="center" vertical="center" shrinkToFit="1"/>
    </xf>
    <xf numFmtId="0" fontId="0" fillId="22" borderId="34" xfId="0" applyFill="1" applyBorder="1" applyAlignment="1">
      <alignment horizontal="left" vertical="center" shrinkToFit="1"/>
    </xf>
    <xf numFmtId="0" fontId="33" fillId="2" borderId="0" xfId="1" applyFont="1" applyFill="1" applyAlignment="1" applyProtection="1">
      <alignment horizontal="right" vertical="center"/>
      <protection hidden="1"/>
    </xf>
    <xf numFmtId="0" fontId="25" fillId="2" borderId="0" xfId="1" applyFont="1" applyFill="1" applyAlignment="1" applyProtection="1">
      <alignment horizontal="right" vertical="center"/>
      <protection hidden="1"/>
    </xf>
    <xf numFmtId="0" fontId="22" fillId="7" borderId="4" xfId="0" applyFont="1" applyFill="1" applyBorder="1" applyAlignment="1" applyProtection="1">
      <alignment horizontal="center" vertical="center" shrinkToFit="1"/>
      <protection locked="0"/>
    </xf>
    <xf numFmtId="0" fontId="22" fillId="7" borderId="0" xfId="0" applyFont="1" applyFill="1" applyAlignment="1" applyProtection="1">
      <alignment horizontal="center" vertical="center" shrinkToFit="1"/>
      <protection locked="0"/>
    </xf>
    <xf numFmtId="0" fontId="13" fillId="11" borderId="16" xfId="0" applyFont="1" applyFill="1" applyBorder="1" applyAlignment="1">
      <alignment horizontal="center" vertical="center" shrinkToFit="1"/>
    </xf>
    <xf numFmtId="0" fontId="13" fillId="11" borderId="14" xfId="0" applyFont="1" applyFill="1" applyBorder="1" applyAlignment="1">
      <alignment horizontal="center" vertical="center" shrinkToFit="1"/>
    </xf>
    <xf numFmtId="0" fontId="13" fillId="18" borderId="16" xfId="0" applyFont="1" applyFill="1" applyBorder="1" applyAlignment="1" applyProtection="1">
      <alignment horizontal="center" vertical="center" shrinkToFit="1"/>
      <protection hidden="1"/>
    </xf>
    <xf numFmtId="0" fontId="13" fillId="18" borderId="14" xfId="0" applyFont="1" applyFill="1" applyBorder="1" applyAlignment="1" applyProtection="1">
      <alignment horizontal="center" vertical="center" shrinkToFit="1"/>
      <protection hidden="1"/>
    </xf>
    <xf numFmtId="0" fontId="13" fillId="11" borderId="16" xfId="0" applyFont="1" applyFill="1" applyBorder="1" applyAlignment="1" applyProtection="1">
      <alignment horizontal="center" vertical="center" shrinkToFit="1"/>
      <protection hidden="1"/>
    </xf>
    <xf numFmtId="0" fontId="13" fillId="11" borderId="14" xfId="0" applyFont="1" applyFill="1" applyBorder="1" applyAlignment="1" applyProtection="1">
      <alignment horizontal="center" vertical="center" shrinkToFit="1"/>
      <protection hidden="1"/>
    </xf>
    <xf numFmtId="0" fontId="7" fillId="2" borderId="0" xfId="0" applyFont="1" applyFill="1" applyAlignment="1" applyProtection="1">
      <alignment vertical="center"/>
    </xf>
    <xf numFmtId="49" fontId="7" fillId="2" borderId="0" xfId="0" applyNumberFormat="1" applyFont="1" applyFill="1" applyAlignment="1" applyProtection="1">
      <alignment horizontal="center" vertical="center"/>
    </xf>
    <xf numFmtId="0" fontId="18" fillId="2" borderId="0" xfId="0" applyFont="1" applyFill="1" applyAlignment="1" applyProtection="1">
      <alignment vertical="center"/>
    </xf>
    <xf numFmtId="49" fontId="12" fillId="3" borderId="0" xfId="0" applyNumberFormat="1" applyFont="1" applyFill="1" applyAlignment="1" applyProtection="1">
      <alignment horizontal="left" vertical="center" indent="2"/>
    </xf>
    <xf numFmtId="0" fontId="16" fillId="2" borderId="0" xfId="0" applyFont="1" applyFill="1" applyAlignment="1" applyProtection="1">
      <alignment horizontal="right" vertical="center"/>
    </xf>
    <xf numFmtId="0" fontId="18" fillId="2" borderId="0" xfId="0" applyFont="1" applyFill="1" applyAlignment="1" applyProtection="1">
      <alignment horizontal="center" vertical="center"/>
    </xf>
    <xf numFmtId="0" fontId="8" fillId="2" borderId="0" xfId="0" applyFont="1" applyFill="1" applyAlignment="1" applyProtection="1">
      <alignment vertical="center"/>
    </xf>
    <xf numFmtId="49" fontId="9" fillId="5" borderId="0" xfId="0" applyNumberFormat="1" applyFont="1" applyFill="1" applyAlignment="1" applyProtection="1">
      <alignment horizontal="left" vertical="center" indent="2"/>
    </xf>
    <xf numFmtId="0" fontId="17" fillId="2" borderId="0" xfId="0" applyFont="1" applyFill="1" applyAlignment="1" applyProtection="1">
      <alignment horizontal="right" vertical="center"/>
    </xf>
    <xf numFmtId="0" fontId="9" fillId="2" borderId="0" xfId="0" applyFont="1" applyFill="1" applyAlignment="1" applyProtection="1">
      <alignment horizontal="center" vertical="center"/>
    </xf>
    <xf numFmtId="0" fontId="0" fillId="2" borderId="0" xfId="0" applyFill="1" applyProtection="1"/>
    <xf numFmtId="0" fontId="35" fillId="2" borderId="0" xfId="4" applyFont="1" applyFill="1" applyAlignment="1" applyProtection="1">
      <alignment vertical="center"/>
    </xf>
    <xf numFmtId="0" fontId="1" fillId="0" borderId="9" xfId="6" applyBorder="1" applyAlignment="1" applyProtection="1">
      <alignment horizontal="left" wrapText="1" indent="1"/>
    </xf>
    <xf numFmtId="0" fontId="1" fillId="2" borderId="0" xfId="6" applyFill="1" applyProtection="1"/>
    <xf numFmtId="0" fontId="36" fillId="2" borderId="0" xfId="4" applyFont="1" applyFill="1" applyAlignment="1" applyProtection="1">
      <alignment vertical="center"/>
    </xf>
    <xf numFmtId="0" fontId="1" fillId="0" borderId="33" xfId="6" applyBorder="1" applyAlignment="1" applyProtection="1">
      <alignment horizontal="left" indent="1"/>
    </xf>
    <xf numFmtId="0" fontId="1" fillId="0" borderId="33" xfId="6" applyBorder="1" applyAlignment="1" applyProtection="1">
      <alignment horizontal="left" vertical="center" wrapText="1" indent="1"/>
    </xf>
    <xf numFmtId="0" fontId="1" fillId="0" borderId="33" xfId="6" applyBorder="1" applyAlignment="1" applyProtection="1">
      <alignment horizontal="left" vertical="top" wrapText="1" indent="2"/>
    </xf>
    <xf numFmtId="0" fontId="15" fillId="2" borderId="0" xfId="4" applyFont="1" applyFill="1" applyAlignment="1" applyProtection="1">
      <alignment vertical="center"/>
    </xf>
    <xf numFmtId="0" fontId="13" fillId="0" borderId="33" xfId="6" applyFont="1" applyBorder="1" applyAlignment="1" applyProtection="1">
      <alignment horizontal="left" indent="1"/>
    </xf>
    <xf numFmtId="0" fontId="1" fillId="0" borderId="10" xfId="6" applyBorder="1" applyAlignment="1" applyProtection="1">
      <alignment horizontal="left" indent="1"/>
    </xf>
  </cellXfs>
  <cellStyles count="7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EBE6B589-17BD-473F-A3A7-5779EC871246}"/>
    <cellStyle name="Normal 3 2 2" xfId="6" xr:uid="{084CCE08-4F6B-4B1A-AE16-10D2A7ED61CC}"/>
  </cellStyles>
  <dxfs count="222"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1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/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1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theme="0" tint="-0.34998626667073579"/>
        </top>
        <bottom style="thin">
          <color theme="0" tint="-0.34998626667073579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1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1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1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1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1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1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1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1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1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1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1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1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1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1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1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1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1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1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1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1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1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1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1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1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1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1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1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1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1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1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1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1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</dxf>
    <dxf>
      <fill>
        <patternFill>
          <bgColor rgb="FF758AA7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color theme="1"/>
      </font>
      <fill>
        <patternFill>
          <bgColor theme="7" tint="0.39994506668294322"/>
        </patternFill>
      </fill>
    </dxf>
    <dxf>
      <fill>
        <patternFill>
          <bgColor theme="0" tint="-0.14996795556505021"/>
        </patternFill>
      </fill>
      <border>
        <left style="dashed">
          <color auto="1"/>
        </left>
        <right style="dashed">
          <color auto="1"/>
        </right>
        <top style="dashed">
          <color auto="1"/>
        </top>
        <bottom style="dashed">
          <color auto="1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numFmt numFmtId="164" formatCode="#,##0.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1" readingOrder="0"/>
      <protection locked="1" hidden="1"/>
    </dxf>
    <dxf>
      <numFmt numFmtId="164" formatCode="#,##0.0"/>
      <fill>
        <patternFill patternType="solid">
          <fgColor indexed="64"/>
          <bgColor theme="0"/>
        </patternFill>
      </fill>
      <alignment horizontal="left" vertical="bottom" textRotation="0" wrapText="0" indent="1" justifyLastLine="0" shrinkToFit="1" readingOrder="0"/>
      <border diagonalUp="0" diagonalDown="0" outline="0">
        <left/>
        <right/>
        <top/>
        <bottom/>
      </border>
      <protection locked="1" hidden="1"/>
    </dxf>
    <dxf>
      <numFmt numFmtId="164" formatCode="#,##0.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1" readingOrder="0"/>
      <protection locked="1" hidden="1"/>
    </dxf>
    <dxf>
      <numFmt numFmtId="164" formatCode="#,##0.0"/>
      <fill>
        <patternFill patternType="solid">
          <fgColor indexed="64"/>
          <bgColor theme="0"/>
        </patternFill>
      </fill>
      <alignment horizontal="left" vertical="bottom" textRotation="0" wrapText="0" indent="1" justifyLastLine="0" shrinkToFit="1" readingOrder="0"/>
      <border diagonalUp="0" diagonalDown="0" outline="0">
        <left/>
        <right/>
        <top/>
        <bottom/>
      </border>
      <protection locked="1" hidden="1"/>
    </dxf>
    <dxf>
      <numFmt numFmtId="164" formatCode="#,##0.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1" readingOrder="0"/>
      <protection locked="1" hidden="1"/>
    </dxf>
    <dxf>
      <numFmt numFmtId="164" formatCode="#,##0.0"/>
      <fill>
        <patternFill patternType="solid">
          <fgColor indexed="64"/>
          <bgColor theme="0"/>
        </patternFill>
      </fill>
      <alignment horizontal="left" vertical="bottom" textRotation="0" wrapText="0" indent="1" justifyLastLine="0" shrinkToFit="1" readingOrder="0"/>
      <border diagonalUp="0" diagonalDown="0" outline="0">
        <left/>
        <right/>
        <top/>
        <bottom/>
      </border>
      <protection locked="1" hidden="1"/>
    </dxf>
    <dxf>
      <numFmt numFmtId="164" formatCode="#,##0.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1" readingOrder="0"/>
      <protection locked="1" hidden="1"/>
    </dxf>
    <dxf>
      <numFmt numFmtId="164" formatCode="#,##0.0"/>
      <fill>
        <patternFill patternType="solid">
          <fgColor indexed="64"/>
          <bgColor theme="0"/>
        </patternFill>
      </fill>
      <alignment horizontal="left" vertical="bottom" textRotation="0" wrapText="0" indent="1" justifyLastLine="0" shrinkToFit="1" readingOrder="0"/>
      <border diagonalUp="0" diagonalDown="0" outline="0">
        <left/>
        <right/>
        <top/>
        <bottom/>
      </border>
      <protection locked="1" hidden="1"/>
    </dxf>
    <dxf>
      <numFmt numFmtId="164" formatCode="#,##0.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1" readingOrder="0"/>
      <protection locked="1" hidden="1"/>
    </dxf>
    <dxf>
      <numFmt numFmtId="164" formatCode="#,##0.0"/>
      <fill>
        <patternFill patternType="solid">
          <fgColor indexed="64"/>
          <bgColor theme="0"/>
        </patternFill>
      </fill>
      <alignment horizontal="left" vertical="bottom" textRotation="0" wrapText="0" indent="1" justifyLastLine="0" shrinkToFit="1" readingOrder="0"/>
      <border diagonalUp="0" diagonalDown="0" outline="0">
        <left/>
        <right/>
        <top/>
        <bottom/>
      </border>
      <protection locked="1" hidden="1"/>
    </dxf>
    <dxf>
      <numFmt numFmtId="164" formatCode="#,##0.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1" readingOrder="0"/>
      <protection locked="1" hidden="1"/>
    </dxf>
    <dxf>
      <numFmt numFmtId="164" formatCode="#,##0.0"/>
      <fill>
        <patternFill patternType="solid">
          <fgColor indexed="64"/>
          <bgColor theme="0"/>
        </patternFill>
      </fill>
      <alignment horizontal="left" vertical="bottom" textRotation="0" wrapText="0" indent="1" justifyLastLine="0" shrinkToFit="1" readingOrder="0"/>
      <border diagonalUp="0" diagonalDown="0" outline="0">
        <left/>
        <right/>
        <top/>
        <bottom/>
      </border>
      <protection locked="1" hidden="1"/>
    </dxf>
    <dxf>
      <numFmt numFmtId="164" formatCode="#,##0.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1" readingOrder="0"/>
      <protection locked="1" hidden="1"/>
    </dxf>
    <dxf>
      <numFmt numFmtId="164" formatCode="#,##0.0"/>
      <fill>
        <patternFill patternType="solid">
          <fgColor indexed="64"/>
          <bgColor theme="0"/>
        </patternFill>
      </fill>
      <alignment horizontal="left" vertical="bottom" textRotation="0" wrapText="0" indent="1" justifyLastLine="0" shrinkToFit="1" readingOrder="0"/>
      <border diagonalUp="0" diagonalDown="0" outline="0">
        <left/>
        <right/>
        <top/>
        <bottom/>
      </border>
      <protection locked="1" hidden="1"/>
    </dxf>
    <dxf>
      <numFmt numFmtId="164" formatCode="#,##0.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1" readingOrder="0"/>
      <protection locked="1" hidden="1"/>
    </dxf>
    <dxf>
      <numFmt numFmtId="164" formatCode="#,##0.0"/>
      <fill>
        <patternFill patternType="solid">
          <fgColor indexed="64"/>
          <bgColor theme="0"/>
        </patternFill>
      </fill>
      <alignment horizontal="left" vertical="bottom" textRotation="0" wrapText="0" indent="1" justifyLastLine="0" shrinkToFit="1" readingOrder="0"/>
      <border diagonalUp="0" diagonalDown="0" outline="0">
        <left/>
        <right/>
        <top/>
        <bottom/>
      </border>
      <protection locked="1" hidden="1"/>
    </dxf>
    <dxf>
      <numFmt numFmtId="164" formatCode="#,##0.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1" readingOrder="0"/>
      <protection locked="1" hidden="1"/>
    </dxf>
    <dxf>
      <numFmt numFmtId="164" formatCode="#,##0.0"/>
      <fill>
        <patternFill patternType="solid">
          <fgColor indexed="64"/>
          <bgColor theme="0"/>
        </patternFill>
      </fill>
      <alignment horizontal="left" vertical="bottom" textRotation="0" wrapText="0" indent="1" justifyLastLine="0" shrinkToFit="1" readingOrder="0"/>
      <border diagonalUp="0" diagonalDown="0" outline="0">
        <left/>
        <right/>
        <top/>
        <bottom/>
      </border>
      <protection locked="1" hidden="1"/>
    </dxf>
    <dxf>
      <numFmt numFmtId="164" formatCode="#,##0.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1" readingOrder="0"/>
      <protection locked="1" hidden="1"/>
    </dxf>
    <dxf>
      <numFmt numFmtId="164" formatCode="#,##0.0"/>
      <fill>
        <patternFill patternType="solid">
          <fgColor indexed="64"/>
          <bgColor theme="0"/>
        </patternFill>
      </fill>
      <alignment horizontal="left" vertical="bottom" textRotation="0" wrapText="0" indent="1" justifyLastLine="0" shrinkToFit="1" readingOrder="0"/>
      <border diagonalUp="0" diagonalDown="0" outline="0">
        <left/>
        <right/>
        <top/>
        <bottom/>
      </border>
      <protection locked="1" hidden="1"/>
    </dxf>
    <dxf>
      <numFmt numFmtId="164" formatCode="#,##0.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1" readingOrder="0"/>
      <protection locked="1" hidden="1"/>
    </dxf>
    <dxf>
      <numFmt numFmtId="164" formatCode="#,##0.0"/>
      <fill>
        <patternFill patternType="solid">
          <fgColor indexed="64"/>
          <bgColor theme="0"/>
        </patternFill>
      </fill>
      <alignment horizontal="left" vertical="bottom" textRotation="0" wrapText="0" indent="1" justifyLastLine="0" shrinkToFit="1" readingOrder="0"/>
      <border diagonalUp="0" diagonalDown="0" outline="0">
        <left/>
        <right/>
        <top/>
        <bottom/>
      </border>
      <protection locked="1" hidden="1"/>
    </dxf>
    <dxf>
      <numFmt numFmtId="165" formatCode="#.##0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1" readingOrder="0"/>
      <protection locked="1" hidden="1"/>
    </dxf>
    <dxf>
      <numFmt numFmtId="164" formatCode="#,##0.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1" readingOrder="0"/>
      <protection locked="1" hidden="1"/>
    </dxf>
    <dxf>
      <fill>
        <patternFill>
          <bgColor theme="0" tint="-0.14996795556505021"/>
        </patternFill>
      </fill>
      <border>
        <right style="dashed">
          <color auto="1"/>
        </right>
        <top style="dashed">
          <color auto="1"/>
        </top>
        <bottom style="dashed">
          <color auto="1"/>
        </bottom>
        <vertical/>
        <horizontal/>
      </border>
    </dxf>
    <dxf>
      <font>
        <color theme="0"/>
      </font>
      <fill>
        <patternFill>
          <bgColor theme="3" tint="-0.24994659260841701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color theme="1"/>
      </font>
      <fill>
        <patternFill>
          <bgColor theme="7" tint="0.39994506668294322"/>
        </patternFill>
      </fill>
    </dxf>
    <dxf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border diagonalUp="0" diagonalDown="0" outline="0">
        <left/>
        <right/>
        <top/>
        <bottom/>
      </border>
      <protection locked="0" hidden="0"/>
    </dxf>
    <dxf>
      <numFmt numFmtId="164" formatCode="#,##0.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1" readingOrder="0"/>
      <protection locked="0" hidden="0"/>
    </dxf>
    <dxf>
      <numFmt numFmtId="164" formatCode="#,##0.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protection locked="0" hidden="0"/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1" readingOrder="0"/>
      <border diagonalUp="0" diagonalDown="0" outline="0">
        <left style="thin">
          <color theme="0" tint="-0.34998626667073579"/>
        </left>
        <right/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1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  <border diagonalUp="0" diagonalDown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  <border diagonalUp="0" diagonalDown="0" outline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#.##00"/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protection locked="0" hidden="0"/>
    </dxf>
    <dxf>
      <fill>
        <patternFill>
          <bgColor theme="0" tint="-0.14996795556505021"/>
        </patternFill>
      </fill>
      <border>
        <right style="dashed">
          <color auto="1"/>
        </right>
        <top style="dashed">
          <color auto="1"/>
        </top>
        <bottom style="dashed">
          <color auto="1"/>
        </bottom>
        <vertical/>
        <horizontal/>
      </border>
    </dxf>
    <dxf>
      <fill>
        <patternFill>
          <bgColor theme="3" tint="-0.24994659260841701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color theme="1"/>
      </font>
      <fill>
        <patternFill>
          <bgColor theme="7" tint="0.39994506668294322"/>
        </patternFill>
      </fill>
    </dxf>
    <dxf>
      <fill>
        <patternFill>
          <bgColor theme="0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1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1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1" readingOrder="0"/>
      <protection locked="0" hidden="0"/>
    </dxf>
    <dxf>
      <fill>
        <patternFill>
          <bgColor theme="0" tint="-0.14996795556505021"/>
        </patternFill>
      </fill>
      <border>
        <right style="dashed">
          <color auto="1"/>
        </right>
        <top style="dashed">
          <color auto="1"/>
        </top>
        <bottom style="dashed">
          <color auto="1"/>
        </bottom>
      </border>
    </dxf>
    <dxf>
      <font>
        <color theme="0"/>
      </font>
      <fill>
        <patternFill>
          <bgColor rgb="FFF3736A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color theme="1"/>
      </font>
      <fill>
        <patternFill>
          <bgColor theme="7" tint="0.39994506668294322"/>
        </patternFill>
      </fill>
    </dxf>
    <dxf>
      <font>
        <color theme="1"/>
      </font>
      <fill>
        <patternFill>
          <bgColor theme="0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0" tint="-0.499984740745262"/>
        <name val="Calibri"/>
        <family val="2"/>
        <charset val="162"/>
        <scheme val="minor"/>
      </font>
      <numFmt numFmtId="164" formatCode="#,##0.0"/>
      <alignment horizontal="left" vertical="center" textRotation="0" wrapText="0" indent="0" justifyLastLine="0" shrinkToFit="1" readingOrder="0"/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alignment horizontal="left" vertical="center" textRotation="0" wrapText="0" indent="0" justifyLastLine="0" shrinkToFit="1" readingOrder="0"/>
      <border diagonalUp="0" diagonalDown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border outline="0">
        <top style="thin">
          <color theme="0" tint="-0.34998626667073579"/>
        </top>
      </border>
    </dxf>
    <dxf>
      <border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numFmt numFmtId="164" formatCode="#,##0.0"/>
    </dxf>
    <dxf>
      <border outline="0"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charset val="162"/>
        <scheme val="minor"/>
      </font>
      <fill>
        <patternFill patternType="solid">
          <fgColor indexed="64"/>
          <bgColor theme="3" tint="-0.249977111117893"/>
        </patternFill>
      </fill>
      <alignment horizontal="left" vertical="center" textRotation="0" wrapText="0" indent="1" justifyLastLine="0" shrinkToFit="1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/>
      </border>
    </dxf>
    <dxf>
      <fill>
        <patternFill>
          <bgColor theme="7" tint="0.39994506668294322"/>
        </patternFill>
      </fill>
    </dxf>
  </dxfs>
  <tableStyles count="0" defaultTableStyle="TableStyleMedium2" defaultPivotStyle="PivotStyleLight16"/>
  <colors>
    <mruColors>
      <color rgb="FFA6A6A6"/>
      <color rgb="FFCCCCCC"/>
      <color rgb="FF758AA7"/>
      <color rgb="FF49718D"/>
      <color rgb="FF6DC169"/>
      <color rgb="FF2F5597"/>
      <color rgb="FFFFE7A3"/>
      <color rgb="FFFFF2CC"/>
      <color rgb="FFF2F2F2"/>
      <color rgb="FF6C6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49718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9F8A-4049-B2FC-3D45F9BDE19C}"/>
              </c:ext>
            </c:extLst>
          </c:dPt>
          <c:dPt>
            <c:idx val="1"/>
            <c:bubble3D val="0"/>
            <c:spPr>
              <a:solidFill>
                <a:srgbClr val="758AA7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F8A-4049-B2FC-3D45F9BDE19C}"/>
              </c:ext>
            </c:extLst>
          </c:dPt>
          <c:dPt>
            <c:idx val="2"/>
            <c:bubble3D val="0"/>
            <c:spPr>
              <a:solidFill>
                <a:schemeClr val="tx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F8A-4049-B2FC-3D45F9BDE19C}"/>
              </c:ext>
            </c:extLst>
          </c:dPt>
          <c:dPt>
            <c:idx val="3"/>
            <c:bubble3D val="0"/>
            <c:spPr>
              <a:solidFill>
                <a:srgbClr val="EB948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F8A-4049-B2FC-3D45F9BDE19C}"/>
              </c:ext>
            </c:extLst>
          </c:dPt>
          <c:dPt>
            <c:idx val="4"/>
            <c:bubble3D val="0"/>
            <c:spPr>
              <a:solidFill>
                <a:srgbClr val="6DC16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9F8A-4049-B2FC-3D45F9BDE19C}"/>
              </c:ext>
            </c:extLst>
          </c:dPt>
          <c:dPt>
            <c:idx val="5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F822-4D5E-9586-C202C66D5C4F}"/>
              </c:ext>
            </c:extLst>
          </c:dPt>
          <c:dPt>
            <c:idx val="6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F822-4D5E-9586-C202C66D5C4F}"/>
              </c:ext>
            </c:extLst>
          </c:dPt>
          <c:dPt>
            <c:idx val="7"/>
            <c:bubble3D val="0"/>
            <c:spPr>
              <a:solidFill>
                <a:schemeClr val="accent1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F8A-4049-B2FC-3D45F9BDE19C}"/>
              </c:ext>
            </c:extLst>
          </c:dPt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effectLst>
                      <a:outerShdw blurRad="63500" sx="102000" sy="102000" algn="ctr" rotWithShape="0">
                        <a:prstClr val="black">
                          <a:alpha val="40000"/>
                        </a:prstClr>
                      </a:outerShdw>
                    </a:effectLst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[0]!FirstChartAxis</c:f>
              <c:strCache>
                <c:ptCount val="8"/>
                <c:pt idx="0">
                  <c:v>Accessories &amp; Supplies</c:v>
                </c:pt>
                <c:pt idx="1">
                  <c:v>Camera &amp; Photo</c:v>
                </c:pt>
                <c:pt idx="2">
                  <c:v>Computers &amp; Accessories</c:v>
                </c:pt>
                <c:pt idx="3">
                  <c:v>Wearable Technology</c:v>
                </c:pt>
                <c:pt idx="4">
                  <c:v>Video Game Consoles</c:v>
                </c:pt>
                <c:pt idx="5">
                  <c:v>eBook Readers</c:v>
                </c:pt>
                <c:pt idx="6">
                  <c:v>GPS &amp; Navigation</c:v>
                </c:pt>
                <c:pt idx="7">
                  <c:v>Television &amp; Video</c:v>
                </c:pt>
              </c:strCache>
            </c:strRef>
          </c:cat>
          <c:val>
            <c:numRef>
              <c:f>[0]!FirstChartSeries</c:f>
              <c:numCache>
                <c:formatCode>General</c:formatCode>
                <c:ptCount val="8"/>
                <c:pt idx="0">
                  <c:v>3</c:v>
                </c:pt>
                <c:pt idx="1">
                  <c:v>5</c:v>
                </c:pt>
                <c:pt idx="2">
                  <c:v>10</c:v>
                </c:pt>
                <c:pt idx="3">
                  <c:v>4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F8A-4049-B2FC-3D45F9BDE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l"/>
      <c:layout>
        <c:manualLayout>
          <c:xMode val="edge"/>
          <c:yMode val="edge"/>
          <c:x val="7.6481835564053535E-3"/>
          <c:y val="4.9540682414698167E-2"/>
          <c:w val="0.35577312396179922"/>
          <c:h val="0.950459317585301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ysClr val="window" lastClr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2F5597"/>
            </a:solidFill>
            <a:ln>
              <a:noFill/>
            </a:ln>
            <a:effectLst/>
          </c:spPr>
          <c:invertIfNegative val="0"/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[0]!SecondChartAxis</c:f>
              <c:strCache>
                <c:ptCount val="7"/>
                <c:pt idx="0">
                  <c:v>Black</c:v>
                </c:pt>
                <c:pt idx="1">
                  <c:v>White</c:v>
                </c:pt>
                <c:pt idx="2">
                  <c:v>Green</c:v>
                </c:pt>
                <c:pt idx="3">
                  <c:v>Gray</c:v>
                </c:pt>
                <c:pt idx="4">
                  <c:v>Yellow</c:v>
                </c:pt>
                <c:pt idx="5">
                  <c:v>Red</c:v>
                </c:pt>
                <c:pt idx="6">
                  <c:v>Orange</c:v>
                </c:pt>
              </c:strCache>
            </c:strRef>
          </c:cat>
          <c:val>
            <c:numRef>
              <c:f>[0]!SecondChartSeries</c:f>
              <c:numCache>
                <c:formatCode>General</c:formatCode>
                <c:ptCount val="7"/>
                <c:pt idx="0">
                  <c:v>5</c:v>
                </c:pt>
                <c:pt idx="1">
                  <c:v>5</c:v>
                </c:pt>
                <c:pt idx="2">
                  <c:v>4</c:v>
                </c:pt>
                <c:pt idx="3">
                  <c:v>1</c:v>
                </c:pt>
                <c:pt idx="4">
                  <c:v>3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FAC-4709-A582-F48A1BD9943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7"/>
        <c:axId val="2101637600"/>
        <c:axId val="2101641344"/>
      </c:barChart>
      <c:catAx>
        <c:axId val="2101637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tr-TR"/>
          </a:p>
        </c:txPr>
        <c:crossAx val="2101641344"/>
        <c:crosses val="autoZero"/>
        <c:auto val="1"/>
        <c:lblAlgn val="ctr"/>
        <c:lblOffset val="100"/>
        <c:noMultiLvlLbl val="0"/>
      </c:catAx>
      <c:valAx>
        <c:axId val="210164134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101637600"/>
        <c:crosses val="autoZero"/>
        <c:crossBetween val="between"/>
        <c:majorUnit val="1"/>
        <c:minorUnit val="1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ysClr val="window" lastClr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0"/>
        <c:ser>
          <c:idx val="0"/>
          <c:order val="0"/>
          <c:spPr>
            <a:solidFill>
              <a:srgbClr val="FFE7A3"/>
            </a:solidFill>
            <a:ln>
              <a:noFill/>
            </a:ln>
            <a:effectLst/>
          </c:spPr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[0]!FourthChart_Axis</c:f>
              <c:strCache>
                <c:ptCount val="10"/>
                <c:pt idx="0">
                  <c:v>Amelia Morrison</c:v>
                </c:pt>
                <c:pt idx="1">
                  <c:v>Julia Parr</c:v>
                </c:pt>
                <c:pt idx="2">
                  <c:v>Amy Murray</c:v>
                </c:pt>
                <c:pt idx="3">
                  <c:v>Joanne Paige</c:v>
                </c:pt>
                <c:pt idx="4">
                  <c:v>Anne North</c:v>
                </c:pt>
                <c:pt idx="5">
                  <c:v>Joan Oliver</c:v>
                </c:pt>
                <c:pt idx="6">
                  <c:v>Katherine Short</c:v>
                </c:pt>
                <c:pt idx="7">
                  <c:v>Jessica Ogden</c:v>
                </c:pt>
                <c:pt idx="8">
                  <c:v>Kimberly Simpson</c:v>
                </c:pt>
                <c:pt idx="9">
                  <c:v>Karen Sharp</c:v>
                </c:pt>
              </c:strCache>
            </c:strRef>
          </c:cat>
          <c:val>
            <c:numRef>
              <c:f>[0]!FourthChartSeries</c:f>
              <c:numCache>
                <c:formatCode>General</c:formatCode>
                <c:ptCount val="10"/>
                <c:pt idx="0">
                  <c:v>2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3</c:v>
                </c:pt>
                <c:pt idx="7">
                  <c:v>3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99-49FE-BC59-D5EF04B3C7A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622999584"/>
        <c:axId val="622987104"/>
      </c:areaChart>
      <c:catAx>
        <c:axId val="622999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tr-TR"/>
          </a:p>
        </c:txPr>
        <c:crossAx val="622987104"/>
        <c:crosses val="autoZero"/>
        <c:auto val="1"/>
        <c:lblAlgn val="ctr"/>
        <c:lblOffset val="100"/>
        <c:noMultiLvlLbl val="0"/>
      </c:catAx>
      <c:valAx>
        <c:axId val="62298710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6229995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ysClr val="window" lastClr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0179091975205224"/>
          <c:y val="5.9700854700854698E-2"/>
          <c:w val="0.6982090802479477"/>
          <c:h val="0.8805982905982906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31ADB7"/>
            </a:solidFill>
            <a:ln>
              <a:noFill/>
            </a:ln>
            <a:effectLst/>
          </c:spPr>
          <c:invertIfNegative val="0"/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[0]!ThirdChartAxis</c:f>
              <c:strCache>
                <c:ptCount val="5"/>
                <c:pt idx="0">
                  <c:v>China</c:v>
                </c:pt>
                <c:pt idx="1">
                  <c:v>Germany</c:v>
                </c:pt>
                <c:pt idx="2">
                  <c:v>South Korea</c:v>
                </c:pt>
                <c:pt idx="3">
                  <c:v>United States</c:v>
                </c:pt>
                <c:pt idx="4">
                  <c:v>Japan</c:v>
                </c:pt>
              </c:strCache>
            </c:strRef>
          </c:cat>
          <c:val>
            <c:numRef>
              <c:f>[0]!ThirdChartSeries</c:f>
              <c:numCache>
                <c:formatCode>General</c:formatCode>
                <c:ptCount val="5"/>
                <c:pt idx="0">
                  <c:v>11</c:v>
                </c:pt>
                <c:pt idx="1">
                  <c:v>3</c:v>
                </c:pt>
                <c:pt idx="2">
                  <c:v>7</c:v>
                </c:pt>
                <c:pt idx="3">
                  <c:v>7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1D-417D-8BEE-0135588AD0A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899200288"/>
        <c:axId val="899197376"/>
      </c:barChart>
      <c:catAx>
        <c:axId val="8992002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tr-TR"/>
          </a:p>
        </c:txPr>
        <c:crossAx val="899197376"/>
        <c:crosses val="autoZero"/>
        <c:auto val="1"/>
        <c:lblAlgn val="ctr"/>
        <c:lblOffset val="100"/>
        <c:noMultiLvlLbl val="0"/>
      </c:catAx>
      <c:valAx>
        <c:axId val="89919737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992002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ysClr val="window" lastClr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8" Type="http://schemas.microsoft.com/office/2007/relationships/hdphoto" Target="../media/hdphoto1.wdp"/><Relationship Id="rId3" Type="http://schemas.openxmlformats.org/officeDocument/2006/relationships/hyperlink" Target="#Form!D7"/><Relationship Id="rId21" Type="http://schemas.openxmlformats.org/officeDocument/2006/relationships/image" Target="../media/image10.png"/><Relationship Id="rId7" Type="http://schemas.openxmlformats.org/officeDocument/2006/relationships/hyperlink" Target="#Settings!A11"/><Relationship Id="rId12" Type="http://schemas.openxmlformats.org/officeDocument/2006/relationships/image" Target="../media/image6.png"/><Relationship Id="rId17" Type="http://schemas.openxmlformats.org/officeDocument/2006/relationships/image" Target="../media/image8.png"/><Relationship Id="rId2" Type="http://schemas.openxmlformats.org/officeDocument/2006/relationships/image" Target="../media/image1.png"/><Relationship Id="rId1" Type="http://schemas.openxmlformats.org/officeDocument/2006/relationships/hyperlink" Target="#Dashboard!A5"/><Relationship Id="rId6" Type="http://schemas.openxmlformats.org/officeDocument/2006/relationships/image" Target="../media/image3.png"/><Relationship Id="rId11" Type="http://schemas.openxmlformats.org/officeDocument/2006/relationships/hyperlink" Target="#Metrics!A7"/><Relationship Id="rId5" Type="http://schemas.openxmlformats.org/officeDocument/2006/relationships/hyperlink" Target="#DynamicList!A8"/><Relationship Id="rId10" Type="http://schemas.openxmlformats.org/officeDocument/2006/relationships/image" Target="../media/image5.png"/><Relationship Id="rId19" Type="http://schemas.openxmlformats.org/officeDocument/2006/relationships/image" Target="../media/image9.png"/><Relationship Id="rId4" Type="http://schemas.openxmlformats.org/officeDocument/2006/relationships/image" Target="../media/image2.png"/><Relationship Id="rId9" Type="http://schemas.openxmlformats.org/officeDocument/2006/relationships/hyperlink" Target="#Database!A8"/><Relationship Id="rId14" Type="http://schemas.openxmlformats.org/officeDocument/2006/relationships/image" Target="../media/image7.png"/><Relationship Id="rId22" Type="http://schemas.openxmlformats.org/officeDocument/2006/relationships/image" Target="../media/image13.png"/><Relationship Id="rId23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2" Type="http://schemas.openxmlformats.org/officeDocument/2006/relationships/image" Target="../media/image7.png"/><Relationship Id="rId6" Type="http://schemas.openxmlformats.org/officeDocument/2006/relationships/image" Target="../media/image9.png"/><Relationship Id="rId5" Type="http://schemas.openxmlformats.org/officeDocument/2006/relationships/image" Target="../media/image11.png"/><Relationship Id="rId4" Type="http://schemas.openxmlformats.org/officeDocument/2006/relationships/hyperlink" Target="#Menu!A5"/><Relationship Id="rId9" Type="http://schemas.openxmlformats.org/officeDocument/2006/relationships/image" Target="../media/image14.png"/><Relationship Id="rId10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Menu!A5"/><Relationship Id="rId7" Type="http://schemas.openxmlformats.org/officeDocument/2006/relationships/image" Target="../media/image10.png"/><Relationship Id="rId2" Type="http://schemas.openxmlformats.org/officeDocument/2006/relationships/image" Target="../media/image7.png"/><Relationship Id="rId5" Type="http://schemas.openxmlformats.org/officeDocument/2006/relationships/image" Target="../media/image9.png"/><Relationship Id="rId4" Type="http://schemas.openxmlformats.org/officeDocument/2006/relationships/image" Target="../media/image11.png"/><Relationship Id="rId8" Type="http://schemas.openxmlformats.org/officeDocument/2006/relationships/image" Target="../media/image15.png"/><Relationship Id="rId9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11.png"/><Relationship Id="rId1" Type="http://schemas.openxmlformats.org/officeDocument/2006/relationships/hyperlink" Target="#Menu!A5"/><Relationship Id="rId6" Type="http://schemas.openxmlformats.org/officeDocument/2006/relationships/image" Target="../media/image12.png"/><Relationship Id="rId5" Type="http://schemas.openxmlformats.org/officeDocument/2006/relationships/image" Target="../media/image10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11.png"/><Relationship Id="rId1" Type="http://schemas.openxmlformats.org/officeDocument/2006/relationships/hyperlink" Target="#Menu!A5"/><Relationship Id="rId6" Type="http://schemas.openxmlformats.org/officeDocument/2006/relationships/image" Target="../media/image12.png"/><Relationship Id="rId5" Type="http://schemas.openxmlformats.org/officeDocument/2006/relationships/image" Target="../media/image10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Menu!A5"/><Relationship Id="rId7" Type="http://schemas.openxmlformats.org/officeDocument/2006/relationships/image" Target="../media/image10.png"/><Relationship Id="rId2" Type="http://schemas.openxmlformats.org/officeDocument/2006/relationships/image" Target="../media/image7.png"/><Relationship Id="rId5" Type="http://schemas.openxmlformats.org/officeDocument/2006/relationships/image" Target="../media/image9.png"/><Relationship Id="rId4" Type="http://schemas.openxmlformats.org/officeDocument/2006/relationships/image" Target="../media/image11.png"/><Relationship Id="rId8" Type="http://schemas.openxmlformats.org/officeDocument/2006/relationships/image" Target="../media/image16.png"/><Relationship Id="rId9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hyperlink" Target="#Menu!A5"/><Relationship Id="rId3" Type="http://schemas.openxmlformats.org/officeDocument/2006/relationships/chart" Target="../charts/chart3.xml"/><Relationship Id="rId12" Type="http://schemas.openxmlformats.org/officeDocument/2006/relationships/image" Target="../media/image10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7.png"/><Relationship Id="rId10" Type="http://schemas.openxmlformats.org/officeDocument/2006/relationships/image" Target="../media/image9.png"/><Relationship Id="rId4" Type="http://schemas.openxmlformats.org/officeDocument/2006/relationships/chart" Target="../charts/chart4.xml"/><Relationship Id="rId9" Type="http://schemas.openxmlformats.org/officeDocument/2006/relationships/image" Target="../media/image11.png"/><Relationship Id="rId13" Type="http://schemas.openxmlformats.org/officeDocument/2006/relationships/image" Target="../media/image17.png"/><Relationship Id="rId14" Type="http://schemas.openxmlformats.org/officeDocument/2006/relationships/hyperlink" Target="https://masterproductivitykit.com/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hyperlink" Target="#Menu!A5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461344</xdr:colOff>
      <xdr:row>20</xdr:row>
      <xdr:rowOff>21197</xdr:rowOff>
    </xdr:from>
    <xdr:to>
      <xdr:col>12</xdr:col>
      <xdr:colOff>1266844</xdr:colOff>
      <xdr:row>24</xdr:row>
      <xdr:rowOff>69197</xdr:rowOff>
    </xdr:to>
    <xdr:grpSp>
      <xdr:nvGrpSpPr>
        <xdr:cNvPr id="25" name="Group 24">
          <a:hlinkClick xmlns:r="http://schemas.openxmlformats.org/officeDocument/2006/relationships" r:id="rId1" tooltip="Dashboard"/>
          <a:extLst>
            <a:ext uri="{FF2B5EF4-FFF2-40B4-BE49-F238E27FC236}">
              <a16:creationId xmlns:a16="http://schemas.microsoft.com/office/drawing/2014/main" id="{C4836D41-1C07-4F21-8331-AE3B7664BE8B}"/>
            </a:ext>
          </a:extLst>
        </xdr:cNvPr>
        <xdr:cNvGrpSpPr/>
      </xdr:nvGrpSpPr>
      <xdr:grpSpPr>
        <a:xfrm>
          <a:off x="8348044" y="3631172"/>
          <a:ext cx="2520000" cy="810000"/>
          <a:chOff x="8348044" y="3631172"/>
          <a:chExt cx="2520000" cy="810000"/>
        </a:xfrm>
      </xdr:grpSpPr>
      <xdr:sp macro="" textlink="">
        <xdr:nvSpPr>
          <xdr:cNvPr id="42" name="Rounded Rectangle 13">
            <a:hlinkClick xmlns:r="http://schemas.openxmlformats.org/officeDocument/2006/relationships" r:id="rId1" tooltip="Dashboard"/>
            <a:extLst>
              <a:ext uri="{FF2B5EF4-FFF2-40B4-BE49-F238E27FC236}">
                <a16:creationId xmlns:a16="http://schemas.microsoft.com/office/drawing/2014/main" id="{887B5DD3-27EA-4A35-A5A8-53B711142E71}"/>
              </a:ext>
            </a:extLst>
          </xdr:cNvPr>
          <xdr:cNvSpPr/>
        </xdr:nvSpPr>
        <xdr:spPr>
          <a:xfrm>
            <a:off x="8348044" y="3631172"/>
            <a:ext cx="2520000" cy="810000"/>
          </a:xfrm>
          <a:prstGeom prst="roundRect">
            <a:avLst/>
          </a:prstGeom>
          <a:solidFill>
            <a:srgbClr val="C00000"/>
          </a:solidFill>
          <a:ln>
            <a:noFill/>
          </a:ln>
          <a:effectLst>
            <a:outerShdw blurRad="107950" dist="12700" dir="5400000" algn="ctr">
              <a:srgbClr val="1F4E78"/>
            </a:outerShdw>
          </a:effectLst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overflow" horzOverflow="overflow" lIns="36000" tIns="0" rIns="36000" bIns="0" rtlCol="0" anchor="ctr">
            <a:noAutofit/>
          </a:bodyPr>
          <a:lstStyle/>
          <a:p>
            <a:pPr algn="l">
              <a:spcAft>
                <a:spcPts val="200"/>
              </a:spcAft>
            </a:pPr>
            <a:r>
              <a:rPr lang="tr-TR" sz="1400" b="1"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</a:rPr>
              <a:t> </a:t>
            </a:r>
            <a:r>
              <a:rPr lang="tr-TR" sz="1400" b="1" baseline="0"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</a:rPr>
              <a:t>     </a:t>
            </a:r>
            <a:r>
              <a:rPr lang="en-US" sz="1500" b="1">
                <a:solidFill>
                  <a:schemeClr val="bg1">
                    <a:lumMod val="95000"/>
                  </a:schemeClr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</a:rPr>
              <a:t>DASHBOARD</a:t>
            </a:r>
            <a:endParaRPr lang="tr-TR" sz="1500" b="1">
              <a:solidFill>
                <a:schemeClr val="bg1">
                  <a:lumMod val="95000"/>
                </a:schemeClr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</a:endParaRPr>
          </a:p>
        </xdr:txBody>
      </xdr:sp>
      <xdr:pic>
        <xdr:nvPicPr>
          <xdr:cNvPr id="43" name="Picture 42">
            <a:hlinkClick xmlns:r="http://schemas.openxmlformats.org/officeDocument/2006/relationships" r:id="rId1" tooltip="Dashboard"/>
            <a:extLst>
              <a:ext uri="{FF2B5EF4-FFF2-40B4-BE49-F238E27FC236}">
                <a16:creationId xmlns:a16="http://schemas.microsoft.com/office/drawing/2014/main" id="{3AD451D6-13FF-486F-B33F-643A9AF104D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078873" y="3766172"/>
            <a:ext cx="540000" cy="540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10</xdr:col>
      <xdr:colOff>461344</xdr:colOff>
      <xdr:row>13</xdr:row>
      <xdr:rowOff>76200</xdr:rowOff>
    </xdr:from>
    <xdr:to>
      <xdr:col>12</xdr:col>
      <xdr:colOff>1266844</xdr:colOff>
      <xdr:row>17</xdr:row>
      <xdr:rowOff>124200</xdr:rowOff>
    </xdr:to>
    <xdr:grpSp>
      <xdr:nvGrpSpPr>
        <xdr:cNvPr id="19" name="Group 18">
          <a:hlinkClick xmlns:r="http://schemas.openxmlformats.org/officeDocument/2006/relationships" r:id="rId3" tooltip="Form"/>
          <a:extLst>
            <a:ext uri="{FF2B5EF4-FFF2-40B4-BE49-F238E27FC236}">
              <a16:creationId xmlns:a16="http://schemas.microsoft.com/office/drawing/2014/main" id="{4B8997A1-6E93-4E3F-8BF3-4F829C6689DC}"/>
            </a:ext>
          </a:extLst>
        </xdr:cNvPr>
        <xdr:cNvGrpSpPr/>
      </xdr:nvGrpSpPr>
      <xdr:grpSpPr>
        <a:xfrm>
          <a:off x="8348044" y="2352675"/>
          <a:ext cx="2520000" cy="810000"/>
          <a:chOff x="8348044" y="2352675"/>
          <a:chExt cx="2520000" cy="810000"/>
        </a:xfrm>
      </xdr:grpSpPr>
      <xdr:sp macro="" textlink="">
        <xdr:nvSpPr>
          <xdr:cNvPr id="45" name="Rounded Rectangle 13">
            <a:hlinkClick xmlns:r="http://schemas.openxmlformats.org/officeDocument/2006/relationships" r:id="rId3" tooltip="Form"/>
            <a:extLst>
              <a:ext uri="{FF2B5EF4-FFF2-40B4-BE49-F238E27FC236}">
                <a16:creationId xmlns:a16="http://schemas.microsoft.com/office/drawing/2014/main" id="{2B96EBCC-BD69-4C27-B0FB-FA28F3206BA8}"/>
              </a:ext>
            </a:extLst>
          </xdr:cNvPr>
          <xdr:cNvSpPr/>
        </xdr:nvSpPr>
        <xdr:spPr>
          <a:xfrm>
            <a:off x="8348044" y="2352675"/>
            <a:ext cx="2520000" cy="81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107950" dist="12700" dir="5400000" algn="ctr">
              <a:srgbClr val="1F4E78"/>
            </a:outerShdw>
          </a:effectLst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overflow" horzOverflow="overflow" lIns="36000" tIns="0" rIns="36000" bIns="0" rtlCol="0" anchor="ctr">
            <a:noAutofit/>
          </a:bodyPr>
          <a:lstStyle/>
          <a:p>
            <a:pPr algn="l">
              <a:spcAft>
                <a:spcPts val="200"/>
              </a:spcAft>
            </a:pPr>
            <a:r>
              <a:rPr lang="tr-TR" sz="1300" b="1"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</a:rPr>
              <a:t>               </a:t>
            </a:r>
            <a:r>
              <a:rPr lang="tr-TR" sz="1500" b="1">
                <a:solidFill>
                  <a:schemeClr val="bg1">
                    <a:lumMod val="95000"/>
                  </a:schemeClr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</a:rPr>
              <a:t>FORM</a:t>
            </a:r>
          </a:p>
        </xdr:txBody>
      </xdr:sp>
      <xdr:pic>
        <xdr:nvPicPr>
          <xdr:cNvPr id="48" name="Picture 47">
            <a:hlinkClick xmlns:r="http://schemas.openxmlformats.org/officeDocument/2006/relationships" r:id="rId3" tooltip="Form"/>
            <a:extLst>
              <a:ext uri="{FF2B5EF4-FFF2-40B4-BE49-F238E27FC236}">
                <a16:creationId xmlns:a16="http://schemas.microsoft.com/office/drawing/2014/main" id="{4A55DE35-B0A5-472F-8B64-F8A709F2854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078873" y="2487675"/>
            <a:ext cx="540000" cy="540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10</xdr:col>
      <xdr:colOff>461344</xdr:colOff>
      <xdr:row>6</xdr:row>
      <xdr:rowOff>142875</xdr:rowOff>
    </xdr:from>
    <xdr:to>
      <xdr:col>12</xdr:col>
      <xdr:colOff>1266844</xdr:colOff>
      <xdr:row>11</xdr:row>
      <xdr:rowOff>375</xdr:rowOff>
    </xdr:to>
    <xdr:grpSp>
      <xdr:nvGrpSpPr>
        <xdr:cNvPr id="15" name="Group 14">
          <a:hlinkClick xmlns:r="http://schemas.openxmlformats.org/officeDocument/2006/relationships" r:id="rId5" tooltip="Dynamic List"/>
          <a:extLst>
            <a:ext uri="{FF2B5EF4-FFF2-40B4-BE49-F238E27FC236}">
              <a16:creationId xmlns:a16="http://schemas.microsoft.com/office/drawing/2014/main" id="{4BBCF312-ED62-4D9A-8F0F-834BE3F37426}"/>
            </a:ext>
          </a:extLst>
        </xdr:cNvPr>
        <xdr:cNvGrpSpPr/>
      </xdr:nvGrpSpPr>
      <xdr:grpSpPr>
        <a:xfrm>
          <a:off x="8348044" y="1085850"/>
          <a:ext cx="2520000" cy="810000"/>
          <a:chOff x="8348044" y="1085850"/>
          <a:chExt cx="2520000" cy="810000"/>
        </a:xfrm>
      </xdr:grpSpPr>
      <xdr:sp macro="" textlink="">
        <xdr:nvSpPr>
          <xdr:cNvPr id="54" name="Rounded Rectangle 13">
            <a:hlinkClick xmlns:r="http://schemas.openxmlformats.org/officeDocument/2006/relationships" r:id="rId5" tooltip="Dynamic List"/>
            <a:extLst>
              <a:ext uri="{FF2B5EF4-FFF2-40B4-BE49-F238E27FC236}">
                <a16:creationId xmlns:a16="http://schemas.microsoft.com/office/drawing/2014/main" id="{4695B50F-2627-4437-A791-343B60D71E6C}"/>
              </a:ext>
            </a:extLst>
          </xdr:cNvPr>
          <xdr:cNvSpPr/>
        </xdr:nvSpPr>
        <xdr:spPr>
          <a:xfrm>
            <a:off x="8348044" y="1085850"/>
            <a:ext cx="2520000" cy="810000"/>
          </a:xfrm>
          <a:prstGeom prst="roundRect">
            <a:avLst/>
          </a:prstGeom>
          <a:solidFill>
            <a:schemeClr val="bg1">
              <a:lumMod val="50000"/>
            </a:schemeClr>
          </a:solidFill>
          <a:ln>
            <a:noFill/>
          </a:ln>
          <a:effectLst>
            <a:outerShdw blurRad="107950" dist="12700" dir="5400000" algn="ctr">
              <a:srgbClr val="1F4E78"/>
            </a:outerShdw>
          </a:effectLst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overflow" horzOverflow="overflow" lIns="36000" tIns="0" rIns="36000" bIns="0" rtlCol="0" anchor="ctr">
            <a:noAutofit/>
          </a:bodyPr>
          <a:lstStyle/>
          <a:p>
            <a:pPr algn="l">
              <a:spcAft>
                <a:spcPts val="200"/>
              </a:spcAft>
            </a:pPr>
            <a:r>
              <a:rPr lang="tr-TR" sz="1400" b="1"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</a:rPr>
              <a:t>     </a:t>
            </a:r>
            <a:r>
              <a:rPr lang="tr-TR" sz="1500" b="1">
                <a:solidFill>
                  <a:schemeClr val="bg1">
                    <a:lumMod val="95000"/>
                  </a:schemeClr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</a:rPr>
              <a:t>DYNAMIC</a:t>
            </a:r>
            <a:r>
              <a:rPr lang="tr-TR" sz="1500" b="1" baseline="0">
                <a:solidFill>
                  <a:schemeClr val="bg1">
                    <a:lumMod val="95000"/>
                  </a:schemeClr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</a:rPr>
              <a:t> LIST</a:t>
            </a:r>
            <a:endParaRPr lang="tr-TR" sz="1500" b="1">
              <a:solidFill>
                <a:schemeClr val="bg1">
                  <a:lumMod val="95000"/>
                </a:schemeClr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</a:endParaRPr>
          </a:p>
        </xdr:txBody>
      </xdr:sp>
      <xdr:pic>
        <xdr:nvPicPr>
          <xdr:cNvPr id="56" name="Picture 55">
            <a:hlinkClick xmlns:r="http://schemas.openxmlformats.org/officeDocument/2006/relationships" r:id="rId5" tooltip="Dynamic List"/>
            <a:extLst>
              <a:ext uri="{FF2B5EF4-FFF2-40B4-BE49-F238E27FC236}">
                <a16:creationId xmlns:a16="http://schemas.microsoft.com/office/drawing/2014/main" id="{09F523A6-F8B7-4367-99EE-12538D1C1B2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078873" y="1220850"/>
            <a:ext cx="540000" cy="540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3</xdr:col>
      <xdr:colOff>810825</xdr:colOff>
      <xdr:row>20</xdr:row>
      <xdr:rowOff>111197</xdr:rowOff>
    </xdr:from>
    <xdr:to>
      <xdr:col>6</xdr:col>
      <xdr:colOff>219075</xdr:colOff>
      <xdr:row>24</xdr:row>
      <xdr:rowOff>69197</xdr:rowOff>
    </xdr:to>
    <xdr:grpSp>
      <xdr:nvGrpSpPr>
        <xdr:cNvPr id="29" name="Group 28">
          <a:hlinkClick xmlns:r="http://schemas.openxmlformats.org/officeDocument/2006/relationships" r:id="rId7" tooltip="Settings"/>
          <a:extLst>
            <a:ext uri="{FF2B5EF4-FFF2-40B4-BE49-F238E27FC236}">
              <a16:creationId xmlns:a16="http://schemas.microsoft.com/office/drawing/2014/main" id="{88EFCE94-DD8E-4B10-BD60-DABA71A7B40E}"/>
            </a:ext>
          </a:extLst>
        </xdr:cNvPr>
        <xdr:cNvGrpSpPr/>
      </xdr:nvGrpSpPr>
      <xdr:grpSpPr>
        <a:xfrm>
          <a:off x="2696775" y="3721172"/>
          <a:ext cx="1980000" cy="720000"/>
          <a:chOff x="2696775" y="3721172"/>
          <a:chExt cx="1980000" cy="720000"/>
        </a:xfrm>
      </xdr:grpSpPr>
      <xdr:sp macro="" textlink="">
        <xdr:nvSpPr>
          <xdr:cNvPr id="60" name="Rounded Rectangle 13">
            <a:hlinkClick xmlns:r="http://schemas.openxmlformats.org/officeDocument/2006/relationships" r:id="rId7" tooltip="Settings"/>
            <a:extLst>
              <a:ext uri="{FF2B5EF4-FFF2-40B4-BE49-F238E27FC236}">
                <a16:creationId xmlns:a16="http://schemas.microsoft.com/office/drawing/2014/main" id="{45473376-AB65-4768-A4F1-85288F3FCCB3}"/>
              </a:ext>
            </a:extLst>
          </xdr:cNvPr>
          <xdr:cNvSpPr/>
        </xdr:nvSpPr>
        <xdr:spPr>
          <a:xfrm>
            <a:off x="2696775" y="3721172"/>
            <a:ext cx="1980000" cy="720000"/>
          </a:xfrm>
          <a:prstGeom prst="roundRect">
            <a:avLst/>
          </a:prstGeom>
          <a:solidFill>
            <a:srgbClr val="FFC000"/>
          </a:solidFill>
          <a:ln>
            <a:noFill/>
          </a:ln>
          <a:effectLst>
            <a:outerShdw blurRad="107950" dist="12700" dir="5400000" algn="ctr">
              <a:srgbClr val="1F4E78"/>
            </a:outerShdw>
          </a:effectLst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overflow" horzOverflow="overflow" lIns="36000" tIns="0" rIns="36000" bIns="0" rtlCol="0" anchor="ctr">
            <a:noAutofit/>
          </a:bodyPr>
          <a:lstStyle/>
          <a:p>
            <a:pPr algn="l">
              <a:spcAft>
                <a:spcPts val="200"/>
              </a:spcAft>
            </a:pPr>
            <a:r>
              <a:rPr lang="tr-TR" sz="1500" b="1" baseline="0"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</a:rPr>
              <a:t>       </a:t>
            </a:r>
            <a:r>
              <a:rPr lang="en-US" sz="1300" b="1">
                <a:solidFill>
                  <a:schemeClr val="bg1">
                    <a:lumMod val="95000"/>
                  </a:schemeClr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</a:rPr>
              <a:t>SETTINGS</a:t>
            </a:r>
          </a:p>
        </xdr:txBody>
      </xdr:sp>
      <xdr:pic>
        <xdr:nvPicPr>
          <xdr:cNvPr id="61" name="Picture 60">
            <a:hlinkClick xmlns:r="http://schemas.openxmlformats.org/officeDocument/2006/relationships" r:id="rId7" tooltip="Settings"/>
            <a:extLst>
              <a:ext uri="{FF2B5EF4-FFF2-40B4-BE49-F238E27FC236}">
                <a16:creationId xmlns:a16="http://schemas.microsoft.com/office/drawing/2014/main" id="{6A680ED5-40E4-4844-8C5A-EC818C40485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933507" y="3847172"/>
            <a:ext cx="468000" cy="46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5</xdr:col>
      <xdr:colOff>639919</xdr:colOff>
      <xdr:row>13</xdr:row>
      <xdr:rowOff>15122</xdr:rowOff>
    </xdr:from>
    <xdr:to>
      <xdr:col>9</xdr:col>
      <xdr:colOff>90919</xdr:colOff>
      <xdr:row>17</xdr:row>
      <xdr:rowOff>153122</xdr:rowOff>
    </xdr:to>
    <xdr:grpSp>
      <xdr:nvGrpSpPr>
        <xdr:cNvPr id="9" name="Group 8">
          <a:hlinkClick xmlns:r="http://schemas.openxmlformats.org/officeDocument/2006/relationships" r:id="rId9" tooltip="Database"/>
          <a:extLst>
            <a:ext uri="{FF2B5EF4-FFF2-40B4-BE49-F238E27FC236}">
              <a16:creationId xmlns:a16="http://schemas.microsoft.com/office/drawing/2014/main" id="{7E72FF32-E5BB-1D87-8B7F-0093501CDE45}"/>
            </a:ext>
          </a:extLst>
        </xdr:cNvPr>
        <xdr:cNvGrpSpPr/>
      </xdr:nvGrpSpPr>
      <xdr:grpSpPr>
        <a:xfrm>
          <a:off x="4240369" y="2291597"/>
          <a:ext cx="2880000" cy="900000"/>
          <a:chOff x="4240369" y="2291597"/>
          <a:chExt cx="2880000" cy="900000"/>
        </a:xfrm>
      </xdr:grpSpPr>
      <xdr:sp macro="" textlink="">
        <xdr:nvSpPr>
          <xdr:cNvPr id="63" name="Rounded Rectangle 13">
            <a:hlinkClick xmlns:r="http://schemas.openxmlformats.org/officeDocument/2006/relationships" r:id="rId9" tooltip="Database"/>
            <a:extLst>
              <a:ext uri="{FF2B5EF4-FFF2-40B4-BE49-F238E27FC236}">
                <a16:creationId xmlns:a16="http://schemas.microsoft.com/office/drawing/2014/main" id="{62C69A3C-1034-473A-BFAA-50BDCECFA23D}"/>
              </a:ext>
            </a:extLst>
          </xdr:cNvPr>
          <xdr:cNvSpPr/>
        </xdr:nvSpPr>
        <xdr:spPr>
          <a:xfrm>
            <a:off x="4240369" y="2291597"/>
            <a:ext cx="2880000" cy="900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107950" dist="12700" dir="5400000" algn="ctr">
              <a:srgbClr val="1F4E78"/>
            </a:outerShdw>
          </a:effectLst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overflow" horzOverflow="overflow" lIns="36000" tIns="0" rIns="36000" bIns="0" rtlCol="0" anchor="ctr">
            <a:noAutofit/>
          </a:bodyPr>
          <a:lstStyle/>
          <a:p>
            <a:pPr algn="l">
              <a:spcAft>
                <a:spcPts val="200"/>
              </a:spcAft>
            </a:pPr>
            <a:r>
              <a:rPr lang="tr-TR" sz="2000" b="1" baseline="0"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</a:rPr>
              <a:t>        </a:t>
            </a:r>
            <a:r>
              <a:rPr lang="en-US" sz="1800" b="1">
                <a:solidFill>
                  <a:schemeClr val="bg1">
                    <a:lumMod val="95000"/>
                  </a:schemeClr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</a:rPr>
              <a:t>DATABASE</a:t>
            </a:r>
            <a:endParaRPr lang="tr-TR" sz="1800" b="1">
              <a:solidFill>
                <a:schemeClr val="bg1">
                  <a:lumMod val="95000"/>
                </a:schemeClr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</a:endParaRPr>
          </a:p>
        </xdr:txBody>
      </xdr:sp>
      <xdr:pic>
        <xdr:nvPicPr>
          <xdr:cNvPr id="64" name="Picture 63">
            <a:hlinkClick xmlns:r="http://schemas.openxmlformats.org/officeDocument/2006/relationships" r:id="rId9" tooltip="Database"/>
            <a:extLst>
              <a:ext uri="{FF2B5EF4-FFF2-40B4-BE49-F238E27FC236}">
                <a16:creationId xmlns:a16="http://schemas.microsoft.com/office/drawing/2014/main" id="{830CDB01-8B20-4D36-8423-AEE05066CED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057694" y="2336597"/>
            <a:ext cx="810000" cy="810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1</xdr:col>
      <xdr:colOff>341147</xdr:colOff>
      <xdr:row>13</xdr:row>
      <xdr:rowOff>60122</xdr:rowOff>
    </xdr:from>
    <xdr:to>
      <xdr:col>4</xdr:col>
      <xdr:colOff>365597</xdr:colOff>
      <xdr:row>17</xdr:row>
      <xdr:rowOff>108122</xdr:rowOff>
    </xdr:to>
    <xdr:grpSp>
      <xdr:nvGrpSpPr>
        <xdr:cNvPr id="3" name="Group 2">
          <a:hlinkClick xmlns:r="http://schemas.openxmlformats.org/officeDocument/2006/relationships" r:id="rId11" tooltip="Metric Info"/>
          <a:extLst>
            <a:ext uri="{FF2B5EF4-FFF2-40B4-BE49-F238E27FC236}">
              <a16:creationId xmlns:a16="http://schemas.microsoft.com/office/drawing/2014/main" id="{60CECE8F-D0CB-4B14-A0B4-F41C7902D137}"/>
            </a:ext>
          </a:extLst>
        </xdr:cNvPr>
        <xdr:cNvGrpSpPr/>
      </xdr:nvGrpSpPr>
      <xdr:grpSpPr>
        <a:xfrm>
          <a:off x="588797" y="2336597"/>
          <a:ext cx="2520000" cy="810000"/>
          <a:chOff x="588797" y="2336597"/>
          <a:chExt cx="2520000" cy="810000"/>
        </a:xfrm>
      </xdr:grpSpPr>
      <xdr:sp macro="" textlink="">
        <xdr:nvSpPr>
          <xdr:cNvPr id="66" name="Rounded Rectangle 13">
            <a:hlinkClick xmlns:r="http://schemas.openxmlformats.org/officeDocument/2006/relationships" r:id="rId11" tooltip="Metric Info"/>
            <a:extLst>
              <a:ext uri="{FF2B5EF4-FFF2-40B4-BE49-F238E27FC236}">
                <a16:creationId xmlns:a16="http://schemas.microsoft.com/office/drawing/2014/main" id="{1A4476EF-C3C2-4D56-B436-1E444C07EF71}"/>
              </a:ext>
            </a:extLst>
          </xdr:cNvPr>
          <xdr:cNvSpPr/>
        </xdr:nvSpPr>
        <xdr:spPr>
          <a:xfrm>
            <a:off x="588797" y="2336597"/>
            <a:ext cx="2520000" cy="810000"/>
          </a:xfrm>
          <a:prstGeom prst="roundRect">
            <a:avLst/>
          </a:prstGeom>
          <a:solidFill>
            <a:srgbClr val="2E86AB"/>
          </a:solidFill>
          <a:ln>
            <a:noFill/>
          </a:ln>
          <a:effectLst>
            <a:outerShdw blurRad="107950" dist="12700" dir="5400000" algn="ctr">
              <a:srgbClr val="1F4E78"/>
            </a:outerShdw>
          </a:effectLst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overflow" horzOverflow="overflow" lIns="36000" tIns="0" rIns="36000" bIns="0" rtlCol="0" anchor="ctr">
            <a:noAutofit/>
          </a:bodyPr>
          <a:lstStyle/>
          <a:p>
            <a:pPr lvl="0" algn="l">
              <a:spcAft>
                <a:spcPts val="200"/>
              </a:spcAft>
            </a:pPr>
            <a:r>
              <a:rPr lang="tr-TR" sz="1400" b="1" baseline="0"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</a:rPr>
              <a:t>      </a:t>
            </a:r>
            <a:r>
              <a:rPr lang="en-US" sz="1500" b="1">
                <a:solidFill>
                  <a:schemeClr val="bg1">
                    <a:lumMod val="95000"/>
                  </a:schemeClr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</a:rPr>
              <a:t>METRIC INFO</a:t>
            </a:r>
            <a:endParaRPr lang="tr-TR" sz="1500" b="1">
              <a:solidFill>
                <a:schemeClr val="bg1">
                  <a:lumMod val="95000"/>
                </a:schemeClr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</a:endParaRPr>
          </a:p>
        </xdr:txBody>
      </xdr:sp>
      <xdr:pic>
        <xdr:nvPicPr>
          <xdr:cNvPr id="67" name="Picture 66">
            <a:hlinkClick xmlns:r="http://schemas.openxmlformats.org/officeDocument/2006/relationships" r:id="rId11" tooltip="Metric Info"/>
            <a:extLst>
              <a:ext uri="{FF2B5EF4-FFF2-40B4-BE49-F238E27FC236}">
                <a16:creationId xmlns:a16="http://schemas.microsoft.com/office/drawing/2014/main" id="{4A63828A-F4DC-4D96-8909-A62C2E45651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73204" y="2471597"/>
            <a:ext cx="540000" cy="540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9</xdr:col>
      <xdr:colOff>506441</xdr:colOff>
      <xdr:row>14</xdr:row>
      <xdr:rowOff>152399</xdr:rowOff>
    </xdr:from>
    <xdr:to>
      <xdr:col>10</xdr:col>
      <xdr:colOff>45822</xdr:colOff>
      <xdr:row>16</xdr:row>
      <xdr:rowOff>47624</xdr:rowOff>
    </xdr:to>
    <xdr:sp macro="" textlink="">
      <xdr:nvSpPr>
        <xdr:cNvPr id="69" name="Arrow: Right 68">
          <a:extLst>
            <a:ext uri="{FF2B5EF4-FFF2-40B4-BE49-F238E27FC236}">
              <a16:creationId xmlns:a16="http://schemas.microsoft.com/office/drawing/2014/main" id="{6C246493-A0E9-45A5-932E-878D88E1653C}"/>
            </a:ext>
          </a:extLst>
        </xdr:cNvPr>
        <xdr:cNvSpPr/>
      </xdr:nvSpPr>
      <xdr:spPr>
        <a:xfrm>
          <a:off x="7535891" y="2619374"/>
          <a:ext cx="396631" cy="276225"/>
        </a:xfrm>
        <a:prstGeom prst="rightArrow">
          <a:avLst/>
        </a:prstGeom>
        <a:solidFill>
          <a:srgbClr val="2E86A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9</xdr:col>
      <xdr:colOff>466217</xdr:colOff>
      <xdr:row>11</xdr:row>
      <xdr:rowOff>38100</xdr:rowOff>
    </xdr:from>
    <xdr:to>
      <xdr:col>10</xdr:col>
      <xdr:colOff>5598</xdr:colOff>
      <xdr:row>12</xdr:row>
      <xdr:rowOff>123825</xdr:rowOff>
    </xdr:to>
    <xdr:sp macro="" textlink="">
      <xdr:nvSpPr>
        <xdr:cNvPr id="70" name="Arrow: Right 69">
          <a:extLst>
            <a:ext uri="{FF2B5EF4-FFF2-40B4-BE49-F238E27FC236}">
              <a16:creationId xmlns:a16="http://schemas.microsoft.com/office/drawing/2014/main" id="{8BAD270C-3D18-4B77-948A-3683472F85C1}"/>
            </a:ext>
          </a:extLst>
        </xdr:cNvPr>
        <xdr:cNvSpPr/>
      </xdr:nvSpPr>
      <xdr:spPr>
        <a:xfrm rot="19800000">
          <a:off x="7495667" y="1933575"/>
          <a:ext cx="396631" cy="276225"/>
        </a:xfrm>
        <a:prstGeom prst="rightArrow">
          <a:avLst/>
        </a:prstGeom>
        <a:solidFill>
          <a:srgbClr val="2E86A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9</xdr:col>
      <xdr:colOff>466217</xdr:colOff>
      <xdr:row>18</xdr:row>
      <xdr:rowOff>76199</xdr:rowOff>
    </xdr:from>
    <xdr:to>
      <xdr:col>10</xdr:col>
      <xdr:colOff>5598</xdr:colOff>
      <xdr:row>19</xdr:row>
      <xdr:rowOff>161924</xdr:rowOff>
    </xdr:to>
    <xdr:sp macro="" textlink="">
      <xdr:nvSpPr>
        <xdr:cNvPr id="71" name="Arrow: Right 70">
          <a:extLst>
            <a:ext uri="{FF2B5EF4-FFF2-40B4-BE49-F238E27FC236}">
              <a16:creationId xmlns:a16="http://schemas.microsoft.com/office/drawing/2014/main" id="{900D4CC0-06DE-4568-AE54-70A1C8A677F5}"/>
            </a:ext>
          </a:extLst>
        </xdr:cNvPr>
        <xdr:cNvSpPr/>
      </xdr:nvSpPr>
      <xdr:spPr>
        <a:xfrm rot="1800000">
          <a:off x="7495667" y="3305174"/>
          <a:ext cx="396631" cy="276225"/>
        </a:xfrm>
        <a:prstGeom prst="rightArrow">
          <a:avLst/>
        </a:prstGeom>
        <a:solidFill>
          <a:srgbClr val="2E86A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4</xdr:col>
      <xdr:colOff>742973</xdr:colOff>
      <xdr:row>14</xdr:row>
      <xdr:rowOff>136510</xdr:rowOff>
    </xdr:from>
    <xdr:to>
      <xdr:col>5</xdr:col>
      <xdr:colOff>282354</xdr:colOff>
      <xdr:row>16</xdr:row>
      <xdr:rowOff>31735</xdr:rowOff>
    </xdr:to>
    <xdr:sp macro="" textlink="">
      <xdr:nvSpPr>
        <xdr:cNvPr id="72" name="Arrow: Right 71">
          <a:extLst>
            <a:ext uri="{FF2B5EF4-FFF2-40B4-BE49-F238E27FC236}">
              <a16:creationId xmlns:a16="http://schemas.microsoft.com/office/drawing/2014/main" id="{88A59836-5F77-47FC-830E-F7A2281B8ADC}"/>
            </a:ext>
          </a:extLst>
        </xdr:cNvPr>
        <xdr:cNvSpPr/>
      </xdr:nvSpPr>
      <xdr:spPr>
        <a:xfrm>
          <a:off x="3486173" y="2603485"/>
          <a:ext cx="396631" cy="276225"/>
        </a:xfrm>
        <a:prstGeom prst="rightArrow">
          <a:avLst/>
        </a:prstGeom>
        <a:solidFill>
          <a:srgbClr val="2E86A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3</xdr:col>
      <xdr:colOff>314325</xdr:colOff>
      <xdr:row>18</xdr:row>
      <xdr:rowOff>152400</xdr:rowOff>
    </xdr:from>
    <xdr:to>
      <xdr:col>3</xdr:col>
      <xdr:colOff>625277</xdr:colOff>
      <xdr:row>19</xdr:row>
      <xdr:rowOff>178456</xdr:rowOff>
    </xdr:to>
    <xdr:sp macro="" textlink="">
      <xdr:nvSpPr>
        <xdr:cNvPr id="73" name="Arrow: Right 72">
          <a:extLst>
            <a:ext uri="{FF2B5EF4-FFF2-40B4-BE49-F238E27FC236}">
              <a16:creationId xmlns:a16="http://schemas.microsoft.com/office/drawing/2014/main" id="{B6FEF013-6F22-4D7F-9D34-44AC57A3649E}"/>
            </a:ext>
          </a:extLst>
        </xdr:cNvPr>
        <xdr:cNvSpPr/>
      </xdr:nvSpPr>
      <xdr:spPr>
        <a:xfrm rot="1800000">
          <a:off x="2200275" y="3381375"/>
          <a:ext cx="310952" cy="216556"/>
        </a:xfrm>
        <a:prstGeom prst="rightArrow">
          <a:avLst/>
        </a:prstGeom>
        <a:solidFill>
          <a:srgbClr val="2E86A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6</xdr:col>
      <xdr:colOff>400051</xdr:colOff>
      <xdr:row>18</xdr:row>
      <xdr:rowOff>152400</xdr:rowOff>
    </xdr:from>
    <xdr:to>
      <xdr:col>6</xdr:col>
      <xdr:colOff>711003</xdr:colOff>
      <xdr:row>19</xdr:row>
      <xdr:rowOff>178456</xdr:rowOff>
    </xdr:to>
    <xdr:sp macro="" textlink="">
      <xdr:nvSpPr>
        <xdr:cNvPr id="74" name="Arrow: Right 73">
          <a:extLst>
            <a:ext uri="{FF2B5EF4-FFF2-40B4-BE49-F238E27FC236}">
              <a16:creationId xmlns:a16="http://schemas.microsoft.com/office/drawing/2014/main" id="{D3542849-8C24-470E-9DD3-E59591EDB2F4}"/>
            </a:ext>
          </a:extLst>
        </xdr:cNvPr>
        <xdr:cNvSpPr/>
      </xdr:nvSpPr>
      <xdr:spPr>
        <a:xfrm rot="19800000">
          <a:off x="4857751" y="3381375"/>
          <a:ext cx="310952" cy="216556"/>
        </a:xfrm>
        <a:prstGeom prst="rightArrow">
          <a:avLst/>
        </a:prstGeom>
        <a:solidFill>
          <a:srgbClr val="2E86A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1</xdr:col>
      <xdr:colOff>184337</xdr:colOff>
      <xdr:row>1</xdr:row>
      <xdr:rowOff>56590</xdr:rowOff>
    </xdr:from>
    <xdr:to>
      <xdr:col>1</xdr:col>
      <xdr:colOff>616337</xdr:colOff>
      <xdr:row>2</xdr:row>
      <xdr:rowOff>240940</xdr:rowOff>
    </xdr:to>
    <xdr:pic>
      <xdr:nvPicPr>
        <xdr:cNvPr id="11" name="mainicon">
          <a:extLst>
            <a:ext uri="{FF2B5EF4-FFF2-40B4-BE49-F238E27FC236}">
              <a16:creationId xmlns:a16="http://schemas.microsoft.com/office/drawing/2014/main" id="{AE843F9C-682F-433C-B079-B6FA5C670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12</xdr:col>
      <xdr:colOff>247650</xdr:colOff>
      <xdr:row>1</xdr:row>
      <xdr:rowOff>104775</xdr:rowOff>
    </xdr:from>
    <xdr:ext cx="1014221" cy="291600"/>
    <xdr:pic>
      <xdr:nvPicPr>
        <xdr:cNvPr id="1074" name="mpkLogo">
          <a:hlinkClick xmlns:a="http://schemas.openxmlformats.org/drawingml/2006/main" xmlns:r="http://schemas.openxmlformats.org/officeDocument/2006/relationships" r:id="rId23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22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2225962</xdr:colOff>
      <xdr:row>1</xdr:row>
      <xdr:rowOff>51224</xdr:rowOff>
    </xdr:from>
    <xdr:to>
      <xdr:col>2</xdr:col>
      <xdr:colOff>3269962</xdr:colOff>
      <xdr:row>2</xdr:row>
      <xdr:rowOff>253574</xdr:rowOff>
    </xdr:to>
    <xdr:grpSp>
      <xdr:nvGrpSpPr>
        <xdr:cNvPr id="4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470BFA54-DA77-41C6-908B-6795DB59F402}"/>
            </a:ext>
          </a:extLst>
        </xdr:cNvPr>
        <xdr:cNvGrpSpPr/>
      </xdr:nvGrpSpPr>
      <xdr:grpSpPr>
        <a:xfrm>
          <a:off x="6378862" y="136949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F166EC6D-29AB-A9AF-4756-D7E7A3CCE885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DD0EB90F-9EEC-E7B2-C025-5FCCC7A93E9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184337</xdr:colOff>
      <xdr:row>1</xdr:row>
      <xdr:rowOff>56590</xdr:rowOff>
    </xdr:from>
    <xdr:to>
      <xdr:col>1</xdr:col>
      <xdr:colOff>616337</xdr:colOff>
      <xdr:row>2</xdr:row>
      <xdr:rowOff>240940</xdr:rowOff>
    </xdr:to>
    <xdr:pic>
      <xdr:nvPicPr>
        <xdr:cNvPr id="13" name="mainicon">
          <a:extLst>
            <a:ext uri="{FF2B5EF4-FFF2-40B4-BE49-F238E27FC236}">
              <a16:creationId xmlns:a16="http://schemas.microsoft.com/office/drawing/2014/main" id="{E37042BB-74DB-4E64-A034-0AC7B8187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2</xdr:col>
      <xdr:colOff>5200650</xdr:colOff>
      <xdr:row>1</xdr:row>
      <xdr:rowOff>104775</xdr:rowOff>
    </xdr:from>
    <xdr:ext cx="1014221" cy="291600"/>
    <xdr:pic>
      <xdr:nvPicPr>
        <xdr:cNvPr id="1013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987712</xdr:colOff>
      <xdr:row>1</xdr:row>
      <xdr:rowOff>51224</xdr:rowOff>
    </xdr:from>
    <xdr:to>
      <xdr:col>5</xdr:col>
      <xdr:colOff>317212</xdr:colOff>
      <xdr:row>2</xdr:row>
      <xdr:rowOff>253574</xdr:rowOff>
    </xdr:to>
    <xdr:grpSp>
      <xdr:nvGrpSpPr>
        <xdr:cNvPr id="4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714309B3-3564-4208-A909-5714C395FD26}"/>
            </a:ext>
          </a:extLst>
        </xdr:cNvPr>
        <xdr:cNvGrpSpPr/>
      </xdr:nvGrpSpPr>
      <xdr:grpSpPr>
        <a:xfrm>
          <a:off x="6378862" y="136949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930DCE43-5857-34B0-21A1-4D9121E43CED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6" name="Picture 5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2BC3B3CE-0AFF-8471-756C-26671BCE1FE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184337</xdr:colOff>
      <xdr:row>1</xdr:row>
      <xdr:rowOff>56590</xdr:rowOff>
    </xdr:from>
    <xdr:to>
      <xdr:col>1</xdr:col>
      <xdr:colOff>616337</xdr:colOff>
      <xdr:row>2</xdr:row>
      <xdr:rowOff>240940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D9552100-0535-4D64-B60A-245C18306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7</xdr:col>
      <xdr:colOff>104775</xdr:colOff>
      <xdr:row>1</xdr:row>
      <xdr:rowOff>104775</xdr:rowOff>
    </xdr:from>
    <xdr:ext cx="1014221" cy="291600"/>
    <xdr:pic>
      <xdr:nvPicPr>
        <xdr:cNvPr id="1007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987712</xdr:colOff>
      <xdr:row>1</xdr:row>
      <xdr:rowOff>51224</xdr:rowOff>
    </xdr:from>
    <xdr:to>
      <xdr:col>5</xdr:col>
      <xdr:colOff>317212</xdr:colOff>
      <xdr:row>2</xdr:row>
      <xdr:rowOff>253574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9D334341-849A-409A-865D-C1650EC8413E}"/>
            </a:ext>
          </a:extLst>
        </xdr:cNvPr>
        <xdr:cNvGrpSpPr/>
      </xdr:nvGrpSpPr>
      <xdr:grpSpPr>
        <a:xfrm>
          <a:off x="6378862" y="136949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F766A719-118F-DA99-E833-ACC2923C99E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71E089A3-41C1-4283-4539-B1DAAB73D52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16</xdr:col>
      <xdr:colOff>987712</xdr:colOff>
      <xdr:row>1</xdr:row>
      <xdr:rowOff>51224</xdr:rowOff>
    </xdr:from>
    <xdr:to>
      <xdr:col>17</xdr:col>
      <xdr:colOff>317212</xdr:colOff>
      <xdr:row>2</xdr:row>
      <xdr:rowOff>253574</xdr:rowOff>
    </xdr:to>
    <xdr:grpSp>
      <xdr:nvGrpSpPr>
        <xdr:cNvPr id="7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BB3C499A-EB7B-4F3B-944B-1F45DD0E0CAF}"/>
            </a:ext>
          </a:extLst>
        </xdr:cNvPr>
        <xdr:cNvGrpSpPr/>
      </xdr:nvGrpSpPr>
      <xdr:grpSpPr>
        <a:xfrm>
          <a:off x="26952862" y="136949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97FC44C-DCD9-F066-595B-BEF0AD968D7D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7A54BDDF-BC86-8194-8FC5-3BB35FF121D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31</xdr:col>
      <xdr:colOff>1444912</xdr:colOff>
      <xdr:row>1</xdr:row>
      <xdr:rowOff>51224</xdr:rowOff>
    </xdr:from>
    <xdr:to>
      <xdr:col>32</xdr:col>
      <xdr:colOff>774412</xdr:colOff>
      <xdr:row>2</xdr:row>
      <xdr:rowOff>253574</xdr:rowOff>
    </xdr:to>
    <xdr:grpSp>
      <xdr:nvGrpSpPr>
        <xdr:cNvPr id="21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16E7A83-6F70-4EE6-884A-E684864ECD55}"/>
            </a:ext>
          </a:extLst>
        </xdr:cNvPr>
        <xdr:cNvGrpSpPr/>
      </xdr:nvGrpSpPr>
      <xdr:grpSpPr>
        <a:xfrm>
          <a:off x="53127562" y="136949"/>
          <a:ext cx="1044000" cy="450000"/>
          <a:chOff x="6972831" y="127063"/>
          <a:chExt cx="1044000" cy="450000"/>
        </a:xfrm>
      </xdr:grpSpPr>
      <xdr:sp macro="" textlink="">
        <xdr:nvSpPr>
          <xdr:cNvPr id="22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67E7D8E-87C8-E3DC-336B-63D5847FD87D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3" name="Picture 22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FA13FF00-7B63-59A8-4EBB-B8D38599FD3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184337</xdr:colOff>
      <xdr:row>1</xdr:row>
      <xdr:rowOff>56590</xdr:rowOff>
    </xdr:from>
    <xdr:to>
      <xdr:col>1</xdr:col>
      <xdr:colOff>616337</xdr:colOff>
      <xdr:row>2</xdr:row>
      <xdr:rowOff>240940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3AE11778-A542-442E-8130-0833801F0A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740062</xdr:colOff>
      <xdr:row>1</xdr:row>
      <xdr:rowOff>51224</xdr:rowOff>
    </xdr:from>
    <xdr:to>
      <xdr:col>6</xdr:col>
      <xdr:colOff>69562</xdr:colOff>
      <xdr:row>2</xdr:row>
      <xdr:rowOff>253574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A8355861-761D-488D-9AE5-5A1F2DBE2456}"/>
            </a:ext>
          </a:extLst>
        </xdr:cNvPr>
        <xdr:cNvGrpSpPr/>
      </xdr:nvGrpSpPr>
      <xdr:grpSpPr>
        <a:xfrm>
          <a:off x="6378862" y="136949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C79A9CC3-660B-808E-CA91-E887A164479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6" name="Picture 5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F3DA6277-BEB2-1074-3267-94A67E637043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184337</xdr:colOff>
      <xdr:row>1</xdr:row>
      <xdr:rowOff>56590</xdr:rowOff>
    </xdr:from>
    <xdr:to>
      <xdr:col>1</xdr:col>
      <xdr:colOff>616337</xdr:colOff>
      <xdr:row>2</xdr:row>
      <xdr:rowOff>240940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50EA7ED8-03CF-4E2E-BD38-0B1270158B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161925</xdr:colOff>
      <xdr:row>6</xdr:row>
      <xdr:rowOff>69075</xdr:rowOff>
    </xdr:from>
    <xdr:to>
      <xdr:col>6</xdr:col>
      <xdr:colOff>504825</xdr:colOff>
      <xdr:row>6</xdr:row>
      <xdr:rowOff>331695</xdr:rowOff>
    </xdr:to>
    <xdr:sp macro="" textlink="">
      <xdr:nvSpPr>
        <xdr:cNvPr id="14" name="Left Arrow 1">
          <a:extLst>
            <a:ext uri="{FF2B5EF4-FFF2-40B4-BE49-F238E27FC236}">
              <a16:creationId xmlns:a16="http://schemas.microsoft.com/office/drawing/2014/main" id="{839E3B04-5482-4B0E-B45C-E2EAF9EF0142}"/>
            </a:ext>
          </a:extLst>
        </xdr:cNvPr>
        <xdr:cNvSpPr/>
      </xdr:nvSpPr>
      <xdr:spPr>
        <a:xfrm>
          <a:off x="10763250" y="1012050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3</xdr:col>
      <xdr:colOff>2454562</xdr:colOff>
      <xdr:row>1</xdr:row>
      <xdr:rowOff>51224</xdr:rowOff>
    </xdr:from>
    <xdr:to>
      <xdr:col>3</xdr:col>
      <xdr:colOff>3498562</xdr:colOff>
      <xdr:row>2</xdr:row>
      <xdr:rowOff>253574</xdr:rowOff>
    </xdr:to>
    <xdr:grpSp>
      <xdr:nvGrpSpPr>
        <xdr:cNvPr id="16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94D00D06-0BE6-43B8-9028-F348E9E09DF8}"/>
            </a:ext>
          </a:extLst>
        </xdr:cNvPr>
        <xdr:cNvGrpSpPr/>
      </xdr:nvGrpSpPr>
      <xdr:grpSpPr>
        <a:xfrm>
          <a:off x="6378862" y="136949"/>
          <a:ext cx="1044000" cy="450000"/>
          <a:chOff x="6972831" y="127063"/>
          <a:chExt cx="1044000" cy="450000"/>
        </a:xfrm>
      </xdr:grpSpPr>
      <xdr:sp macro="" textlink="">
        <xdr:nvSpPr>
          <xdr:cNvPr id="17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6B2E7F21-F47A-5462-1B5F-D066AB90C725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8" name="Picture 17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7134848B-3E84-E464-B7C1-0409E6914D71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184337</xdr:colOff>
      <xdr:row>1</xdr:row>
      <xdr:rowOff>56590</xdr:rowOff>
    </xdr:from>
    <xdr:to>
      <xdr:col>2</xdr:col>
      <xdr:colOff>368687</xdr:colOff>
      <xdr:row>2</xdr:row>
      <xdr:rowOff>240940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1372ACBD-44D7-4653-BB6A-AC0E25E5BD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3</xdr:col>
      <xdr:colOff>5924550</xdr:colOff>
      <xdr:row>1</xdr:row>
      <xdr:rowOff>104775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7</xdr:row>
      <xdr:rowOff>0</xdr:rowOff>
    </xdr:from>
    <xdr:to>
      <xdr:col>3</xdr:col>
      <xdr:colOff>0</xdr:colOff>
      <xdr:row>8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652A069-74B8-4401-9ABA-6B48607A2E8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3581399</xdr:colOff>
      <xdr:row>8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24C7838-17A2-46F0-A4AE-6BFF6750D4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247649</xdr:colOff>
      <xdr:row>10</xdr:row>
      <xdr:rowOff>0</xdr:rowOff>
    </xdr:from>
    <xdr:to>
      <xdr:col>6</xdr:col>
      <xdr:colOff>3581398</xdr:colOff>
      <xdr:row>11</xdr:row>
      <xdr:rowOff>28576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8D096BF7-EFF0-4C80-8492-462F48F8A9A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4</xdr:col>
      <xdr:colOff>1</xdr:colOff>
      <xdr:row>7</xdr:row>
      <xdr:rowOff>0</xdr:rowOff>
    </xdr:from>
    <xdr:to>
      <xdr:col>5</xdr:col>
      <xdr:colOff>1</xdr:colOff>
      <xdr:row>8</xdr:row>
      <xdr:rowOff>27375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EAC82924-0337-4C21-9254-D0340EF1DA0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3</xdr:col>
      <xdr:colOff>40093</xdr:colOff>
      <xdr:row>6</xdr:row>
      <xdr:rowOff>304800</xdr:rowOff>
    </xdr:from>
    <xdr:to>
      <xdr:col>3</xdr:col>
      <xdr:colOff>297268</xdr:colOff>
      <xdr:row>7</xdr:row>
      <xdr:rowOff>209550</xdr:rowOff>
    </xdr:to>
    <xdr:sp macro="" textlink="">
      <xdr:nvSpPr>
        <xdr:cNvPr id="16" name="Left Arrow 1">
          <a:extLst>
            <a:ext uri="{FF2B5EF4-FFF2-40B4-BE49-F238E27FC236}">
              <a16:creationId xmlns:a16="http://schemas.microsoft.com/office/drawing/2014/main" id="{22D8C5D1-A47F-4C3C-9EDF-05B3A9E5BCF3}"/>
            </a:ext>
          </a:extLst>
        </xdr:cNvPr>
        <xdr:cNvSpPr/>
      </xdr:nvSpPr>
      <xdr:spPr>
        <a:xfrm rot="2242958">
          <a:off x="4116793" y="1181100"/>
          <a:ext cx="257175" cy="219075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5</xdr:col>
      <xdr:colOff>40093</xdr:colOff>
      <xdr:row>6</xdr:row>
      <xdr:rowOff>304800</xdr:rowOff>
    </xdr:from>
    <xdr:to>
      <xdr:col>5</xdr:col>
      <xdr:colOff>297268</xdr:colOff>
      <xdr:row>7</xdr:row>
      <xdr:rowOff>209550</xdr:rowOff>
    </xdr:to>
    <xdr:sp macro="" textlink="">
      <xdr:nvSpPr>
        <xdr:cNvPr id="43" name="Left Arrow 1">
          <a:extLst>
            <a:ext uri="{FF2B5EF4-FFF2-40B4-BE49-F238E27FC236}">
              <a16:creationId xmlns:a16="http://schemas.microsoft.com/office/drawing/2014/main" id="{A9DC1C39-CFDB-4E78-A1CE-27FE77B0E46B}"/>
            </a:ext>
          </a:extLst>
        </xdr:cNvPr>
        <xdr:cNvSpPr/>
      </xdr:nvSpPr>
      <xdr:spPr>
        <a:xfrm rot="2242958">
          <a:off x="8079193" y="1181100"/>
          <a:ext cx="257175" cy="219075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7</xdr:col>
      <xdr:colOff>47625</xdr:colOff>
      <xdr:row>6</xdr:row>
      <xdr:rowOff>304800</xdr:rowOff>
    </xdr:from>
    <xdr:to>
      <xdr:col>8</xdr:col>
      <xdr:colOff>57150</xdr:colOff>
      <xdr:row>7</xdr:row>
      <xdr:rowOff>209550</xdr:rowOff>
    </xdr:to>
    <xdr:sp macro="" textlink="">
      <xdr:nvSpPr>
        <xdr:cNvPr id="44" name="Left Arrow 1">
          <a:extLst>
            <a:ext uri="{FF2B5EF4-FFF2-40B4-BE49-F238E27FC236}">
              <a16:creationId xmlns:a16="http://schemas.microsoft.com/office/drawing/2014/main" id="{B97FCAA8-5B84-482D-A633-C49CBCEE32C0}"/>
            </a:ext>
          </a:extLst>
        </xdr:cNvPr>
        <xdr:cNvSpPr/>
      </xdr:nvSpPr>
      <xdr:spPr>
        <a:xfrm rot="2242958">
          <a:off x="12049125" y="1181100"/>
          <a:ext cx="257175" cy="219075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7</xdr:col>
      <xdr:colOff>47625</xdr:colOff>
      <xdr:row>9</xdr:row>
      <xdr:rowOff>306379</xdr:rowOff>
    </xdr:from>
    <xdr:to>
      <xdr:col>8</xdr:col>
      <xdr:colOff>57150</xdr:colOff>
      <xdr:row>10</xdr:row>
      <xdr:rowOff>211129</xdr:rowOff>
    </xdr:to>
    <xdr:sp macro="" textlink="">
      <xdr:nvSpPr>
        <xdr:cNvPr id="45" name="Left Arrow 1">
          <a:extLst>
            <a:ext uri="{FF2B5EF4-FFF2-40B4-BE49-F238E27FC236}">
              <a16:creationId xmlns:a16="http://schemas.microsoft.com/office/drawing/2014/main" id="{22130F54-CFF5-4EA6-9299-32D38964480E}"/>
            </a:ext>
          </a:extLst>
        </xdr:cNvPr>
        <xdr:cNvSpPr/>
      </xdr:nvSpPr>
      <xdr:spPr>
        <a:xfrm rot="2242958">
          <a:off x="12049125" y="4125904"/>
          <a:ext cx="257175" cy="219075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4</xdr:col>
      <xdr:colOff>1921162</xdr:colOff>
      <xdr:row>1</xdr:row>
      <xdr:rowOff>51224</xdr:rowOff>
    </xdr:from>
    <xdr:to>
      <xdr:col>4</xdr:col>
      <xdr:colOff>2965162</xdr:colOff>
      <xdr:row>2</xdr:row>
      <xdr:rowOff>253574</xdr:rowOff>
    </xdr:to>
    <xdr:grpSp>
      <xdr:nvGrpSpPr>
        <xdr:cNvPr id="5" name="backtomenu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75B5BCE6-18F2-4F9C-9C16-B90159B65C8A}"/>
            </a:ext>
          </a:extLst>
        </xdr:cNvPr>
        <xdr:cNvGrpSpPr/>
      </xdr:nvGrpSpPr>
      <xdr:grpSpPr>
        <a:xfrm>
          <a:off x="6378862" y="136949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C88C56BD-F6E1-D7AA-1938-DEAE0894D957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1" name="Picture 10" descr="http://swiss-delicious.com/images/1024/icons/back.png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F941021A-83FA-9D41-6B72-E1C739EB24B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184337</xdr:colOff>
      <xdr:row>1</xdr:row>
      <xdr:rowOff>56590</xdr:rowOff>
    </xdr:from>
    <xdr:to>
      <xdr:col>2</xdr:col>
      <xdr:colOff>368687</xdr:colOff>
      <xdr:row>2</xdr:row>
      <xdr:rowOff>240940</xdr:rowOff>
    </xdr:to>
    <xdr:pic>
      <xdr:nvPicPr>
        <xdr:cNvPr id="12" name="mainicon">
          <a:extLst>
            <a:ext uri="{FF2B5EF4-FFF2-40B4-BE49-F238E27FC236}">
              <a16:creationId xmlns:a16="http://schemas.microsoft.com/office/drawing/2014/main" id="{D28385C8-0E04-4A2A-A846-3F8D85D3DD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6</xdr:col>
      <xdr:colOff>2219325</xdr:colOff>
      <xdr:row>1</xdr:row>
      <xdr:rowOff>104775</xdr:rowOff>
    </xdr:from>
    <xdr:ext cx="1014221" cy="291600"/>
    <xdr:pic>
      <xdr:nvPicPr>
        <xdr:cNvPr id="1045" name="mpkLogo">
          <a:hlinkClick xmlns:a="http://schemas.openxmlformats.org/drawingml/2006/main" xmlns:r="http://schemas.openxmlformats.org/officeDocument/2006/relationships" r:id="rId14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5F7633A1-C489-414C-BF8C-539B7DBFEC87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97FAA139-579A-F760-91A5-0257F7C58C92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4703FB83-3F0B-6A5D-2151-4CEE8E13AFE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346E198-085C-4E16-80C9-764159C5E80F}" name="Table10" displayName="Table10" ref="B6:C36" totalsRowShown="0" headerRowDxfId="220" dataDxfId="218" headerRowBorderDxfId="219" tableBorderDxfId="217" totalsRowBorderDxfId="216">
  <autoFilter ref="B6:C36" xr:uid="{A346E198-085C-4E16-80C9-764159C5E80F}">
    <filterColumn colId="0" hiddenButton="1"/>
    <filterColumn colId="1" hiddenButton="1"/>
  </autoFilter>
  <tableColumns count="2">
    <tableColumn id="1" xr3:uid="{88CBEE14-D211-4024-995A-68EA16E4093E}" name="Metric" dataDxfId="215"/>
    <tableColumn id="2" xr3:uid="{9E6038B6-B4F1-43A4-AC91-4E5B7E8AA7AD}" name="Description" dataDxfId="21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8C0466-51FE-4CF9-8C51-3AF7F41C1983}" name="Table1" displayName="Table1" ref="B11:P35" headerRowCount="0" totalsRowShown="0" headerRowDxfId="209" dataDxfId="208">
  <tableColumns count="15">
    <tableColumn id="1" xr3:uid="{4341ABD1-00A7-4FE2-AC60-62A46427A000}" name="Column1" headerRowDxfId="207" dataDxfId="206"/>
    <tableColumn id="2" xr3:uid="{DC4C98B5-0928-4EDC-8E5D-702162B6B79A}" name="Column2" headerRowDxfId="205" dataDxfId="204"/>
    <tableColumn id="3" xr3:uid="{3115A396-6AC5-4E84-AFC7-BC0A4FA7414D}" name="Column3" headerRowDxfId="203" dataDxfId="202"/>
    <tableColumn id="4" xr3:uid="{F6DD91BA-B1AF-43B9-B36B-981D29DBB4F8}" name="Column4" headerRowDxfId="201" dataDxfId="200"/>
    <tableColumn id="5" xr3:uid="{CCD8BE51-100F-490F-A3CB-85F9C286E171}" name="Column5" headerRowDxfId="199" dataDxfId="198"/>
    <tableColumn id="6" xr3:uid="{8FEB3373-9CB4-44FA-AD22-1129886ECE5C}" name="Column6" headerRowDxfId="197" dataDxfId="196"/>
    <tableColumn id="7" xr3:uid="{44D46BF4-F78A-4AEA-AD4B-3EB203B19B24}" name="Column7" headerRowDxfId="195" dataDxfId="194"/>
    <tableColumn id="8" xr3:uid="{AE702620-99F4-4465-9ABB-9EE9195F61A0}" name="Column8" headerRowDxfId="193" dataDxfId="192"/>
    <tableColumn id="9" xr3:uid="{760ACD23-0C44-48E6-B994-2D1D48038E99}" name="Column9" headerRowDxfId="191" dataDxfId="190"/>
    <tableColumn id="10" xr3:uid="{60A220FB-3D8F-499A-8746-4CED9D4FCCE9}" name="Column10" headerRowDxfId="189" dataDxfId="188"/>
    <tableColumn id="11" xr3:uid="{FF3A4491-67DB-4E0F-8B7C-CE50A50EFCA6}" name="Column11" headerRowDxfId="187" dataDxfId="186"/>
    <tableColumn id="12" xr3:uid="{87AC5841-5B44-402C-B2E5-CB42E487FA38}" name="Column12" headerRowDxfId="185" dataDxfId="184"/>
    <tableColumn id="13" xr3:uid="{A77BE148-19FE-4F11-BB5C-61BE02CE3C55}" name="Column13" headerRowDxfId="183" dataDxfId="182"/>
    <tableColumn id="14" xr3:uid="{D4269DC2-320B-4D2E-98E4-48AC3880FB3F}" name="Column14" headerRowDxfId="181" dataDxfId="180"/>
    <tableColumn id="15" xr3:uid="{34E2F449-C540-49E0-995C-E1F00E3E4DA4}" name="Column15" headerRowDxfId="179" dataDxfId="17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62DECA0-A972-43B1-8AF8-13364795F6CE}" name="Table2" displayName="Table2" ref="B8:AG57" headerRowCount="0" totalsRowShown="0" headerRowDxfId="173" dataDxfId="172" tableBorderDxfId="171">
  <tableColumns count="32">
    <tableColumn id="1" xr3:uid="{6B859539-3A52-4E97-B223-3FCA338AB0E1}" name="Column1" headerRowDxfId="170" dataDxfId="169"/>
    <tableColumn id="2" xr3:uid="{A2CDDC89-0A89-4D28-9BB2-CDF4F37FDBF1}" name="Column2" headerRowDxfId="168" dataDxfId="167"/>
    <tableColumn id="3" xr3:uid="{2712F16B-DEDE-409D-B321-4EE32802E000}" name="Column3" headerRowDxfId="166" dataDxfId="165"/>
    <tableColumn id="4" xr3:uid="{2E89137B-7FFA-40D3-9B30-ED4D38F2D9E6}" name="Column4" headerRowDxfId="164" dataDxfId="163"/>
    <tableColumn id="5" xr3:uid="{0634557F-5165-4E26-AE8D-DBA9CC91C913}" name="Column5" headerRowDxfId="162" dataDxfId="161"/>
    <tableColumn id="6" xr3:uid="{DD93E26C-7A6E-4091-BC4B-3EF9A88D9304}" name="Column6" headerRowDxfId="160" dataDxfId="159"/>
    <tableColumn id="7" xr3:uid="{5FC323B8-B2CA-4B98-B657-7424D28843D2}" name="Column7" headerRowDxfId="158" dataDxfId="157"/>
    <tableColumn id="8" xr3:uid="{FF4CB97F-35A6-49AC-B055-598F1DB48E5E}" name="Column8" headerRowDxfId="156" dataDxfId="155"/>
    <tableColumn id="9" xr3:uid="{56ADA57A-5908-4EA9-8EFC-44DC55C0BF00}" name="Column9" headerRowDxfId="154" dataDxfId="153"/>
    <tableColumn id="10" xr3:uid="{DB2BBB84-4C9C-45AF-B400-E005DB2ED61C}" name="Column10" headerRowDxfId="152" dataDxfId="151"/>
    <tableColumn id="11" xr3:uid="{3D1DF5D9-F1E1-4D33-8B47-73CBCA3A7C8F}" name="Column11" headerRowDxfId="150" dataDxfId="149"/>
    <tableColumn id="12" xr3:uid="{A962FEF5-F3BC-40C7-881C-00625403EBA0}" name="Column12" headerRowDxfId="148" dataDxfId="147"/>
    <tableColumn id="13" xr3:uid="{93456543-0120-49AD-AADC-E11F0F1ABB83}" name="Column13" headerRowDxfId="146" dataDxfId="145"/>
    <tableColumn id="14" xr3:uid="{D96D3151-D6E8-42F8-A92A-79D93F98CF98}" name="Column14" headerRowDxfId="144" dataDxfId="143"/>
    <tableColumn id="15" xr3:uid="{99FD868C-EECC-45AE-8659-B4372DC87968}" name="Column15" headerRowDxfId="142" dataDxfId="141"/>
    <tableColumn id="16" xr3:uid="{87ECCF2C-CA8D-47DA-8254-034F105D8B96}" name="Column16" headerRowDxfId="140" dataDxfId="139"/>
    <tableColumn id="17" xr3:uid="{F690C0CA-6ACA-459D-BEE6-92553B4819DA}" name="Column17" headerRowDxfId="138" dataDxfId="137"/>
    <tableColumn id="18" xr3:uid="{90A779A8-B158-4364-987C-93359769C446}" name="Column18" headerRowDxfId="136" dataDxfId="135"/>
    <tableColumn id="19" xr3:uid="{2B968105-32FA-44E2-8D39-F49F8AC20ACA}" name="Column19" headerRowDxfId="134" dataDxfId="133"/>
    <tableColumn id="20" xr3:uid="{66CD0831-5860-44DE-8179-9BBC9973385A}" name="Column20" headerRowDxfId="132" dataDxfId="131"/>
    <tableColumn id="21" xr3:uid="{2E7C4D93-5970-4C7C-9A18-80A8307CD6BF}" name="Column21" headerRowDxfId="130" dataDxfId="129"/>
    <tableColumn id="22" xr3:uid="{481149FA-D129-4C78-8CD3-1A4DBC93B8B5}" name="Column22" headerRowDxfId="128" dataDxfId="127"/>
    <tableColumn id="23" xr3:uid="{C370FDF0-6EA1-4FFE-9F2F-BD9281A87C82}" name="Column23" headerRowDxfId="126" dataDxfId="125"/>
    <tableColumn id="24" xr3:uid="{81E64ECF-C597-4208-8BA4-399F64CDA11C}" name="Column24" headerRowDxfId="124" dataDxfId="123"/>
    <tableColumn id="25" xr3:uid="{D835CE30-DDF5-4908-BCE3-4AF516181F22}" name="Column25" headerRowDxfId="122" dataDxfId="121"/>
    <tableColumn id="26" xr3:uid="{7023E31F-2C63-4037-B0D1-AE58B6F6ABCF}" name="Column26" headerRowDxfId="120" dataDxfId="119"/>
    <tableColumn id="27" xr3:uid="{CFA676FE-E15C-46C4-82C3-31AA971D7D39}" name="Column27" headerRowDxfId="118" dataDxfId="117"/>
    <tableColumn id="28" xr3:uid="{CEBEF5B1-CE08-49E4-81EB-712E91DE07DA}" name="Column28" headerRowDxfId="116" dataDxfId="115"/>
    <tableColumn id="29" xr3:uid="{6A17AC3A-1B0E-4D02-B642-86AE82E85756}" name="Column29" headerRowDxfId="114" dataDxfId="113"/>
    <tableColumn id="30" xr3:uid="{FE01C899-BCDF-4F3A-B072-199800D0F606}" name="Column30" headerRowDxfId="112" dataDxfId="111"/>
    <tableColumn id="31" xr3:uid="{01BB3B14-C28C-43E2-8AF1-2B8C69C0339C}" name="Column31" headerRowDxfId="110" dataDxfId="109"/>
    <tableColumn id="32" xr3:uid="{6553AB25-72C3-456B-9378-59981F293FBC}" name="Column32" headerRowDxfId="108" dataDxfId="10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CCCCD45-A8AE-4B22-AB0D-2DED43BA8D71}" name="Table3" displayName="Table3" ref="D8:N57" headerRowCount="0" totalsRowShown="0" headerRowDxfId="102" dataDxfId="101">
  <tableColumns count="11">
    <tableColumn id="1" xr3:uid="{422EB492-6D1E-41D7-9AB5-EFE50EE70292}" name="Column1" headerRowDxfId="100" dataDxfId="99">
      <calculatedColumnFormula>IFERROR(INDEX(Calc!$BU$7:$BU$2006,MATCH(ROW(DynamicList!A8)-ROW(DynamicList!$A$7),Calc!$BT$7:$BT$2006,0)),"")</calculatedColumnFormula>
    </tableColumn>
    <tableColumn id="2" xr3:uid="{3F611785-2CBF-4D01-9682-986AF23BE005}" name="Column2" headerRowDxfId="98" dataDxfId="97">
      <calculatedColumnFormula>IFERROR(IF(LEN(E$7)=0,"",INDEX(MainTable,Calc!$DM7,Calc!DS$15)),"")</calculatedColumnFormula>
    </tableColumn>
    <tableColumn id="3" xr3:uid="{57930EE1-B496-4D46-A333-1476ACD7D68E}" name="Column3" headerRowDxfId="96" dataDxfId="95">
      <calculatedColumnFormula>IFERROR(IF(LEN(F$7)=0,"",INDEX(MainTable,Calc!$DM7,Calc!DT$15)),"")</calculatedColumnFormula>
    </tableColumn>
    <tableColumn id="4" xr3:uid="{0BF6602D-B04E-4CB8-AAD2-9A2775B83803}" name="Column4" headerRowDxfId="94" dataDxfId="93">
      <calculatedColumnFormula>IFERROR(IF(LEN(G$7)=0,"",INDEX(MainTable,Calc!$DM7,Calc!DU$15)),"")</calculatedColumnFormula>
    </tableColumn>
    <tableColumn id="5" xr3:uid="{4E7C20B5-9810-4BA2-A5B5-50D87E603B35}" name="Column5" headerRowDxfId="92" dataDxfId="91">
      <calculatedColumnFormula>IFERROR(IF(LEN(H$7)=0,"",INDEX(MainTable,Calc!$DM7,Calc!DV$15)),"")</calculatedColumnFormula>
    </tableColumn>
    <tableColumn id="6" xr3:uid="{CB8A2CAD-C141-4539-B0EE-3FD88C213CA2}" name="Column6" headerRowDxfId="90" dataDxfId="89">
      <calculatedColumnFormula>IFERROR(IF(LEN(I$7)=0,"",INDEX(MainTable,Calc!$DM7,Calc!DW$15)),"")</calculatedColumnFormula>
    </tableColumn>
    <tableColumn id="7" xr3:uid="{9CE9AB3C-3FD0-4320-B454-1E1B769B3CE4}" name="Column7" headerRowDxfId="88" dataDxfId="87">
      <calculatedColumnFormula>IFERROR(IF(LEN(J$7)=0,"",INDEX(MainTable,Calc!$DM7,Calc!DX$15)),"")</calculatedColumnFormula>
    </tableColumn>
    <tableColumn id="8" xr3:uid="{6FD5A871-964B-4629-A376-F92F5D751A36}" name="Column8" headerRowDxfId="86" dataDxfId="85">
      <calculatedColumnFormula>IFERROR(IF(LEN(K$7)=0,"",INDEX(MainTable,Calc!$DM7,Calc!DY$15)),"")</calculatedColumnFormula>
    </tableColumn>
    <tableColumn id="9" xr3:uid="{F5D2F478-6830-4A47-9F8E-972D66277C7B}" name="Column9" headerRowDxfId="84" dataDxfId="83">
      <calculatedColumnFormula>IFERROR(IF(LEN(L$7)=0,"",INDEX(MainTable,Calc!$DM7,Calc!DZ$15)),"")</calculatedColumnFormula>
    </tableColumn>
    <tableColumn id="10" xr3:uid="{92B95F5A-043E-45B4-911E-71212C7569E6}" name="Column10" headerRowDxfId="82" dataDxfId="81">
      <calculatedColumnFormula>IFERROR(IF(LEN(M$7)=0,"",INDEX(MainTable,Calc!$DM7,Calc!EA$15)),"")</calculatedColumnFormula>
    </tableColumn>
    <tableColumn id="11" xr3:uid="{AF18A5A7-7B83-4F89-9DF2-1328DC714170}" name="Column11" headerRowDxfId="80" dataDxfId="79">
      <calculatedColumnFormula>IFERROR(IF(LEN(N$7)=0,"",INDEX(MainTable,Calc!$DM7,Calc!EB$15)),"")</calculatedColumnFormula>
    </tableColumn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8647B36F-495A-4D85-A414-3DE222C52B03}" name="Table13" displayName="Table13" ref="B7:AK56" headerRowCount="0" totalsRowShown="0" headerRowDxfId="74" dataDxfId="73" tableBorderDxfId="72">
  <tableColumns count="36">
    <tableColumn id="1" xr3:uid="{BFC405C4-A21A-47EF-9862-EEDC79ACB3C1}" name="Column1" headerRowDxfId="71" dataDxfId="70"/>
    <tableColumn id="36" xr3:uid="{FF12D724-0E13-45BB-9166-92A77DACB67D}" name="Column36" headerRowDxfId="69" dataDxfId="68">
      <calculatedColumnFormula>IF(OR(LEN($D7)=0,LEN($E7)=0),"Passive","Active")</calculatedColumnFormula>
    </tableColumn>
    <tableColumn id="2" xr3:uid="{03F28F80-8A81-4A34-A4D2-39CB6A345F30}" name="Column2" headerRowDxfId="67" dataDxfId="66">
      <calculatedColumnFormula>IFERROR(IF(LEN(INDEX(Database!B$8:B$57,$B7,1))=0,"",INDEX(Database!B$8:B$57,$B7,1)),"")</calculatedColumnFormula>
    </tableColumn>
    <tableColumn id="3" xr3:uid="{BDEBEA2D-23C6-46BE-94BF-B083F32FD5D7}" name="Column3" headerRowDxfId="65" dataDxfId="64">
      <calculatedColumnFormula>IFERROR(IF(LEN(INDEX(Database!C$8:C$57,$B7,1))=0,"",INDEX(Database!C$8:C$57,$B7,1)),"")</calculatedColumnFormula>
    </tableColumn>
    <tableColumn id="4" xr3:uid="{E5A55DD2-45A4-40A7-A52E-217AEC6C8444}" name="Column4" headerRowDxfId="63" dataDxfId="62">
      <calculatedColumnFormula>IFERROR(IF($C7="Passive","",INDEX(Database!D$8:D$57,$B7,1)),"")</calculatedColumnFormula>
    </tableColumn>
    <tableColumn id="5" xr3:uid="{772C87B9-8B86-4BB0-A925-2BBBB809148B}" name="Column5" headerRowDxfId="61" dataDxfId="60">
      <calculatedColumnFormula>IFERROR(IF($C7="Passive","",INDEX(Database!E$8:E$57,$B7,1)),"")</calculatedColumnFormula>
    </tableColumn>
    <tableColumn id="6" xr3:uid="{E67F09C1-073A-4794-AFB6-99945ED9869F}" name="Column6" headerRowDxfId="59" dataDxfId="58">
      <calculatedColumnFormula>IFERROR(IF($C7="Passive","",INDEX(Database!F$8:F$57,$B7,1)),"")</calculatedColumnFormula>
    </tableColumn>
    <tableColumn id="7" xr3:uid="{25C5D887-D0BC-4B79-BF2B-C502C85C628B}" name="Column7" headerRowDxfId="57" dataDxfId="56">
      <calculatedColumnFormula>IFERROR(IF($C7="Passive","",INDEX(Database!G$8:G$57,$B7,1)),"")</calculatedColumnFormula>
    </tableColumn>
    <tableColumn id="8" xr3:uid="{ACB8619C-E07F-4B0B-B2D4-2973B065EA2F}" name="Column8" headerRowDxfId="55" dataDxfId="54">
      <calculatedColumnFormula>IFERROR(IF($C7="Passive","",INDEX(Database!H$8:H$57,$B7,1)),"")</calculatedColumnFormula>
    </tableColumn>
    <tableColumn id="9" xr3:uid="{74CD6049-915F-4F60-8684-3E1B541F3A88}" name="Column9" headerRowDxfId="53" dataDxfId="52">
      <calculatedColumnFormula>IFERROR(IF($C7="Passive","",INDEX(Database!I$8:I$57,$B7,1)),"")</calculatedColumnFormula>
    </tableColumn>
    <tableColumn id="10" xr3:uid="{93A25F1B-F50B-47E5-928F-C28F5A6F0F12}" name="Column10" headerRowDxfId="51" dataDxfId="50">
      <calculatedColumnFormula>IFERROR(IF($C7="Passive","",INDEX(Database!J$8:J$57,$B7,1)),"")</calculatedColumnFormula>
    </tableColumn>
    <tableColumn id="11" xr3:uid="{476388B8-2AF0-4321-8F03-1AB0CAE414D3}" name="Column11" headerRowDxfId="49" dataDxfId="48">
      <calculatedColumnFormula>IFERROR(IF($C7="Passive","",INDEX(Database!K$8:K$57,$B7,1)),"")</calculatedColumnFormula>
    </tableColumn>
    <tableColumn id="12" xr3:uid="{97F5CEEB-B138-4994-BE8E-2F7D7D0D11D0}" name="Column12" headerRowDxfId="47" dataDxfId="46">
      <calculatedColumnFormula>IFERROR(IF($C7="Passive","",INDEX(Database!L$8:L$57,$B7,1)),"")</calculatedColumnFormula>
    </tableColumn>
    <tableColumn id="13" xr3:uid="{2D2D7DBA-1A45-4FAC-9714-70975E297109}" name="Column13" headerRowDxfId="45" dataDxfId="44">
      <calculatedColumnFormula>IFERROR(IF($C7="Passive","",INDEX(Database!M$8:M$57,$B7,1)),"")</calculatedColumnFormula>
    </tableColumn>
    <tableColumn id="14" xr3:uid="{DAC228F3-C499-4EF2-A80E-BBEAD86B7E6E}" name="Column14" headerRowDxfId="43" dataDxfId="42">
      <calculatedColumnFormula>IFERROR(IF($C7="Passive","",INDEX(Database!N$8:N$57,$B7,1)),"")</calculatedColumnFormula>
    </tableColumn>
    <tableColumn id="15" xr3:uid="{CBAA51CA-4292-446B-8EB4-34C0EBA82DA4}" name="Column15" headerRowDxfId="41" dataDxfId="40">
      <calculatedColumnFormula>IFERROR(IF($C7="Passive","",INDEX(Database!O$8:O$57,$B7,1)),"")</calculatedColumnFormula>
    </tableColumn>
    <tableColumn id="16" xr3:uid="{6ED7546B-E3FD-49FE-B5C2-39504DADB057}" name="Column16" headerRowDxfId="39" dataDxfId="38">
      <calculatedColumnFormula>IFERROR(IF($C7="Passive","",INDEX(Database!P$8:P$57,$B7,1)),"")</calculatedColumnFormula>
    </tableColumn>
    <tableColumn id="17" xr3:uid="{EB5FFBDD-CF66-493A-9F5A-E54C31B24039}" name="Column17" headerRowDxfId="37" dataDxfId="36">
      <calculatedColumnFormula>IFERROR(IF($C7="Passive","",INDEX(Database!Q$8:Q$57,$B7,1)),"")</calculatedColumnFormula>
    </tableColumn>
    <tableColumn id="18" xr3:uid="{775BAE0B-962E-4BF7-B53D-9E550C122549}" name="Column18" headerRowDxfId="35" dataDxfId="34">
      <calculatedColumnFormula>IFERROR(IF($C7="Passive","",INDEX(Database!R$8:R$57,$B7,1)),"")</calculatedColumnFormula>
    </tableColumn>
    <tableColumn id="19" xr3:uid="{45B54EC5-962B-43AC-964A-603924880FFB}" name="Column19" headerRowDxfId="33" dataDxfId="32">
      <calculatedColumnFormula>IFERROR(IF($C7="Passive","",INDEX(Database!S$8:S$57,$B7,1)),"")</calculatedColumnFormula>
    </tableColumn>
    <tableColumn id="20" xr3:uid="{02E4C459-C068-4C83-962B-B22A1F623E0C}" name="Column20" headerRowDxfId="31" dataDxfId="30">
      <calculatedColumnFormula>IFERROR(IF($C7="Passive","",INDEX(Database!T$8:T$57,$B7,1)),"")</calculatedColumnFormula>
    </tableColumn>
    <tableColumn id="21" xr3:uid="{B1674E29-BC53-4F06-8EC6-82D93EFB99EE}" name="Column21" headerRowDxfId="29" dataDxfId="28">
      <calculatedColumnFormula>IFERROR(IF($C7="Passive","",INDEX(Database!U$8:U$57,$B7,1)),"")</calculatedColumnFormula>
    </tableColumn>
    <tableColumn id="22" xr3:uid="{6776FAC9-081E-4041-92EA-17E8BAF80980}" name="Column22" headerRowDxfId="27" dataDxfId="26">
      <calculatedColumnFormula>IFERROR(IF($C7="Passive","",INDEX(Database!V$8:V$57,$B7,1)),"")</calculatedColumnFormula>
    </tableColumn>
    <tableColumn id="23" xr3:uid="{332C9747-1663-42F0-A76E-B967A80E514A}" name="Column23" headerRowDxfId="25" dataDxfId="24">
      <calculatedColumnFormula>IFERROR(IF($C7="Passive","",INDEX(Database!W$8:W$57,$B7,1)),"")</calculatedColumnFormula>
    </tableColumn>
    <tableColumn id="24" xr3:uid="{6D1C73C1-FB6A-4716-AF3C-3BFD0E8C983A}" name="Column24" headerRowDxfId="23" dataDxfId="22">
      <calculatedColumnFormula>IFERROR(IF($C7="Passive","",INDEX(Database!X$8:X$57,$B7,1)),"")</calculatedColumnFormula>
    </tableColumn>
    <tableColumn id="25" xr3:uid="{C1C8D06E-2EBA-41C0-9292-8C85EA719483}" name="Column25" headerRowDxfId="21" dataDxfId="20">
      <calculatedColumnFormula>IFERROR(IF($C7="Passive","",INDEX(Database!Y$8:Y$57,$B7,1)),"")</calculatedColumnFormula>
    </tableColumn>
    <tableColumn id="26" xr3:uid="{39EDE363-E19E-4381-94BE-B6CB5727D7FB}" name="Column26" headerRowDxfId="19" dataDxfId="18">
      <calculatedColumnFormula>IFERROR(IF($C7="Passive","",INDEX(Database!Z$8:Z$57,$B7,1)),"")</calculatedColumnFormula>
    </tableColumn>
    <tableColumn id="27" xr3:uid="{2D8E1154-6475-4101-B5F1-138494E72CB2}" name="Column27" headerRowDxfId="17" dataDxfId="16">
      <calculatedColumnFormula>IFERROR(IF($C7="Passive","",INDEX(Database!AA$8:AA$57,$B7,1)),"")</calculatedColumnFormula>
    </tableColumn>
    <tableColumn id="28" xr3:uid="{7B5B234B-9963-4436-BF57-BC77C5FDE3C1}" name="Column28" headerRowDxfId="15" dataDxfId="14">
      <calculatedColumnFormula>IFERROR(IF($C7="Passive","",INDEX(Database!AB$8:AB$57,$B7,1)),"")</calculatedColumnFormula>
    </tableColumn>
    <tableColumn id="29" xr3:uid="{F56BF0AD-A290-47BF-9716-7FC71EB52B28}" name="Column29" headerRowDxfId="13" dataDxfId="12">
      <calculatedColumnFormula>IFERROR(IF($C7="Passive","",INDEX(Database!AC$8:AC$57,$B7,1)),"")</calculatedColumnFormula>
    </tableColumn>
    <tableColumn id="30" xr3:uid="{E73D54F7-9B78-45E4-B12E-82D2E55F8629}" name="Column30" headerRowDxfId="11" dataDxfId="10">
      <calculatedColumnFormula>IFERROR(IF($C7="Passive","",INDEX(Database!AD$8:AD$57,$B7,1)),"")</calculatedColumnFormula>
    </tableColumn>
    <tableColumn id="31" xr3:uid="{58395B88-7922-4D5B-BE44-B8ECD3BCC6B2}" name="Column31" headerRowDxfId="9" dataDxfId="8">
      <calculatedColumnFormula>IFERROR(IF($C7="Passive","",INDEX(Database!AE$8:AE$57,$B7,1)),"")</calculatedColumnFormula>
    </tableColumn>
    <tableColumn id="32" xr3:uid="{40230387-1A0C-4224-BFAE-530B028785E3}" name="Column32" headerRowDxfId="7" dataDxfId="6">
      <calculatedColumnFormula>IFERROR(IF($C7="Passive","",INDEX(Database!AF$8:AF$57,$B7,1)),"")</calculatedColumnFormula>
    </tableColumn>
    <tableColumn id="33" xr3:uid="{536897B3-0D30-450D-A427-129B4AA08564}" name="Column33" headerRowDxfId="5" dataDxfId="4">
      <calculatedColumnFormula>IFERROR(IF($C7="Passive","",INDEX(Database!AG$8:AG$57,$B7,1)),"")</calculatedColumnFormula>
    </tableColumn>
    <tableColumn id="34" xr3:uid="{52FE6B2E-53AD-4953-AA00-3F40131DE39A}" name="Column34" headerRowDxfId="3" dataDxfId="2">
      <calculatedColumnFormula>IFERROR(IF(OR(LEN($D7)=0,LEN($E7)=0),"",$D7 &amp; " - " &amp; $E7),"")</calculatedColumnFormula>
    </tableColumn>
    <tableColumn id="35" xr3:uid="{801C72B5-3A3B-47D6-B7F0-835DD42DA2C0}" name="Column35" headerRowDxfId="1" dataDxfId="0">
      <calculatedColumnFormula>IF(AND($D7="",$E7=""),"",ROW($DP7)-ROW($DK$6))</calculatedColumnFormula>
    </tableColumn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41A7C-8937-4AC3-BA2B-D9D93AEE4285}">
  <sheetPr codeName="Sheet2">
    <pageSetUpPr autoPageBreaks="0" fitToPage="1"/>
  </sheetPr>
  <dimension ref="A1:Q39"/>
  <sheetViews>
    <sheetView showGridLines="0" showRowColHeaders="0" showZero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1" width="3.7109375" style="10" customWidth="1"/>
    <col min="2" max="2" width="11.7109375" style="10" customWidth="1"/>
    <col min="3" max="12" width="12.85546875" style="10" customWidth="1"/>
    <col min="13" max="13" width="27.85546875" style="10" customWidth="1"/>
    <col min="14" max="14" width="3.7109375" style="10" customWidth="1"/>
    <col min="15" max="16384" width="8.85546875" style="10"/>
  </cols>
  <sheetData>
    <row r="1" spans="1:14" s="1" customFormat="1" ht="6.75" customHeight="1" x14ac:dyDescent="0.25">
      <c r="B1" s="2"/>
      <c r="E1" s="3"/>
      <c r="F1" s="3"/>
      <c r="G1" s="3"/>
    </row>
    <row r="2" spans="1:14" s="27" customFormat="1" ht="20.100000000000001" customHeight="1" x14ac:dyDescent="0.25">
      <c r="B2" s="24"/>
      <c r="C2" s="23" t="s">
        <v>175</v>
      </c>
      <c r="D2" s="28"/>
      <c r="E2" s="28"/>
      <c r="F2" s="28"/>
      <c r="G2" s="28"/>
      <c r="H2" s="28"/>
      <c r="I2" s="28"/>
      <c r="J2" s="28"/>
      <c r="K2" s="25"/>
      <c r="L2" s="25"/>
      <c r="M2" s="28"/>
      <c r="N2" s="29"/>
    </row>
    <row r="3" spans="1:14" s="4" customFormat="1" ht="24" customHeight="1" x14ac:dyDescent="0.25">
      <c r="B3" s="5"/>
      <c r="C3" s="6" t="s">
        <v>31</v>
      </c>
      <c r="D3" s="7"/>
      <c r="E3" s="7"/>
      <c r="F3" s="7"/>
      <c r="G3" s="7"/>
      <c r="H3" s="7"/>
      <c r="I3" s="7"/>
      <c r="J3" s="7"/>
      <c r="K3" s="26"/>
      <c r="L3" s="26"/>
      <c r="M3" s="7"/>
      <c r="N3" s="8"/>
    </row>
    <row r="4" spans="1:14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ht="4.9000000000000004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x14ac:dyDescent="0.25">
      <c r="A6" s="9"/>
      <c r="B6" s="154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85"/>
      <c r="N6" s="9"/>
    </row>
    <row r="7" spans="1:14" x14ac:dyDescent="0.25">
      <c r="B7" s="156"/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86"/>
    </row>
    <row r="8" spans="1:14" x14ac:dyDescent="0.25">
      <c r="B8" s="156"/>
      <c r="C8" s="157"/>
      <c r="D8" s="157"/>
      <c r="E8" s="157"/>
      <c r="F8" s="157"/>
      <c r="G8" s="157"/>
      <c r="H8" s="157"/>
      <c r="I8" s="157"/>
      <c r="J8" s="157"/>
      <c r="K8" s="157"/>
      <c r="L8" s="157"/>
      <c r="M8" s="86"/>
    </row>
    <row r="9" spans="1:14" x14ac:dyDescent="0.25">
      <c r="B9" s="156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86"/>
    </row>
    <row r="10" spans="1:14" x14ac:dyDescent="0.25">
      <c r="B10" s="156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86"/>
    </row>
    <row r="11" spans="1:14" x14ac:dyDescent="0.25">
      <c r="B11" s="156"/>
      <c r="C11" s="157"/>
      <c r="D11" s="157"/>
      <c r="E11" s="157"/>
      <c r="F11" s="157"/>
      <c r="G11" s="157"/>
      <c r="H11" s="157"/>
      <c r="I11" s="157"/>
      <c r="J11" s="157"/>
      <c r="K11" s="157"/>
      <c r="L11" s="157"/>
      <c r="M11" s="86"/>
    </row>
    <row r="12" spans="1:14" x14ac:dyDescent="0.25">
      <c r="B12" s="156"/>
      <c r="C12" s="157"/>
      <c r="D12" s="157"/>
      <c r="E12" s="157"/>
      <c r="F12" s="157"/>
      <c r="G12" s="157"/>
      <c r="H12" s="157"/>
      <c r="I12" s="157"/>
      <c r="J12" s="157"/>
      <c r="K12" s="157"/>
      <c r="L12" s="157"/>
      <c r="M12" s="86"/>
    </row>
    <row r="13" spans="1:14" x14ac:dyDescent="0.25">
      <c r="B13" s="156"/>
      <c r="C13" s="157"/>
      <c r="D13" s="157"/>
      <c r="E13" s="157"/>
      <c r="F13" s="157"/>
      <c r="G13" s="157"/>
      <c r="H13" s="157"/>
      <c r="I13" s="157"/>
      <c r="J13" s="157"/>
      <c r="K13" s="157"/>
      <c r="L13" s="157"/>
      <c r="M13" s="86"/>
    </row>
    <row r="14" spans="1:14" x14ac:dyDescent="0.25">
      <c r="B14" s="156"/>
      <c r="C14" s="157"/>
      <c r="D14" s="157"/>
      <c r="E14" s="157"/>
      <c r="F14" s="157"/>
      <c r="G14" s="157"/>
      <c r="H14" s="157"/>
      <c r="I14" s="157"/>
      <c r="J14" s="157"/>
      <c r="K14" s="157"/>
      <c r="L14" s="157"/>
      <c r="M14" s="86"/>
    </row>
    <row r="15" spans="1:14" x14ac:dyDescent="0.25">
      <c r="B15" s="156"/>
      <c r="C15" s="157"/>
      <c r="D15" s="157"/>
      <c r="E15" s="157"/>
      <c r="F15" s="157"/>
      <c r="G15" s="157"/>
      <c r="H15" s="157"/>
      <c r="I15" s="157"/>
      <c r="J15" s="157"/>
      <c r="K15" s="157"/>
      <c r="L15" s="157"/>
      <c r="M15" s="86"/>
    </row>
    <row r="16" spans="1:14" x14ac:dyDescent="0.25">
      <c r="B16" s="156"/>
      <c r="C16" s="157"/>
      <c r="D16" s="157"/>
      <c r="E16" s="157"/>
      <c r="F16" s="157"/>
      <c r="G16" s="157"/>
      <c r="H16" s="157"/>
      <c r="I16" s="157"/>
      <c r="J16" s="157"/>
      <c r="K16" s="157"/>
      <c r="L16" s="157"/>
      <c r="M16" s="86"/>
    </row>
    <row r="17" spans="2:17" x14ac:dyDescent="0.25">
      <c r="B17" s="156"/>
      <c r="C17" s="157"/>
      <c r="D17" s="157"/>
      <c r="E17" s="157"/>
      <c r="F17" s="157"/>
      <c r="G17" s="157"/>
      <c r="H17" s="157"/>
      <c r="I17" s="157"/>
      <c r="J17" s="157"/>
      <c r="K17" s="157"/>
      <c r="L17" s="157"/>
      <c r="M17" s="86"/>
      <c r="Q17" s="70"/>
    </row>
    <row r="18" spans="2:17" x14ac:dyDescent="0.25">
      <c r="B18" s="156"/>
      <c r="C18" s="157"/>
      <c r="D18" s="157"/>
      <c r="E18" s="157"/>
      <c r="F18" s="157"/>
      <c r="G18" s="157"/>
      <c r="H18" s="157"/>
      <c r="I18" s="157"/>
      <c r="J18" s="157"/>
      <c r="K18" s="157"/>
      <c r="L18" s="157"/>
      <c r="M18" s="86"/>
    </row>
    <row r="19" spans="2:17" x14ac:dyDescent="0.25">
      <c r="B19" s="156"/>
      <c r="C19" s="157"/>
      <c r="D19" s="157"/>
      <c r="E19" s="157"/>
      <c r="F19" s="157"/>
      <c r="G19" s="157"/>
      <c r="H19" s="157"/>
      <c r="I19" s="157"/>
      <c r="J19" s="157"/>
      <c r="K19" s="157"/>
      <c r="L19" s="157"/>
      <c r="M19" s="86"/>
    </row>
    <row r="20" spans="2:17" x14ac:dyDescent="0.25">
      <c r="B20" s="156"/>
      <c r="C20" s="157"/>
      <c r="D20" s="157"/>
      <c r="E20" s="157"/>
      <c r="F20" s="157"/>
      <c r="G20" s="157"/>
      <c r="H20" s="157"/>
      <c r="I20" s="157"/>
      <c r="J20" s="157"/>
      <c r="K20" s="157"/>
      <c r="L20" s="157"/>
      <c r="M20" s="86"/>
    </row>
    <row r="21" spans="2:17" x14ac:dyDescent="0.25">
      <c r="B21" s="156"/>
      <c r="C21" s="157"/>
      <c r="D21" s="157"/>
      <c r="E21" s="157"/>
      <c r="F21" s="157"/>
      <c r="G21" s="157"/>
      <c r="H21" s="157"/>
      <c r="I21" s="157"/>
      <c r="J21" s="157"/>
      <c r="K21" s="157"/>
      <c r="L21" s="157"/>
      <c r="M21" s="86"/>
    </row>
    <row r="22" spans="2:17" x14ac:dyDescent="0.25">
      <c r="B22" s="156"/>
      <c r="C22" s="157"/>
      <c r="D22" s="157"/>
      <c r="E22" s="157"/>
      <c r="F22" s="157"/>
      <c r="G22" s="157"/>
      <c r="H22" s="157"/>
      <c r="I22" s="157"/>
      <c r="J22" s="157"/>
      <c r="K22" s="157"/>
      <c r="L22" s="157"/>
      <c r="M22" s="86"/>
    </row>
    <row r="23" spans="2:17" x14ac:dyDescent="0.25">
      <c r="B23" s="156"/>
      <c r="C23" s="157"/>
      <c r="D23" s="157"/>
      <c r="E23" s="157"/>
      <c r="F23" s="157"/>
      <c r="G23" s="157"/>
      <c r="H23" s="157"/>
      <c r="I23" s="157"/>
      <c r="J23" s="157"/>
      <c r="K23" s="157"/>
      <c r="L23" s="157"/>
      <c r="M23" s="86"/>
    </row>
    <row r="24" spans="2:17" x14ac:dyDescent="0.25">
      <c r="B24" s="156"/>
      <c r="C24" s="157"/>
      <c r="D24" s="157"/>
      <c r="E24" s="157"/>
      <c r="F24" s="157"/>
      <c r="G24" s="157"/>
      <c r="H24" s="157"/>
      <c r="I24" s="157"/>
      <c r="J24" s="157"/>
      <c r="K24" s="157"/>
      <c r="L24" s="157"/>
      <c r="M24" s="86"/>
    </row>
    <row r="25" spans="2:17" x14ac:dyDescent="0.25">
      <c r="B25" s="156"/>
      <c r="C25" s="157"/>
      <c r="D25" s="157"/>
      <c r="E25" s="157"/>
      <c r="F25" s="157"/>
      <c r="G25" s="157"/>
      <c r="H25" s="157"/>
      <c r="I25" s="157"/>
      <c r="J25" s="157"/>
      <c r="K25" s="157"/>
      <c r="L25" s="157"/>
      <c r="M25" s="86"/>
    </row>
    <row r="26" spans="2:17" x14ac:dyDescent="0.25">
      <c r="B26" s="156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86"/>
    </row>
    <row r="27" spans="2:17" x14ac:dyDescent="0.25">
      <c r="B27" s="156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86"/>
    </row>
    <row r="28" spans="2:17" x14ac:dyDescent="0.25">
      <c r="B28" s="156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86"/>
    </row>
    <row r="29" spans="2:17" x14ac:dyDescent="0.25">
      <c r="B29" s="156"/>
      <c r="C29" s="157"/>
      <c r="D29" s="157"/>
      <c r="E29" s="157"/>
      <c r="F29" s="157"/>
      <c r="G29" s="157"/>
      <c r="H29" s="157"/>
      <c r="I29" s="157"/>
      <c r="J29" s="157"/>
      <c r="K29" s="157"/>
      <c r="L29" s="157"/>
      <c r="M29" s="86"/>
    </row>
    <row r="30" spans="2:17" x14ac:dyDescent="0.25">
      <c r="B30" s="156"/>
      <c r="C30" s="157"/>
      <c r="D30" s="157"/>
      <c r="E30" s="157"/>
      <c r="F30" s="157"/>
      <c r="G30" s="157"/>
      <c r="H30" s="157"/>
      <c r="I30" s="157"/>
      <c r="J30" s="157"/>
      <c r="K30" s="157"/>
      <c r="L30" s="157"/>
      <c r="M30" s="86"/>
    </row>
    <row r="31" spans="2:17" x14ac:dyDescent="0.25">
      <c r="B31" s="156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86"/>
    </row>
    <row r="32" spans="2:17" x14ac:dyDescent="0.25">
      <c r="B32" s="156"/>
      <c r="C32" s="157"/>
      <c r="D32" s="157"/>
      <c r="E32" s="157"/>
      <c r="F32" s="157"/>
      <c r="G32" s="157"/>
      <c r="H32" s="157"/>
      <c r="I32" s="157"/>
      <c r="J32" s="157"/>
      <c r="K32" s="157"/>
      <c r="L32" s="157"/>
      <c r="M32" s="86"/>
    </row>
    <row r="33" spans="2:13" x14ac:dyDescent="0.25">
      <c r="B33" s="156"/>
      <c r="C33" s="157"/>
      <c r="D33" s="157"/>
      <c r="E33" s="157"/>
      <c r="F33" s="157"/>
      <c r="G33" s="157"/>
      <c r="H33" s="157"/>
      <c r="I33" s="157"/>
      <c r="J33" s="157"/>
      <c r="K33" s="157"/>
      <c r="L33" s="157"/>
      <c r="M33" s="86"/>
    </row>
    <row r="34" spans="2:13" x14ac:dyDescent="0.25">
      <c r="B34" s="156"/>
      <c r="C34" s="157"/>
      <c r="D34" s="157"/>
      <c r="E34" s="157"/>
      <c r="F34" s="157"/>
      <c r="G34" s="157"/>
      <c r="H34" s="157"/>
      <c r="I34" s="157"/>
      <c r="J34" s="157"/>
      <c r="K34" s="157"/>
      <c r="L34" s="157"/>
      <c r="M34" s="86"/>
    </row>
    <row r="35" spans="2:13" x14ac:dyDescent="0.25">
      <c r="B35" s="156"/>
      <c r="C35" s="157"/>
      <c r="D35" s="157"/>
      <c r="E35" s="157"/>
      <c r="F35" s="157"/>
      <c r="G35" s="157"/>
      <c r="H35" s="157"/>
      <c r="I35" s="157"/>
      <c r="J35" s="157"/>
      <c r="K35" s="157"/>
      <c r="L35" s="157"/>
      <c r="M35" s="86"/>
    </row>
    <row r="36" spans="2:13" x14ac:dyDescent="0.25">
      <c r="B36" s="156"/>
      <c r="C36" s="157"/>
      <c r="D36" s="157"/>
      <c r="E36" s="157"/>
      <c r="F36" s="157"/>
      <c r="G36" s="157"/>
      <c r="H36" s="157"/>
      <c r="I36" s="157"/>
      <c r="J36" s="157"/>
      <c r="K36" s="157"/>
      <c r="L36" s="157"/>
      <c r="M36" s="86"/>
    </row>
    <row r="37" spans="2:13" x14ac:dyDescent="0.25">
      <c r="B37" s="77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78"/>
    </row>
    <row r="38" spans="2:13" ht="7.15" customHeight="1" x14ac:dyDescent="0.25"/>
    <row r="39" spans="2:13" s="19" customFormat="1" ht="22.9" customHeight="1" x14ac:dyDescent="0.25">
      <c r="B39" s="20"/>
      <c r="C39" s="20"/>
      <c r="D39" s="21"/>
      <c r="E39" s="20"/>
      <c r="F39" s="22"/>
      <c r="G39" s="22"/>
      <c r="H39" s="20"/>
      <c r="I39" s="20"/>
      <c r="J39" s="20"/>
      <c r="K39" s="20"/>
      <c r="L39" s="20"/>
      <c r="M39" s="20"/>
    </row>
  </sheetData>
  <sheetProtection algorithmName="SHA-512" hashValue="tiYvGGmV86xC+3ebczbAAR2BR3gSOhpMvZE1zApXZp4KFbYet78Cbo866ZoyN0kSEbKogjApICJ81xrzvR3xXA==" saltValue="Vp3e9rMsOx/REufNgGROtw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scale="8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N38"/>
  <sheetViews>
    <sheetView showGridLines="0" showRowColHeaders="0" zoomScaleNormal="100" zoomScaleSheetLayoutView="85" workbookViewId="0">
      <pane ySplit="6" topLeftCell="A7" activePane="bottomLeft" state="frozen"/>
      <selection pane="bottomLeft" activeCell="A7" sqref="A7"/>
    </sheetView>
  </sheetViews>
  <sheetFormatPr defaultColWidth="8.85546875" defaultRowHeight="15" x14ac:dyDescent="0.25"/>
  <cols>
    <col min="1" max="1" width="3.7109375" style="10" customWidth="1"/>
    <col min="2" max="2" width="58.5703125" style="10" customWidth="1"/>
    <col min="3" max="3" width="102.140625" style="10" customWidth="1"/>
    <col min="4" max="4" width="3.7109375" style="10" customWidth="1"/>
    <col min="5" max="16384" width="8.85546875" style="10"/>
  </cols>
  <sheetData>
    <row r="1" spans="1:4" s="1" customFormat="1" ht="6.75" customHeight="1" x14ac:dyDescent="0.25"/>
    <row r="2" spans="1:4" s="27" customFormat="1" ht="20.100000000000001" customHeight="1" x14ac:dyDescent="0.25">
      <c r="B2" s="163" t="s">
        <v>175</v>
      </c>
      <c r="C2" s="28"/>
      <c r="D2" s="29"/>
    </row>
    <row r="3" spans="1:4" s="4" customFormat="1" ht="24" customHeight="1" x14ac:dyDescent="0.25">
      <c r="B3" s="164" t="s">
        <v>121</v>
      </c>
      <c r="C3" s="7"/>
      <c r="D3" s="8"/>
    </row>
    <row r="4" spans="1:4" ht="4.9000000000000004" customHeight="1" x14ac:dyDescent="0.25">
      <c r="A4" s="9"/>
      <c r="B4" s="9"/>
      <c r="C4" s="9"/>
      <c r="D4" s="9"/>
    </row>
    <row r="5" spans="1:4" ht="4.9000000000000004" customHeight="1" x14ac:dyDescent="0.25">
      <c r="A5" s="9"/>
      <c r="B5" s="9"/>
      <c r="C5" s="9"/>
      <c r="D5" s="9"/>
    </row>
    <row r="6" spans="1:4" ht="30" customHeight="1" x14ac:dyDescent="0.25">
      <c r="B6" s="69" t="s">
        <v>28</v>
      </c>
      <c r="C6" s="74" t="s">
        <v>1</v>
      </c>
    </row>
    <row r="7" spans="1:4" x14ac:dyDescent="0.25">
      <c r="B7" s="99" t="s">
        <v>2</v>
      </c>
      <c r="C7" s="100" t="s">
        <v>156</v>
      </c>
    </row>
    <row r="8" spans="1:4" x14ac:dyDescent="0.25">
      <c r="B8" s="99" t="s">
        <v>1</v>
      </c>
      <c r="C8" s="100" t="s">
        <v>138</v>
      </c>
    </row>
    <row r="9" spans="1:4" x14ac:dyDescent="0.25">
      <c r="B9" s="99" t="s">
        <v>3</v>
      </c>
      <c r="C9" s="100" t="s">
        <v>157</v>
      </c>
    </row>
    <row r="10" spans="1:4" x14ac:dyDescent="0.25">
      <c r="B10" s="99" t="s">
        <v>4</v>
      </c>
      <c r="C10" s="100" t="s">
        <v>158</v>
      </c>
    </row>
    <row r="11" spans="1:4" x14ac:dyDescent="0.25">
      <c r="B11" s="99" t="s">
        <v>108</v>
      </c>
      <c r="C11" s="100" t="s">
        <v>159</v>
      </c>
    </row>
    <row r="12" spans="1:4" x14ac:dyDescent="0.25">
      <c r="B12" s="99" t="s">
        <v>167</v>
      </c>
      <c r="C12" s="100" t="s">
        <v>160</v>
      </c>
    </row>
    <row r="13" spans="1:4" x14ac:dyDescent="0.25">
      <c r="B13" s="99" t="s">
        <v>5</v>
      </c>
      <c r="C13" s="100" t="s">
        <v>161</v>
      </c>
    </row>
    <row r="14" spans="1:4" x14ac:dyDescent="0.25">
      <c r="B14" s="99" t="s">
        <v>6</v>
      </c>
      <c r="C14" s="100" t="s">
        <v>139</v>
      </c>
    </row>
    <row r="15" spans="1:4" x14ac:dyDescent="0.25">
      <c r="B15" s="99" t="s">
        <v>7</v>
      </c>
      <c r="C15" s="100" t="s">
        <v>130</v>
      </c>
    </row>
    <row r="16" spans="1:4" x14ac:dyDescent="0.25">
      <c r="B16" s="99" t="s">
        <v>8</v>
      </c>
      <c r="C16" s="100" t="s">
        <v>131</v>
      </c>
    </row>
    <row r="17" spans="2:3" x14ac:dyDescent="0.25">
      <c r="B17" s="99" t="s">
        <v>9</v>
      </c>
      <c r="C17" s="100" t="s">
        <v>133</v>
      </c>
    </row>
    <row r="18" spans="2:3" x14ac:dyDescent="0.25">
      <c r="B18" s="99" t="s">
        <v>110</v>
      </c>
      <c r="C18" s="100" t="s">
        <v>135</v>
      </c>
    </row>
    <row r="19" spans="2:3" x14ac:dyDescent="0.25">
      <c r="B19" s="99" t="s">
        <v>10</v>
      </c>
      <c r="C19" s="100" t="s">
        <v>165</v>
      </c>
    </row>
    <row r="20" spans="2:3" x14ac:dyDescent="0.25">
      <c r="B20" s="99" t="s">
        <v>11</v>
      </c>
      <c r="C20" s="100" t="s">
        <v>166</v>
      </c>
    </row>
    <row r="21" spans="2:3" x14ac:dyDescent="0.25">
      <c r="B21" s="99" t="s">
        <v>109</v>
      </c>
      <c r="C21" s="100" t="s">
        <v>136</v>
      </c>
    </row>
    <row r="22" spans="2:3" x14ac:dyDescent="0.25">
      <c r="B22" s="99" t="s">
        <v>37</v>
      </c>
      <c r="C22" s="100" t="s">
        <v>132</v>
      </c>
    </row>
    <row r="23" spans="2:3" x14ac:dyDescent="0.25">
      <c r="B23" s="99" t="s">
        <v>13</v>
      </c>
      <c r="C23" s="100" t="s">
        <v>134</v>
      </c>
    </row>
    <row r="24" spans="2:3" x14ac:dyDescent="0.25">
      <c r="B24" s="99" t="s">
        <v>144</v>
      </c>
      <c r="C24" s="100" t="s">
        <v>137</v>
      </c>
    </row>
    <row r="25" spans="2:3" x14ac:dyDescent="0.25">
      <c r="B25" s="99" t="s">
        <v>12</v>
      </c>
      <c r="C25" s="100" t="s">
        <v>162</v>
      </c>
    </row>
    <row r="26" spans="2:3" x14ac:dyDescent="0.25">
      <c r="B26" s="99" t="s">
        <v>46</v>
      </c>
      <c r="C26" s="100" t="s">
        <v>163</v>
      </c>
    </row>
    <row r="27" spans="2:3" x14ac:dyDescent="0.25">
      <c r="B27" s="99" t="s">
        <v>45</v>
      </c>
      <c r="C27" s="100" t="s">
        <v>164</v>
      </c>
    </row>
    <row r="28" spans="2:3" x14ac:dyDescent="0.25">
      <c r="B28" s="99" t="s">
        <v>39</v>
      </c>
      <c r="C28" s="100" t="s">
        <v>40</v>
      </c>
    </row>
    <row r="29" spans="2:3" x14ac:dyDescent="0.25">
      <c r="B29" s="99" t="s">
        <v>41</v>
      </c>
      <c r="C29" s="100" t="s">
        <v>40</v>
      </c>
    </row>
    <row r="30" spans="2:3" x14ac:dyDescent="0.25">
      <c r="B30" s="99" t="s">
        <v>42</v>
      </c>
      <c r="C30" s="100" t="s">
        <v>40</v>
      </c>
    </row>
    <row r="31" spans="2:3" x14ac:dyDescent="0.25">
      <c r="B31" s="99" t="s">
        <v>43</v>
      </c>
      <c r="C31" s="100" t="s">
        <v>40</v>
      </c>
    </row>
    <row r="32" spans="2:3" x14ac:dyDescent="0.25">
      <c r="B32" s="99" t="s">
        <v>44</v>
      </c>
      <c r="C32" s="100" t="s">
        <v>40</v>
      </c>
    </row>
    <row r="33" spans="2:14" x14ac:dyDescent="0.25">
      <c r="B33" s="99"/>
      <c r="C33" s="100"/>
    </row>
    <row r="34" spans="2:14" s="19" customFormat="1" x14ac:dyDescent="0.25">
      <c r="B34" s="99"/>
      <c r="C34" s="10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2:14" x14ac:dyDescent="0.25">
      <c r="B35" s="99"/>
      <c r="C35" s="100"/>
    </row>
    <row r="36" spans="2:14" x14ac:dyDescent="0.25">
      <c r="B36" s="99"/>
      <c r="C36" s="100"/>
    </row>
    <row r="37" spans="2:14" ht="7.35" customHeight="1" x14ac:dyDescent="0.25"/>
    <row r="38" spans="2:14" ht="23.1" customHeight="1" x14ac:dyDescent="0.25">
      <c r="B38" s="20"/>
      <c r="C38" s="20"/>
    </row>
  </sheetData>
  <sheetProtection algorithmName="SHA-512" hashValue="pmr9Ey3RmATgw9/tXDWu15laSTloqTzfYpWVFNUJhycyOkdrqZoWEvFMoLU9LYR5oa4RhyOW8wpxaDm3BhVeiQ==" saltValue="hQ4ScGsRxoneoc5VCqk4Gg==" spinCount="100000" sheet="1" objects="1" scenarios="1"/>
  <phoneticPr fontId="21" type="noConversion"/>
  <conditionalFormatting sqref="B7:B36">
    <cfRule type="expression" dxfId="221" priority="33">
      <formula>COUNTIF($B$7:$B$36,$B7)&gt;1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87" orientation="landscape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3ACBC-BE79-4DC5-AEB3-DCEA429709BA}">
  <sheetPr codeName="Sheet3">
    <pageSetUpPr autoPageBreaks="0" fitToPage="1"/>
  </sheetPr>
  <dimension ref="A1:Q35"/>
  <sheetViews>
    <sheetView showGridLines="0" showRowColHeaders="0" zoomScaleNormal="100" zoomScaleSheetLayoutView="85" workbookViewId="0">
      <pane ySplit="10" topLeftCell="A11" activePane="bottomLeft" state="frozen"/>
      <selection pane="bottomLeft" activeCell="A11" sqref="A11"/>
    </sheetView>
  </sheetViews>
  <sheetFormatPr defaultColWidth="8.85546875" defaultRowHeight="15" outlineLevelCol="1" x14ac:dyDescent="0.25"/>
  <cols>
    <col min="1" max="1" width="3.7109375" style="10" customWidth="1"/>
    <col min="2" max="8" width="25.7109375" style="10" customWidth="1"/>
    <col min="9" max="16" width="25.7109375" style="10" hidden="1" customWidth="1" outlineLevel="1"/>
    <col min="17" max="17" width="3.7109375" style="10" customWidth="1" collapsed="1"/>
    <col min="18" max="19" width="8.85546875" style="10"/>
    <col min="20" max="20" width="8.85546875" style="10" customWidth="1"/>
    <col min="21" max="16384" width="8.85546875" style="10"/>
  </cols>
  <sheetData>
    <row r="1" spans="1:17" s="1" customFormat="1" ht="6.75" customHeight="1" x14ac:dyDescent="0.25"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7" s="27" customFormat="1" ht="20.100000000000001" customHeight="1" x14ac:dyDescent="0.25">
      <c r="B2" s="163" t="s">
        <v>175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9"/>
    </row>
    <row r="3" spans="1:17" s="4" customFormat="1" ht="24" customHeight="1" x14ac:dyDescent="0.25">
      <c r="B3" s="164" t="s">
        <v>48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"/>
    </row>
    <row r="4" spans="1:17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4.9000000000000004" customHeight="1" x14ac:dyDescent="0.25">
      <c r="A5" s="71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9.9499999999999993" customHeight="1" x14ac:dyDescent="0.25">
      <c r="A6" s="9"/>
      <c r="B6" s="159" t="str">
        <f>IF(LEN(B$10)&gt;0,IF(ISNUMBER(MATCH(B$10,Metrics!$B$7:$B$36,0)),"","Please check the metric! ↓"),"")</f>
        <v/>
      </c>
      <c r="C6" s="159" t="str">
        <f>IF(LEN(C$10)&gt;0,IF(ISNUMBER(MATCH(C$10,Metrics!$B$7:$B$36,0)),"","Please check the metric!"),"")</f>
        <v/>
      </c>
      <c r="D6" s="159" t="str">
        <f>IF(LEN(D$10)&gt;0,IF(ISNUMBER(MATCH(D$10,Metrics!$B$7:$B$36,0)),"","Please check the metric!"),"")</f>
        <v/>
      </c>
      <c r="E6" s="159" t="str">
        <f>IF(LEN(E$10)&gt;0,IF(ISNUMBER(MATCH(E$10,Metrics!$B$7:$B$36,0)),"","Please check the metric!"),"")</f>
        <v/>
      </c>
      <c r="F6" s="159" t="str">
        <f>IF(LEN(F$10)&gt;0,IF(ISNUMBER(MATCH(F$10,Metrics!$B$7:$B$36,0)),"","Please check the metric!"),"")</f>
        <v/>
      </c>
      <c r="G6" s="159" t="str">
        <f>IF(LEN(G$10)&gt;0,IF(ISNUMBER(MATCH(G$10,Metrics!$B$7:$B$36,0)),"","Please check the metric!"),"")</f>
        <v/>
      </c>
      <c r="H6" s="159" t="str">
        <f>IF(LEN(H$10)&gt;0,IF(ISNUMBER(MATCH(H$10,Metrics!$B$7:$B$36,0)),"","Please check the metric!"),"")</f>
        <v/>
      </c>
      <c r="I6" s="159" t="str">
        <f>IF(LEN(I$10)&gt;0,IF(ISNUMBER(MATCH(I$10,Metrics!$B$7:$B$36,0)),"","Please check the metric!"),"")</f>
        <v/>
      </c>
      <c r="J6" s="159" t="str">
        <f>IF(LEN(J$10)&gt;0,IF(ISNUMBER(MATCH(J$10,Metrics!$B$7:$B$36,0)),"","Please check the metric!"),"")</f>
        <v/>
      </c>
      <c r="K6" s="159" t="str">
        <f>IF(LEN(K$10)&gt;0,IF(ISNUMBER(MATCH(K$10,Metrics!$B$7:$B$36,0)),"","Please check the metric!"),"")</f>
        <v/>
      </c>
      <c r="L6" s="159" t="str">
        <f>IF(LEN(L$10)&gt;0,IF(ISNUMBER(MATCH(L$10,Metrics!$B$7:$B$36,0)),"","Please check the metric!"),"")</f>
        <v/>
      </c>
      <c r="M6" s="159" t="str">
        <f>IF(LEN(M$10)&gt;0,IF(ISNUMBER(MATCH(M$10,Metrics!$B$7:$B$36,0)),"","Please check the metric!"),"")</f>
        <v/>
      </c>
      <c r="N6" s="159" t="str">
        <f>IF(LEN(N$10)&gt;0,IF(ISNUMBER(MATCH(N$10,Metrics!$B$7:$B$36,0)),"","Please check the metric!"),"")</f>
        <v/>
      </c>
      <c r="O6" s="159" t="str">
        <f>IF(LEN(O$10)&gt;0,IF(ISNUMBER(MATCH(O$10,Metrics!$B$7:$B$36,0)),"","Please check the metric!"),"")</f>
        <v/>
      </c>
      <c r="P6" s="159" t="str">
        <f>IF(LEN(P$10)&gt;0,IF(ISNUMBER(MATCH(P$10,Metrics!$B$7:$B$36,0)),"","Please check the metric!"),"")</f>
        <v/>
      </c>
      <c r="Q6" s="9"/>
    </row>
    <row r="7" spans="1:17" ht="4.9000000000000004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30" customHeight="1" x14ac:dyDescent="0.25">
      <c r="A8" s="9"/>
      <c r="B8" s="60" t="s">
        <v>14</v>
      </c>
      <c r="C8" s="32"/>
      <c r="D8" s="32"/>
      <c r="E8" s="32"/>
      <c r="F8" s="32"/>
      <c r="G8" s="32"/>
      <c r="H8" s="63"/>
      <c r="I8" s="63"/>
      <c r="J8" s="63"/>
      <c r="K8" s="63"/>
      <c r="L8" s="63"/>
      <c r="M8" s="63"/>
      <c r="N8" s="63"/>
      <c r="O8" s="63"/>
      <c r="P8" s="63"/>
      <c r="Q8" s="9"/>
    </row>
    <row r="9" spans="1:17" ht="5.0999999999999996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ht="30" customHeight="1" x14ac:dyDescent="0.25">
      <c r="A10" s="9"/>
      <c r="B10" s="61" t="s">
        <v>2</v>
      </c>
      <c r="C10" s="61" t="s">
        <v>3</v>
      </c>
      <c r="D10" s="61" t="s">
        <v>167</v>
      </c>
      <c r="E10" s="61" t="s">
        <v>5</v>
      </c>
      <c r="F10" s="61" t="s">
        <v>11</v>
      </c>
      <c r="G10" s="61" t="s">
        <v>12</v>
      </c>
      <c r="H10" s="61"/>
      <c r="I10" s="61"/>
      <c r="J10" s="61"/>
      <c r="K10" s="61"/>
      <c r="L10" s="61"/>
      <c r="M10" s="61"/>
      <c r="N10" s="61"/>
      <c r="O10" s="61"/>
      <c r="P10" s="61"/>
      <c r="Q10" s="9"/>
    </row>
    <row r="11" spans="1:17" x14ac:dyDescent="0.25">
      <c r="A11" s="9"/>
      <c r="B11" s="168" t="s">
        <v>50</v>
      </c>
      <c r="C11" s="168" t="s">
        <v>57</v>
      </c>
      <c r="D11" s="168" t="s">
        <v>60</v>
      </c>
      <c r="E11" s="168" t="s">
        <v>67</v>
      </c>
      <c r="F11" s="168" t="s">
        <v>71</v>
      </c>
      <c r="G11" s="168" t="s">
        <v>111</v>
      </c>
      <c r="H11" s="168"/>
      <c r="I11" s="168"/>
      <c r="J11" s="168"/>
      <c r="K11" s="168"/>
      <c r="L11" s="168"/>
      <c r="M11" s="168"/>
      <c r="N11" s="168"/>
      <c r="O11" s="168"/>
      <c r="P11" s="168"/>
      <c r="Q11" s="9"/>
    </row>
    <row r="12" spans="1:17" x14ac:dyDescent="0.25">
      <c r="A12" s="9"/>
      <c r="B12" s="168" t="s">
        <v>51</v>
      </c>
      <c r="C12" s="168" t="s">
        <v>58</v>
      </c>
      <c r="D12" s="168" t="s">
        <v>61</v>
      </c>
      <c r="E12" s="168" t="s">
        <v>68</v>
      </c>
      <c r="F12" s="168" t="s">
        <v>72</v>
      </c>
      <c r="G12" s="168" t="s">
        <v>112</v>
      </c>
      <c r="H12" s="168"/>
      <c r="I12" s="168"/>
      <c r="J12" s="168"/>
      <c r="K12" s="168"/>
      <c r="L12" s="168"/>
      <c r="M12" s="168"/>
      <c r="N12" s="168"/>
      <c r="O12" s="168"/>
      <c r="P12" s="168"/>
      <c r="Q12" s="9"/>
    </row>
    <row r="13" spans="1:17" x14ac:dyDescent="0.25">
      <c r="A13" s="9"/>
      <c r="B13" s="168" t="s">
        <v>52</v>
      </c>
      <c r="C13" s="168" t="s">
        <v>59</v>
      </c>
      <c r="D13" s="168" t="s">
        <v>62</v>
      </c>
      <c r="E13" s="168" t="s">
        <v>70</v>
      </c>
      <c r="F13" s="168" t="s">
        <v>73</v>
      </c>
      <c r="G13" s="168" t="s">
        <v>113</v>
      </c>
      <c r="H13" s="168"/>
      <c r="I13" s="168"/>
      <c r="J13" s="168"/>
      <c r="K13" s="168"/>
      <c r="L13" s="168"/>
      <c r="M13" s="168"/>
      <c r="N13" s="168"/>
      <c r="O13" s="168"/>
      <c r="P13" s="168"/>
      <c r="Q13" s="9"/>
    </row>
    <row r="14" spans="1:17" x14ac:dyDescent="0.25">
      <c r="A14" s="9"/>
      <c r="B14" s="168" t="s">
        <v>56</v>
      </c>
      <c r="C14" s="168" t="s">
        <v>86</v>
      </c>
      <c r="D14" s="168" t="s">
        <v>63</v>
      </c>
      <c r="E14" s="168" t="s">
        <v>69</v>
      </c>
      <c r="F14" s="168" t="s">
        <v>74</v>
      </c>
      <c r="G14" s="168" t="s">
        <v>119</v>
      </c>
      <c r="H14" s="168"/>
      <c r="I14" s="168"/>
      <c r="J14" s="168"/>
      <c r="K14" s="168"/>
      <c r="L14" s="168"/>
      <c r="M14" s="168"/>
      <c r="N14" s="168"/>
      <c r="O14" s="168"/>
      <c r="P14" s="168"/>
      <c r="Q14" s="9"/>
    </row>
    <row r="15" spans="1:17" x14ac:dyDescent="0.25">
      <c r="A15" s="9"/>
      <c r="B15" s="168" t="s">
        <v>128</v>
      </c>
      <c r="C15" s="168" t="s">
        <v>87</v>
      </c>
      <c r="D15" s="168" t="s">
        <v>64</v>
      </c>
      <c r="E15" s="168"/>
      <c r="F15" s="168"/>
      <c r="G15" s="168" t="s">
        <v>120</v>
      </c>
      <c r="H15" s="168"/>
      <c r="I15" s="168"/>
      <c r="J15" s="168"/>
      <c r="K15" s="168"/>
      <c r="L15" s="168"/>
      <c r="M15" s="168"/>
      <c r="N15" s="168"/>
      <c r="O15" s="168"/>
      <c r="P15" s="168"/>
      <c r="Q15" s="9"/>
    </row>
    <row r="16" spans="1:17" x14ac:dyDescent="0.25">
      <c r="A16" s="9"/>
      <c r="B16" s="168" t="s">
        <v>129</v>
      </c>
      <c r="C16" s="168" t="s">
        <v>98</v>
      </c>
      <c r="D16" s="168" t="s">
        <v>65</v>
      </c>
      <c r="E16" s="168"/>
      <c r="F16" s="168"/>
      <c r="G16" s="168" t="s">
        <v>118</v>
      </c>
      <c r="H16" s="168"/>
      <c r="I16" s="168"/>
      <c r="J16" s="168"/>
      <c r="K16" s="168"/>
      <c r="L16" s="168"/>
      <c r="M16" s="168"/>
      <c r="N16" s="168"/>
      <c r="O16" s="168"/>
      <c r="P16" s="168"/>
      <c r="Q16" s="9"/>
    </row>
    <row r="17" spans="1:17" x14ac:dyDescent="0.25">
      <c r="A17" s="9"/>
      <c r="B17" s="168" t="s">
        <v>54</v>
      </c>
      <c r="C17" s="168"/>
      <c r="D17" s="168" t="s">
        <v>66</v>
      </c>
      <c r="E17" s="168"/>
      <c r="F17" s="168"/>
      <c r="G17" s="168" t="s">
        <v>114</v>
      </c>
      <c r="H17" s="168"/>
      <c r="I17" s="168"/>
      <c r="J17" s="168"/>
      <c r="K17" s="168"/>
      <c r="L17" s="168"/>
      <c r="M17" s="168"/>
      <c r="N17" s="168"/>
      <c r="O17" s="168"/>
      <c r="P17" s="168"/>
      <c r="Q17" s="9"/>
    </row>
    <row r="18" spans="1:17" x14ac:dyDescent="0.25">
      <c r="A18" s="9"/>
      <c r="B18" s="168" t="s">
        <v>55</v>
      </c>
      <c r="C18" s="168"/>
      <c r="D18" s="168"/>
      <c r="E18" s="168"/>
      <c r="F18" s="168"/>
      <c r="G18" s="168" t="s">
        <v>115</v>
      </c>
      <c r="H18" s="168"/>
      <c r="I18" s="168"/>
      <c r="J18" s="168"/>
      <c r="K18" s="168"/>
      <c r="L18" s="168"/>
      <c r="M18" s="168"/>
      <c r="N18" s="168"/>
      <c r="O18" s="168"/>
      <c r="P18" s="168"/>
      <c r="Q18" s="9"/>
    </row>
    <row r="19" spans="1:17" x14ac:dyDescent="0.25">
      <c r="A19" s="9"/>
      <c r="B19" s="168"/>
      <c r="C19" s="168"/>
      <c r="D19" s="168"/>
      <c r="E19" s="168"/>
      <c r="F19" s="168"/>
      <c r="G19" s="168" t="s">
        <v>116</v>
      </c>
      <c r="H19" s="168"/>
      <c r="I19" s="168"/>
      <c r="J19" s="168"/>
      <c r="K19" s="168"/>
      <c r="L19" s="168"/>
      <c r="M19" s="168"/>
      <c r="N19" s="168"/>
      <c r="O19" s="168"/>
      <c r="P19" s="168"/>
      <c r="Q19" s="9"/>
    </row>
    <row r="20" spans="1:17" x14ac:dyDescent="0.25">
      <c r="A20" s="9"/>
      <c r="B20" s="168"/>
      <c r="C20" s="168"/>
      <c r="D20" s="168"/>
      <c r="E20" s="168"/>
      <c r="F20" s="168"/>
      <c r="G20" s="168" t="s">
        <v>117</v>
      </c>
      <c r="H20" s="168"/>
      <c r="I20" s="168"/>
      <c r="J20" s="168"/>
      <c r="K20" s="168"/>
      <c r="L20" s="168"/>
      <c r="M20" s="168"/>
      <c r="N20" s="168"/>
      <c r="O20" s="168"/>
      <c r="P20" s="168"/>
      <c r="Q20" s="9"/>
    </row>
    <row r="21" spans="1:17" x14ac:dyDescent="0.25">
      <c r="A21" s="9"/>
      <c r="B21" s="168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9"/>
    </row>
    <row r="22" spans="1:17" x14ac:dyDescent="0.25">
      <c r="A22" s="9"/>
      <c r="B22" s="168"/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M22" s="168"/>
      <c r="N22" s="168"/>
      <c r="O22" s="168"/>
      <c r="P22" s="168"/>
      <c r="Q22" s="9"/>
    </row>
    <row r="23" spans="1:17" x14ac:dyDescent="0.25">
      <c r="A23" s="9"/>
      <c r="B23" s="168"/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9"/>
    </row>
    <row r="24" spans="1:17" x14ac:dyDescent="0.25">
      <c r="A24" s="9"/>
      <c r="B24" s="168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168"/>
      <c r="O24" s="168"/>
      <c r="P24" s="168"/>
      <c r="Q24" s="9"/>
    </row>
    <row r="25" spans="1:17" x14ac:dyDescent="0.25">
      <c r="A25" s="9"/>
      <c r="B25" s="168"/>
      <c r="C25" s="168"/>
      <c r="D25" s="168"/>
      <c r="E25" s="168"/>
      <c r="F25" s="168"/>
      <c r="G25" s="168"/>
      <c r="H25" s="168"/>
      <c r="I25" s="168"/>
      <c r="J25" s="168"/>
      <c r="K25" s="168"/>
      <c r="L25" s="168"/>
      <c r="M25" s="168"/>
      <c r="N25" s="168"/>
      <c r="O25" s="168"/>
      <c r="P25" s="168"/>
      <c r="Q25" s="9"/>
    </row>
    <row r="26" spans="1:17" x14ac:dyDescent="0.25">
      <c r="A26" s="9"/>
      <c r="B26" s="168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9"/>
    </row>
    <row r="27" spans="1:17" x14ac:dyDescent="0.25">
      <c r="A27" s="9"/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9"/>
    </row>
    <row r="28" spans="1:17" x14ac:dyDescent="0.25">
      <c r="A28" s="9"/>
      <c r="B28" s="168"/>
      <c r="C28" s="168"/>
      <c r="D28" s="168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9"/>
    </row>
    <row r="29" spans="1:17" x14ac:dyDescent="0.25">
      <c r="A29" s="9"/>
      <c r="B29" s="168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9"/>
    </row>
    <row r="30" spans="1:17" x14ac:dyDescent="0.25">
      <c r="A30" s="9"/>
      <c r="B30" s="168"/>
      <c r="C30" s="168"/>
      <c r="D30" s="168"/>
      <c r="E30" s="168"/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9"/>
    </row>
    <row r="31" spans="1:17" x14ac:dyDescent="0.25">
      <c r="A31" s="9"/>
      <c r="B31" s="168"/>
      <c r="C31" s="168"/>
      <c r="D31" s="168"/>
      <c r="E31" s="168"/>
      <c r="F31" s="168"/>
      <c r="G31" s="168"/>
      <c r="H31" s="168"/>
      <c r="I31" s="168"/>
      <c r="J31" s="168"/>
      <c r="K31" s="168"/>
      <c r="L31" s="168"/>
      <c r="M31" s="168"/>
      <c r="N31" s="168"/>
      <c r="O31" s="168"/>
      <c r="P31" s="168"/>
      <c r="Q31" s="9"/>
    </row>
    <row r="32" spans="1:17" x14ac:dyDescent="0.25">
      <c r="A32" s="9"/>
      <c r="B32" s="168"/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68"/>
      <c r="P32" s="168"/>
      <c r="Q32" s="9"/>
    </row>
    <row r="33" spans="1:17" x14ac:dyDescent="0.25">
      <c r="A33" s="9"/>
      <c r="B33" s="168"/>
      <c r="C33" s="168"/>
      <c r="D33" s="168"/>
      <c r="E33" s="168"/>
      <c r="F33" s="168"/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9"/>
    </row>
    <row r="34" spans="1:17" x14ac:dyDescent="0.25">
      <c r="A34" s="9"/>
      <c r="B34" s="168"/>
      <c r="C34" s="168"/>
      <c r="D34" s="168"/>
      <c r="E34" s="168"/>
      <c r="F34" s="168"/>
      <c r="G34" s="168"/>
      <c r="H34" s="168"/>
      <c r="I34" s="168"/>
      <c r="J34" s="168"/>
      <c r="K34" s="168"/>
      <c r="L34" s="168"/>
      <c r="M34" s="168"/>
      <c r="N34" s="168"/>
      <c r="O34" s="168"/>
      <c r="P34" s="168"/>
      <c r="Q34" s="9"/>
    </row>
    <row r="35" spans="1:17" x14ac:dyDescent="0.25">
      <c r="A35" s="9"/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9"/>
    </row>
  </sheetData>
  <sheetProtection algorithmName="SHA-512" hashValue="WX0gOOx5es4ebrcgcWDOHy2BGfvX23zc1BSf31vdTPh5Q+irorzprXzNe9+3M5iCbdcgV7mCfxh2cdXashSpaQ==" saltValue="YE0eQ0DAOtiBPxzHx7E30g==" spinCount="100000" sheet="1" objects="1" scenarios="1"/>
  <phoneticPr fontId="21" type="noConversion"/>
  <conditionalFormatting sqref="B11:P35">
    <cfRule type="expression" dxfId="213" priority="47">
      <formula>LEN(B$10)&gt;0</formula>
    </cfRule>
  </conditionalFormatting>
  <conditionalFormatting sqref="B10:P10">
    <cfRule type="expression" dxfId="212" priority="2">
      <formula>COUNTIF($B$10:$P$10,B$10)&gt;1</formula>
    </cfRule>
    <cfRule type="expression" dxfId="211" priority="39">
      <formula>LEN(B$10)&gt;0</formula>
    </cfRule>
  </conditionalFormatting>
  <dataValidations count="1">
    <dataValidation type="list" allowBlank="1" showInputMessage="1" showErrorMessage="1" sqref="B10 D10:P10 C10" xr:uid="{3197FA0E-43D7-437D-AB9B-97B1AE1B907A}">
      <formula1>MetricsList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91" fitToHeight="0" orientation="landscape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8" id="{00000000-000E-0000-0200-000030000000}">
            <xm:f>Calc!$DG$12</xm:f>
            <x14:dxf>
              <fill>
                <patternFill>
                  <bgColor theme="0" tint="-0.14996795556505021"/>
                </patternFill>
              </fill>
              <border>
                <right style="dashed">
                  <color auto="1"/>
                </right>
                <top style="dashed">
                  <color auto="1"/>
                </top>
                <bottom style="dashed">
                  <color auto="1"/>
                </bottom>
              </border>
            </x14:dxf>
          </x14:cfRule>
          <xm:sqref>B10:P10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C6322-FA26-48E3-9E3F-6943CCF4D49A}">
  <sheetPr codeName="Sheet4">
    <pageSetUpPr autoPageBreaks="0" fitToPage="1"/>
  </sheetPr>
  <dimension ref="A1:AH2007"/>
  <sheetViews>
    <sheetView showGridLines="0" showRowColHeaders="0" zoomScaleNormal="100" zoomScaleSheetLayoutView="85" workbookViewId="0">
      <pane xSplit="3" ySplit="7" topLeftCell="D8" activePane="bottomRight" state="frozen"/>
      <selection pane="topRight" activeCell="E1" sqref="E1"/>
      <selection pane="bottomLeft" activeCell="A8" sqref="A8"/>
      <selection pane="bottomRight" activeCell="A8" sqref="A8"/>
    </sheetView>
  </sheetViews>
  <sheetFormatPr defaultColWidth="8.85546875" defaultRowHeight="15" x14ac:dyDescent="0.25"/>
  <cols>
    <col min="1" max="1" width="3.7109375" style="10" customWidth="1"/>
    <col min="2" max="33" width="25.7109375" style="10" customWidth="1"/>
    <col min="34" max="34" width="3.7109375" style="10" customWidth="1"/>
    <col min="35" max="16384" width="8.85546875" style="10"/>
  </cols>
  <sheetData>
    <row r="1" spans="1:34" s="1" customFormat="1" ht="6.75" customHeight="1" x14ac:dyDescent="0.25"/>
    <row r="2" spans="1:34" s="27" customFormat="1" ht="20.100000000000001" customHeight="1" x14ac:dyDescent="0.25">
      <c r="B2" s="163" t="s">
        <v>175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9"/>
    </row>
    <row r="3" spans="1:34" s="4" customFormat="1" ht="24" customHeight="1" x14ac:dyDescent="0.25">
      <c r="B3" s="164" t="s">
        <v>47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8"/>
    </row>
    <row r="4" spans="1:34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9.9499999999999993" customHeight="1" x14ac:dyDescent="0.25">
      <c r="A5" s="160"/>
      <c r="B5" s="177"/>
      <c r="C5" s="177"/>
      <c r="D5" s="161" t="str">
        <f>IF(LEN(D$7)&gt;0,IF(ISNUMBER(MATCH(D$7,Metrics!$B$7:$B$36,0)),"","Please check! ↓"),"")</f>
        <v/>
      </c>
      <c r="E5" s="161" t="str">
        <f>IF(LEN(E$7)&gt;0,IF(ISNUMBER(MATCH(E$7,Metrics!$B$7:$B$36,0)),"","Please check! ↓"),"")</f>
        <v/>
      </c>
      <c r="F5" s="161" t="str">
        <f>IF(LEN(F$7)&gt;0,IF(ISNUMBER(MATCH(F$7,Metrics!$B$7:$B$36,0)),"","Please check! ↓"),"")</f>
        <v/>
      </c>
      <c r="G5" s="161" t="str">
        <f>IF(LEN(G$7)&gt;0,IF(ISNUMBER(MATCH(G$7,Metrics!$B$7:$B$36,0)),"","Please check! ↓"),"")</f>
        <v/>
      </c>
      <c r="H5" s="161" t="str">
        <f>IF(LEN(H$7)&gt;0,IF(ISNUMBER(MATCH(H$7,Metrics!$B$7:$B$36,0)),"","Please check! ↓"),"")</f>
        <v/>
      </c>
      <c r="I5" s="161" t="str">
        <f>IF(LEN(I$7)&gt;0,IF(ISNUMBER(MATCH(I$7,Metrics!$B$7:$B$36,0)),"","Please check! ↓"),"")</f>
        <v/>
      </c>
      <c r="J5" s="161" t="str">
        <f>IF(LEN(J$7)&gt;0,IF(ISNUMBER(MATCH(J$7,Metrics!$B$7:$B$36,0)),"","Please check! ↓"),"")</f>
        <v/>
      </c>
      <c r="K5" s="161" t="str">
        <f>IF(LEN(K$7)&gt;0,IF(ISNUMBER(MATCH(K$7,Metrics!$B$7:$B$36,0)),"","Please check! ↓"),"")</f>
        <v/>
      </c>
      <c r="L5" s="161" t="str">
        <f>IF(LEN(L$7)&gt;0,IF(ISNUMBER(MATCH(L$7,Metrics!$B$7:$B$36,0)),"","Please check! ↓"),"")</f>
        <v/>
      </c>
      <c r="M5" s="161" t="str">
        <f>IF(LEN(M$7)&gt;0,IF(ISNUMBER(MATCH(M$7,Metrics!$B$7:$B$36,0)),"","Please check! ↓"),"")</f>
        <v/>
      </c>
      <c r="N5" s="161" t="str">
        <f>IF(LEN(N$7)&gt;0,IF(ISNUMBER(MATCH(N$7,Metrics!$B$7:$B$36,0)),"","Please check! ↓"),"")</f>
        <v/>
      </c>
      <c r="O5" s="161" t="str">
        <f>IF(LEN(O$7)&gt;0,IF(ISNUMBER(MATCH(O$7,Metrics!$B$7:$B$36,0)),"","Please check! ↓"),"")</f>
        <v/>
      </c>
      <c r="P5" s="161" t="str">
        <f>IF(LEN(P$7)&gt;0,IF(ISNUMBER(MATCH(P$7,Metrics!$B$7:$B$36,0)),"","Please check! ↓"),"")</f>
        <v/>
      </c>
      <c r="Q5" s="161" t="str">
        <f>IF(LEN(Q$7)&gt;0,IF(ISNUMBER(MATCH(Q$7,Metrics!$B$7:$B$36,0)),"","Please check! ↓"),"")</f>
        <v/>
      </c>
      <c r="R5" s="161" t="str">
        <f>IF(LEN(R$7)&gt;0,IF(ISNUMBER(MATCH(R$7,Metrics!$B$7:$B$36,0)),"","Please check! ↓"),"")</f>
        <v/>
      </c>
      <c r="S5" s="161" t="str">
        <f>IF(LEN(S$7)&gt;0,IF(ISNUMBER(MATCH(S$7,Metrics!$B$7:$B$36,0)),"","Please check! ↓"),"")</f>
        <v/>
      </c>
      <c r="T5" s="161" t="str">
        <f>IF(LEN(T$7)&gt;0,IF(ISNUMBER(MATCH(T$7,Metrics!$B$7:$B$36,0)),"","Please check! ↓"),"")</f>
        <v/>
      </c>
      <c r="U5" s="161" t="str">
        <f>IF(LEN(U$7)&gt;0,IF(ISNUMBER(MATCH(U$7,Metrics!$B$7:$B$36,0)),"","Please check! ↓"),"")</f>
        <v/>
      </c>
      <c r="V5" s="161" t="str">
        <f>IF(LEN(V$7)&gt;0,IF(ISNUMBER(MATCH(V$7,Metrics!$B$7:$B$36,0)),"","Please check! ↓"),"")</f>
        <v/>
      </c>
      <c r="W5" s="161" t="str">
        <f>IF(LEN(W$7)&gt;0,IF(ISNUMBER(MATCH(W$7,Metrics!$B$7:$B$36,0)),"","Please check! ↓"),"")</f>
        <v/>
      </c>
      <c r="X5" s="161" t="str">
        <f>IF(LEN(X$7)&gt;0,IF(ISNUMBER(MATCH(X$7,Metrics!$B$7:$B$36,0)),"","Please check! ↓"),"")</f>
        <v/>
      </c>
      <c r="Y5" s="161" t="str">
        <f>IF(LEN(Y$7)&gt;0,IF(ISNUMBER(MATCH(Y$7,Metrics!$B$7:$B$36,0)),"","Please check! ↓"),"")</f>
        <v/>
      </c>
      <c r="Z5" s="161" t="str">
        <f>IF(LEN(Z$7)&gt;0,IF(ISNUMBER(MATCH(Z$7,Metrics!$B$7:$B$36,0)),"","Please check! ↓"),"")</f>
        <v/>
      </c>
      <c r="AA5" s="161" t="str">
        <f>IF(LEN(AA$7)&gt;0,IF(ISNUMBER(MATCH(AA$7,Metrics!$B$7:$B$36,0)),"","Please check! ↓"),"")</f>
        <v/>
      </c>
      <c r="AB5" s="161" t="str">
        <f>IF(LEN(AB$7)&gt;0,IF(ISNUMBER(MATCH(AB$7,Metrics!$B$7:$B$36,0)),"","Please check! ↓"),"")</f>
        <v/>
      </c>
      <c r="AC5" s="161" t="str">
        <f>IF(LEN(AC$7)&gt;0,IF(ISNUMBER(MATCH(AC$7,Metrics!$B$7:$B$36,0)),"","Please check! ↓"),"")</f>
        <v/>
      </c>
      <c r="AD5" s="161" t="str">
        <f>IF(LEN(AD$7)&gt;0,IF(ISNUMBER(MATCH(AD$7,Metrics!$B$7:$B$36,0)),"","Please check! ↓"),"")</f>
        <v/>
      </c>
      <c r="AE5" s="161" t="str">
        <f>IF(LEN(AE$7)&gt;0,IF(ISNUMBER(MATCH(AE$7,Metrics!$B$7:$B$36,0)),"","Please check! ↓"),"")</f>
        <v/>
      </c>
      <c r="AF5" s="161" t="str">
        <f>IF(LEN(AF$7)&gt;0,IF(ISNUMBER(MATCH(AF$7,Metrics!$B$7:$B$36,0)),"","Please check! ↓"),"")</f>
        <v/>
      </c>
      <c r="AG5" s="161" t="str">
        <f>IF(LEN(AG$7)&gt;0,IF(ISNUMBER(MATCH(AG$7,Metrics!$B$7:$B$36,0)),"","Please check! ↓"),"")</f>
        <v/>
      </c>
      <c r="AH5" s="160"/>
    </row>
    <row r="6" spans="1:34" ht="4.9000000000000004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s="40" customFormat="1" ht="30" customHeight="1" x14ac:dyDescent="0.3">
      <c r="B7" s="82" t="s">
        <v>49</v>
      </c>
      <c r="C7" s="82" t="s">
        <v>15</v>
      </c>
      <c r="D7" s="61" t="s">
        <v>2</v>
      </c>
      <c r="E7" s="61" t="s">
        <v>3</v>
      </c>
      <c r="F7" s="61" t="s">
        <v>167</v>
      </c>
      <c r="G7" s="61" t="s">
        <v>108</v>
      </c>
      <c r="H7" s="61" t="s">
        <v>46</v>
      </c>
      <c r="I7" s="61" t="s">
        <v>12</v>
      </c>
      <c r="J7" s="61" t="s">
        <v>144</v>
      </c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</row>
    <row r="8" spans="1:34" x14ac:dyDescent="0.25">
      <c r="B8" s="79">
        <v>668759</v>
      </c>
      <c r="C8" s="80" t="s">
        <v>75</v>
      </c>
      <c r="D8" s="43" t="s">
        <v>50</v>
      </c>
      <c r="E8" s="43" t="s">
        <v>57</v>
      </c>
      <c r="F8" s="43" t="s">
        <v>60</v>
      </c>
      <c r="G8" s="43">
        <v>125</v>
      </c>
      <c r="H8" s="43">
        <v>25</v>
      </c>
      <c r="I8" s="43" t="s">
        <v>111</v>
      </c>
      <c r="J8" s="65" t="s">
        <v>145</v>
      </c>
      <c r="K8" s="65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</row>
    <row r="9" spans="1:34" x14ac:dyDescent="0.25">
      <c r="B9" s="76">
        <v>150461</v>
      </c>
      <c r="C9" s="44" t="s">
        <v>77</v>
      </c>
      <c r="D9" s="43" t="s">
        <v>50</v>
      </c>
      <c r="E9" s="43" t="s">
        <v>57</v>
      </c>
      <c r="F9" s="43" t="s">
        <v>61</v>
      </c>
      <c r="G9" s="43">
        <v>350</v>
      </c>
      <c r="H9" s="43">
        <v>65</v>
      </c>
      <c r="I9" s="43" t="s">
        <v>117</v>
      </c>
      <c r="J9" s="65" t="s">
        <v>146</v>
      </c>
      <c r="K9" s="65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</row>
    <row r="10" spans="1:34" x14ac:dyDescent="0.25">
      <c r="B10" s="76">
        <v>694775</v>
      </c>
      <c r="C10" s="44" t="s">
        <v>79</v>
      </c>
      <c r="D10" s="43" t="s">
        <v>50</v>
      </c>
      <c r="E10" s="43" t="s">
        <v>58</v>
      </c>
      <c r="F10" s="43" t="s">
        <v>61</v>
      </c>
      <c r="G10" s="43">
        <v>25</v>
      </c>
      <c r="H10" s="43">
        <v>15</v>
      </c>
      <c r="I10" s="43" t="s">
        <v>112</v>
      </c>
      <c r="J10" s="65" t="s">
        <v>147</v>
      </c>
      <c r="K10" s="65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</row>
    <row r="11" spans="1:34" x14ac:dyDescent="0.25">
      <c r="B11" s="76">
        <v>294194</v>
      </c>
      <c r="C11" s="44" t="s">
        <v>81</v>
      </c>
      <c r="D11" s="43" t="s">
        <v>51</v>
      </c>
      <c r="E11" s="43" t="s">
        <v>57</v>
      </c>
      <c r="F11" s="43" t="s">
        <v>62</v>
      </c>
      <c r="G11" s="43">
        <v>100</v>
      </c>
      <c r="H11" s="43">
        <v>10</v>
      </c>
      <c r="I11" s="43" t="s">
        <v>116</v>
      </c>
      <c r="J11" s="65" t="s">
        <v>148</v>
      </c>
      <c r="K11" s="65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</row>
    <row r="12" spans="1:34" x14ac:dyDescent="0.25">
      <c r="B12" s="76">
        <v>544617</v>
      </c>
      <c r="C12" s="44" t="s">
        <v>82</v>
      </c>
      <c r="D12" s="43" t="s">
        <v>51</v>
      </c>
      <c r="E12" s="43" t="s">
        <v>58</v>
      </c>
      <c r="F12" s="43" t="s">
        <v>66</v>
      </c>
      <c r="G12" s="43">
        <v>20</v>
      </c>
      <c r="H12" s="43">
        <v>35</v>
      </c>
      <c r="I12" s="43" t="s">
        <v>113</v>
      </c>
      <c r="J12" s="65" t="s">
        <v>149</v>
      </c>
      <c r="K12" s="65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</row>
    <row r="13" spans="1:34" x14ac:dyDescent="0.25">
      <c r="B13" s="76">
        <v>597949</v>
      </c>
      <c r="C13" s="44" t="s">
        <v>83</v>
      </c>
      <c r="D13" s="43" t="s">
        <v>51</v>
      </c>
      <c r="E13" s="43" t="s">
        <v>57</v>
      </c>
      <c r="F13" s="43" t="s">
        <v>63</v>
      </c>
      <c r="G13" s="43">
        <v>65</v>
      </c>
      <c r="H13" s="43">
        <v>25</v>
      </c>
      <c r="I13" s="43" t="s">
        <v>115</v>
      </c>
      <c r="J13" s="65" t="s">
        <v>150</v>
      </c>
      <c r="K13" s="65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</row>
    <row r="14" spans="1:34" x14ac:dyDescent="0.25">
      <c r="B14" s="76">
        <v>268526</v>
      </c>
      <c r="C14" s="44" t="s">
        <v>84</v>
      </c>
      <c r="D14" s="43" t="s">
        <v>51</v>
      </c>
      <c r="E14" s="43" t="s">
        <v>98</v>
      </c>
      <c r="F14" s="43" t="s">
        <v>60</v>
      </c>
      <c r="G14" s="43">
        <v>650</v>
      </c>
      <c r="H14" s="43">
        <v>265</v>
      </c>
      <c r="I14" s="43" t="s">
        <v>119</v>
      </c>
      <c r="J14" s="65" t="s">
        <v>151</v>
      </c>
      <c r="K14" s="65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</row>
    <row r="15" spans="1:34" x14ac:dyDescent="0.25">
      <c r="B15" s="76">
        <v>759238</v>
      </c>
      <c r="C15" s="44" t="s">
        <v>85</v>
      </c>
      <c r="D15" s="43" t="s">
        <v>51</v>
      </c>
      <c r="E15" s="43" t="s">
        <v>57</v>
      </c>
      <c r="F15" s="43" t="s">
        <v>60</v>
      </c>
      <c r="G15" s="43">
        <v>145</v>
      </c>
      <c r="H15" s="43">
        <v>350</v>
      </c>
      <c r="I15" s="43" t="s">
        <v>114</v>
      </c>
      <c r="J15" s="65" t="s">
        <v>152</v>
      </c>
      <c r="K15" s="65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</row>
    <row r="16" spans="1:34" x14ac:dyDescent="0.25">
      <c r="B16" s="76">
        <v>268215</v>
      </c>
      <c r="C16" s="44" t="s">
        <v>88</v>
      </c>
      <c r="D16" s="43" t="s">
        <v>53</v>
      </c>
      <c r="E16" s="43" t="s">
        <v>59</v>
      </c>
      <c r="F16" s="43" t="s">
        <v>62</v>
      </c>
      <c r="G16" s="43">
        <v>255</v>
      </c>
      <c r="H16" s="43">
        <v>150</v>
      </c>
      <c r="I16" s="43" t="s">
        <v>120</v>
      </c>
      <c r="J16" s="65" t="s">
        <v>153</v>
      </c>
      <c r="K16" s="65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</row>
    <row r="17" spans="2:33" x14ac:dyDescent="0.25">
      <c r="B17" s="76">
        <v>360342</v>
      </c>
      <c r="C17" s="44" t="s">
        <v>89</v>
      </c>
      <c r="D17" s="43" t="s">
        <v>53</v>
      </c>
      <c r="E17" s="43" t="s">
        <v>98</v>
      </c>
      <c r="F17" s="43" t="s">
        <v>64</v>
      </c>
      <c r="G17" s="43">
        <v>1650</v>
      </c>
      <c r="H17" s="43">
        <v>1950</v>
      </c>
      <c r="I17" s="43" t="s">
        <v>118</v>
      </c>
      <c r="J17" s="65" t="s">
        <v>154</v>
      </c>
      <c r="K17" s="65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</row>
    <row r="18" spans="2:33" x14ac:dyDescent="0.25">
      <c r="B18" s="76">
        <v>283505</v>
      </c>
      <c r="C18" s="44" t="s">
        <v>90</v>
      </c>
      <c r="D18" s="43" t="s">
        <v>53</v>
      </c>
      <c r="E18" s="43" t="s">
        <v>59</v>
      </c>
      <c r="F18" s="43" t="s">
        <v>63</v>
      </c>
      <c r="G18" s="43">
        <v>850</v>
      </c>
      <c r="H18" s="43">
        <v>1250</v>
      </c>
      <c r="I18" s="43" t="s">
        <v>111</v>
      </c>
      <c r="J18" s="65" t="s">
        <v>145</v>
      </c>
      <c r="K18" s="65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</row>
    <row r="19" spans="2:33" x14ac:dyDescent="0.25">
      <c r="B19" s="76">
        <v>780807</v>
      </c>
      <c r="C19" s="44" t="s">
        <v>91</v>
      </c>
      <c r="D19" s="43" t="s">
        <v>53</v>
      </c>
      <c r="E19" s="43" t="s">
        <v>57</v>
      </c>
      <c r="F19" s="43"/>
      <c r="G19" s="43">
        <v>290</v>
      </c>
      <c r="H19" s="43">
        <v>15</v>
      </c>
      <c r="I19" s="43" t="s">
        <v>117</v>
      </c>
      <c r="J19" s="65" t="s">
        <v>146</v>
      </c>
      <c r="K19" s="65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</row>
    <row r="20" spans="2:33" x14ac:dyDescent="0.25">
      <c r="B20" s="76">
        <v>156558</v>
      </c>
      <c r="C20" s="44" t="s">
        <v>92</v>
      </c>
      <c r="D20" s="43" t="s">
        <v>53</v>
      </c>
      <c r="E20" s="43" t="s">
        <v>57</v>
      </c>
      <c r="F20" s="43"/>
      <c r="G20" s="43">
        <v>120</v>
      </c>
      <c r="H20" s="43">
        <v>25</v>
      </c>
      <c r="I20" s="43" t="s">
        <v>112</v>
      </c>
      <c r="J20" s="65" t="s">
        <v>147</v>
      </c>
      <c r="K20" s="65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</row>
    <row r="21" spans="2:33" x14ac:dyDescent="0.25">
      <c r="B21" s="76">
        <v>270729</v>
      </c>
      <c r="C21" s="44" t="s">
        <v>93</v>
      </c>
      <c r="D21" s="43" t="s">
        <v>53</v>
      </c>
      <c r="E21" s="43" t="s">
        <v>59</v>
      </c>
      <c r="F21" s="43"/>
      <c r="G21" s="43">
        <v>135</v>
      </c>
      <c r="H21" s="43">
        <v>30</v>
      </c>
      <c r="I21" s="43" t="s">
        <v>116</v>
      </c>
      <c r="J21" s="65" t="s">
        <v>148</v>
      </c>
      <c r="K21" s="65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</row>
    <row r="22" spans="2:33" x14ac:dyDescent="0.25">
      <c r="B22" s="76">
        <v>156553</v>
      </c>
      <c r="C22" s="44" t="s">
        <v>94</v>
      </c>
      <c r="D22" s="43" t="s">
        <v>53</v>
      </c>
      <c r="E22" s="43" t="s">
        <v>98</v>
      </c>
      <c r="F22" s="43"/>
      <c r="G22" s="43">
        <v>85</v>
      </c>
      <c r="H22" s="43">
        <v>50</v>
      </c>
      <c r="I22" s="43" t="s">
        <v>113</v>
      </c>
      <c r="J22" s="65" t="s">
        <v>149</v>
      </c>
      <c r="K22" s="65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</row>
    <row r="23" spans="2:33" x14ac:dyDescent="0.25">
      <c r="B23" s="76">
        <v>355243</v>
      </c>
      <c r="C23" s="44" t="s">
        <v>95</v>
      </c>
      <c r="D23" s="43" t="s">
        <v>53</v>
      </c>
      <c r="E23" s="43" t="s">
        <v>98</v>
      </c>
      <c r="F23" s="43"/>
      <c r="G23" s="43">
        <v>360</v>
      </c>
      <c r="H23" s="43">
        <v>85</v>
      </c>
      <c r="I23" s="43" t="s">
        <v>115</v>
      </c>
      <c r="J23" s="65" t="s">
        <v>150</v>
      </c>
      <c r="K23" s="65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</row>
    <row r="24" spans="2:33" x14ac:dyDescent="0.25">
      <c r="B24" s="76">
        <v>366906</v>
      </c>
      <c r="C24" s="44" t="s">
        <v>96</v>
      </c>
      <c r="D24" s="43" t="s">
        <v>53</v>
      </c>
      <c r="E24" s="43" t="s">
        <v>57</v>
      </c>
      <c r="F24" s="43"/>
      <c r="G24" s="43">
        <v>1950</v>
      </c>
      <c r="H24" s="43">
        <v>450</v>
      </c>
      <c r="I24" s="43" t="s">
        <v>119</v>
      </c>
      <c r="J24" s="65" t="s">
        <v>151</v>
      </c>
      <c r="K24" s="65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</row>
    <row r="25" spans="2:33" x14ac:dyDescent="0.25">
      <c r="B25" s="76">
        <v>758183</v>
      </c>
      <c r="C25" s="44" t="s">
        <v>97</v>
      </c>
      <c r="D25" s="43" t="s">
        <v>53</v>
      </c>
      <c r="E25" s="43" t="s">
        <v>57</v>
      </c>
      <c r="F25" s="43"/>
      <c r="G25" s="43">
        <v>265</v>
      </c>
      <c r="H25" s="43">
        <v>35</v>
      </c>
      <c r="I25" s="43" t="s">
        <v>114</v>
      </c>
      <c r="J25" s="65" t="s">
        <v>152</v>
      </c>
      <c r="K25" s="65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</row>
    <row r="26" spans="2:33" x14ac:dyDescent="0.25">
      <c r="B26" s="76">
        <v>453919</v>
      </c>
      <c r="C26" s="44" t="s">
        <v>80</v>
      </c>
      <c r="D26" s="43" t="s">
        <v>56</v>
      </c>
      <c r="E26" s="43" t="s">
        <v>59</v>
      </c>
      <c r="F26" s="43"/>
      <c r="G26" s="43">
        <v>125</v>
      </c>
      <c r="H26" s="43">
        <v>195</v>
      </c>
      <c r="I26" s="43" t="s">
        <v>117</v>
      </c>
      <c r="J26" s="65" t="s">
        <v>146</v>
      </c>
      <c r="K26" s="65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</row>
    <row r="27" spans="2:33" x14ac:dyDescent="0.25">
      <c r="B27" s="76">
        <v>209243</v>
      </c>
      <c r="C27" s="44" t="s">
        <v>76</v>
      </c>
      <c r="D27" s="43" t="s">
        <v>56</v>
      </c>
      <c r="E27" s="43" t="s">
        <v>59</v>
      </c>
      <c r="F27" s="43"/>
      <c r="G27" s="43">
        <v>100</v>
      </c>
      <c r="H27" s="43">
        <v>190</v>
      </c>
      <c r="I27" s="43" t="s">
        <v>112</v>
      </c>
      <c r="J27" s="65" t="s">
        <v>147</v>
      </c>
      <c r="K27" s="65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</row>
    <row r="28" spans="2:33" x14ac:dyDescent="0.25">
      <c r="B28" s="76">
        <v>119933</v>
      </c>
      <c r="C28" s="64" t="s">
        <v>78</v>
      </c>
      <c r="D28" s="43" t="s">
        <v>56</v>
      </c>
      <c r="E28" s="43" t="s">
        <v>98</v>
      </c>
      <c r="F28" s="43"/>
      <c r="G28" s="43">
        <v>250</v>
      </c>
      <c r="H28" s="43">
        <v>320</v>
      </c>
      <c r="I28" s="43" t="s">
        <v>116</v>
      </c>
      <c r="J28" s="65" t="s">
        <v>148</v>
      </c>
      <c r="K28" s="65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</row>
    <row r="29" spans="2:33" x14ac:dyDescent="0.25">
      <c r="B29" s="76">
        <v>414081</v>
      </c>
      <c r="C29" s="44" t="s">
        <v>99</v>
      </c>
      <c r="D29" s="43" t="s">
        <v>56</v>
      </c>
      <c r="E29" s="43" t="s">
        <v>87</v>
      </c>
      <c r="F29" s="43" t="s">
        <v>61</v>
      </c>
      <c r="G29" s="43">
        <v>200</v>
      </c>
      <c r="H29" s="43">
        <v>120</v>
      </c>
      <c r="I29" s="43" t="s">
        <v>113</v>
      </c>
      <c r="J29" s="65" t="s">
        <v>149</v>
      </c>
      <c r="K29" s="65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</row>
    <row r="30" spans="2:33" x14ac:dyDescent="0.25">
      <c r="B30" s="76">
        <v>598674</v>
      </c>
      <c r="C30" s="44" t="s">
        <v>100</v>
      </c>
      <c r="D30" s="43" t="s">
        <v>128</v>
      </c>
      <c r="E30" s="43" t="s">
        <v>87</v>
      </c>
      <c r="F30" s="43" t="s">
        <v>65</v>
      </c>
      <c r="G30" s="43">
        <v>75</v>
      </c>
      <c r="H30" s="43">
        <v>25</v>
      </c>
      <c r="I30" s="43" t="s">
        <v>115</v>
      </c>
      <c r="J30" s="65" t="s">
        <v>150</v>
      </c>
      <c r="K30" s="65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</row>
    <row r="31" spans="2:33" x14ac:dyDescent="0.25">
      <c r="B31" s="76">
        <v>327866</v>
      </c>
      <c r="C31" s="44" t="s">
        <v>101</v>
      </c>
      <c r="D31" s="43" t="s">
        <v>128</v>
      </c>
      <c r="E31" s="43" t="s">
        <v>59</v>
      </c>
      <c r="F31" s="43" t="s">
        <v>61</v>
      </c>
      <c r="G31" s="43">
        <v>125</v>
      </c>
      <c r="H31" s="43">
        <v>650</v>
      </c>
      <c r="I31" s="43" t="s">
        <v>119</v>
      </c>
      <c r="J31" s="65" t="s">
        <v>151</v>
      </c>
      <c r="K31" s="65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</row>
    <row r="32" spans="2:33" x14ac:dyDescent="0.25">
      <c r="B32" s="76">
        <v>484480</v>
      </c>
      <c r="C32" s="44" t="s">
        <v>102</v>
      </c>
      <c r="D32" s="43" t="s">
        <v>129</v>
      </c>
      <c r="E32" s="43" t="s">
        <v>58</v>
      </c>
      <c r="F32" s="43" t="s">
        <v>62</v>
      </c>
      <c r="G32" s="43">
        <v>350</v>
      </c>
      <c r="H32" s="43">
        <v>200</v>
      </c>
      <c r="I32" s="43" t="s">
        <v>114</v>
      </c>
      <c r="J32" s="65" t="s">
        <v>152</v>
      </c>
      <c r="K32" s="65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</row>
    <row r="33" spans="2:33" x14ac:dyDescent="0.25">
      <c r="B33" s="76">
        <v>508927</v>
      </c>
      <c r="C33" s="44" t="s">
        <v>103</v>
      </c>
      <c r="D33" s="43" t="s">
        <v>129</v>
      </c>
      <c r="E33" s="43" t="s">
        <v>57</v>
      </c>
      <c r="F33" s="43" t="s">
        <v>63</v>
      </c>
      <c r="G33" s="43">
        <v>125</v>
      </c>
      <c r="H33" s="43">
        <v>25</v>
      </c>
      <c r="I33" s="43" t="s">
        <v>117</v>
      </c>
      <c r="J33" s="65" t="s">
        <v>146</v>
      </c>
      <c r="K33" s="65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</row>
    <row r="34" spans="2:33" x14ac:dyDescent="0.25">
      <c r="B34" s="76">
        <v>890439</v>
      </c>
      <c r="C34" s="44" t="s">
        <v>104</v>
      </c>
      <c r="D34" s="43" t="s">
        <v>54</v>
      </c>
      <c r="E34" s="43" t="s">
        <v>98</v>
      </c>
      <c r="F34" s="43" t="s">
        <v>60</v>
      </c>
      <c r="G34" s="43">
        <v>850</v>
      </c>
      <c r="H34" s="43">
        <v>360</v>
      </c>
      <c r="I34" s="43" t="s">
        <v>112</v>
      </c>
      <c r="J34" s="65" t="s">
        <v>147</v>
      </c>
      <c r="K34" s="65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</row>
    <row r="35" spans="2:33" x14ac:dyDescent="0.25">
      <c r="B35" s="76">
        <v>169714</v>
      </c>
      <c r="C35" s="44" t="s">
        <v>105</v>
      </c>
      <c r="D35" s="43" t="s">
        <v>54</v>
      </c>
      <c r="E35" s="43" t="s">
        <v>98</v>
      </c>
      <c r="F35" s="43" t="s">
        <v>62</v>
      </c>
      <c r="G35" s="43">
        <v>50</v>
      </c>
      <c r="H35" s="43">
        <v>35</v>
      </c>
      <c r="I35" s="43" t="s">
        <v>116</v>
      </c>
      <c r="J35" s="65" t="s">
        <v>148</v>
      </c>
      <c r="K35" s="65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</row>
    <row r="36" spans="2:33" x14ac:dyDescent="0.25">
      <c r="B36" s="76">
        <v>197670</v>
      </c>
      <c r="C36" s="44" t="s">
        <v>106</v>
      </c>
      <c r="D36" s="43" t="s">
        <v>55</v>
      </c>
      <c r="E36" s="43" t="s">
        <v>59</v>
      </c>
      <c r="F36" s="43" t="s">
        <v>61</v>
      </c>
      <c r="G36" s="43">
        <v>6580</v>
      </c>
      <c r="H36" s="43">
        <v>3500</v>
      </c>
      <c r="I36" s="43" t="s">
        <v>113</v>
      </c>
      <c r="J36" s="65" t="s">
        <v>149</v>
      </c>
      <c r="K36" s="65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</row>
    <row r="37" spans="2:33" x14ac:dyDescent="0.25">
      <c r="B37" s="76">
        <v>480309</v>
      </c>
      <c r="C37" s="44" t="s">
        <v>107</v>
      </c>
      <c r="D37" s="43" t="s">
        <v>55</v>
      </c>
      <c r="E37" s="43" t="s">
        <v>57</v>
      </c>
      <c r="F37" s="43" t="s">
        <v>60</v>
      </c>
      <c r="G37" s="43">
        <v>120</v>
      </c>
      <c r="H37" s="43">
        <v>150</v>
      </c>
      <c r="I37" s="43" t="s">
        <v>115</v>
      </c>
      <c r="J37" s="65" t="s">
        <v>150</v>
      </c>
      <c r="K37" s="65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</row>
    <row r="38" spans="2:33" x14ac:dyDescent="0.25">
      <c r="B38" s="76"/>
      <c r="C38" s="64"/>
      <c r="D38" s="65"/>
      <c r="E38" s="65"/>
      <c r="F38" s="65"/>
      <c r="G38" s="65"/>
      <c r="H38" s="65"/>
      <c r="I38" s="65"/>
      <c r="J38" s="65"/>
      <c r="K38" s="65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</row>
    <row r="39" spans="2:33" x14ac:dyDescent="0.25">
      <c r="B39" s="76"/>
      <c r="C39" s="44"/>
      <c r="D39" s="43"/>
      <c r="E39" s="43"/>
      <c r="F39" s="43"/>
      <c r="G39" s="43"/>
      <c r="H39" s="43"/>
      <c r="I39" s="43"/>
      <c r="J39" s="43"/>
      <c r="K39" s="65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</row>
    <row r="40" spans="2:33" x14ac:dyDescent="0.25">
      <c r="B40" s="76"/>
      <c r="C40" s="44"/>
      <c r="D40" s="43"/>
      <c r="E40" s="43"/>
      <c r="F40" s="43"/>
      <c r="G40" s="43"/>
      <c r="H40" s="43"/>
      <c r="I40" s="43"/>
      <c r="J40" s="43"/>
      <c r="K40" s="65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</row>
    <row r="41" spans="2:33" x14ac:dyDescent="0.25">
      <c r="B41" s="76"/>
      <c r="C41" s="44"/>
      <c r="D41" s="43"/>
      <c r="E41" s="43"/>
      <c r="F41" s="43"/>
      <c r="G41" s="43"/>
      <c r="H41" s="43"/>
      <c r="I41" s="43"/>
      <c r="J41" s="43"/>
      <c r="K41" s="65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</row>
    <row r="42" spans="2:33" x14ac:dyDescent="0.25">
      <c r="B42" s="76"/>
      <c r="C42" s="44"/>
      <c r="D42" s="43"/>
      <c r="E42" s="43"/>
      <c r="F42" s="43"/>
      <c r="G42" s="43"/>
      <c r="H42" s="43"/>
      <c r="I42" s="43"/>
      <c r="J42" s="43"/>
      <c r="K42" s="65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</row>
    <row r="43" spans="2:33" x14ac:dyDescent="0.25">
      <c r="B43" s="76"/>
      <c r="C43" s="44"/>
      <c r="D43" s="43"/>
      <c r="E43" s="43"/>
      <c r="F43" s="43"/>
      <c r="G43" s="43"/>
      <c r="H43" s="43"/>
      <c r="I43" s="43"/>
      <c r="J43" s="43"/>
      <c r="K43" s="65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</row>
    <row r="44" spans="2:33" x14ac:dyDescent="0.25">
      <c r="B44" s="76"/>
      <c r="C44" s="44"/>
      <c r="D44" s="43"/>
      <c r="E44" s="43"/>
      <c r="F44" s="43"/>
      <c r="G44" s="43"/>
      <c r="H44" s="43"/>
      <c r="I44" s="43"/>
      <c r="J44" s="43"/>
      <c r="K44" s="65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</row>
    <row r="45" spans="2:33" x14ac:dyDescent="0.25">
      <c r="B45" s="76"/>
      <c r="C45" s="44"/>
      <c r="D45" s="43"/>
      <c r="E45" s="43"/>
      <c r="F45" s="43"/>
      <c r="G45" s="43"/>
      <c r="H45" s="43"/>
      <c r="I45" s="43"/>
      <c r="J45" s="43"/>
      <c r="K45" s="65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</row>
    <row r="46" spans="2:33" x14ac:dyDescent="0.25">
      <c r="B46" s="76"/>
      <c r="C46" s="44"/>
      <c r="D46" s="43"/>
      <c r="E46" s="43"/>
      <c r="F46" s="43"/>
      <c r="G46" s="43"/>
      <c r="H46" s="43"/>
      <c r="I46" s="43"/>
      <c r="J46" s="43"/>
      <c r="K46" s="65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</row>
    <row r="47" spans="2:33" x14ac:dyDescent="0.25">
      <c r="B47" s="76"/>
      <c r="C47" s="44"/>
      <c r="D47" s="43"/>
      <c r="E47" s="43"/>
      <c r="F47" s="43"/>
      <c r="G47" s="43"/>
      <c r="H47" s="43"/>
      <c r="I47" s="43"/>
      <c r="J47" s="43"/>
      <c r="K47" s="65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</row>
    <row r="48" spans="2:33" x14ac:dyDescent="0.25">
      <c r="B48" s="76"/>
      <c r="C48" s="44"/>
      <c r="D48" s="43"/>
      <c r="E48" s="43"/>
      <c r="F48" s="43"/>
      <c r="G48" s="43"/>
      <c r="H48" s="43"/>
      <c r="I48" s="43"/>
      <c r="J48" s="43"/>
      <c r="K48" s="65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</row>
    <row r="49" spans="2:33" x14ac:dyDescent="0.25">
      <c r="B49" s="76"/>
      <c r="C49" s="44"/>
      <c r="D49" s="43"/>
      <c r="E49" s="43"/>
      <c r="F49" s="43"/>
      <c r="G49" s="43"/>
      <c r="H49" s="43"/>
      <c r="I49" s="43"/>
      <c r="J49" s="43"/>
      <c r="K49" s="65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</row>
    <row r="50" spans="2:33" x14ac:dyDescent="0.25">
      <c r="B50" s="76"/>
      <c r="C50" s="44"/>
      <c r="D50" s="43"/>
      <c r="E50" s="43"/>
      <c r="F50" s="43"/>
      <c r="G50" s="43"/>
      <c r="H50" s="43"/>
      <c r="I50" s="43"/>
      <c r="J50" s="43"/>
      <c r="K50" s="65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</row>
    <row r="51" spans="2:33" x14ac:dyDescent="0.25">
      <c r="B51" s="76"/>
      <c r="C51" s="44"/>
      <c r="D51" s="43"/>
      <c r="E51" s="43"/>
      <c r="F51" s="43"/>
      <c r="G51" s="43"/>
      <c r="H51" s="43"/>
      <c r="I51" s="43"/>
      <c r="J51" s="43"/>
      <c r="K51" s="65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</row>
    <row r="52" spans="2:33" x14ac:dyDescent="0.25">
      <c r="B52" s="76"/>
      <c r="C52" s="44"/>
      <c r="D52" s="43"/>
      <c r="E52" s="43"/>
      <c r="F52" s="43"/>
      <c r="G52" s="43"/>
      <c r="H52" s="43"/>
      <c r="I52" s="43"/>
      <c r="J52" s="43"/>
      <c r="K52" s="65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</row>
    <row r="53" spans="2:33" x14ac:dyDescent="0.25">
      <c r="B53" s="76"/>
      <c r="C53" s="44"/>
      <c r="D53" s="43"/>
      <c r="E53" s="43"/>
      <c r="F53" s="43"/>
      <c r="G53" s="43"/>
      <c r="H53" s="43"/>
      <c r="I53" s="43"/>
      <c r="J53" s="43"/>
      <c r="K53" s="65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</row>
    <row r="54" spans="2:33" x14ac:dyDescent="0.25">
      <c r="B54" s="76"/>
      <c r="C54" s="44"/>
      <c r="D54" s="43"/>
      <c r="E54" s="43"/>
      <c r="F54" s="43"/>
      <c r="G54" s="43"/>
      <c r="H54" s="43"/>
      <c r="I54" s="43"/>
      <c r="J54" s="43"/>
      <c r="K54" s="65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</row>
    <row r="55" spans="2:33" x14ac:dyDescent="0.25">
      <c r="B55" s="76"/>
      <c r="C55" s="44"/>
      <c r="D55" s="43"/>
      <c r="E55" s="43"/>
      <c r="F55" s="43"/>
      <c r="G55" s="43"/>
      <c r="H55" s="43"/>
      <c r="I55" s="43"/>
      <c r="J55" s="43"/>
      <c r="K55" s="65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</row>
    <row r="56" spans="2:33" x14ac:dyDescent="0.25">
      <c r="B56" s="76"/>
      <c r="C56" s="44"/>
      <c r="D56" s="43"/>
      <c r="E56" s="43"/>
      <c r="F56" s="43"/>
      <c r="G56" s="43"/>
      <c r="H56" s="43"/>
      <c r="I56" s="43"/>
      <c r="J56" s="43"/>
      <c r="K56" s="65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</row>
    <row r="57" spans="2:33" x14ac:dyDescent="0.25">
      <c r="B57" s="81"/>
      <c r="C57" s="174"/>
      <c r="D57" s="43"/>
      <c r="E57" s="43"/>
      <c r="F57" s="43"/>
      <c r="G57" s="43"/>
      <c r="H57" s="43"/>
      <c r="I57" s="43"/>
      <c r="J57" s="43"/>
      <c r="K57" s="65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</row>
    <row r="58" spans="2:33" x14ac:dyDescent="0.25">
      <c r="B58" s="175"/>
      <c r="C58" s="169"/>
      <c r="D58" s="170"/>
      <c r="E58" s="170"/>
      <c r="F58" s="170"/>
      <c r="G58" s="170"/>
      <c r="H58" s="170"/>
      <c r="I58" s="170"/>
      <c r="J58" s="170"/>
      <c r="K58" s="171"/>
      <c r="L58" s="170"/>
      <c r="M58" s="170"/>
      <c r="N58" s="170"/>
      <c r="O58" s="170"/>
      <c r="P58" s="170"/>
      <c r="Q58" s="170"/>
      <c r="R58" s="170"/>
      <c r="S58" s="170"/>
      <c r="T58" s="170"/>
      <c r="U58" s="170"/>
      <c r="V58" s="170"/>
      <c r="W58" s="170"/>
      <c r="X58" s="170"/>
      <c r="Y58" s="170"/>
      <c r="Z58" s="170"/>
      <c r="AA58" s="170"/>
      <c r="AB58" s="170"/>
      <c r="AC58" s="170"/>
      <c r="AD58" s="170"/>
      <c r="AE58" s="170"/>
      <c r="AF58" s="170"/>
      <c r="AG58" s="170"/>
    </row>
    <row r="59" spans="2:33" x14ac:dyDescent="0.25">
      <c r="B59" s="175"/>
      <c r="C59" s="169"/>
      <c r="D59" s="170"/>
      <c r="E59" s="170"/>
      <c r="F59" s="170"/>
      <c r="G59" s="170"/>
      <c r="H59" s="170"/>
      <c r="I59" s="170"/>
      <c r="J59" s="170"/>
      <c r="K59" s="171"/>
      <c r="L59" s="170"/>
      <c r="M59" s="170"/>
      <c r="N59" s="170"/>
      <c r="O59" s="170"/>
      <c r="P59" s="170"/>
      <c r="Q59" s="170"/>
      <c r="R59" s="170"/>
      <c r="S59" s="170"/>
      <c r="T59" s="170"/>
      <c r="U59" s="170"/>
      <c r="V59" s="170"/>
      <c r="W59" s="170"/>
      <c r="X59" s="170"/>
      <c r="Y59" s="170"/>
      <c r="Z59" s="170"/>
      <c r="AA59" s="170"/>
      <c r="AB59" s="170"/>
      <c r="AC59" s="170"/>
      <c r="AD59" s="170"/>
      <c r="AE59" s="170"/>
      <c r="AF59" s="170"/>
      <c r="AG59" s="170"/>
    </row>
    <row r="60" spans="2:33" x14ac:dyDescent="0.25">
      <c r="B60" s="175"/>
      <c r="C60" s="169"/>
      <c r="D60" s="170"/>
      <c r="E60" s="170"/>
      <c r="F60" s="170"/>
      <c r="G60" s="170"/>
      <c r="H60" s="170"/>
      <c r="I60" s="170"/>
      <c r="J60" s="170"/>
      <c r="K60" s="171"/>
      <c r="L60" s="170"/>
      <c r="M60" s="170"/>
      <c r="N60" s="170"/>
      <c r="O60" s="170"/>
      <c r="P60" s="170"/>
      <c r="Q60" s="170"/>
      <c r="R60" s="170"/>
      <c r="S60" s="170"/>
      <c r="T60" s="170"/>
      <c r="U60" s="170"/>
      <c r="V60" s="170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</row>
    <row r="61" spans="2:33" x14ac:dyDescent="0.25">
      <c r="B61" s="175"/>
      <c r="C61" s="169"/>
      <c r="D61" s="170"/>
      <c r="E61" s="170"/>
      <c r="F61" s="170"/>
      <c r="G61" s="170"/>
      <c r="H61" s="170"/>
      <c r="I61" s="170"/>
      <c r="J61" s="170"/>
      <c r="K61" s="171"/>
      <c r="L61" s="170"/>
      <c r="M61" s="170"/>
      <c r="N61" s="170"/>
      <c r="O61" s="170"/>
      <c r="P61" s="170"/>
      <c r="Q61" s="170"/>
      <c r="R61" s="170"/>
      <c r="S61" s="170"/>
      <c r="T61" s="170"/>
      <c r="U61" s="170"/>
      <c r="V61" s="170"/>
      <c r="W61" s="170"/>
      <c r="X61" s="170"/>
      <c r="Y61" s="170"/>
      <c r="Z61" s="170"/>
      <c r="AA61" s="170"/>
      <c r="AB61" s="170"/>
      <c r="AC61" s="170"/>
      <c r="AD61" s="170"/>
      <c r="AE61" s="170"/>
      <c r="AF61" s="170"/>
      <c r="AG61" s="170"/>
    </row>
    <row r="62" spans="2:33" x14ac:dyDescent="0.25">
      <c r="B62" s="175"/>
      <c r="C62" s="169"/>
      <c r="D62" s="170"/>
      <c r="E62" s="170"/>
      <c r="F62" s="170"/>
      <c r="G62" s="170"/>
      <c r="H62" s="170"/>
      <c r="I62" s="170"/>
      <c r="J62" s="170"/>
      <c r="K62" s="171"/>
      <c r="L62" s="170"/>
      <c r="M62" s="170"/>
      <c r="N62" s="170"/>
      <c r="O62" s="170"/>
      <c r="P62" s="170"/>
      <c r="Q62" s="170"/>
      <c r="R62" s="170"/>
      <c r="S62" s="170"/>
      <c r="T62" s="170"/>
      <c r="U62" s="170"/>
      <c r="V62" s="170"/>
      <c r="W62" s="170"/>
      <c r="X62" s="170"/>
      <c r="Y62" s="170"/>
      <c r="Z62" s="170"/>
      <c r="AA62" s="170"/>
      <c r="AB62" s="170"/>
      <c r="AC62" s="170"/>
      <c r="AD62" s="170"/>
      <c r="AE62" s="170"/>
      <c r="AF62" s="170"/>
      <c r="AG62" s="170"/>
    </row>
    <row r="63" spans="2:33" x14ac:dyDescent="0.25">
      <c r="B63" s="175"/>
      <c r="C63" s="169"/>
      <c r="D63" s="170"/>
      <c r="E63" s="170"/>
      <c r="F63" s="170"/>
      <c r="G63" s="170"/>
      <c r="H63" s="170"/>
      <c r="I63" s="170"/>
      <c r="J63" s="170"/>
      <c r="K63" s="171"/>
      <c r="L63" s="170"/>
      <c r="M63" s="170"/>
      <c r="N63" s="170"/>
      <c r="O63" s="170"/>
      <c r="P63" s="170"/>
      <c r="Q63" s="170"/>
      <c r="R63" s="170"/>
      <c r="S63" s="170"/>
      <c r="T63" s="170"/>
      <c r="U63" s="170"/>
      <c r="V63" s="170"/>
      <c r="W63" s="170"/>
      <c r="X63" s="170"/>
      <c r="Y63" s="170"/>
      <c r="Z63" s="170"/>
      <c r="AA63" s="170"/>
      <c r="AB63" s="170"/>
      <c r="AC63" s="170"/>
      <c r="AD63" s="170"/>
      <c r="AE63" s="170"/>
      <c r="AF63" s="170"/>
      <c r="AG63" s="170"/>
    </row>
    <row r="64" spans="2:33" x14ac:dyDescent="0.25">
      <c r="B64" s="175"/>
      <c r="C64" s="169"/>
      <c r="D64" s="170"/>
      <c r="E64" s="170"/>
      <c r="F64" s="170"/>
      <c r="G64" s="170"/>
      <c r="H64" s="170"/>
      <c r="I64" s="170"/>
      <c r="J64" s="170"/>
      <c r="K64" s="171"/>
      <c r="L64" s="170"/>
      <c r="M64" s="170"/>
      <c r="N64" s="170"/>
      <c r="O64" s="170"/>
      <c r="P64" s="170"/>
      <c r="Q64" s="170"/>
      <c r="R64" s="170"/>
      <c r="S64" s="170"/>
      <c r="T64" s="170"/>
      <c r="U64" s="170"/>
      <c r="V64" s="170"/>
      <c r="W64" s="170"/>
      <c r="X64" s="170"/>
      <c r="Y64" s="170"/>
      <c r="Z64" s="170"/>
      <c r="AA64" s="170"/>
      <c r="AB64" s="170"/>
      <c r="AC64" s="170"/>
      <c r="AD64" s="170"/>
      <c r="AE64" s="170"/>
      <c r="AF64" s="170"/>
      <c r="AG64" s="170"/>
    </row>
    <row r="65" spans="2:33" x14ac:dyDescent="0.25">
      <c r="B65" s="175"/>
      <c r="C65" s="169"/>
      <c r="D65" s="170"/>
      <c r="E65" s="170"/>
      <c r="F65" s="170"/>
      <c r="G65" s="170"/>
      <c r="H65" s="170"/>
      <c r="I65" s="170"/>
      <c r="J65" s="170"/>
      <c r="K65" s="171"/>
      <c r="L65" s="170"/>
      <c r="M65" s="170"/>
      <c r="N65" s="170"/>
      <c r="O65" s="170"/>
      <c r="P65" s="170"/>
      <c r="Q65" s="170"/>
      <c r="R65" s="170"/>
      <c r="S65" s="170"/>
      <c r="T65" s="170"/>
      <c r="U65" s="170"/>
      <c r="V65" s="170"/>
      <c r="W65" s="170"/>
      <c r="X65" s="170"/>
      <c r="Y65" s="170"/>
      <c r="Z65" s="170"/>
      <c r="AA65" s="170"/>
      <c r="AB65" s="170"/>
      <c r="AC65" s="170"/>
      <c r="AD65" s="170"/>
      <c r="AE65" s="170"/>
      <c r="AF65" s="170"/>
      <c r="AG65" s="170"/>
    </row>
    <row r="66" spans="2:33" x14ac:dyDescent="0.25">
      <c r="B66" s="175"/>
      <c r="C66" s="169"/>
      <c r="D66" s="170"/>
      <c r="E66" s="170"/>
      <c r="F66" s="170"/>
      <c r="G66" s="170"/>
      <c r="H66" s="170"/>
      <c r="I66" s="170"/>
      <c r="J66" s="170"/>
      <c r="K66" s="171"/>
      <c r="L66" s="170"/>
      <c r="M66" s="170"/>
      <c r="N66" s="170"/>
      <c r="O66" s="170"/>
      <c r="P66" s="170"/>
      <c r="Q66" s="170"/>
      <c r="R66" s="170"/>
      <c r="S66" s="170"/>
      <c r="T66" s="170"/>
      <c r="U66" s="170"/>
      <c r="V66" s="170"/>
      <c r="W66" s="170"/>
      <c r="X66" s="170"/>
      <c r="Y66" s="170"/>
      <c r="Z66" s="170"/>
      <c r="AA66" s="170"/>
      <c r="AB66" s="170"/>
      <c r="AC66" s="170"/>
      <c r="AD66" s="170"/>
      <c r="AE66" s="170"/>
      <c r="AF66" s="170"/>
      <c r="AG66" s="170"/>
    </row>
    <row r="67" spans="2:33" x14ac:dyDescent="0.25">
      <c r="B67" s="175"/>
      <c r="C67" s="169"/>
      <c r="D67" s="170"/>
      <c r="E67" s="170"/>
      <c r="F67" s="170"/>
      <c r="G67" s="170"/>
      <c r="H67" s="170"/>
      <c r="I67" s="170"/>
      <c r="J67" s="170"/>
      <c r="K67" s="171"/>
      <c r="L67" s="170"/>
      <c r="M67" s="170"/>
      <c r="N67" s="170"/>
      <c r="O67" s="170"/>
      <c r="P67" s="170"/>
      <c r="Q67" s="170"/>
      <c r="R67" s="170"/>
      <c r="S67" s="170"/>
      <c r="T67" s="170"/>
      <c r="U67" s="170"/>
      <c r="V67" s="170"/>
      <c r="W67" s="170"/>
      <c r="X67" s="170"/>
      <c r="Y67" s="170"/>
      <c r="Z67" s="170"/>
      <c r="AA67" s="170"/>
      <c r="AB67" s="170"/>
      <c r="AC67" s="170"/>
      <c r="AD67" s="170"/>
      <c r="AE67" s="170"/>
      <c r="AF67" s="170"/>
      <c r="AG67" s="170"/>
    </row>
    <row r="68" spans="2:33" x14ac:dyDescent="0.25">
      <c r="B68" s="175"/>
      <c r="C68" s="169"/>
      <c r="D68" s="170"/>
      <c r="E68" s="170"/>
      <c r="F68" s="170"/>
      <c r="G68" s="170"/>
      <c r="H68" s="170"/>
      <c r="I68" s="170"/>
      <c r="J68" s="170"/>
      <c r="K68" s="171"/>
      <c r="L68" s="170"/>
      <c r="M68" s="170"/>
      <c r="N68" s="170"/>
      <c r="O68" s="170"/>
      <c r="P68" s="170"/>
      <c r="Q68" s="170"/>
      <c r="R68" s="170"/>
      <c r="S68" s="170"/>
      <c r="T68" s="170"/>
      <c r="U68" s="170"/>
      <c r="V68" s="170"/>
      <c r="W68" s="170"/>
      <c r="X68" s="170"/>
      <c r="Y68" s="170"/>
      <c r="Z68" s="170"/>
      <c r="AA68" s="170"/>
      <c r="AB68" s="170"/>
      <c r="AC68" s="170"/>
      <c r="AD68" s="170"/>
      <c r="AE68" s="170"/>
      <c r="AF68" s="170"/>
      <c r="AG68" s="170"/>
    </row>
    <row r="69" spans="2:33" x14ac:dyDescent="0.25">
      <c r="B69" s="175"/>
      <c r="C69" s="169"/>
      <c r="D69" s="170"/>
      <c r="E69" s="170"/>
      <c r="F69" s="170"/>
      <c r="G69" s="170"/>
      <c r="H69" s="170"/>
      <c r="I69" s="170"/>
      <c r="J69" s="170"/>
      <c r="K69" s="171"/>
      <c r="L69" s="170"/>
      <c r="M69" s="170"/>
      <c r="N69" s="170"/>
      <c r="O69" s="170"/>
      <c r="P69" s="170"/>
      <c r="Q69" s="170"/>
      <c r="R69" s="170"/>
      <c r="S69" s="170"/>
      <c r="T69" s="170"/>
      <c r="U69" s="170"/>
      <c r="V69" s="170"/>
      <c r="W69" s="170"/>
      <c r="X69" s="170"/>
      <c r="Y69" s="170"/>
      <c r="Z69" s="170"/>
      <c r="AA69" s="170"/>
      <c r="AB69" s="170"/>
      <c r="AC69" s="170"/>
      <c r="AD69" s="170"/>
      <c r="AE69" s="170"/>
      <c r="AF69" s="170"/>
      <c r="AG69" s="170"/>
    </row>
    <row r="70" spans="2:33" x14ac:dyDescent="0.25">
      <c r="B70" s="175"/>
      <c r="C70" s="169"/>
      <c r="D70" s="170"/>
      <c r="E70" s="170"/>
      <c r="F70" s="170"/>
      <c r="G70" s="170"/>
      <c r="H70" s="170"/>
      <c r="I70" s="170"/>
      <c r="J70" s="170"/>
      <c r="K70" s="171"/>
      <c r="L70" s="170"/>
      <c r="M70" s="170"/>
      <c r="N70" s="170"/>
      <c r="O70" s="170"/>
      <c r="P70" s="170"/>
      <c r="Q70" s="170"/>
      <c r="R70" s="170"/>
      <c r="S70" s="170"/>
      <c r="T70" s="170"/>
      <c r="U70" s="170"/>
      <c r="V70" s="170"/>
      <c r="W70" s="170"/>
      <c r="X70" s="170"/>
      <c r="Y70" s="170"/>
      <c r="Z70" s="170"/>
      <c r="AA70" s="170"/>
      <c r="AB70" s="170"/>
      <c r="AC70" s="170"/>
      <c r="AD70" s="170"/>
      <c r="AE70" s="170"/>
      <c r="AF70" s="170"/>
      <c r="AG70" s="170"/>
    </row>
    <row r="71" spans="2:33" x14ac:dyDescent="0.25">
      <c r="B71" s="175"/>
      <c r="C71" s="169"/>
      <c r="D71" s="170"/>
      <c r="E71" s="170"/>
      <c r="F71" s="170"/>
      <c r="G71" s="170"/>
      <c r="H71" s="170"/>
      <c r="I71" s="170"/>
      <c r="J71" s="170"/>
      <c r="K71" s="171"/>
      <c r="L71" s="170"/>
      <c r="M71" s="170"/>
      <c r="N71" s="170"/>
      <c r="O71" s="170"/>
      <c r="P71" s="170"/>
      <c r="Q71" s="170"/>
      <c r="R71" s="170"/>
      <c r="S71" s="170"/>
      <c r="T71" s="170"/>
      <c r="U71" s="170"/>
      <c r="V71" s="170"/>
      <c r="W71" s="170"/>
      <c r="X71" s="170"/>
      <c r="Y71" s="170"/>
      <c r="Z71" s="170"/>
      <c r="AA71" s="170"/>
      <c r="AB71" s="170"/>
      <c r="AC71" s="170"/>
      <c r="AD71" s="170"/>
      <c r="AE71" s="170"/>
      <c r="AF71" s="170"/>
      <c r="AG71" s="170"/>
    </row>
    <row r="72" spans="2:33" x14ac:dyDescent="0.25">
      <c r="B72" s="175"/>
      <c r="C72" s="169"/>
      <c r="D72" s="170"/>
      <c r="E72" s="170"/>
      <c r="F72" s="170"/>
      <c r="G72" s="170"/>
      <c r="H72" s="170"/>
      <c r="I72" s="170"/>
      <c r="J72" s="170"/>
      <c r="K72" s="171"/>
      <c r="L72" s="170"/>
      <c r="M72" s="170"/>
      <c r="N72" s="170"/>
      <c r="O72" s="170"/>
      <c r="P72" s="170"/>
      <c r="Q72" s="170"/>
      <c r="R72" s="170"/>
      <c r="S72" s="170"/>
      <c r="T72" s="170"/>
      <c r="U72" s="170"/>
      <c r="V72" s="170"/>
      <c r="W72" s="170"/>
      <c r="X72" s="170"/>
      <c r="Y72" s="170"/>
      <c r="Z72" s="170"/>
      <c r="AA72" s="170"/>
      <c r="AB72" s="170"/>
      <c r="AC72" s="170"/>
      <c r="AD72" s="170"/>
      <c r="AE72" s="170"/>
      <c r="AF72" s="170"/>
      <c r="AG72" s="170"/>
    </row>
    <row r="73" spans="2:33" x14ac:dyDescent="0.25">
      <c r="B73" s="175"/>
      <c r="C73" s="169"/>
      <c r="D73" s="170"/>
      <c r="E73" s="170"/>
      <c r="F73" s="170"/>
      <c r="G73" s="170"/>
      <c r="H73" s="170"/>
      <c r="I73" s="170"/>
      <c r="J73" s="170"/>
      <c r="K73" s="171"/>
      <c r="L73" s="170"/>
      <c r="M73" s="170"/>
      <c r="N73" s="170"/>
      <c r="O73" s="170"/>
      <c r="P73" s="170"/>
      <c r="Q73" s="170"/>
      <c r="R73" s="170"/>
      <c r="S73" s="170"/>
      <c r="T73" s="170"/>
      <c r="U73" s="170"/>
      <c r="V73" s="170"/>
      <c r="W73" s="170"/>
      <c r="X73" s="170"/>
      <c r="Y73" s="170"/>
      <c r="Z73" s="170"/>
      <c r="AA73" s="170"/>
      <c r="AB73" s="170"/>
      <c r="AC73" s="170"/>
      <c r="AD73" s="170"/>
      <c r="AE73" s="170"/>
      <c r="AF73" s="170"/>
      <c r="AG73" s="170"/>
    </row>
    <row r="74" spans="2:33" x14ac:dyDescent="0.25">
      <c r="B74" s="175"/>
      <c r="C74" s="169"/>
      <c r="D74" s="170"/>
      <c r="E74" s="170"/>
      <c r="F74" s="170"/>
      <c r="G74" s="170"/>
      <c r="H74" s="170"/>
      <c r="I74" s="170"/>
      <c r="J74" s="170"/>
      <c r="K74" s="171"/>
      <c r="L74" s="170"/>
      <c r="M74" s="170"/>
      <c r="N74" s="170"/>
      <c r="O74" s="170"/>
      <c r="P74" s="170"/>
      <c r="Q74" s="170"/>
      <c r="R74" s="170"/>
      <c r="S74" s="170"/>
      <c r="T74" s="170"/>
      <c r="U74" s="170"/>
      <c r="V74" s="170"/>
      <c r="W74" s="170"/>
      <c r="X74" s="170"/>
      <c r="Y74" s="170"/>
      <c r="Z74" s="170"/>
      <c r="AA74" s="170"/>
      <c r="AB74" s="170"/>
      <c r="AC74" s="170"/>
      <c r="AD74" s="170"/>
      <c r="AE74" s="170"/>
      <c r="AF74" s="170"/>
      <c r="AG74" s="170"/>
    </row>
    <row r="75" spans="2:33" x14ac:dyDescent="0.25">
      <c r="B75" s="175"/>
      <c r="C75" s="169"/>
      <c r="D75" s="170"/>
      <c r="E75" s="170"/>
      <c r="F75" s="170"/>
      <c r="G75" s="170"/>
      <c r="H75" s="170"/>
      <c r="I75" s="170"/>
      <c r="J75" s="170"/>
      <c r="K75" s="171"/>
      <c r="L75" s="170"/>
      <c r="M75" s="170"/>
      <c r="N75" s="170"/>
      <c r="O75" s="170"/>
      <c r="P75" s="170"/>
      <c r="Q75" s="170"/>
      <c r="R75" s="170"/>
      <c r="S75" s="170"/>
      <c r="T75" s="170"/>
      <c r="U75" s="170"/>
      <c r="V75" s="170"/>
      <c r="W75" s="170"/>
      <c r="X75" s="170"/>
      <c r="Y75" s="170"/>
      <c r="Z75" s="170"/>
      <c r="AA75" s="170"/>
      <c r="AB75" s="170"/>
      <c r="AC75" s="170"/>
      <c r="AD75" s="170"/>
      <c r="AE75" s="170"/>
      <c r="AF75" s="170"/>
      <c r="AG75" s="170"/>
    </row>
    <row r="76" spans="2:33" x14ac:dyDescent="0.25">
      <c r="B76" s="175"/>
      <c r="C76" s="169"/>
      <c r="D76" s="170"/>
      <c r="E76" s="170"/>
      <c r="F76" s="170"/>
      <c r="G76" s="170"/>
      <c r="H76" s="170"/>
      <c r="I76" s="170"/>
      <c r="J76" s="170"/>
      <c r="K76" s="171"/>
      <c r="L76" s="170"/>
      <c r="M76" s="170"/>
      <c r="N76" s="170"/>
      <c r="O76" s="170"/>
      <c r="P76" s="170"/>
      <c r="Q76" s="170"/>
      <c r="R76" s="170"/>
      <c r="S76" s="170"/>
      <c r="T76" s="170"/>
      <c r="U76" s="170"/>
      <c r="V76" s="170"/>
      <c r="W76" s="170"/>
      <c r="X76" s="170"/>
      <c r="Y76" s="170"/>
      <c r="Z76" s="170"/>
      <c r="AA76" s="170"/>
      <c r="AB76" s="170"/>
      <c r="AC76" s="170"/>
      <c r="AD76" s="170"/>
      <c r="AE76" s="170"/>
      <c r="AF76" s="170"/>
      <c r="AG76" s="170"/>
    </row>
    <row r="77" spans="2:33" x14ac:dyDescent="0.25">
      <c r="B77" s="175"/>
      <c r="C77" s="169"/>
      <c r="D77" s="170"/>
      <c r="E77" s="170"/>
      <c r="F77" s="170"/>
      <c r="G77" s="170"/>
      <c r="H77" s="170"/>
      <c r="I77" s="170"/>
      <c r="J77" s="170"/>
      <c r="K77" s="171"/>
      <c r="L77" s="170"/>
      <c r="M77" s="170"/>
      <c r="N77" s="170"/>
      <c r="O77" s="170"/>
      <c r="P77" s="170"/>
      <c r="Q77" s="170"/>
      <c r="R77" s="170"/>
      <c r="S77" s="170"/>
      <c r="T77" s="170"/>
      <c r="U77" s="170"/>
      <c r="V77" s="170"/>
      <c r="W77" s="170"/>
      <c r="X77" s="170"/>
      <c r="Y77" s="170"/>
      <c r="Z77" s="170"/>
      <c r="AA77" s="170"/>
      <c r="AB77" s="170"/>
      <c r="AC77" s="170"/>
      <c r="AD77" s="170"/>
      <c r="AE77" s="170"/>
      <c r="AF77" s="170"/>
      <c r="AG77" s="170"/>
    </row>
    <row r="78" spans="2:33" x14ac:dyDescent="0.25">
      <c r="B78" s="175"/>
      <c r="C78" s="169"/>
      <c r="D78" s="170"/>
      <c r="E78" s="170"/>
      <c r="F78" s="170"/>
      <c r="G78" s="170"/>
      <c r="H78" s="170"/>
      <c r="I78" s="170"/>
      <c r="J78" s="170"/>
      <c r="K78" s="171"/>
      <c r="L78" s="170"/>
      <c r="M78" s="170"/>
      <c r="N78" s="170"/>
      <c r="O78" s="170"/>
      <c r="P78" s="170"/>
      <c r="Q78" s="170"/>
      <c r="R78" s="170"/>
      <c r="S78" s="170"/>
      <c r="T78" s="170"/>
      <c r="U78" s="170"/>
      <c r="V78" s="170"/>
      <c r="W78" s="170"/>
      <c r="X78" s="170"/>
      <c r="Y78" s="170"/>
      <c r="Z78" s="170"/>
      <c r="AA78" s="170"/>
      <c r="AB78" s="170"/>
      <c r="AC78" s="170"/>
      <c r="AD78" s="170"/>
      <c r="AE78" s="170"/>
      <c r="AF78" s="170"/>
      <c r="AG78" s="170"/>
    </row>
    <row r="79" spans="2:33" x14ac:dyDescent="0.25">
      <c r="B79" s="175"/>
      <c r="C79" s="169"/>
      <c r="D79" s="170"/>
      <c r="E79" s="170"/>
      <c r="F79" s="170"/>
      <c r="G79" s="170"/>
      <c r="H79" s="170"/>
      <c r="I79" s="170"/>
      <c r="J79" s="170"/>
      <c r="K79" s="171"/>
      <c r="L79" s="170"/>
      <c r="M79" s="170"/>
      <c r="N79" s="170"/>
      <c r="O79" s="170"/>
      <c r="P79" s="170"/>
      <c r="Q79" s="170"/>
      <c r="R79" s="170"/>
      <c r="S79" s="170"/>
      <c r="T79" s="170"/>
      <c r="U79" s="170"/>
      <c r="V79" s="170"/>
      <c r="W79" s="170"/>
      <c r="X79" s="170"/>
      <c r="Y79" s="170"/>
      <c r="Z79" s="170"/>
      <c r="AA79" s="170"/>
      <c r="AB79" s="170"/>
      <c r="AC79" s="170"/>
      <c r="AD79" s="170"/>
      <c r="AE79" s="170"/>
      <c r="AF79" s="170"/>
      <c r="AG79" s="170"/>
    </row>
    <row r="80" spans="2:33" x14ac:dyDescent="0.25">
      <c r="B80" s="175"/>
      <c r="C80" s="169"/>
      <c r="D80" s="170"/>
      <c r="E80" s="170"/>
      <c r="F80" s="170"/>
      <c r="G80" s="170"/>
      <c r="H80" s="170"/>
      <c r="I80" s="170"/>
      <c r="J80" s="170"/>
      <c r="K80" s="171"/>
      <c r="L80" s="170"/>
      <c r="M80" s="170"/>
      <c r="N80" s="170"/>
      <c r="O80" s="170"/>
      <c r="P80" s="170"/>
      <c r="Q80" s="170"/>
      <c r="R80" s="170"/>
      <c r="S80" s="170"/>
      <c r="T80" s="170"/>
      <c r="U80" s="170"/>
      <c r="V80" s="170"/>
      <c r="W80" s="170"/>
      <c r="X80" s="170"/>
      <c r="Y80" s="170"/>
      <c r="Z80" s="170"/>
      <c r="AA80" s="170"/>
      <c r="AB80" s="170"/>
      <c r="AC80" s="170"/>
      <c r="AD80" s="170"/>
      <c r="AE80" s="170"/>
      <c r="AF80" s="170"/>
      <c r="AG80" s="170"/>
    </row>
    <row r="81" spans="2:33" x14ac:dyDescent="0.25">
      <c r="B81" s="175"/>
      <c r="C81" s="169"/>
      <c r="D81" s="170"/>
      <c r="E81" s="170"/>
      <c r="F81" s="170"/>
      <c r="G81" s="170"/>
      <c r="H81" s="170"/>
      <c r="I81" s="170"/>
      <c r="J81" s="170"/>
      <c r="K81" s="171"/>
      <c r="L81" s="170"/>
      <c r="M81" s="170"/>
      <c r="N81" s="170"/>
      <c r="O81" s="170"/>
      <c r="P81" s="170"/>
      <c r="Q81" s="170"/>
      <c r="R81" s="170"/>
      <c r="S81" s="170"/>
      <c r="T81" s="170"/>
      <c r="U81" s="170"/>
      <c r="V81" s="170"/>
      <c r="W81" s="170"/>
      <c r="X81" s="170"/>
      <c r="Y81" s="170"/>
      <c r="Z81" s="170"/>
      <c r="AA81" s="170"/>
      <c r="AB81" s="170"/>
      <c r="AC81" s="170"/>
      <c r="AD81" s="170"/>
      <c r="AE81" s="170"/>
      <c r="AF81" s="170"/>
      <c r="AG81" s="170"/>
    </row>
    <row r="82" spans="2:33" x14ac:dyDescent="0.25">
      <c r="B82" s="175"/>
      <c r="C82" s="169"/>
      <c r="D82" s="170"/>
      <c r="E82" s="170"/>
      <c r="F82" s="170"/>
      <c r="G82" s="170"/>
      <c r="H82" s="170"/>
      <c r="I82" s="170"/>
      <c r="J82" s="170"/>
      <c r="K82" s="171"/>
      <c r="L82" s="170"/>
      <c r="M82" s="170"/>
      <c r="N82" s="170"/>
      <c r="O82" s="170"/>
      <c r="P82" s="170"/>
      <c r="Q82" s="170"/>
      <c r="R82" s="170"/>
      <c r="S82" s="170"/>
      <c r="T82" s="170"/>
      <c r="U82" s="170"/>
      <c r="V82" s="170"/>
      <c r="W82" s="170"/>
      <c r="X82" s="170"/>
      <c r="Y82" s="170"/>
      <c r="Z82" s="170"/>
      <c r="AA82" s="170"/>
      <c r="AB82" s="170"/>
      <c r="AC82" s="170"/>
      <c r="AD82" s="170"/>
      <c r="AE82" s="170"/>
      <c r="AF82" s="170"/>
      <c r="AG82" s="170"/>
    </row>
    <row r="83" spans="2:33" x14ac:dyDescent="0.25">
      <c r="B83" s="175"/>
      <c r="C83" s="169"/>
      <c r="D83" s="170"/>
      <c r="E83" s="170"/>
      <c r="F83" s="170"/>
      <c r="G83" s="170"/>
      <c r="H83" s="170"/>
      <c r="I83" s="170"/>
      <c r="J83" s="170"/>
      <c r="K83" s="171"/>
      <c r="L83" s="170"/>
      <c r="M83" s="170"/>
      <c r="N83" s="170"/>
      <c r="O83" s="170"/>
      <c r="P83" s="170"/>
      <c r="Q83" s="170"/>
      <c r="R83" s="170"/>
      <c r="S83" s="170"/>
      <c r="T83" s="170"/>
      <c r="U83" s="170"/>
      <c r="V83" s="170"/>
      <c r="W83" s="170"/>
      <c r="X83" s="170"/>
      <c r="Y83" s="170"/>
      <c r="Z83" s="170"/>
      <c r="AA83" s="170"/>
      <c r="AB83" s="170"/>
      <c r="AC83" s="170"/>
      <c r="AD83" s="170"/>
      <c r="AE83" s="170"/>
      <c r="AF83" s="170"/>
      <c r="AG83" s="170"/>
    </row>
    <row r="84" spans="2:33" x14ac:dyDescent="0.25">
      <c r="B84" s="175"/>
      <c r="C84" s="169"/>
      <c r="D84" s="170"/>
      <c r="E84" s="170"/>
      <c r="F84" s="170"/>
      <c r="G84" s="170"/>
      <c r="H84" s="170"/>
      <c r="I84" s="170"/>
      <c r="J84" s="170"/>
      <c r="K84" s="171"/>
      <c r="L84" s="170"/>
      <c r="M84" s="170"/>
      <c r="N84" s="170"/>
      <c r="O84" s="170"/>
      <c r="P84" s="170"/>
      <c r="Q84" s="170"/>
      <c r="R84" s="170"/>
      <c r="S84" s="170"/>
      <c r="T84" s="170"/>
      <c r="U84" s="170"/>
      <c r="V84" s="170"/>
      <c r="W84" s="170"/>
      <c r="X84" s="170"/>
      <c r="Y84" s="170"/>
      <c r="Z84" s="170"/>
      <c r="AA84" s="170"/>
      <c r="AB84" s="170"/>
      <c r="AC84" s="170"/>
      <c r="AD84" s="170"/>
      <c r="AE84" s="170"/>
      <c r="AF84" s="170"/>
      <c r="AG84" s="170"/>
    </row>
    <row r="85" spans="2:33" x14ac:dyDescent="0.25">
      <c r="B85" s="175"/>
      <c r="C85" s="169"/>
      <c r="D85" s="170"/>
      <c r="E85" s="170"/>
      <c r="F85" s="170"/>
      <c r="G85" s="170"/>
      <c r="H85" s="170"/>
      <c r="I85" s="170"/>
      <c r="J85" s="170"/>
      <c r="K85" s="171"/>
      <c r="L85" s="170"/>
      <c r="M85" s="170"/>
      <c r="N85" s="170"/>
      <c r="O85" s="170"/>
      <c r="P85" s="170"/>
      <c r="Q85" s="170"/>
      <c r="R85" s="170"/>
      <c r="S85" s="170"/>
      <c r="T85" s="170"/>
      <c r="U85" s="170"/>
      <c r="V85" s="170"/>
      <c r="W85" s="170"/>
      <c r="X85" s="170"/>
      <c r="Y85" s="170"/>
      <c r="Z85" s="170"/>
      <c r="AA85" s="170"/>
      <c r="AB85" s="170"/>
      <c r="AC85" s="170"/>
      <c r="AD85" s="170"/>
      <c r="AE85" s="170"/>
      <c r="AF85" s="170"/>
      <c r="AG85" s="170"/>
    </row>
    <row r="86" spans="2:33" x14ac:dyDescent="0.25">
      <c r="B86" s="175"/>
      <c r="C86" s="169"/>
      <c r="D86" s="170"/>
      <c r="E86" s="170"/>
      <c r="F86" s="170"/>
      <c r="G86" s="170"/>
      <c r="H86" s="170"/>
      <c r="I86" s="170"/>
      <c r="J86" s="170"/>
      <c r="K86" s="171"/>
      <c r="L86" s="170"/>
      <c r="M86" s="170"/>
      <c r="N86" s="170"/>
      <c r="O86" s="170"/>
      <c r="P86" s="170"/>
      <c r="Q86" s="170"/>
      <c r="R86" s="170"/>
      <c r="S86" s="170"/>
      <c r="T86" s="170"/>
      <c r="U86" s="170"/>
      <c r="V86" s="170"/>
      <c r="W86" s="170"/>
      <c r="X86" s="170"/>
      <c r="Y86" s="170"/>
      <c r="Z86" s="170"/>
      <c r="AA86" s="170"/>
      <c r="AB86" s="170"/>
      <c r="AC86" s="170"/>
      <c r="AD86" s="170"/>
      <c r="AE86" s="170"/>
      <c r="AF86" s="170"/>
      <c r="AG86" s="170"/>
    </row>
    <row r="87" spans="2:33" x14ac:dyDescent="0.25">
      <c r="B87" s="175"/>
      <c r="C87" s="169"/>
      <c r="D87" s="170"/>
      <c r="E87" s="170"/>
      <c r="F87" s="170"/>
      <c r="G87" s="170"/>
      <c r="H87" s="170"/>
      <c r="I87" s="170"/>
      <c r="J87" s="170"/>
      <c r="K87" s="171"/>
      <c r="L87" s="170"/>
      <c r="M87" s="170"/>
      <c r="N87" s="170"/>
      <c r="O87" s="170"/>
      <c r="P87" s="170"/>
      <c r="Q87" s="170"/>
      <c r="R87" s="170"/>
      <c r="S87" s="170"/>
      <c r="T87" s="170"/>
      <c r="U87" s="170"/>
      <c r="V87" s="170"/>
      <c r="W87" s="170"/>
      <c r="X87" s="170"/>
      <c r="Y87" s="170"/>
      <c r="Z87" s="170"/>
      <c r="AA87" s="170"/>
      <c r="AB87" s="170"/>
      <c r="AC87" s="170"/>
      <c r="AD87" s="170"/>
      <c r="AE87" s="170"/>
      <c r="AF87" s="170"/>
      <c r="AG87" s="170"/>
    </row>
    <row r="88" spans="2:33" x14ac:dyDescent="0.25">
      <c r="B88" s="175"/>
      <c r="C88" s="169"/>
      <c r="D88" s="170"/>
      <c r="E88" s="170"/>
      <c r="F88" s="170"/>
      <c r="G88" s="170"/>
      <c r="H88" s="170"/>
      <c r="I88" s="170"/>
      <c r="J88" s="170"/>
      <c r="K88" s="171"/>
      <c r="L88" s="170"/>
      <c r="M88" s="170"/>
      <c r="N88" s="170"/>
      <c r="O88" s="170"/>
      <c r="P88" s="170"/>
      <c r="Q88" s="170"/>
      <c r="R88" s="170"/>
      <c r="S88" s="170"/>
      <c r="T88" s="170"/>
      <c r="U88" s="170"/>
      <c r="V88" s="170"/>
      <c r="W88" s="170"/>
      <c r="X88" s="170"/>
      <c r="Y88" s="170"/>
      <c r="Z88" s="170"/>
      <c r="AA88" s="170"/>
      <c r="AB88" s="170"/>
      <c r="AC88" s="170"/>
      <c r="AD88" s="170"/>
      <c r="AE88" s="170"/>
      <c r="AF88" s="170"/>
      <c r="AG88" s="170"/>
    </row>
    <row r="89" spans="2:33" x14ac:dyDescent="0.25">
      <c r="B89" s="175"/>
      <c r="C89" s="169"/>
      <c r="D89" s="170"/>
      <c r="E89" s="170"/>
      <c r="F89" s="170"/>
      <c r="G89" s="170"/>
      <c r="H89" s="170"/>
      <c r="I89" s="170"/>
      <c r="J89" s="170"/>
      <c r="K89" s="171"/>
      <c r="L89" s="170"/>
      <c r="M89" s="170"/>
      <c r="N89" s="170"/>
      <c r="O89" s="170"/>
      <c r="P89" s="170"/>
      <c r="Q89" s="170"/>
      <c r="R89" s="170"/>
      <c r="S89" s="170"/>
      <c r="T89" s="170"/>
      <c r="U89" s="170"/>
      <c r="V89" s="170"/>
      <c r="W89" s="170"/>
      <c r="X89" s="170"/>
      <c r="Y89" s="170"/>
      <c r="Z89" s="170"/>
      <c r="AA89" s="170"/>
      <c r="AB89" s="170"/>
      <c r="AC89" s="170"/>
      <c r="AD89" s="170"/>
      <c r="AE89" s="170"/>
      <c r="AF89" s="170"/>
      <c r="AG89" s="170"/>
    </row>
    <row r="90" spans="2:33" x14ac:dyDescent="0.25">
      <c r="B90" s="175"/>
      <c r="C90" s="169"/>
      <c r="D90" s="170"/>
      <c r="E90" s="170"/>
      <c r="F90" s="170"/>
      <c r="G90" s="170"/>
      <c r="H90" s="170"/>
      <c r="I90" s="170"/>
      <c r="J90" s="170"/>
      <c r="K90" s="171"/>
      <c r="L90" s="170"/>
      <c r="M90" s="170"/>
      <c r="N90" s="170"/>
      <c r="O90" s="170"/>
      <c r="P90" s="170"/>
      <c r="Q90" s="170"/>
      <c r="R90" s="170"/>
      <c r="S90" s="170"/>
      <c r="T90" s="170"/>
      <c r="U90" s="170"/>
      <c r="V90" s="170"/>
      <c r="W90" s="170"/>
      <c r="X90" s="170"/>
      <c r="Y90" s="170"/>
      <c r="Z90" s="170"/>
      <c r="AA90" s="170"/>
      <c r="AB90" s="170"/>
      <c r="AC90" s="170"/>
      <c r="AD90" s="170"/>
      <c r="AE90" s="170"/>
      <c r="AF90" s="170"/>
      <c r="AG90" s="170"/>
    </row>
    <row r="91" spans="2:33" x14ac:dyDescent="0.25">
      <c r="B91" s="175"/>
      <c r="C91" s="169"/>
      <c r="D91" s="170"/>
      <c r="E91" s="170"/>
      <c r="F91" s="170"/>
      <c r="G91" s="170"/>
      <c r="H91" s="170"/>
      <c r="I91" s="170"/>
      <c r="J91" s="170"/>
      <c r="K91" s="171"/>
      <c r="L91" s="170"/>
      <c r="M91" s="170"/>
      <c r="N91" s="170"/>
      <c r="O91" s="170"/>
      <c r="P91" s="170"/>
      <c r="Q91" s="170"/>
      <c r="R91" s="170"/>
      <c r="S91" s="170"/>
      <c r="T91" s="170"/>
      <c r="U91" s="170"/>
      <c r="V91" s="170"/>
      <c r="W91" s="170"/>
      <c r="X91" s="170"/>
      <c r="Y91" s="170"/>
      <c r="Z91" s="170"/>
      <c r="AA91" s="170"/>
      <c r="AB91" s="170"/>
      <c r="AC91" s="170"/>
      <c r="AD91" s="170"/>
      <c r="AE91" s="170"/>
      <c r="AF91" s="170"/>
      <c r="AG91" s="170"/>
    </row>
    <row r="92" spans="2:33" x14ac:dyDescent="0.25">
      <c r="B92" s="175"/>
      <c r="C92" s="169"/>
      <c r="D92" s="170"/>
      <c r="E92" s="170"/>
      <c r="F92" s="170"/>
      <c r="G92" s="170"/>
      <c r="H92" s="170"/>
      <c r="I92" s="170"/>
      <c r="J92" s="170"/>
      <c r="K92" s="171"/>
      <c r="L92" s="170"/>
      <c r="M92" s="170"/>
      <c r="N92" s="170"/>
      <c r="O92" s="170"/>
      <c r="P92" s="170"/>
      <c r="Q92" s="170"/>
      <c r="R92" s="170"/>
      <c r="S92" s="170"/>
      <c r="T92" s="170"/>
      <c r="U92" s="170"/>
      <c r="V92" s="170"/>
      <c r="W92" s="170"/>
      <c r="X92" s="170"/>
      <c r="Y92" s="170"/>
      <c r="Z92" s="170"/>
      <c r="AA92" s="170"/>
      <c r="AB92" s="170"/>
      <c r="AC92" s="170"/>
      <c r="AD92" s="170"/>
      <c r="AE92" s="170"/>
      <c r="AF92" s="170"/>
      <c r="AG92" s="170"/>
    </row>
    <row r="93" spans="2:33" x14ac:dyDescent="0.25">
      <c r="B93" s="175"/>
      <c r="C93" s="169"/>
      <c r="D93" s="170"/>
      <c r="E93" s="170"/>
      <c r="F93" s="170"/>
      <c r="G93" s="170"/>
      <c r="H93" s="170"/>
      <c r="I93" s="170"/>
      <c r="J93" s="170"/>
      <c r="K93" s="171"/>
      <c r="L93" s="170"/>
      <c r="M93" s="170"/>
      <c r="N93" s="170"/>
      <c r="O93" s="170"/>
      <c r="P93" s="170"/>
      <c r="Q93" s="170"/>
      <c r="R93" s="170"/>
      <c r="S93" s="170"/>
      <c r="T93" s="170"/>
      <c r="U93" s="170"/>
      <c r="V93" s="170"/>
      <c r="W93" s="170"/>
      <c r="X93" s="170"/>
      <c r="Y93" s="170"/>
      <c r="Z93" s="170"/>
      <c r="AA93" s="170"/>
      <c r="AB93" s="170"/>
      <c r="AC93" s="170"/>
      <c r="AD93" s="170"/>
      <c r="AE93" s="170"/>
      <c r="AF93" s="170"/>
      <c r="AG93" s="170"/>
    </row>
    <row r="94" spans="2:33" x14ac:dyDescent="0.25">
      <c r="B94" s="175"/>
      <c r="C94" s="169"/>
      <c r="D94" s="170"/>
      <c r="E94" s="170"/>
      <c r="F94" s="170"/>
      <c r="G94" s="170"/>
      <c r="H94" s="170"/>
      <c r="I94" s="170"/>
      <c r="J94" s="170"/>
      <c r="K94" s="171"/>
      <c r="L94" s="170"/>
      <c r="M94" s="170"/>
      <c r="N94" s="170"/>
      <c r="O94" s="170"/>
      <c r="P94" s="170"/>
      <c r="Q94" s="170"/>
      <c r="R94" s="170"/>
      <c r="S94" s="170"/>
      <c r="T94" s="170"/>
      <c r="U94" s="170"/>
      <c r="V94" s="170"/>
      <c r="W94" s="170"/>
      <c r="X94" s="170"/>
      <c r="Y94" s="170"/>
      <c r="Z94" s="170"/>
      <c r="AA94" s="170"/>
      <c r="AB94" s="170"/>
      <c r="AC94" s="170"/>
      <c r="AD94" s="170"/>
      <c r="AE94" s="170"/>
      <c r="AF94" s="170"/>
      <c r="AG94" s="170"/>
    </row>
    <row r="95" spans="2:33" x14ac:dyDescent="0.25">
      <c r="B95" s="175"/>
      <c r="C95" s="169"/>
      <c r="D95" s="170"/>
      <c r="E95" s="170"/>
      <c r="F95" s="170"/>
      <c r="G95" s="170"/>
      <c r="H95" s="170"/>
      <c r="I95" s="170"/>
      <c r="J95" s="170"/>
      <c r="K95" s="171"/>
      <c r="L95" s="170"/>
      <c r="M95" s="170"/>
      <c r="N95" s="170"/>
      <c r="O95" s="170"/>
      <c r="P95" s="170"/>
      <c r="Q95" s="170"/>
      <c r="R95" s="170"/>
      <c r="S95" s="170"/>
      <c r="T95" s="170"/>
      <c r="U95" s="170"/>
      <c r="V95" s="170"/>
      <c r="W95" s="170"/>
      <c r="X95" s="170"/>
      <c r="Y95" s="170"/>
      <c r="Z95" s="170"/>
      <c r="AA95" s="170"/>
      <c r="AB95" s="170"/>
      <c r="AC95" s="170"/>
      <c r="AD95" s="170"/>
      <c r="AE95" s="170"/>
      <c r="AF95" s="170"/>
      <c r="AG95" s="170"/>
    </row>
    <row r="96" spans="2:33" x14ac:dyDescent="0.25">
      <c r="B96" s="175"/>
      <c r="C96" s="169"/>
      <c r="D96" s="170"/>
      <c r="E96" s="170"/>
      <c r="F96" s="170"/>
      <c r="G96" s="170"/>
      <c r="H96" s="170"/>
      <c r="I96" s="170"/>
      <c r="J96" s="170"/>
      <c r="K96" s="171"/>
      <c r="L96" s="170"/>
      <c r="M96" s="170"/>
      <c r="N96" s="170"/>
      <c r="O96" s="170"/>
      <c r="P96" s="170"/>
      <c r="Q96" s="170"/>
      <c r="R96" s="170"/>
      <c r="S96" s="170"/>
      <c r="T96" s="170"/>
      <c r="U96" s="170"/>
      <c r="V96" s="170"/>
      <c r="W96" s="170"/>
      <c r="X96" s="170"/>
      <c r="Y96" s="170"/>
      <c r="Z96" s="170"/>
      <c r="AA96" s="170"/>
      <c r="AB96" s="170"/>
      <c r="AC96" s="170"/>
      <c r="AD96" s="170"/>
      <c r="AE96" s="170"/>
      <c r="AF96" s="170"/>
      <c r="AG96" s="170"/>
    </row>
    <row r="97" spans="2:33" x14ac:dyDescent="0.25">
      <c r="B97" s="175"/>
      <c r="C97" s="169"/>
      <c r="D97" s="170"/>
      <c r="E97" s="170"/>
      <c r="F97" s="170"/>
      <c r="G97" s="170"/>
      <c r="H97" s="170"/>
      <c r="I97" s="170"/>
      <c r="J97" s="170"/>
      <c r="K97" s="171"/>
      <c r="L97" s="170"/>
      <c r="M97" s="170"/>
      <c r="N97" s="170"/>
      <c r="O97" s="170"/>
      <c r="P97" s="170"/>
      <c r="Q97" s="170"/>
      <c r="R97" s="170"/>
      <c r="S97" s="170"/>
      <c r="T97" s="170"/>
      <c r="U97" s="170"/>
      <c r="V97" s="170"/>
      <c r="W97" s="170"/>
      <c r="X97" s="170"/>
      <c r="Y97" s="170"/>
      <c r="Z97" s="170"/>
      <c r="AA97" s="170"/>
      <c r="AB97" s="170"/>
      <c r="AC97" s="170"/>
      <c r="AD97" s="170"/>
      <c r="AE97" s="170"/>
      <c r="AF97" s="170"/>
      <c r="AG97" s="170"/>
    </row>
    <row r="98" spans="2:33" x14ac:dyDescent="0.25">
      <c r="B98" s="175"/>
      <c r="C98" s="169"/>
      <c r="D98" s="170"/>
      <c r="E98" s="170"/>
      <c r="F98" s="170"/>
      <c r="G98" s="170"/>
      <c r="H98" s="170"/>
      <c r="I98" s="170"/>
      <c r="J98" s="170"/>
      <c r="K98" s="171"/>
      <c r="L98" s="170"/>
      <c r="M98" s="170"/>
      <c r="N98" s="170"/>
      <c r="O98" s="170"/>
      <c r="P98" s="170"/>
      <c r="Q98" s="170"/>
      <c r="R98" s="170"/>
      <c r="S98" s="170"/>
      <c r="T98" s="170"/>
      <c r="U98" s="170"/>
      <c r="V98" s="170"/>
      <c r="W98" s="170"/>
      <c r="X98" s="170"/>
      <c r="Y98" s="170"/>
      <c r="Z98" s="170"/>
      <c r="AA98" s="170"/>
      <c r="AB98" s="170"/>
      <c r="AC98" s="170"/>
      <c r="AD98" s="170"/>
      <c r="AE98" s="170"/>
      <c r="AF98" s="170"/>
      <c r="AG98" s="170"/>
    </row>
    <row r="99" spans="2:33" x14ac:dyDescent="0.25">
      <c r="B99" s="175"/>
      <c r="C99" s="169"/>
      <c r="D99" s="170"/>
      <c r="E99" s="170"/>
      <c r="F99" s="170"/>
      <c r="G99" s="170"/>
      <c r="H99" s="170"/>
      <c r="I99" s="170"/>
      <c r="J99" s="170"/>
      <c r="K99" s="171"/>
      <c r="L99" s="170"/>
      <c r="M99" s="170"/>
      <c r="N99" s="170"/>
      <c r="O99" s="170"/>
      <c r="P99" s="170"/>
      <c r="Q99" s="170"/>
      <c r="R99" s="170"/>
      <c r="S99" s="170"/>
      <c r="T99" s="170"/>
      <c r="U99" s="170"/>
      <c r="V99" s="170"/>
      <c r="W99" s="170"/>
      <c r="X99" s="170"/>
      <c r="Y99" s="170"/>
      <c r="Z99" s="170"/>
      <c r="AA99" s="170"/>
      <c r="AB99" s="170"/>
      <c r="AC99" s="170"/>
      <c r="AD99" s="170"/>
      <c r="AE99" s="170"/>
      <c r="AF99" s="170"/>
      <c r="AG99" s="170"/>
    </row>
    <row r="100" spans="2:33" x14ac:dyDescent="0.25">
      <c r="B100" s="175"/>
      <c r="C100" s="169"/>
      <c r="D100" s="170"/>
      <c r="E100" s="170"/>
      <c r="F100" s="170"/>
      <c r="G100" s="170"/>
      <c r="H100" s="170"/>
      <c r="I100" s="170"/>
      <c r="J100" s="170"/>
      <c r="K100" s="171"/>
      <c r="L100" s="170"/>
      <c r="M100" s="170"/>
      <c r="N100" s="170"/>
      <c r="O100" s="170"/>
      <c r="P100" s="170"/>
      <c r="Q100" s="170"/>
      <c r="R100" s="170"/>
      <c r="S100" s="170"/>
      <c r="T100" s="170"/>
      <c r="U100" s="170"/>
      <c r="V100" s="170"/>
      <c r="W100" s="170"/>
      <c r="X100" s="170"/>
      <c r="Y100" s="170"/>
      <c r="Z100" s="170"/>
      <c r="AA100" s="170"/>
      <c r="AB100" s="170"/>
      <c r="AC100" s="170"/>
      <c r="AD100" s="170"/>
      <c r="AE100" s="170"/>
      <c r="AF100" s="170"/>
      <c r="AG100" s="170"/>
    </row>
    <row r="101" spans="2:33" x14ac:dyDescent="0.25">
      <c r="B101" s="175"/>
      <c r="C101" s="169"/>
      <c r="D101" s="170"/>
      <c r="E101" s="170"/>
      <c r="F101" s="170"/>
      <c r="G101" s="170"/>
      <c r="H101" s="170"/>
      <c r="I101" s="170"/>
      <c r="J101" s="170"/>
      <c r="K101" s="171"/>
      <c r="L101" s="170"/>
      <c r="M101" s="170"/>
      <c r="N101" s="170"/>
      <c r="O101" s="170"/>
      <c r="P101" s="170"/>
      <c r="Q101" s="170"/>
      <c r="R101" s="170"/>
      <c r="S101" s="170"/>
      <c r="T101" s="170"/>
      <c r="U101" s="170"/>
      <c r="V101" s="170"/>
      <c r="W101" s="170"/>
      <c r="X101" s="170"/>
      <c r="Y101" s="170"/>
      <c r="Z101" s="170"/>
      <c r="AA101" s="170"/>
      <c r="AB101" s="170"/>
      <c r="AC101" s="170"/>
      <c r="AD101" s="170"/>
      <c r="AE101" s="170"/>
      <c r="AF101" s="170"/>
      <c r="AG101" s="170"/>
    </row>
    <row r="102" spans="2:33" x14ac:dyDescent="0.25">
      <c r="B102" s="175"/>
      <c r="C102" s="169"/>
      <c r="D102" s="170"/>
      <c r="E102" s="170"/>
      <c r="F102" s="170"/>
      <c r="G102" s="170"/>
      <c r="H102" s="170"/>
      <c r="I102" s="170"/>
      <c r="J102" s="170"/>
      <c r="K102" s="171"/>
      <c r="L102" s="170"/>
      <c r="M102" s="170"/>
      <c r="N102" s="170"/>
      <c r="O102" s="170"/>
      <c r="P102" s="170"/>
      <c r="Q102" s="170"/>
      <c r="R102" s="170"/>
      <c r="S102" s="170"/>
      <c r="T102" s="170"/>
      <c r="U102" s="170"/>
      <c r="V102" s="170"/>
      <c r="W102" s="170"/>
      <c r="X102" s="170"/>
      <c r="Y102" s="170"/>
      <c r="Z102" s="170"/>
      <c r="AA102" s="170"/>
      <c r="AB102" s="170"/>
      <c r="AC102" s="170"/>
      <c r="AD102" s="170"/>
      <c r="AE102" s="170"/>
      <c r="AF102" s="170"/>
      <c r="AG102" s="170"/>
    </row>
    <row r="103" spans="2:33" x14ac:dyDescent="0.25">
      <c r="B103" s="175"/>
      <c r="C103" s="169"/>
      <c r="D103" s="170"/>
      <c r="E103" s="170"/>
      <c r="F103" s="170"/>
      <c r="G103" s="170"/>
      <c r="H103" s="170"/>
      <c r="I103" s="170"/>
      <c r="J103" s="170"/>
      <c r="K103" s="171"/>
      <c r="L103" s="170"/>
      <c r="M103" s="170"/>
      <c r="N103" s="170"/>
      <c r="O103" s="170"/>
      <c r="P103" s="170"/>
      <c r="Q103" s="170"/>
      <c r="R103" s="170"/>
      <c r="S103" s="170"/>
      <c r="T103" s="170"/>
      <c r="U103" s="170"/>
      <c r="V103" s="170"/>
      <c r="W103" s="170"/>
      <c r="X103" s="170"/>
      <c r="Y103" s="170"/>
      <c r="Z103" s="170"/>
      <c r="AA103" s="170"/>
      <c r="AB103" s="170"/>
      <c r="AC103" s="170"/>
      <c r="AD103" s="170"/>
      <c r="AE103" s="170"/>
      <c r="AF103" s="170"/>
      <c r="AG103" s="170"/>
    </row>
    <row r="104" spans="2:33" x14ac:dyDescent="0.25">
      <c r="B104" s="175"/>
      <c r="C104" s="169"/>
      <c r="D104" s="170"/>
      <c r="E104" s="170"/>
      <c r="F104" s="170"/>
      <c r="G104" s="170"/>
      <c r="H104" s="170"/>
      <c r="I104" s="170"/>
      <c r="J104" s="170"/>
      <c r="K104" s="171"/>
      <c r="L104" s="170"/>
      <c r="M104" s="170"/>
      <c r="N104" s="170"/>
      <c r="O104" s="170"/>
      <c r="P104" s="170"/>
      <c r="Q104" s="170"/>
      <c r="R104" s="170"/>
      <c r="S104" s="170"/>
      <c r="T104" s="170"/>
      <c r="U104" s="170"/>
      <c r="V104" s="170"/>
      <c r="W104" s="170"/>
      <c r="X104" s="170"/>
      <c r="Y104" s="170"/>
      <c r="Z104" s="170"/>
      <c r="AA104" s="170"/>
      <c r="AB104" s="170"/>
      <c r="AC104" s="170"/>
      <c r="AD104" s="170"/>
      <c r="AE104" s="170"/>
      <c r="AF104" s="170"/>
      <c r="AG104" s="170"/>
    </row>
    <row r="105" spans="2:33" x14ac:dyDescent="0.25">
      <c r="B105" s="175"/>
      <c r="C105" s="169"/>
      <c r="D105" s="170"/>
      <c r="E105" s="170"/>
      <c r="F105" s="170"/>
      <c r="G105" s="170"/>
      <c r="H105" s="170"/>
      <c r="I105" s="170"/>
      <c r="J105" s="170"/>
      <c r="K105" s="171"/>
      <c r="L105" s="170"/>
      <c r="M105" s="170"/>
      <c r="N105" s="170"/>
      <c r="O105" s="170"/>
      <c r="P105" s="170"/>
      <c r="Q105" s="170"/>
      <c r="R105" s="170"/>
      <c r="S105" s="170"/>
      <c r="T105" s="170"/>
      <c r="U105" s="170"/>
      <c r="V105" s="170"/>
      <c r="W105" s="170"/>
      <c r="X105" s="170"/>
      <c r="Y105" s="170"/>
      <c r="Z105" s="170"/>
      <c r="AA105" s="170"/>
      <c r="AB105" s="170"/>
      <c r="AC105" s="170"/>
      <c r="AD105" s="170"/>
      <c r="AE105" s="170"/>
      <c r="AF105" s="170"/>
      <c r="AG105" s="170"/>
    </row>
    <row r="106" spans="2:33" x14ac:dyDescent="0.25">
      <c r="B106" s="175"/>
      <c r="C106" s="169"/>
      <c r="D106" s="170"/>
      <c r="E106" s="170"/>
      <c r="F106" s="170"/>
      <c r="G106" s="170"/>
      <c r="H106" s="170"/>
      <c r="I106" s="170"/>
      <c r="J106" s="170"/>
      <c r="K106" s="171"/>
      <c r="L106" s="170"/>
      <c r="M106" s="170"/>
      <c r="N106" s="170"/>
      <c r="O106" s="170"/>
      <c r="P106" s="170"/>
      <c r="Q106" s="170"/>
      <c r="R106" s="170"/>
      <c r="S106" s="170"/>
      <c r="T106" s="170"/>
      <c r="U106" s="170"/>
      <c r="V106" s="170"/>
      <c r="W106" s="170"/>
      <c r="X106" s="170"/>
      <c r="Y106" s="170"/>
      <c r="Z106" s="170"/>
      <c r="AA106" s="170"/>
      <c r="AB106" s="170"/>
      <c r="AC106" s="170"/>
      <c r="AD106" s="170"/>
      <c r="AE106" s="170"/>
      <c r="AF106" s="170"/>
      <c r="AG106" s="170"/>
    </row>
    <row r="107" spans="2:33" x14ac:dyDescent="0.25">
      <c r="B107" s="175"/>
      <c r="C107" s="169"/>
      <c r="D107" s="170"/>
      <c r="E107" s="170"/>
      <c r="F107" s="170"/>
      <c r="G107" s="170"/>
      <c r="H107" s="170"/>
      <c r="I107" s="170"/>
      <c r="J107" s="170"/>
      <c r="K107" s="171"/>
      <c r="L107" s="170"/>
      <c r="M107" s="170"/>
      <c r="N107" s="170"/>
      <c r="O107" s="170"/>
      <c r="P107" s="170"/>
      <c r="Q107" s="170"/>
      <c r="R107" s="170"/>
      <c r="S107" s="170"/>
      <c r="T107" s="170"/>
      <c r="U107" s="170"/>
      <c r="V107" s="170"/>
      <c r="W107" s="170"/>
      <c r="X107" s="170"/>
      <c r="Y107" s="170"/>
      <c r="Z107" s="170"/>
      <c r="AA107" s="170"/>
      <c r="AB107" s="170"/>
      <c r="AC107" s="170"/>
      <c r="AD107" s="170"/>
      <c r="AE107" s="170"/>
      <c r="AF107" s="170"/>
      <c r="AG107" s="170"/>
    </row>
    <row r="108" spans="2:33" x14ac:dyDescent="0.25">
      <c r="B108" s="175"/>
      <c r="C108" s="169"/>
      <c r="D108" s="170"/>
      <c r="E108" s="170"/>
      <c r="F108" s="170"/>
      <c r="G108" s="170"/>
      <c r="H108" s="170"/>
      <c r="I108" s="170"/>
      <c r="J108" s="170"/>
      <c r="K108" s="171"/>
      <c r="L108" s="170"/>
      <c r="M108" s="170"/>
      <c r="N108" s="170"/>
      <c r="O108" s="170"/>
      <c r="P108" s="170"/>
      <c r="Q108" s="170"/>
      <c r="R108" s="170"/>
      <c r="S108" s="170"/>
      <c r="T108" s="170"/>
      <c r="U108" s="170"/>
      <c r="V108" s="170"/>
      <c r="W108" s="170"/>
      <c r="X108" s="170"/>
      <c r="Y108" s="170"/>
      <c r="Z108" s="170"/>
      <c r="AA108" s="170"/>
      <c r="AB108" s="170"/>
      <c r="AC108" s="170"/>
      <c r="AD108" s="170"/>
      <c r="AE108" s="170"/>
      <c r="AF108" s="170"/>
      <c r="AG108" s="170"/>
    </row>
    <row r="109" spans="2:33" x14ac:dyDescent="0.25">
      <c r="B109" s="175"/>
      <c r="C109" s="169"/>
      <c r="D109" s="170"/>
      <c r="E109" s="170"/>
      <c r="F109" s="170"/>
      <c r="G109" s="170"/>
      <c r="H109" s="170"/>
      <c r="I109" s="170"/>
      <c r="J109" s="170"/>
      <c r="K109" s="171"/>
      <c r="L109" s="170"/>
      <c r="M109" s="170"/>
      <c r="N109" s="170"/>
      <c r="O109" s="170"/>
      <c r="P109" s="170"/>
      <c r="Q109" s="170"/>
      <c r="R109" s="170"/>
      <c r="S109" s="170"/>
      <c r="T109" s="170"/>
      <c r="U109" s="170"/>
      <c r="V109" s="170"/>
      <c r="W109" s="170"/>
      <c r="X109" s="170"/>
      <c r="Y109" s="170"/>
      <c r="Z109" s="170"/>
      <c r="AA109" s="170"/>
      <c r="AB109" s="170"/>
      <c r="AC109" s="170"/>
      <c r="AD109" s="170"/>
      <c r="AE109" s="170"/>
      <c r="AF109" s="170"/>
      <c r="AG109" s="170"/>
    </row>
    <row r="110" spans="2:33" x14ac:dyDescent="0.25">
      <c r="B110" s="175"/>
      <c r="C110" s="169"/>
      <c r="D110" s="170"/>
      <c r="E110" s="170"/>
      <c r="F110" s="170"/>
      <c r="G110" s="170"/>
      <c r="H110" s="170"/>
      <c r="I110" s="170"/>
      <c r="J110" s="170"/>
      <c r="K110" s="171"/>
      <c r="L110" s="170"/>
      <c r="M110" s="170"/>
      <c r="N110" s="170"/>
      <c r="O110" s="170"/>
      <c r="P110" s="170"/>
      <c r="Q110" s="170"/>
      <c r="R110" s="170"/>
      <c r="S110" s="170"/>
      <c r="T110" s="170"/>
      <c r="U110" s="170"/>
      <c r="V110" s="170"/>
      <c r="W110" s="170"/>
      <c r="X110" s="170"/>
      <c r="Y110" s="170"/>
      <c r="Z110" s="170"/>
      <c r="AA110" s="170"/>
      <c r="AB110" s="170"/>
      <c r="AC110" s="170"/>
      <c r="AD110" s="170"/>
      <c r="AE110" s="170"/>
      <c r="AF110" s="170"/>
      <c r="AG110" s="170"/>
    </row>
    <row r="111" spans="2:33" x14ac:dyDescent="0.25">
      <c r="B111" s="175"/>
      <c r="C111" s="169"/>
      <c r="D111" s="170"/>
      <c r="E111" s="170"/>
      <c r="F111" s="170"/>
      <c r="G111" s="170"/>
      <c r="H111" s="170"/>
      <c r="I111" s="170"/>
      <c r="J111" s="170"/>
      <c r="K111" s="171"/>
      <c r="L111" s="170"/>
      <c r="M111" s="170"/>
      <c r="N111" s="170"/>
      <c r="O111" s="170"/>
      <c r="P111" s="170"/>
      <c r="Q111" s="170"/>
      <c r="R111" s="170"/>
      <c r="S111" s="170"/>
      <c r="T111" s="170"/>
      <c r="U111" s="170"/>
      <c r="V111" s="170"/>
      <c r="W111" s="170"/>
      <c r="X111" s="170"/>
      <c r="Y111" s="170"/>
      <c r="Z111" s="170"/>
      <c r="AA111" s="170"/>
      <c r="AB111" s="170"/>
      <c r="AC111" s="170"/>
      <c r="AD111" s="170"/>
      <c r="AE111" s="170"/>
      <c r="AF111" s="170"/>
      <c r="AG111" s="170"/>
    </row>
    <row r="112" spans="2:33" x14ac:dyDescent="0.25">
      <c r="B112" s="175"/>
      <c r="C112" s="169"/>
      <c r="D112" s="170"/>
      <c r="E112" s="170"/>
      <c r="F112" s="170"/>
      <c r="G112" s="170"/>
      <c r="H112" s="170"/>
      <c r="I112" s="170"/>
      <c r="J112" s="170"/>
      <c r="K112" s="171"/>
      <c r="L112" s="170"/>
      <c r="M112" s="170"/>
      <c r="N112" s="170"/>
      <c r="O112" s="170"/>
      <c r="P112" s="170"/>
      <c r="Q112" s="170"/>
      <c r="R112" s="170"/>
      <c r="S112" s="170"/>
      <c r="T112" s="170"/>
      <c r="U112" s="170"/>
      <c r="V112" s="170"/>
      <c r="W112" s="170"/>
      <c r="X112" s="170"/>
      <c r="Y112" s="170"/>
      <c r="Z112" s="170"/>
      <c r="AA112" s="170"/>
      <c r="AB112" s="170"/>
      <c r="AC112" s="170"/>
      <c r="AD112" s="170"/>
      <c r="AE112" s="170"/>
      <c r="AF112" s="170"/>
      <c r="AG112" s="170"/>
    </row>
    <row r="113" spans="2:33" x14ac:dyDescent="0.25">
      <c r="B113" s="175"/>
      <c r="C113" s="169"/>
      <c r="D113" s="170"/>
      <c r="E113" s="170"/>
      <c r="F113" s="170"/>
      <c r="G113" s="170"/>
      <c r="H113" s="170"/>
      <c r="I113" s="170"/>
      <c r="J113" s="170"/>
      <c r="K113" s="171"/>
      <c r="L113" s="170"/>
      <c r="M113" s="170"/>
      <c r="N113" s="170"/>
      <c r="O113" s="170"/>
      <c r="P113" s="170"/>
      <c r="Q113" s="170"/>
      <c r="R113" s="170"/>
      <c r="S113" s="170"/>
      <c r="T113" s="170"/>
      <c r="U113" s="170"/>
      <c r="V113" s="170"/>
      <c r="W113" s="170"/>
      <c r="X113" s="170"/>
      <c r="Y113" s="170"/>
      <c r="Z113" s="170"/>
      <c r="AA113" s="170"/>
      <c r="AB113" s="170"/>
      <c r="AC113" s="170"/>
      <c r="AD113" s="170"/>
      <c r="AE113" s="170"/>
      <c r="AF113" s="170"/>
      <c r="AG113" s="170"/>
    </row>
    <row r="114" spans="2:33" x14ac:dyDescent="0.25">
      <c r="B114" s="175"/>
      <c r="C114" s="169"/>
      <c r="D114" s="170"/>
      <c r="E114" s="170"/>
      <c r="F114" s="170"/>
      <c r="G114" s="170"/>
      <c r="H114" s="170"/>
      <c r="I114" s="170"/>
      <c r="J114" s="170"/>
      <c r="K114" s="171"/>
      <c r="L114" s="170"/>
      <c r="M114" s="170"/>
      <c r="N114" s="170"/>
      <c r="O114" s="170"/>
      <c r="P114" s="170"/>
      <c r="Q114" s="170"/>
      <c r="R114" s="170"/>
      <c r="S114" s="170"/>
      <c r="T114" s="170"/>
      <c r="U114" s="170"/>
      <c r="V114" s="170"/>
      <c r="W114" s="170"/>
      <c r="X114" s="170"/>
      <c r="Y114" s="170"/>
      <c r="Z114" s="170"/>
      <c r="AA114" s="170"/>
      <c r="AB114" s="170"/>
      <c r="AC114" s="170"/>
      <c r="AD114" s="170"/>
      <c r="AE114" s="170"/>
      <c r="AF114" s="170"/>
      <c r="AG114" s="170"/>
    </row>
    <row r="115" spans="2:33" x14ac:dyDescent="0.25">
      <c r="B115" s="175"/>
      <c r="C115" s="169"/>
      <c r="D115" s="170"/>
      <c r="E115" s="170"/>
      <c r="F115" s="170"/>
      <c r="G115" s="170"/>
      <c r="H115" s="170"/>
      <c r="I115" s="170"/>
      <c r="J115" s="170"/>
      <c r="K115" s="171"/>
      <c r="L115" s="170"/>
      <c r="M115" s="170"/>
      <c r="N115" s="170"/>
      <c r="O115" s="170"/>
      <c r="P115" s="170"/>
      <c r="Q115" s="170"/>
      <c r="R115" s="170"/>
      <c r="S115" s="170"/>
      <c r="T115" s="170"/>
      <c r="U115" s="170"/>
      <c r="V115" s="170"/>
      <c r="W115" s="170"/>
      <c r="X115" s="170"/>
      <c r="Y115" s="170"/>
      <c r="Z115" s="170"/>
      <c r="AA115" s="170"/>
      <c r="AB115" s="170"/>
      <c r="AC115" s="170"/>
      <c r="AD115" s="170"/>
      <c r="AE115" s="170"/>
      <c r="AF115" s="170"/>
      <c r="AG115" s="170"/>
    </row>
    <row r="116" spans="2:33" x14ac:dyDescent="0.25">
      <c r="B116" s="175"/>
      <c r="C116" s="169"/>
      <c r="D116" s="170"/>
      <c r="E116" s="170"/>
      <c r="F116" s="170"/>
      <c r="G116" s="170"/>
      <c r="H116" s="170"/>
      <c r="I116" s="170"/>
      <c r="J116" s="170"/>
      <c r="K116" s="171"/>
      <c r="L116" s="170"/>
      <c r="M116" s="170"/>
      <c r="N116" s="170"/>
      <c r="O116" s="170"/>
      <c r="P116" s="170"/>
      <c r="Q116" s="170"/>
      <c r="R116" s="170"/>
      <c r="S116" s="170"/>
      <c r="T116" s="170"/>
      <c r="U116" s="170"/>
      <c r="V116" s="170"/>
      <c r="W116" s="170"/>
      <c r="X116" s="170"/>
      <c r="Y116" s="170"/>
      <c r="Z116" s="170"/>
      <c r="AA116" s="170"/>
      <c r="AB116" s="170"/>
      <c r="AC116" s="170"/>
      <c r="AD116" s="170"/>
      <c r="AE116" s="170"/>
      <c r="AF116" s="170"/>
      <c r="AG116" s="170"/>
    </row>
    <row r="117" spans="2:33" x14ac:dyDescent="0.25">
      <c r="B117" s="175"/>
      <c r="C117" s="169"/>
      <c r="D117" s="170"/>
      <c r="E117" s="170"/>
      <c r="F117" s="170"/>
      <c r="G117" s="170"/>
      <c r="H117" s="170"/>
      <c r="I117" s="170"/>
      <c r="J117" s="170"/>
      <c r="K117" s="171"/>
      <c r="L117" s="170"/>
      <c r="M117" s="170"/>
      <c r="N117" s="170"/>
      <c r="O117" s="170"/>
      <c r="P117" s="170"/>
      <c r="Q117" s="170"/>
      <c r="R117" s="170"/>
      <c r="S117" s="170"/>
      <c r="T117" s="170"/>
      <c r="U117" s="170"/>
      <c r="V117" s="170"/>
      <c r="W117" s="170"/>
      <c r="X117" s="170"/>
      <c r="Y117" s="170"/>
      <c r="Z117" s="170"/>
      <c r="AA117" s="170"/>
      <c r="AB117" s="170"/>
      <c r="AC117" s="170"/>
      <c r="AD117" s="170"/>
      <c r="AE117" s="170"/>
      <c r="AF117" s="170"/>
      <c r="AG117" s="170"/>
    </row>
    <row r="118" spans="2:33" x14ac:dyDescent="0.25">
      <c r="B118" s="175"/>
      <c r="C118" s="169"/>
      <c r="D118" s="170"/>
      <c r="E118" s="170"/>
      <c r="F118" s="170"/>
      <c r="G118" s="170"/>
      <c r="H118" s="170"/>
      <c r="I118" s="170"/>
      <c r="J118" s="170"/>
      <c r="K118" s="171"/>
      <c r="L118" s="170"/>
      <c r="M118" s="170"/>
      <c r="N118" s="170"/>
      <c r="O118" s="170"/>
      <c r="P118" s="170"/>
      <c r="Q118" s="170"/>
      <c r="R118" s="170"/>
      <c r="S118" s="170"/>
      <c r="T118" s="170"/>
      <c r="U118" s="170"/>
      <c r="V118" s="170"/>
      <c r="W118" s="170"/>
      <c r="X118" s="170"/>
      <c r="Y118" s="170"/>
      <c r="Z118" s="170"/>
      <c r="AA118" s="170"/>
      <c r="AB118" s="170"/>
      <c r="AC118" s="170"/>
      <c r="AD118" s="170"/>
      <c r="AE118" s="170"/>
      <c r="AF118" s="170"/>
      <c r="AG118" s="170"/>
    </row>
    <row r="119" spans="2:33" x14ac:dyDescent="0.25">
      <c r="B119" s="175"/>
      <c r="C119" s="169"/>
      <c r="D119" s="170"/>
      <c r="E119" s="170"/>
      <c r="F119" s="170"/>
      <c r="G119" s="170"/>
      <c r="H119" s="170"/>
      <c r="I119" s="170"/>
      <c r="J119" s="170"/>
      <c r="K119" s="171"/>
      <c r="L119" s="170"/>
      <c r="M119" s="170"/>
      <c r="N119" s="170"/>
      <c r="O119" s="170"/>
      <c r="P119" s="170"/>
      <c r="Q119" s="170"/>
      <c r="R119" s="170"/>
      <c r="S119" s="170"/>
      <c r="T119" s="170"/>
      <c r="U119" s="170"/>
      <c r="V119" s="170"/>
      <c r="W119" s="170"/>
      <c r="X119" s="170"/>
      <c r="Y119" s="170"/>
      <c r="Z119" s="170"/>
      <c r="AA119" s="170"/>
      <c r="AB119" s="170"/>
      <c r="AC119" s="170"/>
      <c r="AD119" s="170"/>
      <c r="AE119" s="170"/>
      <c r="AF119" s="170"/>
      <c r="AG119" s="170"/>
    </row>
    <row r="120" spans="2:33" x14ac:dyDescent="0.25">
      <c r="B120" s="175"/>
      <c r="C120" s="169"/>
      <c r="D120" s="170"/>
      <c r="E120" s="170"/>
      <c r="F120" s="170"/>
      <c r="G120" s="170"/>
      <c r="H120" s="170"/>
      <c r="I120" s="170"/>
      <c r="J120" s="170"/>
      <c r="K120" s="171"/>
      <c r="L120" s="170"/>
      <c r="M120" s="170"/>
      <c r="N120" s="170"/>
      <c r="O120" s="170"/>
      <c r="P120" s="170"/>
      <c r="Q120" s="170"/>
      <c r="R120" s="170"/>
      <c r="S120" s="170"/>
      <c r="T120" s="170"/>
      <c r="U120" s="170"/>
      <c r="V120" s="170"/>
      <c r="W120" s="170"/>
      <c r="X120" s="170"/>
      <c r="Y120" s="170"/>
      <c r="Z120" s="170"/>
      <c r="AA120" s="170"/>
      <c r="AB120" s="170"/>
      <c r="AC120" s="170"/>
      <c r="AD120" s="170"/>
      <c r="AE120" s="170"/>
      <c r="AF120" s="170"/>
      <c r="AG120" s="170"/>
    </row>
    <row r="121" spans="2:33" x14ac:dyDescent="0.25">
      <c r="B121" s="175"/>
      <c r="C121" s="169"/>
      <c r="D121" s="170"/>
      <c r="E121" s="170"/>
      <c r="F121" s="170"/>
      <c r="G121" s="170"/>
      <c r="H121" s="170"/>
      <c r="I121" s="170"/>
      <c r="J121" s="170"/>
      <c r="K121" s="171"/>
      <c r="L121" s="170"/>
      <c r="M121" s="170"/>
      <c r="N121" s="170"/>
      <c r="O121" s="170"/>
      <c r="P121" s="170"/>
      <c r="Q121" s="170"/>
      <c r="R121" s="170"/>
      <c r="S121" s="170"/>
      <c r="T121" s="170"/>
      <c r="U121" s="170"/>
      <c r="V121" s="170"/>
      <c r="W121" s="170"/>
      <c r="X121" s="170"/>
      <c r="Y121" s="170"/>
      <c r="Z121" s="170"/>
      <c r="AA121" s="170"/>
      <c r="AB121" s="170"/>
      <c r="AC121" s="170"/>
      <c r="AD121" s="170"/>
      <c r="AE121" s="170"/>
      <c r="AF121" s="170"/>
      <c r="AG121" s="170"/>
    </row>
    <row r="122" spans="2:33" x14ac:dyDescent="0.25">
      <c r="B122" s="175"/>
      <c r="C122" s="169"/>
      <c r="D122" s="170"/>
      <c r="E122" s="170"/>
      <c r="F122" s="170"/>
      <c r="G122" s="170"/>
      <c r="H122" s="170"/>
      <c r="I122" s="170"/>
      <c r="J122" s="170"/>
      <c r="K122" s="171"/>
      <c r="L122" s="170"/>
      <c r="M122" s="170"/>
      <c r="N122" s="170"/>
      <c r="O122" s="170"/>
      <c r="P122" s="170"/>
      <c r="Q122" s="170"/>
      <c r="R122" s="170"/>
      <c r="S122" s="170"/>
      <c r="T122" s="170"/>
      <c r="U122" s="170"/>
      <c r="V122" s="170"/>
      <c r="W122" s="170"/>
      <c r="X122" s="170"/>
      <c r="Y122" s="170"/>
      <c r="Z122" s="170"/>
      <c r="AA122" s="170"/>
      <c r="AB122" s="170"/>
      <c r="AC122" s="170"/>
      <c r="AD122" s="170"/>
      <c r="AE122" s="170"/>
      <c r="AF122" s="170"/>
      <c r="AG122" s="170"/>
    </row>
    <row r="123" spans="2:33" x14ac:dyDescent="0.25">
      <c r="B123" s="175"/>
      <c r="C123" s="169"/>
      <c r="D123" s="170"/>
      <c r="E123" s="170"/>
      <c r="F123" s="170"/>
      <c r="G123" s="170"/>
      <c r="H123" s="170"/>
      <c r="I123" s="170"/>
      <c r="J123" s="170"/>
      <c r="K123" s="171"/>
      <c r="L123" s="170"/>
      <c r="M123" s="170"/>
      <c r="N123" s="170"/>
      <c r="O123" s="170"/>
      <c r="P123" s="170"/>
      <c r="Q123" s="170"/>
      <c r="R123" s="170"/>
      <c r="S123" s="170"/>
      <c r="T123" s="170"/>
      <c r="U123" s="170"/>
      <c r="V123" s="170"/>
      <c r="W123" s="170"/>
      <c r="X123" s="170"/>
      <c r="Y123" s="170"/>
      <c r="Z123" s="170"/>
      <c r="AA123" s="170"/>
      <c r="AB123" s="170"/>
      <c r="AC123" s="170"/>
      <c r="AD123" s="170"/>
      <c r="AE123" s="170"/>
      <c r="AF123" s="170"/>
      <c r="AG123" s="170"/>
    </row>
    <row r="124" spans="2:33" x14ac:dyDescent="0.25">
      <c r="B124" s="175"/>
      <c r="C124" s="169"/>
      <c r="D124" s="170"/>
      <c r="E124" s="170"/>
      <c r="F124" s="170"/>
      <c r="G124" s="170"/>
      <c r="H124" s="170"/>
      <c r="I124" s="170"/>
      <c r="J124" s="170"/>
      <c r="K124" s="171"/>
      <c r="L124" s="170"/>
      <c r="M124" s="170"/>
      <c r="N124" s="170"/>
      <c r="O124" s="170"/>
      <c r="P124" s="170"/>
      <c r="Q124" s="170"/>
      <c r="R124" s="170"/>
      <c r="S124" s="170"/>
      <c r="T124" s="170"/>
      <c r="U124" s="170"/>
      <c r="V124" s="170"/>
      <c r="W124" s="170"/>
      <c r="X124" s="170"/>
      <c r="Y124" s="170"/>
      <c r="Z124" s="170"/>
      <c r="AA124" s="170"/>
      <c r="AB124" s="170"/>
      <c r="AC124" s="170"/>
      <c r="AD124" s="170"/>
      <c r="AE124" s="170"/>
      <c r="AF124" s="170"/>
      <c r="AG124" s="170"/>
    </row>
    <row r="125" spans="2:33" x14ac:dyDescent="0.25">
      <c r="B125" s="175"/>
      <c r="C125" s="169"/>
      <c r="D125" s="170"/>
      <c r="E125" s="170"/>
      <c r="F125" s="170"/>
      <c r="G125" s="170"/>
      <c r="H125" s="170"/>
      <c r="I125" s="170"/>
      <c r="J125" s="170"/>
      <c r="K125" s="171"/>
      <c r="L125" s="170"/>
      <c r="M125" s="170"/>
      <c r="N125" s="170"/>
      <c r="O125" s="170"/>
      <c r="P125" s="170"/>
      <c r="Q125" s="170"/>
      <c r="R125" s="170"/>
      <c r="S125" s="170"/>
      <c r="T125" s="170"/>
      <c r="U125" s="170"/>
      <c r="V125" s="170"/>
      <c r="W125" s="170"/>
      <c r="X125" s="170"/>
      <c r="Y125" s="170"/>
      <c r="Z125" s="170"/>
      <c r="AA125" s="170"/>
      <c r="AB125" s="170"/>
      <c r="AC125" s="170"/>
      <c r="AD125" s="170"/>
      <c r="AE125" s="170"/>
      <c r="AF125" s="170"/>
      <c r="AG125" s="170"/>
    </row>
    <row r="126" spans="2:33" x14ac:dyDescent="0.25">
      <c r="B126" s="175"/>
      <c r="C126" s="169"/>
      <c r="D126" s="170"/>
      <c r="E126" s="170"/>
      <c r="F126" s="170"/>
      <c r="G126" s="170"/>
      <c r="H126" s="170"/>
      <c r="I126" s="170"/>
      <c r="J126" s="170"/>
      <c r="K126" s="171"/>
      <c r="L126" s="170"/>
      <c r="M126" s="170"/>
      <c r="N126" s="170"/>
      <c r="O126" s="170"/>
      <c r="P126" s="170"/>
      <c r="Q126" s="170"/>
      <c r="R126" s="170"/>
      <c r="S126" s="170"/>
      <c r="T126" s="170"/>
      <c r="U126" s="170"/>
      <c r="V126" s="170"/>
      <c r="W126" s="170"/>
      <c r="X126" s="170"/>
      <c r="Y126" s="170"/>
      <c r="Z126" s="170"/>
      <c r="AA126" s="170"/>
      <c r="AB126" s="170"/>
      <c r="AC126" s="170"/>
      <c r="AD126" s="170"/>
      <c r="AE126" s="170"/>
      <c r="AF126" s="170"/>
      <c r="AG126" s="170"/>
    </row>
    <row r="127" spans="2:33" x14ac:dyDescent="0.25">
      <c r="B127" s="175"/>
      <c r="C127" s="169"/>
      <c r="D127" s="170"/>
      <c r="E127" s="170"/>
      <c r="F127" s="170"/>
      <c r="G127" s="170"/>
      <c r="H127" s="170"/>
      <c r="I127" s="170"/>
      <c r="J127" s="170"/>
      <c r="K127" s="171"/>
      <c r="L127" s="170"/>
      <c r="M127" s="170"/>
      <c r="N127" s="170"/>
      <c r="O127" s="170"/>
      <c r="P127" s="170"/>
      <c r="Q127" s="170"/>
      <c r="R127" s="170"/>
      <c r="S127" s="170"/>
      <c r="T127" s="170"/>
      <c r="U127" s="170"/>
      <c r="V127" s="170"/>
      <c r="W127" s="170"/>
      <c r="X127" s="170"/>
      <c r="Y127" s="170"/>
      <c r="Z127" s="170"/>
      <c r="AA127" s="170"/>
      <c r="AB127" s="170"/>
      <c r="AC127" s="170"/>
      <c r="AD127" s="170"/>
      <c r="AE127" s="170"/>
      <c r="AF127" s="170"/>
      <c r="AG127" s="170"/>
    </row>
    <row r="128" spans="2:33" x14ac:dyDescent="0.25">
      <c r="B128" s="175"/>
      <c r="C128" s="169"/>
      <c r="D128" s="170"/>
      <c r="E128" s="170"/>
      <c r="F128" s="170"/>
      <c r="G128" s="170"/>
      <c r="H128" s="170"/>
      <c r="I128" s="170"/>
      <c r="J128" s="170"/>
      <c r="K128" s="171"/>
      <c r="L128" s="170"/>
      <c r="M128" s="170"/>
      <c r="N128" s="170"/>
      <c r="O128" s="170"/>
      <c r="P128" s="170"/>
      <c r="Q128" s="170"/>
      <c r="R128" s="170"/>
      <c r="S128" s="170"/>
      <c r="T128" s="170"/>
      <c r="U128" s="170"/>
      <c r="V128" s="170"/>
      <c r="W128" s="170"/>
      <c r="X128" s="170"/>
      <c r="Y128" s="170"/>
      <c r="Z128" s="170"/>
      <c r="AA128" s="170"/>
      <c r="AB128" s="170"/>
      <c r="AC128" s="170"/>
      <c r="AD128" s="170"/>
      <c r="AE128" s="170"/>
      <c r="AF128" s="170"/>
      <c r="AG128" s="170"/>
    </row>
    <row r="129" spans="2:33" x14ac:dyDescent="0.25">
      <c r="B129" s="175"/>
      <c r="C129" s="169"/>
      <c r="D129" s="170"/>
      <c r="E129" s="170"/>
      <c r="F129" s="170"/>
      <c r="G129" s="170"/>
      <c r="H129" s="170"/>
      <c r="I129" s="170"/>
      <c r="J129" s="170"/>
      <c r="K129" s="171"/>
      <c r="L129" s="170"/>
      <c r="M129" s="170"/>
      <c r="N129" s="170"/>
      <c r="O129" s="170"/>
      <c r="P129" s="170"/>
      <c r="Q129" s="170"/>
      <c r="R129" s="170"/>
      <c r="S129" s="170"/>
      <c r="T129" s="170"/>
      <c r="U129" s="170"/>
      <c r="V129" s="170"/>
      <c r="W129" s="170"/>
      <c r="X129" s="170"/>
      <c r="Y129" s="170"/>
      <c r="Z129" s="170"/>
      <c r="AA129" s="170"/>
      <c r="AB129" s="170"/>
      <c r="AC129" s="170"/>
      <c r="AD129" s="170"/>
      <c r="AE129" s="170"/>
      <c r="AF129" s="170"/>
      <c r="AG129" s="170"/>
    </row>
    <row r="130" spans="2:33" x14ac:dyDescent="0.25">
      <c r="B130" s="175"/>
      <c r="C130" s="169"/>
      <c r="D130" s="170"/>
      <c r="E130" s="170"/>
      <c r="F130" s="170"/>
      <c r="G130" s="170"/>
      <c r="H130" s="170"/>
      <c r="I130" s="170"/>
      <c r="J130" s="170"/>
      <c r="K130" s="171"/>
      <c r="L130" s="170"/>
      <c r="M130" s="170"/>
      <c r="N130" s="170"/>
      <c r="O130" s="170"/>
      <c r="P130" s="170"/>
      <c r="Q130" s="170"/>
      <c r="R130" s="170"/>
      <c r="S130" s="170"/>
      <c r="T130" s="170"/>
      <c r="U130" s="170"/>
      <c r="V130" s="170"/>
      <c r="W130" s="170"/>
      <c r="X130" s="170"/>
      <c r="Y130" s="170"/>
      <c r="Z130" s="170"/>
      <c r="AA130" s="170"/>
      <c r="AB130" s="170"/>
      <c r="AC130" s="170"/>
      <c r="AD130" s="170"/>
      <c r="AE130" s="170"/>
      <c r="AF130" s="170"/>
      <c r="AG130" s="170"/>
    </row>
    <row r="131" spans="2:33" x14ac:dyDescent="0.25">
      <c r="B131" s="175"/>
      <c r="C131" s="169"/>
      <c r="D131" s="170"/>
      <c r="E131" s="170"/>
      <c r="F131" s="170"/>
      <c r="G131" s="170"/>
      <c r="H131" s="170"/>
      <c r="I131" s="170"/>
      <c r="J131" s="170"/>
      <c r="K131" s="171"/>
      <c r="L131" s="170"/>
      <c r="M131" s="170"/>
      <c r="N131" s="170"/>
      <c r="O131" s="170"/>
      <c r="P131" s="170"/>
      <c r="Q131" s="170"/>
      <c r="R131" s="170"/>
      <c r="S131" s="170"/>
      <c r="T131" s="170"/>
      <c r="U131" s="170"/>
      <c r="V131" s="170"/>
      <c r="W131" s="170"/>
      <c r="X131" s="170"/>
      <c r="Y131" s="170"/>
      <c r="Z131" s="170"/>
      <c r="AA131" s="170"/>
      <c r="AB131" s="170"/>
      <c r="AC131" s="170"/>
      <c r="AD131" s="170"/>
      <c r="AE131" s="170"/>
      <c r="AF131" s="170"/>
      <c r="AG131" s="170"/>
    </row>
    <row r="132" spans="2:33" x14ac:dyDescent="0.25">
      <c r="B132" s="175"/>
      <c r="C132" s="169"/>
      <c r="D132" s="170"/>
      <c r="E132" s="170"/>
      <c r="F132" s="170"/>
      <c r="G132" s="170"/>
      <c r="H132" s="170"/>
      <c r="I132" s="170"/>
      <c r="J132" s="170"/>
      <c r="K132" s="171"/>
      <c r="L132" s="170"/>
      <c r="M132" s="170"/>
      <c r="N132" s="170"/>
      <c r="O132" s="170"/>
      <c r="P132" s="170"/>
      <c r="Q132" s="170"/>
      <c r="R132" s="170"/>
      <c r="S132" s="170"/>
      <c r="T132" s="170"/>
      <c r="U132" s="170"/>
      <c r="V132" s="170"/>
      <c r="W132" s="170"/>
      <c r="X132" s="170"/>
      <c r="Y132" s="170"/>
      <c r="Z132" s="170"/>
      <c r="AA132" s="170"/>
      <c r="AB132" s="170"/>
      <c r="AC132" s="170"/>
      <c r="AD132" s="170"/>
      <c r="AE132" s="170"/>
      <c r="AF132" s="170"/>
      <c r="AG132" s="170"/>
    </row>
    <row r="133" spans="2:33" x14ac:dyDescent="0.25">
      <c r="B133" s="175"/>
      <c r="C133" s="169"/>
      <c r="D133" s="170"/>
      <c r="E133" s="170"/>
      <c r="F133" s="170"/>
      <c r="G133" s="170"/>
      <c r="H133" s="170"/>
      <c r="I133" s="170"/>
      <c r="J133" s="170"/>
      <c r="K133" s="171"/>
      <c r="L133" s="170"/>
      <c r="M133" s="170"/>
      <c r="N133" s="170"/>
      <c r="O133" s="170"/>
      <c r="P133" s="170"/>
      <c r="Q133" s="170"/>
      <c r="R133" s="170"/>
      <c r="S133" s="170"/>
      <c r="T133" s="170"/>
      <c r="U133" s="170"/>
      <c r="V133" s="170"/>
      <c r="W133" s="170"/>
      <c r="X133" s="170"/>
      <c r="Y133" s="170"/>
      <c r="Z133" s="170"/>
      <c r="AA133" s="170"/>
      <c r="AB133" s="170"/>
      <c r="AC133" s="170"/>
      <c r="AD133" s="170"/>
      <c r="AE133" s="170"/>
      <c r="AF133" s="170"/>
      <c r="AG133" s="170"/>
    </row>
    <row r="134" spans="2:33" x14ac:dyDescent="0.25">
      <c r="B134" s="175"/>
      <c r="C134" s="169"/>
      <c r="D134" s="170"/>
      <c r="E134" s="170"/>
      <c r="F134" s="170"/>
      <c r="G134" s="170"/>
      <c r="H134" s="170"/>
      <c r="I134" s="170"/>
      <c r="J134" s="170"/>
      <c r="K134" s="171"/>
      <c r="L134" s="170"/>
      <c r="M134" s="170"/>
      <c r="N134" s="170"/>
      <c r="O134" s="170"/>
      <c r="P134" s="170"/>
      <c r="Q134" s="170"/>
      <c r="R134" s="170"/>
      <c r="S134" s="170"/>
      <c r="T134" s="170"/>
      <c r="U134" s="170"/>
      <c r="V134" s="170"/>
      <c r="W134" s="170"/>
      <c r="X134" s="170"/>
      <c r="Y134" s="170"/>
      <c r="Z134" s="170"/>
      <c r="AA134" s="170"/>
      <c r="AB134" s="170"/>
      <c r="AC134" s="170"/>
      <c r="AD134" s="170"/>
      <c r="AE134" s="170"/>
      <c r="AF134" s="170"/>
      <c r="AG134" s="170"/>
    </row>
    <row r="135" spans="2:33" x14ac:dyDescent="0.25">
      <c r="B135" s="175"/>
      <c r="C135" s="169"/>
      <c r="D135" s="170"/>
      <c r="E135" s="170"/>
      <c r="F135" s="170"/>
      <c r="G135" s="170"/>
      <c r="H135" s="170"/>
      <c r="I135" s="170"/>
      <c r="J135" s="170"/>
      <c r="K135" s="171"/>
      <c r="L135" s="170"/>
      <c r="M135" s="170"/>
      <c r="N135" s="170"/>
      <c r="O135" s="170"/>
      <c r="P135" s="170"/>
      <c r="Q135" s="170"/>
      <c r="R135" s="170"/>
      <c r="S135" s="170"/>
      <c r="T135" s="170"/>
      <c r="U135" s="170"/>
      <c r="V135" s="170"/>
      <c r="W135" s="170"/>
      <c r="X135" s="170"/>
      <c r="Y135" s="170"/>
      <c r="Z135" s="170"/>
      <c r="AA135" s="170"/>
      <c r="AB135" s="170"/>
      <c r="AC135" s="170"/>
      <c r="AD135" s="170"/>
      <c r="AE135" s="170"/>
      <c r="AF135" s="170"/>
      <c r="AG135" s="170"/>
    </row>
    <row r="136" spans="2:33" x14ac:dyDescent="0.25">
      <c r="B136" s="175"/>
      <c r="C136" s="169"/>
      <c r="D136" s="170"/>
      <c r="E136" s="170"/>
      <c r="F136" s="170"/>
      <c r="G136" s="170"/>
      <c r="H136" s="170"/>
      <c r="I136" s="170"/>
      <c r="J136" s="170"/>
      <c r="K136" s="171"/>
      <c r="L136" s="170"/>
      <c r="M136" s="170"/>
      <c r="N136" s="170"/>
      <c r="O136" s="170"/>
      <c r="P136" s="170"/>
      <c r="Q136" s="170"/>
      <c r="R136" s="170"/>
      <c r="S136" s="170"/>
      <c r="T136" s="170"/>
      <c r="U136" s="170"/>
      <c r="V136" s="170"/>
      <c r="W136" s="170"/>
      <c r="X136" s="170"/>
      <c r="Y136" s="170"/>
      <c r="Z136" s="170"/>
      <c r="AA136" s="170"/>
      <c r="AB136" s="170"/>
      <c r="AC136" s="170"/>
      <c r="AD136" s="170"/>
      <c r="AE136" s="170"/>
      <c r="AF136" s="170"/>
      <c r="AG136" s="170"/>
    </row>
    <row r="137" spans="2:33" x14ac:dyDescent="0.25">
      <c r="B137" s="175"/>
      <c r="C137" s="169"/>
      <c r="D137" s="170"/>
      <c r="E137" s="170"/>
      <c r="F137" s="170"/>
      <c r="G137" s="170"/>
      <c r="H137" s="170"/>
      <c r="I137" s="170"/>
      <c r="J137" s="170"/>
      <c r="K137" s="171"/>
      <c r="L137" s="170"/>
      <c r="M137" s="170"/>
      <c r="N137" s="170"/>
      <c r="O137" s="170"/>
      <c r="P137" s="170"/>
      <c r="Q137" s="170"/>
      <c r="R137" s="170"/>
      <c r="S137" s="170"/>
      <c r="T137" s="170"/>
      <c r="U137" s="170"/>
      <c r="V137" s="170"/>
      <c r="W137" s="170"/>
      <c r="X137" s="170"/>
      <c r="Y137" s="170"/>
      <c r="Z137" s="170"/>
      <c r="AA137" s="170"/>
      <c r="AB137" s="170"/>
      <c r="AC137" s="170"/>
      <c r="AD137" s="170"/>
      <c r="AE137" s="170"/>
      <c r="AF137" s="170"/>
      <c r="AG137" s="170"/>
    </row>
    <row r="138" spans="2:33" x14ac:dyDescent="0.25">
      <c r="B138" s="175"/>
      <c r="C138" s="169"/>
      <c r="D138" s="170"/>
      <c r="E138" s="170"/>
      <c r="F138" s="170"/>
      <c r="G138" s="170"/>
      <c r="H138" s="170"/>
      <c r="I138" s="170"/>
      <c r="J138" s="170"/>
      <c r="K138" s="171"/>
      <c r="L138" s="170"/>
      <c r="M138" s="170"/>
      <c r="N138" s="170"/>
      <c r="O138" s="170"/>
      <c r="P138" s="170"/>
      <c r="Q138" s="170"/>
      <c r="R138" s="170"/>
      <c r="S138" s="170"/>
      <c r="T138" s="170"/>
      <c r="U138" s="170"/>
      <c r="V138" s="170"/>
      <c r="W138" s="170"/>
      <c r="X138" s="170"/>
      <c r="Y138" s="170"/>
      <c r="Z138" s="170"/>
      <c r="AA138" s="170"/>
      <c r="AB138" s="170"/>
      <c r="AC138" s="170"/>
      <c r="AD138" s="170"/>
      <c r="AE138" s="170"/>
      <c r="AF138" s="170"/>
      <c r="AG138" s="170"/>
    </row>
    <row r="139" spans="2:33" x14ac:dyDescent="0.25">
      <c r="B139" s="175"/>
      <c r="C139" s="169"/>
      <c r="D139" s="170"/>
      <c r="E139" s="170"/>
      <c r="F139" s="170"/>
      <c r="G139" s="170"/>
      <c r="H139" s="170"/>
      <c r="I139" s="170"/>
      <c r="J139" s="170"/>
      <c r="K139" s="171"/>
      <c r="L139" s="170"/>
      <c r="M139" s="170"/>
      <c r="N139" s="170"/>
      <c r="O139" s="170"/>
      <c r="P139" s="170"/>
      <c r="Q139" s="170"/>
      <c r="R139" s="170"/>
      <c r="S139" s="170"/>
      <c r="T139" s="170"/>
      <c r="U139" s="170"/>
      <c r="V139" s="170"/>
      <c r="W139" s="170"/>
      <c r="X139" s="170"/>
      <c r="Y139" s="170"/>
      <c r="Z139" s="170"/>
      <c r="AA139" s="170"/>
      <c r="AB139" s="170"/>
      <c r="AC139" s="170"/>
      <c r="AD139" s="170"/>
      <c r="AE139" s="170"/>
      <c r="AF139" s="170"/>
      <c r="AG139" s="170"/>
    </row>
    <row r="140" spans="2:33" x14ac:dyDescent="0.25">
      <c r="B140" s="175"/>
      <c r="C140" s="169"/>
      <c r="D140" s="170"/>
      <c r="E140" s="170"/>
      <c r="F140" s="170"/>
      <c r="G140" s="170"/>
      <c r="H140" s="170"/>
      <c r="I140" s="170"/>
      <c r="J140" s="170"/>
      <c r="K140" s="171"/>
      <c r="L140" s="170"/>
      <c r="M140" s="170"/>
      <c r="N140" s="170"/>
      <c r="O140" s="170"/>
      <c r="P140" s="170"/>
      <c r="Q140" s="170"/>
      <c r="R140" s="170"/>
      <c r="S140" s="170"/>
      <c r="T140" s="170"/>
      <c r="U140" s="170"/>
      <c r="V140" s="170"/>
      <c r="W140" s="170"/>
      <c r="X140" s="170"/>
      <c r="Y140" s="170"/>
      <c r="Z140" s="170"/>
      <c r="AA140" s="170"/>
      <c r="AB140" s="170"/>
      <c r="AC140" s="170"/>
      <c r="AD140" s="170"/>
      <c r="AE140" s="170"/>
      <c r="AF140" s="170"/>
      <c r="AG140" s="170"/>
    </row>
    <row r="141" spans="2:33" x14ac:dyDescent="0.25">
      <c r="B141" s="175"/>
      <c r="C141" s="169"/>
      <c r="D141" s="170"/>
      <c r="E141" s="170"/>
      <c r="F141" s="170"/>
      <c r="G141" s="170"/>
      <c r="H141" s="170"/>
      <c r="I141" s="170"/>
      <c r="J141" s="170"/>
      <c r="K141" s="171"/>
      <c r="L141" s="170"/>
      <c r="M141" s="170"/>
      <c r="N141" s="170"/>
      <c r="O141" s="170"/>
      <c r="P141" s="170"/>
      <c r="Q141" s="170"/>
      <c r="R141" s="170"/>
      <c r="S141" s="170"/>
      <c r="T141" s="170"/>
      <c r="U141" s="170"/>
      <c r="V141" s="170"/>
      <c r="W141" s="170"/>
      <c r="X141" s="170"/>
      <c r="Y141" s="170"/>
      <c r="Z141" s="170"/>
      <c r="AA141" s="170"/>
      <c r="AB141" s="170"/>
      <c r="AC141" s="170"/>
      <c r="AD141" s="170"/>
      <c r="AE141" s="170"/>
      <c r="AF141" s="170"/>
      <c r="AG141" s="170"/>
    </row>
    <row r="142" spans="2:33" x14ac:dyDescent="0.25">
      <c r="B142" s="175"/>
      <c r="C142" s="169"/>
      <c r="D142" s="170"/>
      <c r="E142" s="170"/>
      <c r="F142" s="170"/>
      <c r="G142" s="170"/>
      <c r="H142" s="170"/>
      <c r="I142" s="170"/>
      <c r="J142" s="170"/>
      <c r="K142" s="171"/>
      <c r="L142" s="170"/>
      <c r="M142" s="170"/>
      <c r="N142" s="170"/>
      <c r="O142" s="170"/>
      <c r="P142" s="170"/>
      <c r="Q142" s="170"/>
      <c r="R142" s="170"/>
      <c r="S142" s="170"/>
      <c r="T142" s="170"/>
      <c r="U142" s="170"/>
      <c r="V142" s="170"/>
      <c r="W142" s="170"/>
      <c r="X142" s="170"/>
      <c r="Y142" s="170"/>
      <c r="Z142" s="170"/>
      <c r="AA142" s="170"/>
      <c r="AB142" s="170"/>
      <c r="AC142" s="170"/>
      <c r="AD142" s="170"/>
      <c r="AE142" s="170"/>
      <c r="AF142" s="170"/>
      <c r="AG142" s="170"/>
    </row>
    <row r="143" spans="2:33" x14ac:dyDescent="0.25">
      <c r="B143" s="175"/>
      <c r="C143" s="169"/>
      <c r="D143" s="170"/>
      <c r="E143" s="170"/>
      <c r="F143" s="170"/>
      <c r="G143" s="170"/>
      <c r="H143" s="170"/>
      <c r="I143" s="170"/>
      <c r="J143" s="170"/>
      <c r="K143" s="171"/>
      <c r="L143" s="170"/>
      <c r="M143" s="170"/>
      <c r="N143" s="170"/>
      <c r="O143" s="170"/>
      <c r="P143" s="170"/>
      <c r="Q143" s="170"/>
      <c r="R143" s="170"/>
      <c r="S143" s="170"/>
      <c r="T143" s="170"/>
      <c r="U143" s="170"/>
      <c r="V143" s="170"/>
      <c r="W143" s="170"/>
      <c r="X143" s="170"/>
      <c r="Y143" s="170"/>
      <c r="Z143" s="170"/>
      <c r="AA143" s="170"/>
      <c r="AB143" s="170"/>
      <c r="AC143" s="170"/>
      <c r="AD143" s="170"/>
      <c r="AE143" s="170"/>
      <c r="AF143" s="170"/>
      <c r="AG143" s="170"/>
    </row>
    <row r="144" spans="2:33" x14ac:dyDescent="0.25">
      <c r="B144" s="175"/>
      <c r="C144" s="169"/>
      <c r="D144" s="170"/>
      <c r="E144" s="170"/>
      <c r="F144" s="170"/>
      <c r="G144" s="170"/>
      <c r="H144" s="170"/>
      <c r="I144" s="170"/>
      <c r="J144" s="170"/>
      <c r="K144" s="171"/>
      <c r="L144" s="170"/>
      <c r="M144" s="170"/>
      <c r="N144" s="170"/>
      <c r="O144" s="170"/>
      <c r="P144" s="170"/>
      <c r="Q144" s="170"/>
      <c r="R144" s="170"/>
      <c r="S144" s="170"/>
      <c r="T144" s="170"/>
      <c r="U144" s="170"/>
      <c r="V144" s="170"/>
      <c r="W144" s="170"/>
      <c r="X144" s="170"/>
      <c r="Y144" s="170"/>
      <c r="Z144" s="170"/>
      <c r="AA144" s="170"/>
      <c r="AB144" s="170"/>
      <c r="AC144" s="170"/>
      <c r="AD144" s="170"/>
      <c r="AE144" s="170"/>
      <c r="AF144" s="170"/>
      <c r="AG144" s="170"/>
    </row>
    <row r="145" spans="2:33" x14ac:dyDescent="0.25">
      <c r="B145" s="175"/>
      <c r="C145" s="169"/>
      <c r="D145" s="170"/>
      <c r="E145" s="170"/>
      <c r="F145" s="170"/>
      <c r="G145" s="170"/>
      <c r="H145" s="170"/>
      <c r="I145" s="170"/>
      <c r="J145" s="170"/>
      <c r="K145" s="171"/>
      <c r="L145" s="170"/>
      <c r="M145" s="170"/>
      <c r="N145" s="170"/>
      <c r="O145" s="170"/>
      <c r="P145" s="170"/>
      <c r="Q145" s="170"/>
      <c r="R145" s="170"/>
      <c r="S145" s="170"/>
      <c r="T145" s="170"/>
      <c r="U145" s="170"/>
      <c r="V145" s="170"/>
      <c r="W145" s="170"/>
      <c r="X145" s="170"/>
      <c r="Y145" s="170"/>
      <c r="Z145" s="170"/>
      <c r="AA145" s="170"/>
      <c r="AB145" s="170"/>
      <c r="AC145" s="170"/>
      <c r="AD145" s="170"/>
      <c r="AE145" s="170"/>
      <c r="AF145" s="170"/>
      <c r="AG145" s="170"/>
    </row>
    <row r="146" spans="2:33" x14ac:dyDescent="0.25">
      <c r="B146" s="175"/>
      <c r="C146" s="169"/>
      <c r="D146" s="170"/>
      <c r="E146" s="170"/>
      <c r="F146" s="170"/>
      <c r="G146" s="170"/>
      <c r="H146" s="170"/>
      <c r="I146" s="170"/>
      <c r="J146" s="170"/>
      <c r="K146" s="171"/>
      <c r="L146" s="170"/>
      <c r="M146" s="170"/>
      <c r="N146" s="170"/>
      <c r="O146" s="170"/>
      <c r="P146" s="170"/>
      <c r="Q146" s="170"/>
      <c r="R146" s="170"/>
      <c r="S146" s="170"/>
      <c r="T146" s="170"/>
      <c r="U146" s="170"/>
      <c r="V146" s="170"/>
      <c r="W146" s="170"/>
      <c r="X146" s="170"/>
      <c r="Y146" s="170"/>
      <c r="Z146" s="170"/>
      <c r="AA146" s="170"/>
      <c r="AB146" s="170"/>
      <c r="AC146" s="170"/>
      <c r="AD146" s="170"/>
      <c r="AE146" s="170"/>
      <c r="AF146" s="170"/>
      <c r="AG146" s="170"/>
    </row>
    <row r="147" spans="2:33" x14ac:dyDescent="0.25">
      <c r="B147" s="175"/>
      <c r="C147" s="169"/>
      <c r="D147" s="170"/>
      <c r="E147" s="170"/>
      <c r="F147" s="170"/>
      <c r="G147" s="170"/>
      <c r="H147" s="170"/>
      <c r="I147" s="170"/>
      <c r="J147" s="170"/>
      <c r="K147" s="171"/>
      <c r="L147" s="170"/>
      <c r="M147" s="170"/>
      <c r="N147" s="170"/>
      <c r="O147" s="170"/>
      <c r="P147" s="170"/>
      <c r="Q147" s="170"/>
      <c r="R147" s="170"/>
      <c r="S147" s="170"/>
      <c r="T147" s="170"/>
      <c r="U147" s="170"/>
      <c r="V147" s="170"/>
      <c r="W147" s="170"/>
      <c r="X147" s="170"/>
      <c r="Y147" s="170"/>
      <c r="Z147" s="170"/>
      <c r="AA147" s="170"/>
      <c r="AB147" s="170"/>
      <c r="AC147" s="170"/>
      <c r="AD147" s="170"/>
      <c r="AE147" s="170"/>
      <c r="AF147" s="170"/>
      <c r="AG147" s="170"/>
    </row>
    <row r="148" spans="2:33" x14ac:dyDescent="0.25">
      <c r="B148" s="175"/>
      <c r="C148" s="169"/>
      <c r="D148" s="170"/>
      <c r="E148" s="170"/>
      <c r="F148" s="170"/>
      <c r="G148" s="170"/>
      <c r="H148" s="170"/>
      <c r="I148" s="170"/>
      <c r="J148" s="170"/>
      <c r="K148" s="171"/>
      <c r="L148" s="170"/>
      <c r="M148" s="170"/>
      <c r="N148" s="170"/>
      <c r="O148" s="170"/>
      <c r="P148" s="170"/>
      <c r="Q148" s="170"/>
      <c r="R148" s="170"/>
      <c r="S148" s="170"/>
      <c r="T148" s="170"/>
      <c r="U148" s="170"/>
      <c r="V148" s="170"/>
      <c r="W148" s="170"/>
      <c r="X148" s="170"/>
      <c r="Y148" s="170"/>
      <c r="Z148" s="170"/>
      <c r="AA148" s="170"/>
      <c r="AB148" s="170"/>
      <c r="AC148" s="170"/>
      <c r="AD148" s="170"/>
      <c r="AE148" s="170"/>
      <c r="AF148" s="170"/>
      <c r="AG148" s="170"/>
    </row>
    <row r="149" spans="2:33" x14ac:dyDescent="0.25">
      <c r="B149" s="175"/>
      <c r="C149" s="169"/>
      <c r="D149" s="170"/>
      <c r="E149" s="170"/>
      <c r="F149" s="170"/>
      <c r="G149" s="170"/>
      <c r="H149" s="170"/>
      <c r="I149" s="170"/>
      <c r="J149" s="170"/>
      <c r="K149" s="171"/>
      <c r="L149" s="170"/>
      <c r="M149" s="170"/>
      <c r="N149" s="170"/>
      <c r="O149" s="170"/>
      <c r="P149" s="170"/>
      <c r="Q149" s="170"/>
      <c r="R149" s="170"/>
      <c r="S149" s="170"/>
      <c r="T149" s="170"/>
      <c r="U149" s="170"/>
      <c r="V149" s="170"/>
      <c r="W149" s="170"/>
      <c r="X149" s="170"/>
      <c r="Y149" s="170"/>
      <c r="Z149" s="170"/>
      <c r="AA149" s="170"/>
      <c r="AB149" s="170"/>
      <c r="AC149" s="170"/>
      <c r="AD149" s="170"/>
      <c r="AE149" s="170"/>
      <c r="AF149" s="170"/>
      <c r="AG149" s="170"/>
    </row>
    <row r="150" spans="2:33" x14ac:dyDescent="0.25">
      <c r="B150" s="175"/>
      <c r="C150" s="169"/>
      <c r="D150" s="170"/>
      <c r="E150" s="170"/>
      <c r="F150" s="170"/>
      <c r="G150" s="170"/>
      <c r="H150" s="170"/>
      <c r="I150" s="170"/>
      <c r="J150" s="170"/>
      <c r="K150" s="171"/>
      <c r="L150" s="170"/>
      <c r="M150" s="170"/>
      <c r="N150" s="170"/>
      <c r="O150" s="170"/>
      <c r="P150" s="170"/>
      <c r="Q150" s="170"/>
      <c r="R150" s="170"/>
      <c r="S150" s="170"/>
      <c r="T150" s="170"/>
      <c r="U150" s="170"/>
      <c r="V150" s="170"/>
      <c r="W150" s="170"/>
      <c r="X150" s="170"/>
      <c r="Y150" s="170"/>
      <c r="Z150" s="170"/>
      <c r="AA150" s="170"/>
      <c r="AB150" s="170"/>
      <c r="AC150" s="170"/>
      <c r="AD150" s="170"/>
      <c r="AE150" s="170"/>
      <c r="AF150" s="170"/>
      <c r="AG150" s="170"/>
    </row>
    <row r="151" spans="2:33" x14ac:dyDescent="0.25">
      <c r="B151" s="175"/>
      <c r="C151" s="169"/>
      <c r="D151" s="170"/>
      <c r="E151" s="170"/>
      <c r="F151" s="170"/>
      <c r="G151" s="170"/>
      <c r="H151" s="170"/>
      <c r="I151" s="170"/>
      <c r="J151" s="170"/>
      <c r="K151" s="171"/>
      <c r="L151" s="170"/>
      <c r="M151" s="170"/>
      <c r="N151" s="170"/>
      <c r="O151" s="170"/>
      <c r="P151" s="170"/>
      <c r="Q151" s="170"/>
      <c r="R151" s="170"/>
      <c r="S151" s="170"/>
      <c r="T151" s="170"/>
      <c r="U151" s="170"/>
      <c r="V151" s="170"/>
      <c r="W151" s="170"/>
      <c r="X151" s="170"/>
      <c r="Y151" s="170"/>
      <c r="Z151" s="170"/>
      <c r="AA151" s="170"/>
      <c r="AB151" s="170"/>
      <c r="AC151" s="170"/>
      <c r="AD151" s="170"/>
      <c r="AE151" s="170"/>
      <c r="AF151" s="170"/>
      <c r="AG151" s="170"/>
    </row>
    <row r="152" spans="2:33" x14ac:dyDescent="0.25">
      <c r="B152" s="175"/>
      <c r="C152" s="169"/>
      <c r="D152" s="170"/>
      <c r="E152" s="170"/>
      <c r="F152" s="170"/>
      <c r="G152" s="170"/>
      <c r="H152" s="170"/>
      <c r="I152" s="170"/>
      <c r="J152" s="170"/>
      <c r="K152" s="171"/>
      <c r="L152" s="170"/>
      <c r="M152" s="170"/>
      <c r="N152" s="170"/>
      <c r="O152" s="170"/>
      <c r="P152" s="170"/>
      <c r="Q152" s="170"/>
      <c r="R152" s="170"/>
      <c r="S152" s="170"/>
      <c r="T152" s="170"/>
      <c r="U152" s="170"/>
      <c r="V152" s="170"/>
      <c r="W152" s="170"/>
      <c r="X152" s="170"/>
      <c r="Y152" s="170"/>
      <c r="Z152" s="170"/>
      <c r="AA152" s="170"/>
      <c r="AB152" s="170"/>
      <c r="AC152" s="170"/>
      <c r="AD152" s="170"/>
      <c r="AE152" s="170"/>
      <c r="AF152" s="170"/>
      <c r="AG152" s="170"/>
    </row>
    <row r="153" spans="2:33" x14ac:dyDescent="0.25">
      <c r="B153" s="175"/>
      <c r="C153" s="169"/>
      <c r="D153" s="170"/>
      <c r="E153" s="170"/>
      <c r="F153" s="170"/>
      <c r="G153" s="170"/>
      <c r="H153" s="170"/>
      <c r="I153" s="170"/>
      <c r="J153" s="170"/>
      <c r="K153" s="171"/>
      <c r="L153" s="170"/>
      <c r="M153" s="170"/>
      <c r="N153" s="170"/>
      <c r="O153" s="170"/>
      <c r="P153" s="170"/>
      <c r="Q153" s="170"/>
      <c r="R153" s="170"/>
      <c r="S153" s="170"/>
      <c r="T153" s="170"/>
      <c r="U153" s="170"/>
      <c r="V153" s="170"/>
      <c r="W153" s="170"/>
      <c r="X153" s="170"/>
      <c r="Y153" s="170"/>
      <c r="Z153" s="170"/>
      <c r="AA153" s="170"/>
      <c r="AB153" s="170"/>
      <c r="AC153" s="170"/>
      <c r="AD153" s="170"/>
      <c r="AE153" s="170"/>
      <c r="AF153" s="170"/>
      <c r="AG153" s="170"/>
    </row>
    <row r="154" spans="2:33" x14ac:dyDescent="0.25">
      <c r="B154" s="175"/>
      <c r="C154" s="169"/>
      <c r="D154" s="170"/>
      <c r="E154" s="170"/>
      <c r="F154" s="170"/>
      <c r="G154" s="170"/>
      <c r="H154" s="170"/>
      <c r="I154" s="170"/>
      <c r="J154" s="170"/>
      <c r="K154" s="171"/>
      <c r="L154" s="170"/>
      <c r="M154" s="170"/>
      <c r="N154" s="170"/>
      <c r="O154" s="170"/>
      <c r="P154" s="170"/>
      <c r="Q154" s="170"/>
      <c r="R154" s="170"/>
      <c r="S154" s="170"/>
      <c r="T154" s="170"/>
      <c r="U154" s="170"/>
      <c r="V154" s="170"/>
      <c r="W154" s="170"/>
      <c r="X154" s="170"/>
      <c r="Y154" s="170"/>
      <c r="Z154" s="170"/>
      <c r="AA154" s="170"/>
      <c r="AB154" s="170"/>
      <c r="AC154" s="170"/>
      <c r="AD154" s="170"/>
      <c r="AE154" s="170"/>
      <c r="AF154" s="170"/>
      <c r="AG154" s="170"/>
    </row>
    <row r="155" spans="2:33" x14ac:dyDescent="0.25">
      <c r="B155" s="175"/>
      <c r="C155" s="169"/>
      <c r="D155" s="170"/>
      <c r="E155" s="170"/>
      <c r="F155" s="170"/>
      <c r="G155" s="170"/>
      <c r="H155" s="170"/>
      <c r="I155" s="170"/>
      <c r="J155" s="170"/>
      <c r="K155" s="171"/>
      <c r="L155" s="170"/>
      <c r="M155" s="170"/>
      <c r="N155" s="170"/>
      <c r="O155" s="170"/>
      <c r="P155" s="170"/>
      <c r="Q155" s="170"/>
      <c r="R155" s="170"/>
      <c r="S155" s="170"/>
      <c r="T155" s="170"/>
      <c r="U155" s="170"/>
      <c r="V155" s="170"/>
      <c r="W155" s="170"/>
      <c r="X155" s="170"/>
      <c r="Y155" s="170"/>
      <c r="Z155" s="170"/>
      <c r="AA155" s="170"/>
      <c r="AB155" s="170"/>
      <c r="AC155" s="170"/>
      <c r="AD155" s="170"/>
      <c r="AE155" s="170"/>
      <c r="AF155" s="170"/>
      <c r="AG155" s="170"/>
    </row>
    <row r="156" spans="2:33" x14ac:dyDescent="0.25">
      <c r="B156" s="175"/>
      <c r="C156" s="169"/>
      <c r="D156" s="170"/>
      <c r="E156" s="170"/>
      <c r="F156" s="170"/>
      <c r="G156" s="170"/>
      <c r="H156" s="170"/>
      <c r="I156" s="170"/>
      <c r="J156" s="170"/>
      <c r="K156" s="171"/>
      <c r="L156" s="170"/>
      <c r="M156" s="170"/>
      <c r="N156" s="170"/>
      <c r="O156" s="170"/>
      <c r="P156" s="170"/>
      <c r="Q156" s="170"/>
      <c r="R156" s="170"/>
      <c r="S156" s="170"/>
      <c r="T156" s="170"/>
      <c r="U156" s="170"/>
      <c r="V156" s="170"/>
      <c r="W156" s="170"/>
      <c r="X156" s="170"/>
      <c r="Y156" s="170"/>
      <c r="Z156" s="170"/>
      <c r="AA156" s="170"/>
      <c r="AB156" s="170"/>
      <c r="AC156" s="170"/>
      <c r="AD156" s="170"/>
      <c r="AE156" s="170"/>
      <c r="AF156" s="170"/>
      <c r="AG156" s="170"/>
    </row>
    <row r="157" spans="2:33" x14ac:dyDescent="0.25">
      <c r="B157" s="175"/>
      <c r="C157" s="169"/>
      <c r="D157" s="170"/>
      <c r="E157" s="170"/>
      <c r="F157" s="170"/>
      <c r="G157" s="170"/>
      <c r="H157" s="170"/>
      <c r="I157" s="170"/>
      <c r="J157" s="170"/>
      <c r="K157" s="171"/>
      <c r="L157" s="170"/>
      <c r="M157" s="170"/>
      <c r="N157" s="170"/>
      <c r="O157" s="170"/>
      <c r="P157" s="170"/>
      <c r="Q157" s="170"/>
      <c r="R157" s="170"/>
      <c r="S157" s="170"/>
      <c r="T157" s="170"/>
      <c r="U157" s="170"/>
      <c r="V157" s="170"/>
      <c r="W157" s="170"/>
      <c r="X157" s="170"/>
      <c r="Y157" s="170"/>
      <c r="Z157" s="170"/>
      <c r="AA157" s="170"/>
      <c r="AB157" s="170"/>
      <c r="AC157" s="170"/>
      <c r="AD157" s="170"/>
      <c r="AE157" s="170"/>
      <c r="AF157" s="170"/>
      <c r="AG157" s="170"/>
    </row>
    <row r="158" spans="2:33" x14ac:dyDescent="0.25">
      <c r="B158" s="175"/>
      <c r="C158" s="169"/>
      <c r="D158" s="170"/>
      <c r="E158" s="170"/>
      <c r="F158" s="170"/>
      <c r="G158" s="170"/>
      <c r="H158" s="170"/>
      <c r="I158" s="170"/>
      <c r="J158" s="170"/>
      <c r="K158" s="171"/>
      <c r="L158" s="170"/>
      <c r="M158" s="170"/>
      <c r="N158" s="170"/>
      <c r="O158" s="170"/>
      <c r="P158" s="170"/>
      <c r="Q158" s="170"/>
      <c r="R158" s="170"/>
      <c r="S158" s="170"/>
      <c r="T158" s="170"/>
      <c r="U158" s="170"/>
      <c r="V158" s="170"/>
      <c r="W158" s="170"/>
      <c r="X158" s="170"/>
      <c r="Y158" s="170"/>
      <c r="Z158" s="170"/>
      <c r="AA158" s="170"/>
      <c r="AB158" s="170"/>
      <c r="AC158" s="170"/>
      <c r="AD158" s="170"/>
      <c r="AE158" s="170"/>
      <c r="AF158" s="170"/>
      <c r="AG158" s="170"/>
    </row>
    <row r="159" spans="2:33" x14ac:dyDescent="0.25">
      <c r="B159" s="175"/>
      <c r="C159" s="169"/>
      <c r="D159" s="170"/>
      <c r="E159" s="170"/>
      <c r="F159" s="170"/>
      <c r="G159" s="170"/>
      <c r="H159" s="170"/>
      <c r="I159" s="170"/>
      <c r="J159" s="170"/>
      <c r="K159" s="171"/>
      <c r="L159" s="170"/>
      <c r="M159" s="170"/>
      <c r="N159" s="170"/>
      <c r="O159" s="170"/>
      <c r="P159" s="170"/>
      <c r="Q159" s="170"/>
      <c r="R159" s="170"/>
      <c r="S159" s="170"/>
      <c r="T159" s="170"/>
      <c r="U159" s="170"/>
      <c r="V159" s="170"/>
      <c r="W159" s="170"/>
      <c r="X159" s="170"/>
      <c r="Y159" s="170"/>
      <c r="Z159" s="170"/>
      <c r="AA159" s="170"/>
      <c r="AB159" s="170"/>
      <c r="AC159" s="170"/>
      <c r="AD159" s="170"/>
      <c r="AE159" s="170"/>
      <c r="AF159" s="170"/>
      <c r="AG159" s="170"/>
    </row>
    <row r="160" spans="2:33" x14ac:dyDescent="0.25">
      <c r="B160" s="175"/>
      <c r="C160" s="169"/>
      <c r="D160" s="170"/>
      <c r="E160" s="170"/>
      <c r="F160" s="170"/>
      <c r="G160" s="170"/>
      <c r="H160" s="170"/>
      <c r="I160" s="170"/>
      <c r="J160" s="170"/>
      <c r="K160" s="171"/>
      <c r="L160" s="170"/>
      <c r="M160" s="170"/>
      <c r="N160" s="170"/>
      <c r="O160" s="170"/>
      <c r="P160" s="170"/>
      <c r="Q160" s="170"/>
      <c r="R160" s="170"/>
      <c r="S160" s="170"/>
      <c r="T160" s="170"/>
      <c r="U160" s="170"/>
      <c r="V160" s="170"/>
      <c r="W160" s="170"/>
      <c r="X160" s="170"/>
      <c r="Y160" s="170"/>
      <c r="Z160" s="170"/>
      <c r="AA160" s="170"/>
      <c r="AB160" s="170"/>
      <c r="AC160" s="170"/>
      <c r="AD160" s="170"/>
      <c r="AE160" s="170"/>
      <c r="AF160" s="170"/>
      <c r="AG160" s="170"/>
    </row>
    <row r="161" spans="2:33" x14ac:dyDescent="0.25">
      <c r="B161" s="175"/>
      <c r="C161" s="169"/>
      <c r="D161" s="170"/>
      <c r="E161" s="170"/>
      <c r="F161" s="170"/>
      <c r="G161" s="170"/>
      <c r="H161" s="170"/>
      <c r="I161" s="170"/>
      <c r="J161" s="170"/>
      <c r="K161" s="171"/>
      <c r="L161" s="170"/>
      <c r="M161" s="170"/>
      <c r="N161" s="170"/>
      <c r="O161" s="170"/>
      <c r="P161" s="170"/>
      <c r="Q161" s="170"/>
      <c r="R161" s="170"/>
      <c r="S161" s="170"/>
      <c r="T161" s="170"/>
      <c r="U161" s="170"/>
      <c r="V161" s="170"/>
      <c r="W161" s="170"/>
      <c r="X161" s="170"/>
      <c r="Y161" s="170"/>
      <c r="Z161" s="170"/>
      <c r="AA161" s="170"/>
      <c r="AB161" s="170"/>
      <c r="AC161" s="170"/>
      <c r="AD161" s="170"/>
      <c r="AE161" s="170"/>
      <c r="AF161" s="170"/>
      <c r="AG161" s="170"/>
    </row>
    <row r="162" spans="2:33" x14ac:dyDescent="0.25">
      <c r="B162" s="175"/>
      <c r="C162" s="169"/>
      <c r="D162" s="170"/>
      <c r="E162" s="170"/>
      <c r="F162" s="170"/>
      <c r="G162" s="170"/>
      <c r="H162" s="170"/>
      <c r="I162" s="170"/>
      <c r="J162" s="170"/>
      <c r="K162" s="171"/>
      <c r="L162" s="170"/>
      <c r="M162" s="170"/>
      <c r="N162" s="170"/>
      <c r="O162" s="170"/>
      <c r="P162" s="170"/>
      <c r="Q162" s="170"/>
      <c r="R162" s="170"/>
      <c r="S162" s="170"/>
      <c r="T162" s="170"/>
      <c r="U162" s="170"/>
      <c r="V162" s="170"/>
      <c r="W162" s="170"/>
      <c r="X162" s="170"/>
      <c r="Y162" s="170"/>
      <c r="Z162" s="170"/>
      <c r="AA162" s="170"/>
      <c r="AB162" s="170"/>
      <c r="AC162" s="170"/>
      <c r="AD162" s="170"/>
      <c r="AE162" s="170"/>
      <c r="AF162" s="170"/>
      <c r="AG162" s="170"/>
    </row>
    <row r="163" spans="2:33" x14ac:dyDescent="0.25">
      <c r="B163" s="175"/>
      <c r="C163" s="169"/>
      <c r="D163" s="170"/>
      <c r="E163" s="170"/>
      <c r="F163" s="170"/>
      <c r="G163" s="170"/>
      <c r="H163" s="170"/>
      <c r="I163" s="170"/>
      <c r="J163" s="170"/>
      <c r="K163" s="171"/>
      <c r="L163" s="170"/>
      <c r="M163" s="170"/>
      <c r="N163" s="170"/>
      <c r="O163" s="170"/>
      <c r="P163" s="170"/>
      <c r="Q163" s="170"/>
      <c r="R163" s="170"/>
      <c r="S163" s="170"/>
      <c r="T163" s="170"/>
      <c r="U163" s="170"/>
      <c r="V163" s="170"/>
      <c r="W163" s="170"/>
      <c r="X163" s="170"/>
      <c r="Y163" s="170"/>
      <c r="Z163" s="170"/>
      <c r="AA163" s="170"/>
      <c r="AB163" s="170"/>
      <c r="AC163" s="170"/>
      <c r="AD163" s="170"/>
      <c r="AE163" s="170"/>
      <c r="AF163" s="170"/>
      <c r="AG163" s="170"/>
    </row>
    <row r="164" spans="2:33" x14ac:dyDescent="0.25">
      <c r="B164" s="175"/>
      <c r="C164" s="169"/>
      <c r="D164" s="170"/>
      <c r="E164" s="170"/>
      <c r="F164" s="170"/>
      <c r="G164" s="170"/>
      <c r="H164" s="170"/>
      <c r="I164" s="170"/>
      <c r="J164" s="170"/>
      <c r="K164" s="171"/>
      <c r="L164" s="170"/>
      <c r="M164" s="170"/>
      <c r="N164" s="170"/>
      <c r="O164" s="170"/>
      <c r="P164" s="170"/>
      <c r="Q164" s="170"/>
      <c r="R164" s="170"/>
      <c r="S164" s="170"/>
      <c r="T164" s="170"/>
      <c r="U164" s="170"/>
      <c r="V164" s="170"/>
      <c r="W164" s="170"/>
      <c r="X164" s="170"/>
      <c r="Y164" s="170"/>
      <c r="Z164" s="170"/>
      <c r="AA164" s="170"/>
      <c r="AB164" s="170"/>
      <c r="AC164" s="170"/>
      <c r="AD164" s="170"/>
      <c r="AE164" s="170"/>
      <c r="AF164" s="170"/>
      <c r="AG164" s="170"/>
    </row>
    <row r="165" spans="2:33" x14ac:dyDescent="0.25">
      <c r="B165" s="175"/>
      <c r="C165" s="169"/>
      <c r="D165" s="170"/>
      <c r="E165" s="170"/>
      <c r="F165" s="170"/>
      <c r="G165" s="170"/>
      <c r="H165" s="170"/>
      <c r="I165" s="170"/>
      <c r="J165" s="170"/>
      <c r="K165" s="171"/>
      <c r="L165" s="170"/>
      <c r="M165" s="170"/>
      <c r="N165" s="170"/>
      <c r="O165" s="170"/>
      <c r="P165" s="170"/>
      <c r="Q165" s="170"/>
      <c r="R165" s="170"/>
      <c r="S165" s="170"/>
      <c r="T165" s="170"/>
      <c r="U165" s="170"/>
      <c r="V165" s="170"/>
      <c r="W165" s="170"/>
      <c r="X165" s="170"/>
      <c r="Y165" s="170"/>
      <c r="Z165" s="170"/>
      <c r="AA165" s="170"/>
      <c r="AB165" s="170"/>
      <c r="AC165" s="170"/>
      <c r="AD165" s="170"/>
      <c r="AE165" s="170"/>
      <c r="AF165" s="170"/>
      <c r="AG165" s="170"/>
    </row>
    <row r="166" spans="2:33" x14ac:dyDescent="0.25">
      <c r="B166" s="175"/>
      <c r="C166" s="169"/>
      <c r="D166" s="170"/>
      <c r="E166" s="170"/>
      <c r="F166" s="170"/>
      <c r="G166" s="170"/>
      <c r="H166" s="170"/>
      <c r="I166" s="170"/>
      <c r="J166" s="170"/>
      <c r="K166" s="171"/>
      <c r="L166" s="170"/>
      <c r="M166" s="170"/>
      <c r="N166" s="170"/>
      <c r="O166" s="170"/>
      <c r="P166" s="170"/>
      <c r="Q166" s="170"/>
      <c r="R166" s="170"/>
      <c r="S166" s="170"/>
      <c r="T166" s="170"/>
      <c r="U166" s="170"/>
      <c r="V166" s="170"/>
      <c r="W166" s="170"/>
      <c r="X166" s="170"/>
      <c r="Y166" s="170"/>
      <c r="Z166" s="170"/>
      <c r="AA166" s="170"/>
      <c r="AB166" s="170"/>
      <c r="AC166" s="170"/>
      <c r="AD166" s="170"/>
      <c r="AE166" s="170"/>
      <c r="AF166" s="170"/>
      <c r="AG166" s="170"/>
    </row>
    <row r="167" spans="2:33" x14ac:dyDescent="0.25">
      <c r="B167" s="175"/>
      <c r="C167" s="169"/>
      <c r="D167" s="170"/>
      <c r="E167" s="170"/>
      <c r="F167" s="170"/>
      <c r="G167" s="170"/>
      <c r="H167" s="170"/>
      <c r="I167" s="170"/>
      <c r="J167" s="170"/>
      <c r="K167" s="171"/>
      <c r="L167" s="170"/>
      <c r="M167" s="170"/>
      <c r="N167" s="170"/>
      <c r="O167" s="170"/>
      <c r="P167" s="170"/>
      <c r="Q167" s="170"/>
      <c r="R167" s="170"/>
      <c r="S167" s="170"/>
      <c r="T167" s="170"/>
      <c r="U167" s="170"/>
      <c r="V167" s="170"/>
      <c r="W167" s="170"/>
      <c r="X167" s="170"/>
      <c r="Y167" s="170"/>
      <c r="Z167" s="170"/>
      <c r="AA167" s="170"/>
      <c r="AB167" s="170"/>
      <c r="AC167" s="170"/>
      <c r="AD167" s="170"/>
      <c r="AE167" s="170"/>
      <c r="AF167" s="170"/>
      <c r="AG167" s="170"/>
    </row>
    <row r="168" spans="2:33" x14ac:dyDescent="0.25">
      <c r="B168" s="175"/>
      <c r="C168" s="169"/>
      <c r="D168" s="170"/>
      <c r="E168" s="170"/>
      <c r="F168" s="170"/>
      <c r="G168" s="170"/>
      <c r="H168" s="170"/>
      <c r="I168" s="170"/>
      <c r="J168" s="170"/>
      <c r="K168" s="171"/>
      <c r="L168" s="170"/>
      <c r="M168" s="170"/>
      <c r="N168" s="170"/>
      <c r="O168" s="170"/>
      <c r="P168" s="170"/>
      <c r="Q168" s="170"/>
      <c r="R168" s="170"/>
      <c r="S168" s="170"/>
      <c r="T168" s="170"/>
      <c r="U168" s="170"/>
      <c r="V168" s="170"/>
      <c r="W168" s="170"/>
      <c r="X168" s="170"/>
      <c r="Y168" s="170"/>
      <c r="Z168" s="170"/>
      <c r="AA168" s="170"/>
      <c r="AB168" s="170"/>
      <c r="AC168" s="170"/>
      <c r="AD168" s="170"/>
      <c r="AE168" s="170"/>
      <c r="AF168" s="170"/>
      <c r="AG168" s="170"/>
    </row>
    <row r="169" spans="2:33" x14ac:dyDescent="0.25">
      <c r="B169" s="175"/>
      <c r="C169" s="169"/>
      <c r="D169" s="170"/>
      <c r="E169" s="170"/>
      <c r="F169" s="170"/>
      <c r="G169" s="170"/>
      <c r="H169" s="170"/>
      <c r="I169" s="170"/>
      <c r="J169" s="170"/>
      <c r="K169" s="171"/>
      <c r="L169" s="170"/>
      <c r="M169" s="170"/>
      <c r="N169" s="170"/>
      <c r="O169" s="170"/>
      <c r="P169" s="170"/>
      <c r="Q169" s="170"/>
      <c r="R169" s="170"/>
      <c r="S169" s="170"/>
      <c r="T169" s="170"/>
      <c r="U169" s="170"/>
      <c r="V169" s="170"/>
      <c r="W169" s="170"/>
      <c r="X169" s="170"/>
      <c r="Y169" s="170"/>
      <c r="Z169" s="170"/>
      <c r="AA169" s="170"/>
      <c r="AB169" s="170"/>
      <c r="AC169" s="170"/>
      <c r="AD169" s="170"/>
      <c r="AE169" s="170"/>
      <c r="AF169" s="170"/>
      <c r="AG169" s="170"/>
    </row>
    <row r="170" spans="2:33" x14ac:dyDescent="0.25">
      <c r="B170" s="175"/>
      <c r="C170" s="169"/>
      <c r="D170" s="170"/>
      <c r="E170" s="170"/>
      <c r="F170" s="170"/>
      <c r="G170" s="170"/>
      <c r="H170" s="170"/>
      <c r="I170" s="170"/>
      <c r="J170" s="170"/>
      <c r="K170" s="171"/>
      <c r="L170" s="170"/>
      <c r="M170" s="170"/>
      <c r="N170" s="170"/>
      <c r="O170" s="170"/>
      <c r="P170" s="170"/>
      <c r="Q170" s="170"/>
      <c r="R170" s="170"/>
      <c r="S170" s="170"/>
      <c r="T170" s="170"/>
      <c r="U170" s="170"/>
      <c r="V170" s="170"/>
      <c r="W170" s="170"/>
      <c r="X170" s="170"/>
      <c r="Y170" s="170"/>
      <c r="Z170" s="170"/>
      <c r="AA170" s="170"/>
      <c r="AB170" s="170"/>
      <c r="AC170" s="170"/>
      <c r="AD170" s="170"/>
      <c r="AE170" s="170"/>
      <c r="AF170" s="170"/>
      <c r="AG170" s="170"/>
    </row>
    <row r="171" spans="2:33" x14ac:dyDescent="0.25">
      <c r="B171" s="175"/>
      <c r="C171" s="169"/>
      <c r="D171" s="170"/>
      <c r="E171" s="170"/>
      <c r="F171" s="170"/>
      <c r="G171" s="170"/>
      <c r="H171" s="170"/>
      <c r="I171" s="170"/>
      <c r="J171" s="170"/>
      <c r="K171" s="171"/>
      <c r="L171" s="170"/>
      <c r="M171" s="170"/>
      <c r="N171" s="170"/>
      <c r="O171" s="170"/>
      <c r="P171" s="170"/>
      <c r="Q171" s="170"/>
      <c r="R171" s="170"/>
      <c r="S171" s="170"/>
      <c r="T171" s="170"/>
      <c r="U171" s="170"/>
      <c r="V171" s="170"/>
      <c r="W171" s="170"/>
      <c r="X171" s="170"/>
      <c r="Y171" s="170"/>
      <c r="Z171" s="170"/>
      <c r="AA171" s="170"/>
      <c r="AB171" s="170"/>
      <c r="AC171" s="170"/>
      <c r="AD171" s="170"/>
      <c r="AE171" s="170"/>
      <c r="AF171" s="170"/>
      <c r="AG171" s="170"/>
    </row>
    <row r="172" spans="2:33" x14ac:dyDescent="0.25">
      <c r="B172" s="175"/>
      <c r="C172" s="169"/>
      <c r="D172" s="170"/>
      <c r="E172" s="170"/>
      <c r="F172" s="170"/>
      <c r="G172" s="170"/>
      <c r="H172" s="170"/>
      <c r="I172" s="170"/>
      <c r="J172" s="170"/>
      <c r="K172" s="171"/>
      <c r="L172" s="170"/>
      <c r="M172" s="170"/>
      <c r="N172" s="170"/>
      <c r="O172" s="170"/>
      <c r="P172" s="170"/>
      <c r="Q172" s="170"/>
      <c r="R172" s="170"/>
      <c r="S172" s="170"/>
      <c r="T172" s="170"/>
      <c r="U172" s="170"/>
      <c r="V172" s="170"/>
      <c r="W172" s="170"/>
      <c r="X172" s="170"/>
      <c r="Y172" s="170"/>
      <c r="Z172" s="170"/>
      <c r="AA172" s="170"/>
      <c r="AB172" s="170"/>
      <c r="AC172" s="170"/>
      <c r="AD172" s="170"/>
      <c r="AE172" s="170"/>
      <c r="AF172" s="170"/>
      <c r="AG172" s="170"/>
    </row>
    <row r="173" spans="2:33" x14ac:dyDescent="0.25">
      <c r="B173" s="175"/>
      <c r="C173" s="169"/>
      <c r="D173" s="170"/>
      <c r="E173" s="170"/>
      <c r="F173" s="170"/>
      <c r="G173" s="170"/>
      <c r="H173" s="170"/>
      <c r="I173" s="170"/>
      <c r="J173" s="170"/>
      <c r="K173" s="171"/>
      <c r="L173" s="170"/>
      <c r="M173" s="170"/>
      <c r="N173" s="170"/>
      <c r="O173" s="170"/>
      <c r="P173" s="170"/>
      <c r="Q173" s="170"/>
      <c r="R173" s="170"/>
      <c r="S173" s="170"/>
      <c r="T173" s="170"/>
      <c r="U173" s="170"/>
      <c r="V173" s="170"/>
      <c r="W173" s="170"/>
      <c r="X173" s="170"/>
      <c r="Y173" s="170"/>
      <c r="Z173" s="170"/>
      <c r="AA173" s="170"/>
      <c r="AB173" s="170"/>
      <c r="AC173" s="170"/>
      <c r="AD173" s="170"/>
      <c r="AE173" s="170"/>
      <c r="AF173" s="170"/>
      <c r="AG173" s="170"/>
    </row>
    <row r="174" spans="2:33" x14ac:dyDescent="0.25">
      <c r="B174" s="175"/>
      <c r="C174" s="169"/>
      <c r="D174" s="170"/>
      <c r="E174" s="170"/>
      <c r="F174" s="170"/>
      <c r="G174" s="170"/>
      <c r="H174" s="170"/>
      <c r="I174" s="170"/>
      <c r="J174" s="170"/>
      <c r="K174" s="171"/>
      <c r="L174" s="170"/>
      <c r="M174" s="170"/>
      <c r="N174" s="170"/>
      <c r="O174" s="170"/>
      <c r="P174" s="170"/>
      <c r="Q174" s="170"/>
      <c r="R174" s="170"/>
      <c r="S174" s="170"/>
      <c r="T174" s="170"/>
      <c r="U174" s="170"/>
      <c r="V174" s="170"/>
      <c r="W174" s="170"/>
      <c r="X174" s="170"/>
      <c r="Y174" s="170"/>
      <c r="Z174" s="170"/>
      <c r="AA174" s="170"/>
      <c r="AB174" s="170"/>
      <c r="AC174" s="170"/>
      <c r="AD174" s="170"/>
      <c r="AE174" s="170"/>
      <c r="AF174" s="170"/>
      <c r="AG174" s="170"/>
    </row>
    <row r="175" spans="2:33" x14ac:dyDescent="0.25">
      <c r="B175" s="175"/>
      <c r="C175" s="169"/>
      <c r="D175" s="170"/>
      <c r="E175" s="170"/>
      <c r="F175" s="170"/>
      <c r="G175" s="170"/>
      <c r="H175" s="170"/>
      <c r="I175" s="170"/>
      <c r="J175" s="170"/>
      <c r="K175" s="171"/>
      <c r="L175" s="170"/>
      <c r="M175" s="170"/>
      <c r="N175" s="170"/>
      <c r="O175" s="170"/>
      <c r="P175" s="170"/>
      <c r="Q175" s="170"/>
      <c r="R175" s="170"/>
      <c r="S175" s="170"/>
      <c r="T175" s="170"/>
      <c r="U175" s="170"/>
      <c r="V175" s="170"/>
      <c r="W175" s="170"/>
      <c r="X175" s="170"/>
      <c r="Y175" s="170"/>
      <c r="Z175" s="170"/>
      <c r="AA175" s="170"/>
      <c r="AB175" s="170"/>
      <c r="AC175" s="170"/>
      <c r="AD175" s="170"/>
      <c r="AE175" s="170"/>
      <c r="AF175" s="170"/>
      <c r="AG175" s="170"/>
    </row>
    <row r="176" spans="2:33" x14ac:dyDescent="0.25">
      <c r="B176" s="175"/>
      <c r="C176" s="169"/>
      <c r="D176" s="170"/>
      <c r="E176" s="170"/>
      <c r="F176" s="170"/>
      <c r="G176" s="170"/>
      <c r="H176" s="170"/>
      <c r="I176" s="170"/>
      <c r="J176" s="170"/>
      <c r="K176" s="171"/>
      <c r="L176" s="170"/>
      <c r="M176" s="170"/>
      <c r="N176" s="170"/>
      <c r="O176" s="170"/>
      <c r="P176" s="170"/>
      <c r="Q176" s="170"/>
      <c r="R176" s="170"/>
      <c r="S176" s="170"/>
      <c r="T176" s="170"/>
      <c r="U176" s="170"/>
      <c r="V176" s="170"/>
      <c r="W176" s="170"/>
      <c r="X176" s="170"/>
      <c r="Y176" s="170"/>
      <c r="Z176" s="170"/>
      <c r="AA176" s="170"/>
      <c r="AB176" s="170"/>
      <c r="AC176" s="170"/>
      <c r="AD176" s="170"/>
      <c r="AE176" s="170"/>
      <c r="AF176" s="170"/>
      <c r="AG176" s="170"/>
    </row>
    <row r="177" spans="2:33" x14ac:dyDescent="0.25">
      <c r="B177" s="175"/>
      <c r="C177" s="169"/>
      <c r="D177" s="170"/>
      <c r="E177" s="170"/>
      <c r="F177" s="170"/>
      <c r="G177" s="170"/>
      <c r="H177" s="170"/>
      <c r="I177" s="170"/>
      <c r="J177" s="170"/>
      <c r="K177" s="171"/>
      <c r="L177" s="170"/>
      <c r="M177" s="170"/>
      <c r="N177" s="170"/>
      <c r="O177" s="170"/>
      <c r="P177" s="170"/>
      <c r="Q177" s="170"/>
      <c r="R177" s="170"/>
      <c r="S177" s="170"/>
      <c r="T177" s="170"/>
      <c r="U177" s="170"/>
      <c r="V177" s="170"/>
      <c r="W177" s="170"/>
      <c r="X177" s="170"/>
      <c r="Y177" s="170"/>
      <c r="Z177" s="170"/>
      <c r="AA177" s="170"/>
      <c r="AB177" s="170"/>
      <c r="AC177" s="170"/>
      <c r="AD177" s="170"/>
      <c r="AE177" s="170"/>
      <c r="AF177" s="170"/>
      <c r="AG177" s="170"/>
    </row>
    <row r="178" spans="2:33" x14ac:dyDescent="0.25">
      <c r="B178" s="175"/>
      <c r="C178" s="169"/>
      <c r="D178" s="170"/>
      <c r="E178" s="170"/>
      <c r="F178" s="170"/>
      <c r="G178" s="170"/>
      <c r="H178" s="170"/>
      <c r="I178" s="170"/>
      <c r="J178" s="170"/>
      <c r="K178" s="171"/>
      <c r="L178" s="170"/>
      <c r="M178" s="170"/>
      <c r="N178" s="170"/>
      <c r="O178" s="170"/>
      <c r="P178" s="170"/>
      <c r="Q178" s="170"/>
      <c r="R178" s="170"/>
      <c r="S178" s="170"/>
      <c r="T178" s="170"/>
      <c r="U178" s="170"/>
      <c r="V178" s="170"/>
      <c r="W178" s="170"/>
      <c r="X178" s="170"/>
      <c r="Y178" s="170"/>
      <c r="Z178" s="170"/>
      <c r="AA178" s="170"/>
      <c r="AB178" s="170"/>
      <c r="AC178" s="170"/>
      <c r="AD178" s="170"/>
      <c r="AE178" s="170"/>
      <c r="AF178" s="170"/>
      <c r="AG178" s="170"/>
    </row>
    <row r="179" spans="2:33" x14ac:dyDescent="0.25">
      <c r="B179" s="175"/>
      <c r="C179" s="169"/>
      <c r="D179" s="170"/>
      <c r="E179" s="170"/>
      <c r="F179" s="170"/>
      <c r="G179" s="170"/>
      <c r="H179" s="170"/>
      <c r="I179" s="170"/>
      <c r="J179" s="170"/>
      <c r="K179" s="171"/>
      <c r="L179" s="170"/>
      <c r="M179" s="170"/>
      <c r="N179" s="170"/>
      <c r="O179" s="170"/>
      <c r="P179" s="170"/>
      <c r="Q179" s="170"/>
      <c r="R179" s="170"/>
      <c r="S179" s="170"/>
      <c r="T179" s="170"/>
      <c r="U179" s="170"/>
      <c r="V179" s="170"/>
      <c r="W179" s="170"/>
      <c r="X179" s="170"/>
      <c r="Y179" s="170"/>
      <c r="Z179" s="170"/>
      <c r="AA179" s="170"/>
      <c r="AB179" s="170"/>
      <c r="AC179" s="170"/>
      <c r="AD179" s="170"/>
      <c r="AE179" s="170"/>
      <c r="AF179" s="170"/>
      <c r="AG179" s="170"/>
    </row>
    <row r="180" spans="2:33" x14ac:dyDescent="0.25">
      <c r="B180" s="175"/>
      <c r="C180" s="169"/>
      <c r="D180" s="170"/>
      <c r="E180" s="170"/>
      <c r="F180" s="170"/>
      <c r="G180" s="170"/>
      <c r="H180" s="170"/>
      <c r="I180" s="170"/>
      <c r="J180" s="170"/>
      <c r="K180" s="171"/>
      <c r="L180" s="170"/>
      <c r="M180" s="170"/>
      <c r="N180" s="170"/>
      <c r="O180" s="170"/>
      <c r="P180" s="170"/>
      <c r="Q180" s="170"/>
      <c r="R180" s="170"/>
      <c r="S180" s="170"/>
      <c r="T180" s="170"/>
      <c r="U180" s="170"/>
      <c r="V180" s="170"/>
      <c r="W180" s="170"/>
      <c r="X180" s="170"/>
      <c r="Y180" s="170"/>
      <c r="Z180" s="170"/>
      <c r="AA180" s="170"/>
      <c r="AB180" s="170"/>
      <c r="AC180" s="170"/>
      <c r="AD180" s="170"/>
      <c r="AE180" s="170"/>
      <c r="AF180" s="170"/>
      <c r="AG180" s="170"/>
    </row>
    <row r="181" spans="2:33" x14ac:dyDescent="0.25">
      <c r="B181" s="175"/>
      <c r="C181" s="169"/>
      <c r="D181" s="170"/>
      <c r="E181" s="170"/>
      <c r="F181" s="170"/>
      <c r="G181" s="170"/>
      <c r="H181" s="170"/>
      <c r="I181" s="170"/>
      <c r="J181" s="170"/>
      <c r="K181" s="171"/>
      <c r="L181" s="170"/>
      <c r="M181" s="170"/>
      <c r="N181" s="170"/>
      <c r="O181" s="170"/>
      <c r="P181" s="170"/>
      <c r="Q181" s="170"/>
      <c r="R181" s="170"/>
      <c r="S181" s="170"/>
      <c r="T181" s="170"/>
      <c r="U181" s="170"/>
      <c r="V181" s="170"/>
      <c r="W181" s="170"/>
      <c r="X181" s="170"/>
      <c r="Y181" s="170"/>
      <c r="Z181" s="170"/>
      <c r="AA181" s="170"/>
      <c r="AB181" s="170"/>
      <c r="AC181" s="170"/>
      <c r="AD181" s="170"/>
      <c r="AE181" s="170"/>
      <c r="AF181" s="170"/>
      <c r="AG181" s="170"/>
    </row>
    <row r="182" spans="2:33" x14ac:dyDescent="0.25">
      <c r="B182" s="175"/>
      <c r="C182" s="169"/>
      <c r="D182" s="170"/>
      <c r="E182" s="170"/>
      <c r="F182" s="170"/>
      <c r="G182" s="170"/>
      <c r="H182" s="170"/>
      <c r="I182" s="170"/>
      <c r="J182" s="170"/>
      <c r="K182" s="171"/>
      <c r="L182" s="170"/>
      <c r="M182" s="170"/>
      <c r="N182" s="170"/>
      <c r="O182" s="170"/>
      <c r="P182" s="170"/>
      <c r="Q182" s="170"/>
      <c r="R182" s="170"/>
      <c r="S182" s="170"/>
      <c r="T182" s="170"/>
      <c r="U182" s="170"/>
      <c r="V182" s="170"/>
      <c r="W182" s="170"/>
      <c r="X182" s="170"/>
      <c r="Y182" s="170"/>
      <c r="Z182" s="170"/>
      <c r="AA182" s="170"/>
      <c r="AB182" s="170"/>
      <c r="AC182" s="170"/>
      <c r="AD182" s="170"/>
      <c r="AE182" s="170"/>
      <c r="AF182" s="170"/>
      <c r="AG182" s="170"/>
    </row>
    <row r="183" spans="2:33" x14ac:dyDescent="0.25">
      <c r="B183" s="175"/>
      <c r="C183" s="169"/>
      <c r="D183" s="170"/>
      <c r="E183" s="170"/>
      <c r="F183" s="170"/>
      <c r="G183" s="170"/>
      <c r="H183" s="170"/>
      <c r="I183" s="170"/>
      <c r="J183" s="170"/>
      <c r="K183" s="171"/>
      <c r="L183" s="170"/>
      <c r="M183" s="170"/>
      <c r="N183" s="170"/>
      <c r="O183" s="170"/>
      <c r="P183" s="170"/>
      <c r="Q183" s="170"/>
      <c r="R183" s="170"/>
      <c r="S183" s="170"/>
      <c r="T183" s="170"/>
      <c r="U183" s="170"/>
      <c r="V183" s="170"/>
      <c r="W183" s="170"/>
      <c r="X183" s="170"/>
      <c r="Y183" s="170"/>
      <c r="Z183" s="170"/>
      <c r="AA183" s="170"/>
      <c r="AB183" s="170"/>
      <c r="AC183" s="170"/>
      <c r="AD183" s="170"/>
      <c r="AE183" s="170"/>
      <c r="AF183" s="170"/>
      <c r="AG183" s="170"/>
    </row>
    <row r="184" spans="2:33" x14ac:dyDescent="0.25">
      <c r="B184" s="175"/>
      <c r="C184" s="169"/>
      <c r="D184" s="170"/>
      <c r="E184" s="170"/>
      <c r="F184" s="170"/>
      <c r="G184" s="170"/>
      <c r="H184" s="170"/>
      <c r="I184" s="170"/>
      <c r="J184" s="170"/>
      <c r="K184" s="171"/>
      <c r="L184" s="170"/>
      <c r="M184" s="170"/>
      <c r="N184" s="170"/>
      <c r="O184" s="170"/>
      <c r="P184" s="170"/>
      <c r="Q184" s="170"/>
      <c r="R184" s="170"/>
      <c r="S184" s="170"/>
      <c r="T184" s="170"/>
      <c r="U184" s="170"/>
      <c r="V184" s="170"/>
      <c r="W184" s="170"/>
      <c r="X184" s="170"/>
      <c r="Y184" s="170"/>
      <c r="Z184" s="170"/>
      <c r="AA184" s="170"/>
      <c r="AB184" s="170"/>
      <c r="AC184" s="170"/>
      <c r="AD184" s="170"/>
      <c r="AE184" s="170"/>
      <c r="AF184" s="170"/>
      <c r="AG184" s="170"/>
    </row>
    <row r="185" spans="2:33" x14ac:dyDescent="0.25">
      <c r="B185" s="175"/>
      <c r="C185" s="169"/>
      <c r="D185" s="170"/>
      <c r="E185" s="170"/>
      <c r="F185" s="170"/>
      <c r="G185" s="170"/>
      <c r="H185" s="170"/>
      <c r="I185" s="170"/>
      <c r="J185" s="170"/>
      <c r="K185" s="171"/>
      <c r="L185" s="170"/>
      <c r="M185" s="170"/>
      <c r="N185" s="170"/>
      <c r="O185" s="170"/>
      <c r="P185" s="170"/>
      <c r="Q185" s="170"/>
      <c r="R185" s="170"/>
      <c r="S185" s="170"/>
      <c r="T185" s="170"/>
      <c r="U185" s="170"/>
      <c r="V185" s="170"/>
      <c r="W185" s="170"/>
      <c r="X185" s="170"/>
      <c r="Y185" s="170"/>
      <c r="Z185" s="170"/>
      <c r="AA185" s="170"/>
      <c r="AB185" s="170"/>
      <c r="AC185" s="170"/>
      <c r="AD185" s="170"/>
      <c r="AE185" s="170"/>
      <c r="AF185" s="170"/>
      <c r="AG185" s="170"/>
    </row>
    <row r="186" spans="2:33" x14ac:dyDescent="0.25">
      <c r="B186" s="175"/>
      <c r="C186" s="169"/>
      <c r="D186" s="170"/>
      <c r="E186" s="170"/>
      <c r="F186" s="170"/>
      <c r="G186" s="170"/>
      <c r="H186" s="170"/>
      <c r="I186" s="170"/>
      <c r="J186" s="170"/>
      <c r="K186" s="171"/>
      <c r="L186" s="170"/>
      <c r="M186" s="170"/>
      <c r="N186" s="170"/>
      <c r="O186" s="170"/>
      <c r="P186" s="170"/>
      <c r="Q186" s="170"/>
      <c r="R186" s="170"/>
      <c r="S186" s="170"/>
      <c r="T186" s="170"/>
      <c r="U186" s="170"/>
      <c r="V186" s="170"/>
      <c r="W186" s="170"/>
      <c r="X186" s="170"/>
      <c r="Y186" s="170"/>
      <c r="Z186" s="170"/>
      <c r="AA186" s="170"/>
      <c r="AB186" s="170"/>
      <c r="AC186" s="170"/>
      <c r="AD186" s="170"/>
      <c r="AE186" s="170"/>
      <c r="AF186" s="170"/>
      <c r="AG186" s="170"/>
    </row>
    <row r="187" spans="2:33" x14ac:dyDescent="0.25">
      <c r="B187" s="175"/>
      <c r="C187" s="169"/>
      <c r="D187" s="170"/>
      <c r="E187" s="170"/>
      <c r="F187" s="170"/>
      <c r="G187" s="170"/>
      <c r="H187" s="170"/>
      <c r="I187" s="170"/>
      <c r="J187" s="170"/>
      <c r="K187" s="171"/>
      <c r="L187" s="170"/>
      <c r="M187" s="170"/>
      <c r="N187" s="170"/>
      <c r="O187" s="170"/>
      <c r="P187" s="170"/>
      <c r="Q187" s="170"/>
      <c r="R187" s="170"/>
      <c r="S187" s="170"/>
      <c r="T187" s="170"/>
      <c r="U187" s="170"/>
      <c r="V187" s="170"/>
      <c r="W187" s="170"/>
      <c r="X187" s="170"/>
      <c r="Y187" s="170"/>
      <c r="Z187" s="170"/>
      <c r="AA187" s="170"/>
      <c r="AB187" s="170"/>
      <c r="AC187" s="170"/>
      <c r="AD187" s="170"/>
      <c r="AE187" s="170"/>
      <c r="AF187" s="170"/>
      <c r="AG187" s="170"/>
    </row>
    <row r="188" spans="2:33" x14ac:dyDescent="0.25">
      <c r="B188" s="175"/>
      <c r="C188" s="169"/>
      <c r="D188" s="170"/>
      <c r="E188" s="170"/>
      <c r="F188" s="170"/>
      <c r="G188" s="170"/>
      <c r="H188" s="170"/>
      <c r="I188" s="170"/>
      <c r="J188" s="170"/>
      <c r="K188" s="171"/>
      <c r="L188" s="170"/>
      <c r="M188" s="170"/>
      <c r="N188" s="170"/>
      <c r="O188" s="170"/>
      <c r="P188" s="170"/>
      <c r="Q188" s="170"/>
      <c r="R188" s="170"/>
      <c r="S188" s="170"/>
      <c r="T188" s="170"/>
      <c r="U188" s="170"/>
      <c r="V188" s="170"/>
      <c r="W188" s="170"/>
      <c r="X188" s="170"/>
      <c r="Y188" s="170"/>
      <c r="Z188" s="170"/>
      <c r="AA188" s="170"/>
      <c r="AB188" s="170"/>
      <c r="AC188" s="170"/>
      <c r="AD188" s="170"/>
      <c r="AE188" s="170"/>
      <c r="AF188" s="170"/>
      <c r="AG188" s="170"/>
    </row>
    <row r="189" spans="2:33" x14ac:dyDescent="0.25">
      <c r="B189" s="175"/>
      <c r="C189" s="169"/>
      <c r="D189" s="170"/>
      <c r="E189" s="170"/>
      <c r="F189" s="170"/>
      <c r="G189" s="170"/>
      <c r="H189" s="170"/>
      <c r="I189" s="170"/>
      <c r="J189" s="170"/>
      <c r="K189" s="171"/>
      <c r="L189" s="170"/>
      <c r="M189" s="170"/>
      <c r="N189" s="170"/>
      <c r="O189" s="170"/>
      <c r="P189" s="170"/>
      <c r="Q189" s="170"/>
      <c r="R189" s="170"/>
      <c r="S189" s="170"/>
      <c r="T189" s="170"/>
      <c r="U189" s="170"/>
      <c r="V189" s="170"/>
      <c r="W189" s="170"/>
      <c r="X189" s="170"/>
      <c r="Y189" s="170"/>
      <c r="Z189" s="170"/>
      <c r="AA189" s="170"/>
      <c r="AB189" s="170"/>
      <c r="AC189" s="170"/>
      <c r="AD189" s="170"/>
      <c r="AE189" s="170"/>
      <c r="AF189" s="170"/>
      <c r="AG189" s="170"/>
    </row>
    <row r="190" spans="2:33" x14ac:dyDescent="0.25">
      <c r="B190" s="175"/>
      <c r="C190" s="169"/>
      <c r="D190" s="170"/>
      <c r="E190" s="170"/>
      <c r="F190" s="170"/>
      <c r="G190" s="170"/>
      <c r="H190" s="170"/>
      <c r="I190" s="170"/>
      <c r="J190" s="170"/>
      <c r="K190" s="171"/>
      <c r="L190" s="170"/>
      <c r="M190" s="170"/>
      <c r="N190" s="170"/>
      <c r="O190" s="170"/>
      <c r="P190" s="170"/>
      <c r="Q190" s="170"/>
      <c r="R190" s="170"/>
      <c r="S190" s="170"/>
      <c r="T190" s="170"/>
      <c r="U190" s="170"/>
      <c r="V190" s="170"/>
      <c r="W190" s="170"/>
      <c r="X190" s="170"/>
      <c r="Y190" s="170"/>
      <c r="Z190" s="170"/>
      <c r="AA190" s="170"/>
      <c r="AB190" s="170"/>
      <c r="AC190" s="170"/>
      <c r="AD190" s="170"/>
      <c r="AE190" s="170"/>
      <c r="AF190" s="170"/>
      <c r="AG190" s="170"/>
    </row>
    <row r="191" spans="2:33" x14ac:dyDescent="0.25">
      <c r="B191" s="175"/>
      <c r="C191" s="169"/>
      <c r="D191" s="170"/>
      <c r="E191" s="170"/>
      <c r="F191" s="170"/>
      <c r="G191" s="170"/>
      <c r="H191" s="170"/>
      <c r="I191" s="170"/>
      <c r="J191" s="170"/>
      <c r="K191" s="171"/>
      <c r="L191" s="170"/>
      <c r="M191" s="170"/>
      <c r="N191" s="170"/>
      <c r="O191" s="170"/>
      <c r="P191" s="170"/>
      <c r="Q191" s="170"/>
      <c r="R191" s="170"/>
      <c r="S191" s="170"/>
      <c r="T191" s="170"/>
      <c r="U191" s="170"/>
      <c r="V191" s="170"/>
      <c r="W191" s="170"/>
      <c r="X191" s="170"/>
      <c r="Y191" s="170"/>
      <c r="Z191" s="170"/>
      <c r="AA191" s="170"/>
      <c r="AB191" s="170"/>
      <c r="AC191" s="170"/>
      <c r="AD191" s="170"/>
      <c r="AE191" s="170"/>
      <c r="AF191" s="170"/>
      <c r="AG191" s="170"/>
    </row>
    <row r="192" spans="2:33" x14ac:dyDescent="0.25">
      <c r="B192" s="175"/>
      <c r="C192" s="169"/>
      <c r="D192" s="170"/>
      <c r="E192" s="170"/>
      <c r="F192" s="170"/>
      <c r="G192" s="170"/>
      <c r="H192" s="170"/>
      <c r="I192" s="170"/>
      <c r="J192" s="170"/>
      <c r="K192" s="171"/>
      <c r="L192" s="170"/>
      <c r="M192" s="170"/>
      <c r="N192" s="170"/>
      <c r="O192" s="170"/>
      <c r="P192" s="170"/>
      <c r="Q192" s="170"/>
      <c r="R192" s="170"/>
      <c r="S192" s="170"/>
      <c r="T192" s="170"/>
      <c r="U192" s="170"/>
      <c r="V192" s="170"/>
      <c r="W192" s="170"/>
      <c r="X192" s="170"/>
      <c r="Y192" s="170"/>
      <c r="Z192" s="170"/>
      <c r="AA192" s="170"/>
      <c r="AB192" s="170"/>
      <c r="AC192" s="170"/>
      <c r="AD192" s="170"/>
      <c r="AE192" s="170"/>
      <c r="AF192" s="170"/>
      <c r="AG192" s="170"/>
    </row>
    <row r="193" spans="2:33" x14ac:dyDescent="0.25">
      <c r="B193" s="175"/>
      <c r="C193" s="169"/>
      <c r="D193" s="170"/>
      <c r="E193" s="170"/>
      <c r="F193" s="170"/>
      <c r="G193" s="170"/>
      <c r="H193" s="170"/>
      <c r="I193" s="170"/>
      <c r="J193" s="170"/>
      <c r="K193" s="171"/>
      <c r="L193" s="170"/>
      <c r="M193" s="170"/>
      <c r="N193" s="170"/>
      <c r="O193" s="170"/>
      <c r="P193" s="170"/>
      <c r="Q193" s="170"/>
      <c r="R193" s="170"/>
      <c r="S193" s="170"/>
      <c r="T193" s="170"/>
      <c r="U193" s="170"/>
      <c r="V193" s="170"/>
      <c r="W193" s="170"/>
      <c r="X193" s="170"/>
      <c r="Y193" s="170"/>
      <c r="Z193" s="170"/>
      <c r="AA193" s="170"/>
      <c r="AB193" s="170"/>
      <c r="AC193" s="170"/>
      <c r="AD193" s="170"/>
      <c r="AE193" s="170"/>
      <c r="AF193" s="170"/>
      <c r="AG193" s="170"/>
    </row>
    <row r="194" spans="2:33" x14ac:dyDescent="0.25">
      <c r="B194" s="175"/>
      <c r="C194" s="169"/>
      <c r="D194" s="170"/>
      <c r="E194" s="170"/>
      <c r="F194" s="170"/>
      <c r="G194" s="170"/>
      <c r="H194" s="170"/>
      <c r="I194" s="170"/>
      <c r="J194" s="170"/>
      <c r="K194" s="171"/>
      <c r="L194" s="170"/>
      <c r="M194" s="170"/>
      <c r="N194" s="170"/>
      <c r="O194" s="170"/>
      <c r="P194" s="170"/>
      <c r="Q194" s="170"/>
      <c r="R194" s="170"/>
      <c r="S194" s="170"/>
      <c r="T194" s="170"/>
      <c r="U194" s="170"/>
      <c r="V194" s="170"/>
      <c r="W194" s="170"/>
      <c r="X194" s="170"/>
      <c r="Y194" s="170"/>
      <c r="Z194" s="170"/>
      <c r="AA194" s="170"/>
      <c r="AB194" s="170"/>
      <c r="AC194" s="170"/>
      <c r="AD194" s="170"/>
      <c r="AE194" s="170"/>
      <c r="AF194" s="170"/>
      <c r="AG194" s="170"/>
    </row>
    <row r="195" spans="2:33" x14ac:dyDescent="0.25">
      <c r="B195" s="175"/>
      <c r="C195" s="169"/>
      <c r="D195" s="170"/>
      <c r="E195" s="170"/>
      <c r="F195" s="170"/>
      <c r="G195" s="170"/>
      <c r="H195" s="170"/>
      <c r="I195" s="170"/>
      <c r="J195" s="170"/>
      <c r="K195" s="171"/>
      <c r="L195" s="170"/>
      <c r="M195" s="170"/>
      <c r="N195" s="170"/>
      <c r="O195" s="170"/>
      <c r="P195" s="170"/>
      <c r="Q195" s="170"/>
      <c r="R195" s="170"/>
      <c r="S195" s="170"/>
      <c r="T195" s="170"/>
      <c r="U195" s="170"/>
      <c r="V195" s="170"/>
      <c r="W195" s="170"/>
      <c r="X195" s="170"/>
      <c r="Y195" s="170"/>
      <c r="Z195" s="170"/>
      <c r="AA195" s="170"/>
      <c r="AB195" s="170"/>
      <c r="AC195" s="170"/>
      <c r="AD195" s="170"/>
      <c r="AE195" s="170"/>
      <c r="AF195" s="170"/>
      <c r="AG195" s="170"/>
    </row>
    <row r="196" spans="2:33" x14ac:dyDescent="0.25">
      <c r="B196" s="175"/>
      <c r="C196" s="169"/>
      <c r="D196" s="170"/>
      <c r="E196" s="170"/>
      <c r="F196" s="170"/>
      <c r="G196" s="170"/>
      <c r="H196" s="170"/>
      <c r="I196" s="170"/>
      <c r="J196" s="170"/>
      <c r="K196" s="171"/>
      <c r="L196" s="170"/>
      <c r="M196" s="170"/>
      <c r="N196" s="170"/>
      <c r="O196" s="170"/>
      <c r="P196" s="170"/>
      <c r="Q196" s="170"/>
      <c r="R196" s="170"/>
      <c r="S196" s="170"/>
      <c r="T196" s="170"/>
      <c r="U196" s="170"/>
      <c r="V196" s="170"/>
      <c r="W196" s="170"/>
      <c r="X196" s="170"/>
      <c r="Y196" s="170"/>
      <c r="Z196" s="170"/>
      <c r="AA196" s="170"/>
      <c r="AB196" s="170"/>
      <c r="AC196" s="170"/>
      <c r="AD196" s="170"/>
      <c r="AE196" s="170"/>
      <c r="AF196" s="170"/>
      <c r="AG196" s="170"/>
    </row>
    <row r="197" spans="2:33" x14ac:dyDescent="0.25">
      <c r="B197" s="175"/>
      <c r="C197" s="169"/>
      <c r="D197" s="170"/>
      <c r="E197" s="170"/>
      <c r="F197" s="170"/>
      <c r="G197" s="170"/>
      <c r="H197" s="170"/>
      <c r="I197" s="170"/>
      <c r="J197" s="170"/>
      <c r="K197" s="171"/>
      <c r="L197" s="170"/>
      <c r="M197" s="170"/>
      <c r="N197" s="170"/>
      <c r="O197" s="170"/>
      <c r="P197" s="170"/>
      <c r="Q197" s="170"/>
      <c r="R197" s="170"/>
      <c r="S197" s="170"/>
      <c r="T197" s="170"/>
      <c r="U197" s="170"/>
      <c r="V197" s="170"/>
      <c r="W197" s="170"/>
      <c r="X197" s="170"/>
      <c r="Y197" s="170"/>
      <c r="Z197" s="170"/>
      <c r="AA197" s="170"/>
      <c r="AB197" s="170"/>
      <c r="AC197" s="170"/>
      <c r="AD197" s="170"/>
      <c r="AE197" s="170"/>
      <c r="AF197" s="170"/>
      <c r="AG197" s="170"/>
    </row>
    <row r="198" spans="2:33" x14ac:dyDescent="0.25">
      <c r="B198" s="175"/>
      <c r="C198" s="169"/>
      <c r="D198" s="170"/>
      <c r="E198" s="170"/>
      <c r="F198" s="170"/>
      <c r="G198" s="170"/>
      <c r="H198" s="170"/>
      <c r="I198" s="170"/>
      <c r="J198" s="170"/>
      <c r="K198" s="171"/>
      <c r="L198" s="170"/>
      <c r="M198" s="170"/>
      <c r="N198" s="170"/>
      <c r="O198" s="170"/>
      <c r="P198" s="170"/>
      <c r="Q198" s="170"/>
      <c r="R198" s="170"/>
      <c r="S198" s="170"/>
      <c r="T198" s="170"/>
      <c r="U198" s="170"/>
      <c r="V198" s="170"/>
      <c r="W198" s="170"/>
      <c r="X198" s="170"/>
      <c r="Y198" s="170"/>
      <c r="Z198" s="170"/>
      <c r="AA198" s="170"/>
      <c r="AB198" s="170"/>
      <c r="AC198" s="170"/>
      <c r="AD198" s="170"/>
      <c r="AE198" s="170"/>
      <c r="AF198" s="170"/>
      <c r="AG198" s="170"/>
    </row>
    <row r="199" spans="2:33" x14ac:dyDescent="0.25">
      <c r="B199" s="175"/>
      <c r="C199" s="169"/>
      <c r="D199" s="170"/>
      <c r="E199" s="170"/>
      <c r="F199" s="170"/>
      <c r="G199" s="170"/>
      <c r="H199" s="170"/>
      <c r="I199" s="170"/>
      <c r="J199" s="170"/>
      <c r="K199" s="171"/>
      <c r="L199" s="170"/>
      <c r="M199" s="170"/>
      <c r="N199" s="170"/>
      <c r="O199" s="170"/>
      <c r="P199" s="170"/>
      <c r="Q199" s="170"/>
      <c r="R199" s="170"/>
      <c r="S199" s="170"/>
      <c r="T199" s="170"/>
      <c r="U199" s="170"/>
      <c r="V199" s="170"/>
      <c r="W199" s="170"/>
      <c r="X199" s="170"/>
      <c r="Y199" s="170"/>
      <c r="Z199" s="170"/>
      <c r="AA199" s="170"/>
      <c r="AB199" s="170"/>
      <c r="AC199" s="170"/>
      <c r="AD199" s="170"/>
      <c r="AE199" s="170"/>
      <c r="AF199" s="170"/>
      <c r="AG199" s="170"/>
    </row>
    <row r="200" spans="2:33" x14ac:dyDescent="0.25">
      <c r="B200" s="175"/>
      <c r="C200" s="169"/>
      <c r="D200" s="170"/>
      <c r="E200" s="170"/>
      <c r="F200" s="170"/>
      <c r="G200" s="170"/>
      <c r="H200" s="170"/>
      <c r="I200" s="170"/>
      <c r="J200" s="170"/>
      <c r="K200" s="171"/>
      <c r="L200" s="170"/>
      <c r="M200" s="170"/>
      <c r="N200" s="170"/>
      <c r="O200" s="170"/>
      <c r="P200" s="170"/>
      <c r="Q200" s="170"/>
      <c r="R200" s="170"/>
      <c r="S200" s="170"/>
      <c r="T200" s="170"/>
      <c r="U200" s="170"/>
      <c r="V200" s="170"/>
      <c r="W200" s="170"/>
      <c r="X200" s="170"/>
      <c r="Y200" s="170"/>
      <c r="Z200" s="170"/>
      <c r="AA200" s="170"/>
      <c r="AB200" s="170"/>
      <c r="AC200" s="170"/>
      <c r="AD200" s="170"/>
      <c r="AE200" s="170"/>
      <c r="AF200" s="170"/>
      <c r="AG200" s="170"/>
    </row>
    <row r="201" spans="2:33" x14ac:dyDescent="0.25">
      <c r="B201" s="175"/>
      <c r="C201" s="169"/>
      <c r="D201" s="170"/>
      <c r="E201" s="170"/>
      <c r="F201" s="170"/>
      <c r="G201" s="170"/>
      <c r="H201" s="170"/>
      <c r="I201" s="170"/>
      <c r="J201" s="170"/>
      <c r="K201" s="171"/>
      <c r="L201" s="170"/>
      <c r="M201" s="170"/>
      <c r="N201" s="170"/>
      <c r="O201" s="170"/>
      <c r="P201" s="170"/>
      <c r="Q201" s="170"/>
      <c r="R201" s="170"/>
      <c r="S201" s="170"/>
      <c r="T201" s="170"/>
      <c r="U201" s="170"/>
      <c r="V201" s="170"/>
      <c r="W201" s="170"/>
      <c r="X201" s="170"/>
      <c r="Y201" s="170"/>
      <c r="Z201" s="170"/>
      <c r="AA201" s="170"/>
      <c r="AB201" s="170"/>
      <c r="AC201" s="170"/>
      <c r="AD201" s="170"/>
      <c r="AE201" s="170"/>
      <c r="AF201" s="170"/>
      <c r="AG201" s="170"/>
    </row>
    <row r="202" spans="2:33" x14ac:dyDescent="0.25">
      <c r="B202" s="175"/>
      <c r="C202" s="169"/>
      <c r="D202" s="170"/>
      <c r="E202" s="170"/>
      <c r="F202" s="170"/>
      <c r="G202" s="170"/>
      <c r="H202" s="170"/>
      <c r="I202" s="170"/>
      <c r="J202" s="170"/>
      <c r="K202" s="171"/>
      <c r="L202" s="170"/>
      <c r="M202" s="170"/>
      <c r="N202" s="170"/>
      <c r="O202" s="170"/>
      <c r="P202" s="170"/>
      <c r="Q202" s="170"/>
      <c r="R202" s="170"/>
      <c r="S202" s="170"/>
      <c r="T202" s="170"/>
      <c r="U202" s="170"/>
      <c r="V202" s="170"/>
      <c r="W202" s="170"/>
      <c r="X202" s="170"/>
      <c r="Y202" s="170"/>
      <c r="Z202" s="170"/>
      <c r="AA202" s="170"/>
      <c r="AB202" s="170"/>
      <c r="AC202" s="170"/>
      <c r="AD202" s="170"/>
      <c r="AE202" s="170"/>
      <c r="AF202" s="170"/>
      <c r="AG202" s="170"/>
    </row>
    <row r="203" spans="2:33" x14ac:dyDescent="0.25">
      <c r="B203" s="175"/>
      <c r="C203" s="169"/>
      <c r="D203" s="170"/>
      <c r="E203" s="170"/>
      <c r="F203" s="170"/>
      <c r="G203" s="170"/>
      <c r="H203" s="170"/>
      <c r="I203" s="170"/>
      <c r="J203" s="170"/>
      <c r="K203" s="171"/>
      <c r="L203" s="170"/>
      <c r="M203" s="170"/>
      <c r="N203" s="170"/>
      <c r="O203" s="170"/>
      <c r="P203" s="170"/>
      <c r="Q203" s="170"/>
      <c r="R203" s="170"/>
      <c r="S203" s="170"/>
      <c r="T203" s="170"/>
      <c r="U203" s="170"/>
      <c r="V203" s="170"/>
      <c r="W203" s="170"/>
      <c r="X203" s="170"/>
      <c r="Y203" s="170"/>
      <c r="Z203" s="170"/>
      <c r="AA203" s="170"/>
      <c r="AB203" s="170"/>
      <c r="AC203" s="170"/>
      <c r="AD203" s="170"/>
      <c r="AE203" s="170"/>
      <c r="AF203" s="170"/>
      <c r="AG203" s="170"/>
    </row>
    <row r="204" spans="2:33" x14ac:dyDescent="0.25">
      <c r="B204" s="175"/>
      <c r="C204" s="169"/>
      <c r="D204" s="170"/>
      <c r="E204" s="170"/>
      <c r="F204" s="170"/>
      <c r="G204" s="170"/>
      <c r="H204" s="170"/>
      <c r="I204" s="170"/>
      <c r="J204" s="170"/>
      <c r="K204" s="171"/>
      <c r="L204" s="170"/>
      <c r="M204" s="170"/>
      <c r="N204" s="170"/>
      <c r="O204" s="170"/>
      <c r="P204" s="170"/>
      <c r="Q204" s="170"/>
      <c r="R204" s="170"/>
      <c r="S204" s="170"/>
      <c r="T204" s="170"/>
      <c r="U204" s="170"/>
      <c r="V204" s="170"/>
      <c r="W204" s="170"/>
      <c r="X204" s="170"/>
      <c r="Y204" s="170"/>
      <c r="Z204" s="170"/>
      <c r="AA204" s="170"/>
      <c r="AB204" s="170"/>
      <c r="AC204" s="170"/>
      <c r="AD204" s="170"/>
      <c r="AE204" s="170"/>
      <c r="AF204" s="170"/>
      <c r="AG204" s="170"/>
    </row>
    <row r="205" spans="2:33" x14ac:dyDescent="0.25">
      <c r="B205" s="175"/>
      <c r="C205" s="169"/>
      <c r="D205" s="170"/>
      <c r="E205" s="170"/>
      <c r="F205" s="170"/>
      <c r="G205" s="170"/>
      <c r="H205" s="170"/>
      <c r="I205" s="170"/>
      <c r="J205" s="170"/>
      <c r="K205" s="171"/>
      <c r="L205" s="170"/>
      <c r="M205" s="170"/>
      <c r="N205" s="170"/>
      <c r="O205" s="170"/>
      <c r="P205" s="170"/>
      <c r="Q205" s="170"/>
      <c r="R205" s="170"/>
      <c r="S205" s="170"/>
      <c r="T205" s="170"/>
      <c r="U205" s="170"/>
      <c r="V205" s="170"/>
      <c r="W205" s="170"/>
      <c r="X205" s="170"/>
      <c r="Y205" s="170"/>
      <c r="Z205" s="170"/>
      <c r="AA205" s="170"/>
      <c r="AB205" s="170"/>
      <c r="AC205" s="170"/>
      <c r="AD205" s="170"/>
      <c r="AE205" s="170"/>
      <c r="AF205" s="170"/>
      <c r="AG205" s="170"/>
    </row>
    <row r="206" spans="2:33" x14ac:dyDescent="0.25">
      <c r="B206" s="175"/>
      <c r="C206" s="169"/>
      <c r="D206" s="170"/>
      <c r="E206" s="170"/>
      <c r="F206" s="170"/>
      <c r="G206" s="170"/>
      <c r="H206" s="170"/>
      <c r="I206" s="170"/>
      <c r="J206" s="170"/>
      <c r="K206" s="171"/>
      <c r="L206" s="170"/>
      <c r="M206" s="170"/>
      <c r="N206" s="170"/>
      <c r="O206" s="170"/>
      <c r="P206" s="170"/>
      <c r="Q206" s="170"/>
      <c r="R206" s="170"/>
      <c r="S206" s="170"/>
      <c r="T206" s="170"/>
      <c r="U206" s="170"/>
      <c r="V206" s="170"/>
      <c r="W206" s="170"/>
      <c r="X206" s="170"/>
      <c r="Y206" s="170"/>
      <c r="Z206" s="170"/>
      <c r="AA206" s="170"/>
      <c r="AB206" s="170"/>
      <c r="AC206" s="170"/>
      <c r="AD206" s="170"/>
      <c r="AE206" s="170"/>
      <c r="AF206" s="170"/>
      <c r="AG206" s="170"/>
    </row>
    <row r="207" spans="2:33" x14ac:dyDescent="0.25">
      <c r="B207" s="175"/>
      <c r="C207" s="169"/>
      <c r="D207" s="170"/>
      <c r="E207" s="170"/>
      <c r="F207" s="170"/>
      <c r="G207" s="170"/>
      <c r="H207" s="170"/>
      <c r="I207" s="170"/>
      <c r="J207" s="170"/>
      <c r="K207" s="171"/>
      <c r="L207" s="170"/>
      <c r="M207" s="170"/>
      <c r="N207" s="170"/>
      <c r="O207" s="170"/>
      <c r="P207" s="170"/>
      <c r="Q207" s="170"/>
      <c r="R207" s="170"/>
      <c r="S207" s="170"/>
      <c r="T207" s="170"/>
      <c r="U207" s="170"/>
      <c r="V207" s="170"/>
      <c r="W207" s="170"/>
      <c r="X207" s="170"/>
      <c r="Y207" s="170"/>
      <c r="Z207" s="170"/>
      <c r="AA207" s="170"/>
      <c r="AB207" s="170"/>
      <c r="AC207" s="170"/>
      <c r="AD207" s="170"/>
      <c r="AE207" s="170"/>
      <c r="AF207" s="170"/>
      <c r="AG207" s="170"/>
    </row>
    <row r="208" spans="2:33" x14ac:dyDescent="0.25">
      <c r="B208" s="175"/>
      <c r="C208" s="169"/>
      <c r="D208" s="170"/>
      <c r="E208" s="170"/>
      <c r="F208" s="170"/>
      <c r="G208" s="170"/>
      <c r="H208" s="170"/>
      <c r="I208" s="170"/>
      <c r="J208" s="170"/>
      <c r="K208" s="171"/>
      <c r="L208" s="170"/>
      <c r="M208" s="170"/>
      <c r="N208" s="170"/>
      <c r="O208" s="170"/>
      <c r="P208" s="170"/>
      <c r="Q208" s="170"/>
      <c r="R208" s="170"/>
      <c r="S208" s="170"/>
      <c r="T208" s="170"/>
      <c r="U208" s="170"/>
      <c r="V208" s="170"/>
      <c r="W208" s="170"/>
      <c r="X208" s="170"/>
      <c r="Y208" s="170"/>
      <c r="Z208" s="170"/>
      <c r="AA208" s="170"/>
      <c r="AB208" s="170"/>
      <c r="AC208" s="170"/>
      <c r="AD208" s="170"/>
      <c r="AE208" s="170"/>
      <c r="AF208" s="170"/>
      <c r="AG208" s="170"/>
    </row>
    <row r="209" spans="2:33" x14ac:dyDescent="0.25">
      <c r="B209" s="175"/>
      <c r="C209" s="169"/>
      <c r="D209" s="170"/>
      <c r="E209" s="170"/>
      <c r="F209" s="170"/>
      <c r="G209" s="170"/>
      <c r="H209" s="170"/>
      <c r="I209" s="170"/>
      <c r="J209" s="170"/>
      <c r="K209" s="171"/>
      <c r="L209" s="170"/>
      <c r="M209" s="170"/>
      <c r="N209" s="170"/>
      <c r="O209" s="170"/>
      <c r="P209" s="170"/>
      <c r="Q209" s="170"/>
      <c r="R209" s="170"/>
      <c r="S209" s="170"/>
      <c r="T209" s="170"/>
      <c r="U209" s="170"/>
      <c r="V209" s="170"/>
      <c r="W209" s="170"/>
      <c r="X209" s="170"/>
      <c r="Y209" s="170"/>
      <c r="Z209" s="170"/>
      <c r="AA209" s="170"/>
      <c r="AB209" s="170"/>
      <c r="AC209" s="170"/>
      <c r="AD209" s="170"/>
      <c r="AE209" s="170"/>
      <c r="AF209" s="170"/>
      <c r="AG209" s="170"/>
    </row>
    <row r="210" spans="2:33" x14ac:dyDescent="0.25">
      <c r="B210" s="175"/>
      <c r="C210" s="169"/>
      <c r="D210" s="170"/>
      <c r="E210" s="170"/>
      <c r="F210" s="170"/>
      <c r="G210" s="170"/>
      <c r="H210" s="170"/>
      <c r="I210" s="170"/>
      <c r="J210" s="170"/>
      <c r="K210" s="171"/>
      <c r="L210" s="170"/>
      <c r="M210" s="170"/>
      <c r="N210" s="170"/>
      <c r="O210" s="170"/>
      <c r="P210" s="170"/>
      <c r="Q210" s="170"/>
      <c r="R210" s="170"/>
      <c r="S210" s="170"/>
      <c r="T210" s="170"/>
      <c r="U210" s="170"/>
      <c r="V210" s="170"/>
      <c r="W210" s="170"/>
      <c r="X210" s="170"/>
      <c r="Y210" s="170"/>
      <c r="Z210" s="170"/>
      <c r="AA210" s="170"/>
      <c r="AB210" s="170"/>
      <c r="AC210" s="170"/>
      <c r="AD210" s="170"/>
      <c r="AE210" s="170"/>
      <c r="AF210" s="170"/>
      <c r="AG210" s="170"/>
    </row>
    <row r="211" spans="2:33" x14ac:dyDescent="0.25">
      <c r="B211" s="175"/>
      <c r="C211" s="169"/>
      <c r="D211" s="170"/>
      <c r="E211" s="170"/>
      <c r="F211" s="170"/>
      <c r="G211" s="170"/>
      <c r="H211" s="170"/>
      <c r="I211" s="170"/>
      <c r="J211" s="170"/>
      <c r="K211" s="171"/>
      <c r="L211" s="170"/>
      <c r="M211" s="170"/>
      <c r="N211" s="170"/>
      <c r="O211" s="170"/>
      <c r="P211" s="170"/>
      <c r="Q211" s="170"/>
      <c r="R211" s="170"/>
      <c r="S211" s="170"/>
      <c r="T211" s="170"/>
      <c r="U211" s="170"/>
      <c r="V211" s="170"/>
      <c r="W211" s="170"/>
      <c r="X211" s="170"/>
      <c r="Y211" s="170"/>
      <c r="Z211" s="170"/>
      <c r="AA211" s="170"/>
      <c r="AB211" s="170"/>
      <c r="AC211" s="170"/>
      <c r="AD211" s="170"/>
      <c r="AE211" s="170"/>
      <c r="AF211" s="170"/>
      <c r="AG211" s="170"/>
    </row>
    <row r="212" spans="2:33" x14ac:dyDescent="0.25">
      <c r="B212" s="175"/>
      <c r="C212" s="169"/>
      <c r="D212" s="170"/>
      <c r="E212" s="170"/>
      <c r="F212" s="170"/>
      <c r="G212" s="170"/>
      <c r="H212" s="170"/>
      <c r="I212" s="170"/>
      <c r="J212" s="170"/>
      <c r="K212" s="171"/>
      <c r="L212" s="170"/>
      <c r="M212" s="170"/>
      <c r="N212" s="170"/>
      <c r="O212" s="170"/>
      <c r="P212" s="170"/>
      <c r="Q212" s="170"/>
      <c r="R212" s="170"/>
      <c r="S212" s="170"/>
      <c r="T212" s="170"/>
      <c r="U212" s="170"/>
      <c r="V212" s="170"/>
      <c r="W212" s="170"/>
      <c r="X212" s="170"/>
      <c r="Y212" s="170"/>
      <c r="Z212" s="170"/>
      <c r="AA212" s="170"/>
      <c r="AB212" s="170"/>
      <c r="AC212" s="170"/>
      <c r="AD212" s="170"/>
      <c r="AE212" s="170"/>
      <c r="AF212" s="170"/>
      <c r="AG212" s="170"/>
    </row>
    <row r="213" spans="2:33" x14ac:dyDescent="0.25">
      <c r="B213" s="175"/>
      <c r="C213" s="169"/>
      <c r="D213" s="170"/>
      <c r="E213" s="170"/>
      <c r="F213" s="170"/>
      <c r="G213" s="170"/>
      <c r="H213" s="170"/>
      <c r="I213" s="170"/>
      <c r="J213" s="170"/>
      <c r="K213" s="171"/>
      <c r="L213" s="170"/>
      <c r="M213" s="170"/>
      <c r="N213" s="170"/>
      <c r="O213" s="170"/>
      <c r="P213" s="170"/>
      <c r="Q213" s="170"/>
      <c r="R213" s="170"/>
      <c r="S213" s="170"/>
      <c r="T213" s="170"/>
      <c r="U213" s="170"/>
      <c r="V213" s="170"/>
      <c r="W213" s="170"/>
      <c r="X213" s="170"/>
      <c r="Y213" s="170"/>
      <c r="Z213" s="170"/>
      <c r="AA213" s="170"/>
      <c r="AB213" s="170"/>
      <c r="AC213" s="170"/>
      <c r="AD213" s="170"/>
      <c r="AE213" s="170"/>
      <c r="AF213" s="170"/>
      <c r="AG213" s="170"/>
    </row>
    <row r="214" spans="2:33" x14ac:dyDescent="0.25">
      <c r="B214" s="175"/>
      <c r="C214" s="169"/>
      <c r="D214" s="170"/>
      <c r="E214" s="170"/>
      <c r="F214" s="170"/>
      <c r="G214" s="170"/>
      <c r="H214" s="170"/>
      <c r="I214" s="170"/>
      <c r="J214" s="170"/>
      <c r="K214" s="171"/>
      <c r="L214" s="170"/>
      <c r="M214" s="170"/>
      <c r="N214" s="170"/>
      <c r="O214" s="170"/>
      <c r="P214" s="170"/>
      <c r="Q214" s="170"/>
      <c r="R214" s="170"/>
      <c r="S214" s="170"/>
      <c r="T214" s="170"/>
      <c r="U214" s="170"/>
      <c r="V214" s="170"/>
      <c r="W214" s="170"/>
      <c r="X214" s="170"/>
      <c r="Y214" s="170"/>
      <c r="Z214" s="170"/>
      <c r="AA214" s="170"/>
      <c r="AB214" s="170"/>
      <c r="AC214" s="170"/>
      <c r="AD214" s="170"/>
      <c r="AE214" s="170"/>
      <c r="AF214" s="170"/>
      <c r="AG214" s="170"/>
    </row>
    <row r="215" spans="2:33" x14ac:dyDescent="0.25">
      <c r="B215" s="175"/>
      <c r="C215" s="169"/>
      <c r="D215" s="170"/>
      <c r="E215" s="170"/>
      <c r="F215" s="170"/>
      <c r="G215" s="170"/>
      <c r="H215" s="170"/>
      <c r="I215" s="170"/>
      <c r="J215" s="170"/>
      <c r="K215" s="171"/>
      <c r="L215" s="170"/>
      <c r="M215" s="170"/>
      <c r="N215" s="170"/>
      <c r="O215" s="170"/>
      <c r="P215" s="170"/>
      <c r="Q215" s="170"/>
      <c r="R215" s="170"/>
      <c r="S215" s="170"/>
      <c r="T215" s="170"/>
      <c r="U215" s="170"/>
      <c r="V215" s="170"/>
      <c r="W215" s="170"/>
      <c r="X215" s="170"/>
      <c r="Y215" s="170"/>
      <c r="Z215" s="170"/>
      <c r="AA215" s="170"/>
      <c r="AB215" s="170"/>
      <c r="AC215" s="170"/>
      <c r="AD215" s="170"/>
      <c r="AE215" s="170"/>
      <c r="AF215" s="170"/>
      <c r="AG215" s="170"/>
    </row>
    <row r="216" spans="2:33" x14ac:dyDescent="0.25">
      <c r="B216" s="175"/>
      <c r="C216" s="169"/>
      <c r="D216" s="170"/>
      <c r="E216" s="170"/>
      <c r="F216" s="170"/>
      <c r="G216" s="170"/>
      <c r="H216" s="170"/>
      <c r="I216" s="170"/>
      <c r="J216" s="170"/>
      <c r="K216" s="171"/>
      <c r="L216" s="170"/>
      <c r="M216" s="170"/>
      <c r="N216" s="170"/>
      <c r="O216" s="170"/>
      <c r="P216" s="170"/>
      <c r="Q216" s="170"/>
      <c r="R216" s="170"/>
      <c r="S216" s="170"/>
      <c r="T216" s="170"/>
      <c r="U216" s="170"/>
      <c r="V216" s="170"/>
      <c r="W216" s="170"/>
      <c r="X216" s="170"/>
      <c r="Y216" s="170"/>
      <c r="Z216" s="170"/>
      <c r="AA216" s="170"/>
      <c r="AB216" s="170"/>
      <c r="AC216" s="170"/>
      <c r="AD216" s="170"/>
      <c r="AE216" s="170"/>
      <c r="AF216" s="170"/>
      <c r="AG216" s="170"/>
    </row>
    <row r="217" spans="2:33" x14ac:dyDescent="0.25">
      <c r="B217" s="175"/>
      <c r="C217" s="169"/>
      <c r="D217" s="170"/>
      <c r="E217" s="170"/>
      <c r="F217" s="170"/>
      <c r="G217" s="170"/>
      <c r="H217" s="170"/>
      <c r="I217" s="170"/>
      <c r="J217" s="170"/>
      <c r="K217" s="171"/>
      <c r="L217" s="170"/>
      <c r="M217" s="170"/>
      <c r="N217" s="170"/>
      <c r="O217" s="170"/>
      <c r="P217" s="170"/>
      <c r="Q217" s="170"/>
      <c r="R217" s="170"/>
      <c r="S217" s="170"/>
      <c r="T217" s="170"/>
      <c r="U217" s="170"/>
      <c r="V217" s="170"/>
      <c r="W217" s="170"/>
      <c r="X217" s="170"/>
      <c r="Y217" s="170"/>
      <c r="Z217" s="170"/>
      <c r="AA217" s="170"/>
      <c r="AB217" s="170"/>
      <c r="AC217" s="170"/>
      <c r="AD217" s="170"/>
      <c r="AE217" s="170"/>
      <c r="AF217" s="170"/>
      <c r="AG217" s="170"/>
    </row>
    <row r="218" spans="2:33" x14ac:dyDescent="0.25">
      <c r="B218" s="175"/>
      <c r="C218" s="169"/>
      <c r="D218" s="170"/>
      <c r="E218" s="170"/>
      <c r="F218" s="170"/>
      <c r="G218" s="170"/>
      <c r="H218" s="170"/>
      <c r="I218" s="170"/>
      <c r="J218" s="170"/>
      <c r="K218" s="171"/>
      <c r="L218" s="170"/>
      <c r="M218" s="170"/>
      <c r="N218" s="170"/>
      <c r="O218" s="170"/>
      <c r="P218" s="170"/>
      <c r="Q218" s="170"/>
      <c r="R218" s="170"/>
      <c r="S218" s="170"/>
      <c r="T218" s="170"/>
      <c r="U218" s="170"/>
      <c r="V218" s="170"/>
      <c r="W218" s="170"/>
      <c r="X218" s="170"/>
      <c r="Y218" s="170"/>
      <c r="Z218" s="170"/>
      <c r="AA218" s="170"/>
      <c r="AB218" s="170"/>
      <c r="AC218" s="170"/>
      <c r="AD218" s="170"/>
      <c r="AE218" s="170"/>
      <c r="AF218" s="170"/>
      <c r="AG218" s="170"/>
    </row>
    <row r="219" spans="2:33" x14ac:dyDescent="0.25">
      <c r="B219" s="175"/>
      <c r="C219" s="169"/>
      <c r="D219" s="170"/>
      <c r="E219" s="170"/>
      <c r="F219" s="170"/>
      <c r="G219" s="170"/>
      <c r="H219" s="170"/>
      <c r="I219" s="170"/>
      <c r="J219" s="170"/>
      <c r="K219" s="171"/>
      <c r="L219" s="170"/>
      <c r="M219" s="170"/>
      <c r="N219" s="170"/>
      <c r="O219" s="170"/>
      <c r="P219" s="170"/>
      <c r="Q219" s="170"/>
      <c r="R219" s="170"/>
      <c r="S219" s="170"/>
      <c r="T219" s="170"/>
      <c r="U219" s="170"/>
      <c r="V219" s="170"/>
      <c r="W219" s="170"/>
      <c r="X219" s="170"/>
      <c r="Y219" s="170"/>
      <c r="Z219" s="170"/>
      <c r="AA219" s="170"/>
      <c r="AB219" s="170"/>
      <c r="AC219" s="170"/>
      <c r="AD219" s="170"/>
      <c r="AE219" s="170"/>
      <c r="AF219" s="170"/>
      <c r="AG219" s="170"/>
    </row>
    <row r="220" spans="2:33" x14ac:dyDescent="0.25">
      <c r="B220" s="175"/>
      <c r="C220" s="169"/>
      <c r="D220" s="170"/>
      <c r="E220" s="170"/>
      <c r="F220" s="170"/>
      <c r="G220" s="170"/>
      <c r="H220" s="170"/>
      <c r="I220" s="170"/>
      <c r="J220" s="170"/>
      <c r="K220" s="171"/>
      <c r="L220" s="170"/>
      <c r="M220" s="170"/>
      <c r="N220" s="170"/>
      <c r="O220" s="170"/>
      <c r="P220" s="170"/>
      <c r="Q220" s="170"/>
      <c r="R220" s="170"/>
      <c r="S220" s="170"/>
      <c r="T220" s="170"/>
      <c r="U220" s="170"/>
      <c r="V220" s="170"/>
      <c r="W220" s="170"/>
      <c r="X220" s="170"/>
      <c r="Y220" s="170"/>
      <c r="Z220" s="170"/>
      <c r="AA220" s="170"/>
      <c r="AB220" s="170"/>
      <c r="AC220" s="170"/>
      <c r="AD220" s="170"/>
      <c r="AE220" s="170"/>
      <c r="AF220" s="170"/>
      <c r="AG220" s="170"/>
    </row>
    <row r="221" spans="2:33" x14ac:dyDescent="0.25">
      <c r="B221" s="175"/>
      <c r="C221" s="169"/>
      <c r="D221" s="170"/>
      <c r="E221" s="170"/>
      <c r="F221" s="170"/>
      <c r="G221" s="170"/>
      <c r="H221" s="170"/>
      <c r="I221" s="170"/>
      <c r="J221" s="170"/>
      <c r="K221" s="171"/>
      <c r="L221" s="170"/>
      <c r="M221" s="170"/>
      <c r="N221" s="170"/>
      <c r="O221" s="170"/>
      <c r="P221" s="170"/>
      <c r="Q221" s="170"/>
      <c r="R221" s="170"/>
      <c r="S221" s="170"/>
      <c r="T221" s="170"/>
      <c r="U221" s="170"/>
      <c r="V221" s="170"/>
      <c r="W221" s="170"/>
      <c r="X221" s="170"/>
      <c r="Y221" s="170"/>
      <c r="Z221" s="170"/>
      <c r="AA221" s="170"/>
      <c r="AB221" s="170"/>
      <c r="AC221" s="170"/>
      <c r="AD221" s="170"/>
      <c r="AE221" s="170"/>
      <c r="AF221" s="170"/>
      <c r="AG221" s="170"/>
    </row>
    <row r="222" spans="2:33" x14ac:dyDescent="0.25">
      <c r="B222" s="175"/>
      <c r="C222" s="169"/>
      <c r="D222" s="170"/>
      <c r="E222" s="170"/>
      <c r="F222" s="170"/>
      <c r="G222" s="170"/>
      <c r="H222" s="170"/>
      <c r="I222" s="170"/>
      <c r="J222" s="170"/>
      <c r="K222" s="171"/>
      <c r="L222" s="170"/>
      <c r="M222" s="170"/>
      <c r="N222" s="170"/>
      <c r="O222" s="170"/>
      <c r="P222" s="170"/>
      <c r="Q222" s="170"/>
      <c r="R222" s="170"/>
      <c r="S222" s="170"/>
      <c r="T222" s="170"/>
      <c r="U222" s="170"/>
      <c r="V222" s="170"/>
      <c r="W222" s="170"/>
      <c r="X222" s="170"/>
      <c r="Y222" s="170"/>
      <c r="Z222" s="170"/>
      <c r="AA222" s="170"/>
      <c r="AB222" s="170"/>
      <c r="AC222" s="170"/>
      <c r="AD222" s="170"/>
      <c r="AE222" s="170"/>
      <c r="AF222" s="170"/>
      <c r="AG222" s="170"/>
    </row>
    <row r="223" spans="2:33" x14ac:dyDescent="0.25">
      <c r="B223" s="175"/>
      <c r="C223" s="169"/>
      <c r="D223" s="170"/>
      <c r="E223" s="170"/>
      <c r="F223" s="170"/>
      <c r="G223" s="170"/>
      <c r="H223" s="170"/>
      <c r="I223" s="170"/>
      <c r="J223" s="170"/>
      <c r="K223" s="171"/>
      <c r="L223" s="170"/>
      <c r="M223" s="170"/>
      <c r="N223" s="170"/>
      <c r="O223" s="170"/>
      <c r="P223" s="170"/>
      <c r="Q223" s="170"/>
      <c r="R223" s="170"/>
      <c r="S223" s="170"/>
      <c r="T223" s="170"/>
      <c r="U223" s="170"/>
      <c r="V223" s="170"/>
      <c r="W223" s="170"/>
      <c r="X223" s="170"/>
      <c r="Y223" s="170"/>
      <c r="Z223" s="170"/>
      <c r="AA223" s="170"/>
      <c r="AB223" s="170"/>
      <c r="AC223" s="170"/>
      <c r="AD223" s="170"/>
      <c r="AE223" s="170"/>
      <c r="AF223" s="170"/>
      <c r="AG223" s="170"/>
    </row>
    <row r="224" spans="2:33" x14ac:dyDescent="0.25">
      <c r="B224" s="175"/>
      <c r="C224" s="169"/>
      <c r="D224" s="170"/>
      <c r="E224" s="170"/>
      <c r="F224" s="170"/>
      <c r="G224" s="170"/>
      <c r="H224" s="170"/>
      <c r="I224" s="170"/>
      <c r="J224" s="170"/>
      <c r="K224" s="171"/>
      <c r="L224" s="170"/>
      <c r="M224" s="170"/>
      <c r="N224" s="170"/>
      <c r="O224" s="170"/>
      <c r="P224" s="170"/>
      <c r="Q224" s="170"/>
      <c r="R224" s="170"/>
      <c r="S224" s="170"/>
      <c r="T224" s="170"/>
      <c r="U224" s="170"/>
      <c r="V224" s="170"/>
      <c r="W224" s="170"/>
      <c r="X224" s="170"/>
      <c r="Y224" s="170"/>
      <c r="Z224" s="170"/>
      <c r="AA224" s="170"/>
      <c r="AB224" s="170"/>
      <c r="AC224" s="170"/>
      <c r="AD224" s="170"/>
      <c r="AE224" s="170"/>
      <c r="AF224" s="170"/>
      <c r="AG224" s="170"/>
    </row>
    <row r="225" spans="2:33" x14ac:dyDescent="0.25">
      <c r="B225" s="175"/>
      <c r="C225" s="169"/>
      <c r="D225" s="170"/>
      <c r="E225" s="170"/>
      <c r="F225" s="170"/>
      <c r="G225" s="170"/>
      <c r="H225" s="170"/>
      <c r="I225" s="170"/>
      <c r="J225" s="170"/>
      <c r="K225" s="171"/>
      <c r="L225" s="170"/>
      <c r="M225" s="170"/>
      <c r="N225" s="170"/>
      <c r="O225" s="170"/>
      <c r="P225" s="170"/>
      <c r="Q225" s="170"/>
      <c r="R225" s="170"/>
      <c r="S225" s="170"/>
      <c r="T225" s="170"/>
      <c r="U225" s="170"/>
      <c r="V225" s="170"/>
      <c r="W225" s="170"/>
      <c r="X225" s="170"/>
      <c r="Y225" s="170"/>
      <c r="Z225" s="170"/>
      <c r="AA225" s="170"/>
      <c r="AB225" s="170"/>
      <c r="AC225" s="170"/>
      <c r="AD225" s="170"/>
      <c r="AE225" s="170"/>
      <c r="AF225" s="170"/>
      <c r="AG225" s="170"/>
    </row>
    <row r="226" spans="2:33" x14ac:dyDescent="0.25">
      <c r="B226" s="175"/>
      <c r="C226" s="169"/>
      <c r="D226" s="170"/>
      <c r="E226" s="170"/>
      <c r="F226" s="170"/>
      <c r="G226" s="170"/>
      <c r="H226" s="170"/>
      <c r="I226" s="170"/>
      <c r="J226" s="170"/>
      <c r="K226" s="171"/>
      <c r="L226" s="170"/>
      <c r="M226" s="170"/>
      <c r="N226" s="170"/>
      <c r="O226" s="170"/>
      <c r="P226" s="170"/>
      <c r="Q226" s="170"/>
      <c r="R226" s="170"/>
      <c r="S226" s="170"/>
      <c r="T226" s="170"/>
      <c r="U226" s="170"/>
      <c r="V226" s="170"/>
      <c r="W226" s="170"/>
      <c r="X226" s="170"/>
      <c r="Y226" s="170"/>
      <c r="Z226" s="170"/>
      <c r="AA226" s="170"/>
      <c r="AB226" s="170"/>
      <c r="AC226" s="170"/>
      <c r="AD226" s="170"/>
      <c r="AE226" s="170"/>
      <c r="AF226" s="170"/>
      <c r="AG226" s="170"/>
    </row>
    <row r="227" spans="2:33" x14ac:dyDescent="0.25">
      <c r="B227" s="175"/>
      <c r="C227" s="169"/>
      <c r="D227" s="170"/>
      <c r="E227" s="170"/>
      <c r="F227" s="170"/>
      <c r="G227" s="170"/>
      <c r="H227" s="170"/>
      <c r="I227" s="170"/>
      <c r="J227" s="170"/>
      <c r="K227" s="171"/>
      <c r="L227" s="170"/>
      <c r="M227" s="170"/>
      <c r="N227" s="170"/>
      <c r="O227" s="170"/>
      <c r="P227" s="170"/>
      <c r="Q227" s="170"/>
      <c r="R227" s="170"/>
      <c r="S227" s="170"/>
      <c r="T227" s="170"/>
      <c r="U227" s="170"/>
      <c r="V227" s="170"/>
      <c r="W227" s="170"/>
      <c r="X227" s="170"/>
      <c r="Y227" s="170"/>
      <c r="Z227" s="170"/>
      <c r="AA227" s="170"/>
      <c r="AB227" s="170"/>
      <c r="AC227" s="170"/>
      <c r="AD227" s="170"/>
      <c r="AE227" s="170"/>
      <c r="AF227" s="170"/>
      <c r="AG227" s="170"/>
    </row>
    <row r="228" spans="2:33" x14ac:dyDescent="0.25">
      <c r="B228" s="175"/>
      <c r="C228" s="169"/>
      <c r="D228" s="170"/>
      <c r="E228" s="170"/>
      <c r="F228" s="170"/>
      <c r="G228" s="170"/>
      <c r="H228" s="170"/>
      <c r="I228" s="170"/>
      <c r="J228" s="170"/>
      <c r="K228" s="171"/>
      <c r="L228" s="170"/>
      <c r="M228" s="170"/>
      <c r="N228" s="170"/>
      <c r="O228" s="170"/>
      <c r="P228" s="170"/>
      <c r="Q228" s="170"/>
      <c r="R228" s="170"/>
      <c r="S228" s="170"/>
      <c r="T228" s="170"/>
      <c r="U228" s="170"/>
      <c r="V228" s="170"/>
      <c r="W228" s="170"/>
      <c r="X228" s="170"/>
      <c r="Y228" s="170"/>
      <c r="Z228" s="170"/>
      <c r="AA228" s="170"/>
      <c r="AB228" s="170"/>
      <c r="AC228" s="170"/>
      <c r="AD228" s="170"/>
      <c r="AE228" s="170"/>
      <c r="AF228" s="170"/>
      <c r="AG228" s="170"/>
    </row>
    <row r="229" spans="2:33" x14ac:dyDescent="0.25">
      <c r="B229" s="175"/>
      <c r="C229" s="169"/>
      <c r="D229" s="170"/>
      <c r="E229" s="170"/>
      <c r="F229" s="170"/>
      <c r="G229" s="170"/>
      <c r="H229" s="170"/>
      <c r="I229" s="170"/>
      <c r="J229" s="170"/>
      <c r="K229" s="171"/>
      <c r="L229" s="170"/>
      <c r="M229" s="170"/>
      <c r="N229" s="170"/>
      <c r="O229" s="170"/>
      <c r="P229" s="170"/>
      <c r="Q229" s="170"/>
      <c r="R229" s="170"/>
      <c r="S229" s="170"/>
      <c r="T229" s="170"/>
      <c r="U229" s="170"/>
      <c r="V229" s="170"/>
      <c r="W229" s="170"/>
      <c r="X229" s="170"/>
      <c r="Y229" s="170"/>
      <c r="Z229" s="170"/>
      <c r="AA229" s="170"/>
      <c r="AB229" s="170"/>
      <c r="AC229" s="170"/>
      <c r="AD229" s="170"/>
      <c r="AE229" s="170"/>
      <c r="AF229" s="170"/>
      <c r="AG229" s="170"/>
    </row>
    <row r="230" spans="2:33" x14ac:dyDescent="0.25">
      <c r="B230" s="175"/>
      <c r="C230" s="169"/>
      <c r="D230" s="170"/>
      <c r="E230" s="170"/>
      <c r="F230" s="170"/>
      <c r="G230" s="170"/>
      <c r="H230" s="170"/>
      <c r="I230" s="170"/>
      <c r="J230" s="170"/>
      <c r="K230" s="171"/>
      <c r="L230" s="170"/>
      <c r="M230" s="170"/>
      <c r="N230" s="170"/>
      <c r="O230" s="170"/>
      <c r="P230" s="170"/>
      <c r="Q230" s="170"/>
      <c r="R230" s="170"/>
      <c r="S230" s="170"/>
      <c r="T230" s="170"/>
      <c r="U230" s="170"/>
      <c r="V230" s="170"/>
      <c r="W230" s="170"/>
      <c r="X230" s="170"/>
      <c r="Y230" s="170"/>
      <c r="Z230" s="170"/>
      <c r="AA230" s="170"/>
      <c r="AB230" s="170"/>
      <c r="AC230" s="170"/>
      <c r="AD230" s="170"/>
      <c r="AE230" s="170"/>
      <c r="AF230" s="170"/>
      <c r="AG230" s="170"/>
    </row>
    <row r="231" spans="2:33" x14ac:dyDescent="0.25">
      <c r="B231" s="175"/>
      <c r="C231" s="169"/>
      <c r="D231" s="170"/>
      <c r="E231" s="170"/>
      <c r="F231" s="170"/>
      <c r="G231" s="170"/>
      <c r="H231" s="170"/>
      <c r="I231" s="170"/>
      <c r="J231" s="170"/>
      <c r="K231" s="171"/>
      <c r="L231" s="170"/>
      <c r="M231" s="170"/>
      <c r="N231" s="170"/>
      <c r="O231" s="170"/>
      <c r="P231" s="170"/>
      <c r="Q231" s="170"/>
      <c r="R231" s="170"/>
      <c r="S231" s="170"/>
      <c r="T231" s="170"/>
      <c r="U231" s="170"/>
      <c r="V231" s="170"/>
      <c r="W231" s="170"/>
      <c r="X231" s="170"/>
      <c r="Y231" s="170"/>
      <c r="Z231" s="170"/>
      <c r="AA231" s="170"/>
      <c r="AB231" s="170"/>
      <c r="AC231" s="170"/>
      <c r="AD231" s="170"/>
      <c r="AE231" s="170"/>
      <c r="AF231" s="170"/>
      <c r="AG231" s="170"/>
    </row>
    <row r="232" spans="2:33" x14ac:dyDescent="0.25">
      <c r="B232" s="175"/>
      <c r="C232" s="169"/>
      <c r="D232" s="170"/>
      <c r="E232" s="170"/>
      <c r="F232" s="170"/>
      <c r="G232" s="170"/>
      <c r="H232" s="170"/>
      <c r="I232" s="170"/>
      <c r="J232" s="170"/>
      <c r="K232" s="171"/>
      <c r="L232" s="170"/>
      <c r="M232" s="170"/>
      <c r="N232" s="170"/>
      <c r="O232" s="170"/>
      <c r="P232" s="170"/>
      <c r="Q232" s="170"/>
      <c r="R232" s="170"/>
      <c r="S232" s="170"/>
      <c r="T232" s="170"/>
      <c r="U232" s="170"/>
      <c r="V232" s="170"/>
      <c r="W232" s="170"/>
      <c r="X232" s="170"/>
      <c r="Y232" s="170"/>
      <c r="Z232" s="170"/>
      <c r="AA232" s="170"/>
      <c r="AB232" s="170"/>
      <c r="AC232" s="170"/>
      <c r="AD232" s="170"/>
      <c r="AE232" s="170"/>
      <c r="AF232" s="170"/>
      <c r="AG232" s="170"/>
    </row>
    <row r="233" spans="2:33" x14ac:dyDescent="0.25">
      <c r="B233" s="175"/>
      <c r="C233" s="169"/>
      <c r="D233" s="170"/>
      <c r="E233" s="170"/>
      <c r="F233" s="170"/>
      <c r="G233" s="170"/>
      <c r="H233" s="170"/>
      <c r="I233" s="170"/>
      <c r="J233" s="170"/>
      <c r="K233" s="171"/>
      <c r="L233" s="170"/>
      <c r="M233" s="170"/>
      <c r="N233" s="170"/>
      <c r="O233" s="170"/>
      <c r="P233" s="170"/>
      <c r="Q233" s="170"/>
      <c r="R233" s="170"/>
      <c r="S233" s="170"/>
      <c r="T233" s="170"/>
      <c r="U233" s="170"/>
      <c r="V233" s="170"/>
      <c r="W233" s="170"/>
      <c r="X233" s="170"/>
      <c r="Y233" s="170"/>
      <c r="Z233" s="170"/>
      <c r="AA233" s="170"/>
      <c r="AB233" s="170"/>
      <c r="AC233" s="170"/>
      <c r="AD233" s="170"/>
      <c r="AE233" s="170"/>
      <c r="AF233" s="170"/>
      <c r="AG233" s="170"/>
    </row>
    <row r="234" spans="2:33" x14ac:dyDescent="0.25">
      <c r="B234" s="175"/>
      <c r="C234" s="169"/>
      <c r="D234" s="170"/>
      <c r="E234" s="170"/>
      <c r="F234" s="170"/>
      <c r="G234" s="170"/>
      <c r="H234" s="170"/>
      <c r="I234" s="170"/>
      <c r="J234" s="170"/>
      <c r="K234" s="171"/>
      <c r="L234" s="170"/>
      <c r="M234" s="170"/>
      <c r="N234" s="170"/>
      <c r="O234" s="170"/>
      <c r="P234" s="170"/>
      <c r="Q234" s="170"/>
      <c r="R234" s="170"/>
      <c r="S234" s="170"/>
      <c r="T234" s="170"/>
      <c r="U234" s="170"/>
      <c r="V234" s="170"/>
      <c r="W234" s="170"/>
      <c r="X234" s="170"/>
      <c r="Y234" s="170"/>
      <c r="Z234" s="170"/>
      <c r="AA234" s="170"/>
      <c r="AB234" s="170"/>
      <c r="AC234" s="170"/>
      <c r="AD234" s="170"/>
      <c r="AE234" s="170"/>
      <c r="AF234" s="170"/>
      <c r="AG234" s="170"/>
    </row>
    <row r="235" spans="2:33" x14ac:dyDescent="0.25">
      <c r="B235" s="175"/>
      <c r="C235" s="169"/>
      <c r="D235" s="170"/>
      <c r="E235" s="170"/>
      <c r="F235" s="170"/>
      <c r="G235" s="170"/>
      <c r="H235" s="170"/>
      <c r="I235" s="170"/>
      <c r="J235" s="170"/>
      <c r="K235" s="171"/>
      <c r="L235" s="170"/>
      <c r="M235" s="170"/>
      <c r="N235" s="170"/>
      <c r="O235" s="170"/>
      <c r="P235" s="170"/>
      <c r="Q235" s="170"/>
      <c r="R235" s="170"/>
      <c r="S235" s="170"/>
      <c r="T235" s="170"/>
      <c r="U235" s="170"/>
      <c r="V235" s="170"/>
      <c r="W235" s="170"/>
      <c r="X235" s="170"/>
      <c r="Y235" s="170"/>
      <c r="Z235" s="170"/>
      <c r="AA235" s="170"/>
      <c r="AB235" s="170"/>
      <c r="AC235" s="170"/>
      <c r="AD235" s="170"/>
      <c r="AE235" s="170"/>
      <c r="AF235" s="170"/>
      <c r="AG235" s="170"/>
    </row>
    <row r="236" spans="2:33" x14ac:dyDescent="0.25">
      <c r="B236" s="175"/>
      <c r="C236" s="169"/>
      <c r="D236" s="170"/>
      <c r="E236" s="170"/>
      <c r="F236" s="170"/>
      <c r="G236" s="170"/>
      <c r="H236" s="170"/>
      <c r="I236" s="170"/>
      <c r="J236" s="170"/>
      <c r="K236" s="171"/>
      <c r="L236" s="170"/>
      <c r="M236" s="170"/>
      <c r="N236" s="170"/>
      <c r="O236" s="170"/>
      <c r="P236" s="170"/>
      <c r="Q236" s="170"/>
      <c r="R236" s="170"/>
      <c r="S236" s="170"/>
      <c r="T236" s="170"/>
      <c r="U236" s="170"/>
      <c r="V236" s="170"/>
      <c r="W236" s="170"/>
      <c r="X236" s="170"/>
      <c r="Y236" s="170"/>
      <c r="Z236" s="170"/>
      <c r="AA236" s="170"/>
      <c r="AB236" s="170"/>
      <c r="AC236" s="170"/>
      <c r="AD236" s="170"/>
      <c r="AE236" s="170"/>
      <c r="AF236" s="170"/>
      <c r="AG236" s="170"/>
    </row>
    <row r="237" spans="2:33" x14ac:dyDescent="0.25">
      <c r="B237" s="175"/>
      <c r="C237" s="169"/>
      <c r="D237" s="170"/>
      <c r="E237" s="170"/>
      <c r="F237" s="170"/>
      <c r="G237" s="170"/>
      <c r="H237" s="170"/>
      <c r="I237" s="170"/>
      <c r="J237" s="170"/>
      <c r="K237" s="171"/>
      <c r="L237" s="170"/>
      <c r="M237" s="170"/>
      <c r="N237" s="170"/>
      <c r="O237" s="170"/>
      <c r="P237" s="170"/>
      <c r="Q237" s="170"/>
      <c r="R237" s="170"/>
      <c r="S237" s="170"/>
      <c r="T237" s="170"/>
      <c r="U237" s="170"/>
      <c r="V237" s="170"/>
      <c r="W237" s="170"/>
      <c r="X237" s="170"/>
      <c r="Y237" s="170"/>
      <c r="Z237" s="170"/>
      <c r="AA237" s="170"/>
      <c r="AB237" s="170"/>
      <c r="AC237" s="170"/>
      <c r="AD237" s="170"/>
      <c r="AE237" s="170"/>
      <c r="AF237" s="170"/>
      <c r="AG237" s="170"/>
    </row>
    <row r="238" spans="2:33" x14ac:dyDescent="0.25">
      <c r="B238" s="175"/>
      <c r="C238" s="169"/>
      <c r="D238" s="170"/>
      <c r="E238" s="170"/>
      <c r="F238" s="170"/>
      <c r="G238" s="170"/>
      <c r="H238" s="170"/>
      <c r="I238" s="170"/>
      <c r="J238" s="170"/>
      <c r="K238" s="171"/>
      <c r="L238" s="170"/>
      <c r="M238" s="170"/>
      <c r="N238" s="170"/>
      <c r="O238" s="170"/>
      <c r="P238" s="170"/>
      <c r="Q238" s="170"/>
      <c r="R238" s="170"/>
      <c r="S238" s="170"/>
      <c r="T238" s="170"/>
      <c r="U238" s="170"/>
      <c r="V238" s="170"/>
      <c r="W238" s="170"/>
      <c r="X238" s="170"/>
      <c r="Y238" s="170"/>
      <c r="Z238" s="170"/>
      <c r="AA238" s="170"/>
      <c r="AB238" s="170"/>
      <c r="AC238" s="170"/>
      <c r="AD238" s="170"/>
      <c r="AE238" s="170"/>
      <c r="AF238" s="170"/>
      <c r="AG238" s="170"/>
    </row>
    <row r="239" spans="2:33" x14ac:dyDescent="0.25">
      <c r="B239" s="175"/>
      <c r="C239" s="169"/>
      <c r="D239" s="170"/>
      <c r="E239" s="170"/>
      <c r="F239" s="170"/>
      <c r="G239" s="170"/>
      <c r="H239" s="170"/>
      <c r="I239" s="170"/>
      <c r="J239" s="170"/>
      <c r="K239" s="171"/>
      <c r="L239" s="170"/>
      <c r="M239" s="170"/>
      <c r="N239" s="170"/>
      <c r="O239" s="170"/>
      <c r="P239" s="170"/>
      <c r="Q239" s="170"/>
      <c r="R239" s="170"/>
      <c r="S239" s="170"/>
      <c r="T239" s="170"/>
      <c r="U239" s="170"/>
      <c r="V239" s="170"/>
      <c r="W239" s="170"/>
      <c r="X239" s="170"/>
      <c r="Y239" s="170"/>
      <c r="Z239" s="170"/>
      <c r="AA239" s="170"/>
      <c r="AB239" s="170"/>
      <c r="AC239" s="170"/>
      <c r="AD239" s="170"/>
      <c r="AE239" s="170"/>
      <c r="AF239" s="170"/>
      <c r="AG239" s="170"/>
    </row>
    <row r="240" spans="2:33" x14ac:dyDescent="0.25">
      <c r="B240" s="175"/>
      <c r="C240" s="169"/>
      <c r="D240" s="170"/>
      <c r="E240" s="170"/>
      <c r="F240" s="170"/>
      <c r="G240" s="170"/>
      <c r="H240" s="170"/>
      <c r="I240" s="170"/>
      <c r="J240" s="170"/>
      <c r="K240" s="171"/>
      <c r="L240" s="170"/>
      <c r="M240" s="170"/>
      <c r="N240" s="170"/>
      <c r="O240" s="170"/>
      <c r="P240" s="170"/>
      <c r="Q240" s="170"/>
      <c r="R240" s="170"/>
      <c r="S240" s="170"/>
      <c r="T240" s="170"/>
      <c r="U240" s="170"/>
      <c r="V240" s="170"/>
      <c r="W240" s="170"/>
      <c r="X240" s="170"/>
      <c r="Y240" s="170"/>
      <c r="Z240" s="170"/>
      <c r="AA240" s="170"/>
      <c r="AB240" s="170"/>
      <c r="AC240" s="170"/>
      <c r="AD240" s="170"/>
      <c r="AE240" s="170"/>
      <c r="AF240" s="170"/>
      <c r="AG240" s="170"/>
    </row>
    <row r="241" spans="2:33" x14ac:dyDescent="0.25">
      <c r="B241" s="175"/>
      <c r="C241" s="169"/>
      <c r="D241" s="170"/>
      <c r="E241" s="170"/>
      <c r="F241" s="170"/>
      <c r="G241" s="170"/>
      <c r="H241" s="170"/>
      <c r="I241" s="170"/>
      <c r="J241" s="170"/>
      <c r="K241" s="171"/>
      <c r="L241" s="170"/>
      <c r="M241" s="170"/>
      <c r="N241" s="170"/>
      <c r="O241" s="170"/>
      <c r="P241" s="170"/>
      <c r="Q241" s="170"/>
      <c r="R241" s="170"/>
      <c r="S241" s="170"/>
      <c r="T241" s="170"/>
      <c r="U241" s="170"/>
      <c r="V241" s="170"/>
      <c r="W241" s="170"/>
      <c r="X241" s="170"/>
      <c r="Y241" s="170"/>
      <c r="Z241" s="170"/>
      <c r="AA241" s="170"/>
      <c r="AB241" s="170"/>
      <c r="AC241" s="170"/>
      <c r="AD241" s="170"/>
      <c r="AE241" s="170"/>
      <c r="AF241" s="170"/>
      <c r="AG241" s="170"/>
    </row>
    <row r="242" spans="2:33" x14ac:dyDescent="0.25">
      <c r="B242" s="175"/>
      <c r="C242" s="169"/>
      <c r="D242" s="170"/>
      <c r="E242" s="170"/>
      <c r="F242" s="170"/>
      <c r="G242" s="170"/>
      <c r="H242" s="170"/>
      <c r="I242" s="170"/>
      <c r="J242" s="170"/>
      <c r="K242" s="171"/>
      <c r="L242" s="170"/>
      <c r="M242" s="170"/>
      <c r="N242" s="170"/>
      <c r="O242" s="170"/>
      <c r="P242" s="170"/>
      <c r="Q242" s="170"/>
      <c r="R242" s="170"/>
      <c r="S242" s="170"/>
      <c r="T242" s="170"/>
      <c r="U242" s="170"/>
      <c r="V242" s="170"/>
      <c r="W242" s="170"/>
      <c r="X242" s="170"/>
      <c r="Y242" s="170"/>
      <c r="Z242" s="170"/>
      <c r="AA242" s="170"/>
      <c r="AB242" s="170"/>
      <c r="AC242" s="170"/>
      <c r="AD242" s="170"/>
      <c r="AE242" s="170"/>
      <c r="AF242" s="170"/>
      <c r="AG242" s="170"/>
    </row>
    <row r="243" spans="2:33" x14ac:dyDescent="0.25">
      <c r="B243" s="175"/>
      <c r="C243" s="169"/>
      <c r="D243" s="170"/>
      <c r="E243" s="170"/>
      <c r="F243" s="170"/>
      <c r="G243" s="170"/>
      <c r="H243" s="170"/>
      <c r="I243" s="170"/>
      <c r="J243" s="170"/>
      <c r="K243" s="171"/>
      <c r="L243" s="170"/>
      <c r="M243" s="170"/>
      <c r="N243" s="170"/>
      <c r="O243" s="170"/>
      <c r="P243" s="170"/>
      <c r="Q243" s="170"/>
      <c r="R243" s="170"/>
      <c r="S243" s="170"/>
      <c r="T243" s="170"/>
      <c r="U243" s="170"/>
      <c r="V243" s="170"/>
      <c r="W243" s="170"/>
      <c r="X243" s="170"/>
      <c r="Y243" s="170"/>
      <c r="Z243" s="170"/>
      <c r="AA243" s="170"/>
      <c r="AB243" s="170"/>
      <c r="AC243" s="170"/>
      <c r="AD243" s="170"/>
      <c r="AE243" s="170"/>
      <c r="AF243" s="170"/>
      <c r="AG243" s="170"/>
    </row>
    <row r="244" spans="2:33" x14ac:dyDescent="0.25">
      <c r="B244" s="175"/>
      <c r="C244" s="169"/>
      <c r="D244" s="170"/>
      <c r="E244" s="170"/>
      <c r="F244" s="170"/>
      <c r="G244" s="170"/>
      <c r="H244" s="170"/>
      <c r="I244" s="170"/>
      <c r="J244" s="170"/>
      <c r="K244" s="171"/>
      <c r="L244" s="170"/>
      <c r="M244" s="170"/>
      <c r="N244" s="170"/>
      <c r="O244" s="170"/>
      <c r="P244" s="170"/>
      <c r="Q244" s="170"/>
      <c r="R244" s="170"/>
      <c r="S244" s="170"/>
      <c r="T244" s="170"/>
      <c r="U244" s="170"/>
      <c r="V244" s="170"/>
      <c r="W244" s="170"/>
      <c r="X244" s="170"/>
      <c r="Y244" s="170"/>
      <c r="Z244" s="170"/>
      <c r="AA244" s="170"/>
      <c r="AB244" s="170"/>
      <c r="AC244" s="170"/>
      <c r="AD244" s="170"/>
      <c r="AE244" s="170"/>
      <c r="AF244" s="170"/>
      <c r="AG244" s="170"/>
    </row>
    <row r="245" spans="2:33" x14ac:dyDescent="0.25">
      <c r="B245" s="175"/>
      <c r="C245" s="169"/>
      <c r="D245" s="170"/>
      <c r="E245" s="170"/>
      <c r="F245" s="170"/>
      <c r="G245" s="170"/>
      <c r="H245" s="170"/>
      <c r="I245" s="170"/>
      <c r="J245" s="170"/>
      <c r="K245" s="171"/>
      <c r="L245" s="170"/>
      <c r="M245" s="170"/>
      <c r="N245" s="170"/>
      <c r="O245" s="170"/>
      <c r="P245" s="170"/>
      <c r="Q245" s="170"/>
      <c r="R245" s="170"/>
      <c r="S245" s="170"/>
      <c r="T245" s="170"/>
      <c r="U245" s="170"/>
      <c r="V245" s="170"/>
      <c r="W245" s="170"/>
      <c r="X245" s="170"/>
      <c r="Y245" s="170"/>
      <c r="Z245" s="170"/>
      <c r="AA245" s="170"/>
      <c r="AB245" s="170"/>
      <c r="AC245" s="170"/>
      <c r="AD245" s="170"/>
      <c r="AE245" s="170"/>
      <c r="AF245" s="170"/>
      <c r="AG245" s="170"/>
    </row>
    <row r="246" spans="2:33" x14ac:dyDescent="0.25">
      <c r="B246" s="175"/>
      <c r="C246" s="169"/>
      <c r="D246" s="170"/>
      <c r="E246" s="170"/>
      <c r="F246" s="170"/>
      <c r="G246" s="170"/>
      <c r="H246" s="170"/>
      <c r="I246" s="170"/>
      <c r="J246" s="170"/>
      <c r="K246" s="171"/>
      <c r="L246" s="170"/>
      <c r="M246" s="170"/>
      <c r="N246" s="170"/>
      <c r="O246" s="170"/>
      <c r="P246" s="170"/>
      <c r="Q246" s="170"/>
      <c r="R246" s="170"/>
      <c r="S246" s="170"/>
      <c r="T246" s="170"/>
      <c r="U246" s="170"/>
      <c r="V246" s="170"/>
      <c r="W246" s="170"/>
      <c r="X246" s="170"/>
      <c r="Y246" s="170"/>
      <c r="Z246" s="170"/>
      <c r="AA246" s="170"/>
      <c r="AB246" s="170"/>
      <c r="AC246" s="170"/>
      <c r="AD246" s="170"/>
      <c r="AE246" s="170"/>
      <c r="AF246" s="170"/>
      <c r="AG246" s="170"/>
    </row>
    <row r="247" spans="2:33" x14ac:dyDescent="0.25">
      <c r="B247" s="175"/>
      <c r="C247" s="169"/>
      <c r="D247" s="170"/>
      <c r="E247" s="170"/>
      <c r="F247" s="170"/>
      <c r="G247" s="170"/>
      <c r="H247" s="170"/>
      <c r="I247" s="170"/>
      <c r="J247" s="170"/>
      <c r="K247" s="171"/>
      <c r="L247" s="170"/>
      <c r="M247" s="170"/>
      <c r="N247" s="170"/>
      <c r="O247" s="170"/>
      <c r="P247" s="170"/>
      <c r="Q247" s="170"/>
      <c r="R247" s="170"/>
      <c r="S247" s="170"/>
      <c r="T247" s="170"/>
      <c r="U247" s="170"/>
      <c r="V247" s="170"/>
      <c r="W247" s="170"/>
      <c r="X247" s="170"/>
      <c r="Y247" s="170"/>
      <c r="Z247" s="170"/>
      <c r="AA247" s="170"/>
      <c r="AB247" s="170"/>
      <c r="AC247" s="170"/>
      <c r="AD247" s="170"/>
      <c r="AE247" s="170"/>
      <c r="AF247" s="170"/>
      <c r="AG247" s="170"/>
    </row>
    <row r="248" spans="2:33" x14ac:dyDescent="0.25">
      <c r="B248" s="175"/>
      <c r="C248" s="169"/>
      <c r="D248" s="170"/>
      <c r="E248" s="170"/>
      <c r="F248" s="170"/>
      <c r="G248" s="170"/>
      <c r="H248" s="170"/>
      <c r="I248" s="170"/>
      <c r="J248" s="170"/>
      <c r="K248" s="171"/>
      <c r="L248" s="170"/>
      <c r="M248" s="170"/>
      <c r="N248" s="170"/>
      <c r="O248" s="170"/>
      <c r="P248" s="170"/>
      <c r="Q248" s="170"/>
      <c r="R248" s="170"/>
      <c r="S248" s="170"/>
      <c r="T248" s="170"/>
      <c r="U248" s="170"/>
      <c r="V248" s="170"/>
      <c r="W248" s="170"/>
      <c r="X248" s="170"/>
      <c r="Y248" s="170"/>
      <c r="Z248" s="170"/>
      <c r="AA248" s="170"/>
      <c r="AB248" s="170"/>
      <c r="AC248" s="170"/>
      <c r="AD248" s="170"/>
      <c r="AE248" s="170"/>
      <c r="AF248" s="170"/>
      <c r="AG248" s="170"/>
    </row>
    <row r="249" spans="2:33" x14ac:dyDescent="0.25">
      <c r="B249" s="175"/>
      <c r="C249" s="169"/>
      <c r="D249" s="170"/>
      <c r="E249" s="170"/>
      <c r="F249" s="170"/>
      <c r="G249" s="170"/>
      <c r="H249" s="170"/>
      <c r="I249" s="170"/>
      <c r="J249" s="170"/>
      <c r="K249" s="171"/>
      <c r="L249" s="170"/>
      <c r="M249" s="170"/>
      <c r="N249" s="170"/>
      <c r="O249" s="170"/>
      <c r="P249" s="170"/>
      <c r="Q249" s="170"/>
      <c r="R249" s="170"/>
      <c r="S249" s="170"/>
      <c r="T249" s="170"/>
      <c r="U249" s="170"/>
      <c r="V249" s="170"/>
      <c r="W249" s="170"/>
      <c r="X249" s="170"/>
      <c r="Y249" s="170"/>
      <c r="Z249" s="170"/>
      <c r="AA249" s="170"/>
      <c r="AB249" s="170"/>
      <c r="AC249" s="170"/>
      <c r="AD249" s="170"/>
      <c r="AE249" s="170"/>
      <c r="AF249" s="170"/>
      <c r="AG249" s="170"/>
    </row>
    <row r="250" spans="2:33" x14ac:dyDescent="0.25">
      <c r="B250" s="175"/>
      <c r="C250" s="169"/>
      <c r="D250" s="170"/>
      <c r="E250" s="170"/>
      <c r="F250" s="170"/>
      <c r="G250" s="170"/>
      <c r="H250" s="170"/>
      <c r="I250" s="170"/>
      <c r="J250" s="170"/>
      <c r="K250" s="171"/>
      <c r="L250" s="170"/>
      <c r="M250" s="170"/>
      <c r="N250" s="170"/>
      <c r="O250" s="170"/>
      <c r="P250" s="170"/>
      <c r="Q250" s="170"/>
      <c r="R250" s="170"/>
      <c r="S250" s="170"/>
      <c r="T250" s="170"/>
      <c r="U250" s="170"/>
      <c r="V250" s="170"/>
      <c r="W250" s="170"/>
      <c r="X250" s="170"/>
      <c r="Y250" s="170"/>
      <c r="Z250" s="170"/>
      <c r="AA250" s="170"/>
      <c r="AB250" s="170"/>
      <c r="AC250" s="170"/>
      <c r="AD250" s="170"/>
      <c r="AE250" s="170"/>
      <c r="AF250" s="170"/>
      <c r="AG250" s="170"/>
    </row>
    <row r="251" spans="2:33" x14ac:dyDescent="0.25">
      <c r="B251" s="175"/>
      <c r="C251" s="169"/>
      <c r="D251" s="170"/>
      <c r="E251" s="170"/>
      <c r="F251" s="170"/>
      <c r="G251" s="170"/>
      <c r="H251" s="170"/>
      <c r="I251" s="170"/>
      <c r="J251" s="170"/>
      <c r="K251" s="171"/>
      <c r="L251" s="170"/>
      <c r="M251" s="170"/>
      <c r="N251" s="170"/>
      <c r="O251" s="170"/>
      <c r="P251" s="170"/>
      <c r="Q251" s="170"/>
      <c r="R251" s="170"/>
      <c r="S251" s="170"/>
      <c r="T251" s="170"/>
      <c r="U251" s="170"/>
      <c r="V251" s="170"/>
      <c r="W251" s="170"/>
      <c r="X251" s="170"/>
      <c r="Y251" s="170"/>
      <c r="Z251" s="170"/>
      <c r="AA251" s="170"/>
      <c r="AB251" s="170"/>
      <c r="AC251" s="170"/>
      <c r="AD251" s="170"/>
      <c r="AE251" s="170"/>
      <c r="AF251" s="170"/>
      <c r="AG251" s="170"/>
    </row>
    <row r="252" spans="2:33" x14ac:dyDescent="0.25">
      <c r="B252" s="175"/>
      <c r="C252" s="169"/>
      <c r="D252" s="170"/>
      <c r="E252" s="170"/>
      <c r="F252" s="170"/>
      <c r="G252" s="170"/>
      <c r="H252" s="170"/>
      <c r="I252" s="170"/>
      <c r="J252" s="170"/>
      <c r="K252" s="171"/>
      <c r="L252" s="170"/>
      <c r="M252" s="170"/>
      <c r="N252" s="170"/>
      <c r="O252" s="170"/>
      <c r="P252" s="170"/>
      <c r="Q252" s="170"/>
      <c r="R252" s="170"/>
      <c r="S252" s="170"/>
      <c r="T252" s="170"/>
      <c r="U252" s="170"/>
      <c r="V252" s="170"/>
      <c r="W252" s="170"/>
      <c r="X252" s="170"/>
      <c r="Y252" s="170"/>
      <c r="Z252" s="170"/>
      <c r="AA252" s="170"/>
      <c r="AB252" s="170"/>
      <c r="AC252" s="170"/>
      <c r="AD252" s="170"/>
      <c r="AE252" s="170"/>
      <c r="AF252" s="170"/>
      <c r="AG252" s="170"/>
    </row>
    <row r="253" spans="2:33" x14ac:dyDescent="0.25">
      <c r="B253" s="175"/>
      <c r="C253" s="169"/>
      <c r="D253" s="170"/>
      <c r="E253" s="170"/>
      <c r="F253" s="170"/>
      <c r="G253" s="170"/>
      <c r="H253" s="170"/>
      <c r="I253" s="170"/>
      <c r="J253" s="170"/>
      <c r="K253" s="171"/>
      <c r="L253" s="170"/>
      <c r="M253" s="170"/>
      <c r="N253" s="170"/>
      <c r="O253" s="170"/>
      <c r="P253" s="170"/>
      <c r="Q253" s="170"/>
      <c r="R253" s="170"/>
      <c r="S253" s="170"/>
      <c r="T253" s="170"/>
      <c r="U253" s="170"/>
      <c r="V253" s="170"/>
      <c r="W253" s="170"/>
      <c r="X253" s="170"/>
      <c r="Y253" s="170"/>
      <c r="Z253" s="170"/>
      <c r="AA253" s="170"/>
      <c r="AB253" s="170"/>
      <c r="AC253" s="170"/>
      <c r="AD253" s="170"/>
      <c r="AE253" s="170"/>
      <c r="AF253" s="170"/>
      <c r="AG253" s="170"/>
    </row>
    <row r="254" spans="2:33" x14ac:dyDescent="0.25">
      <c r="B254" s="175"/>
      <c r="C254" s="169"/>
      <c r="D254" s="170"/>
      <c r="E254" s="170"/>
      <c r="F254" s="170"/>
      <c r="G254" s="170"/>
      <c r="H254" s="170"/>
      <c r="I254" s="170"/>
      <c r="J254" s="170"/>
      <c r="K254" s="171"/>
      <c r="L254" s="170"/>
      <c r="M254" s="170"/>
      <c r="N254" s="170"/>
      <c r="O254" s="170"/>
      <c r="P254" s="170"/>
      <c r="Q254" s="170"/>
      <c r="R254" s="170"/>
      <c r="S254" s="170"/>
      <c r="T254" s="170"/>
      <c r="U254" s="170"/>
      <c r="V254" s="170"/>
      <c r="W254" s="170"/>
      <c r="X254" s="170"/>
      <c r="Y254" s="170"/>
      <c r="Z254" s="170"/>
      <c r="AA254" s="170"/>
      <c r="AB254" s="170"/>
      <c r="AC254" s="170"/>
      <c r="AD254" s="170"/>
      <c r="AE254" s="170"/>
      <c r="AF254" s="170"/>
      <c r="AG254" s="170"/>
    </row>
    <row r="255" spans="2:33" x14ac:dyDescent="0.25">
      <c r="B255" s="175"/>
      <c r="C255" s="169"/>
      <c r="D255" s="170"/>
      <c r="E255" s="170"/>
      <c r="F255" s="170"/>
      <c r="G255" s="170"/>
      <c r="H255" s="170"/>
      <c r="I255" s="170"/>
      <c r="J255" s="170"/>
      <c r="K255" s="171"/>
      <c r="L255" s="170"/>
      <c r="M255" s="170"/>
      <c r="N255" s="170"/>
      <c r="O255" s="170"/>
      <c r="P255" s="170"/>
      <c r="Q255" s="170"/>
      <c r="R255" s="170"/>
      <c r="S255" s="170"/>
      <c r="T255" s="170"/>
      <c r="U255" s="170"/>
      <c r="V255" s="170"/>
      <c r="W255" s="170"/>
      <c r="X255" s="170"/>
      <c r="Y255" s="170"/>
      <c r="Z255" s="170"/>
      <c r="AA255" s="170"/>
      <c r="AB255" s="170"/>
      <c r="AC255" s="170"/>
      <c r="AD255" s="170"/>
      <c r="AE255" s="170"/>
      <c r="AF255" s="170"/>
      <c r="AG255" s="170"/>
    </row>
    <row r="256" spans="2:33" x14ac:dyDescent="0.25">
      <c r="B256" s="175"/>
      <c r="C256" s="169"/>
      <c r="D256" s="170"/>
      <c r="E256" s="170"/>
      <c r="F256" s="170"/>
      <c r="G256" s="170"/>
      <c r="H256" s="170"/>
      <c r="I256" s="170"/>
      <c r="J256" s="170"/>
      <c r="K256" s="171"/>
      <c r="L256" s="170"/>
      <c r="M256" s="170"/>
      <c r="N256" s="170"/>
      <c r="O256" s="170"/>
      <c r="P256" s="170"/>
      <c r="Q256" s="170"/>
      <c r="R256" s="170"/>
      <c r="S256" s="170"/>
      <c r="T256" s="170"/>
      <c r="U256" s="170"/>
      <c r="V256" s="170"/>
      <c r="W256" s="170"/>
      <c r="X256" s="170"/>
      <c r="Y256" s="170"/>
      <c r="Z256" s="170"/>
      <c r="AA256" s="170"/>
      <c r="AB256" s="170"/>
      <c r="AC256" s="170"/>
      <c r="AD256" s="170"/>
      <c r="AE256" s="170"/>
      <c r="AF256" s="170"/>
      <c r="AG256" s="170"/>
    </row>
    <row r="257" spans="2:33" x14ac:dyDescent="0.25">
      <c r="B257" s="175"/>
      <c r="C257" s="169"/>
      <c r="D257" s="170"/>
      <c r="E257" s="170"/>
      <c r="F257" s="170"/>
      <c r="G257" s="170"/>
      <c r="H257" s="170"/>
      <c r="I257" s="170"/>
      <c r="J257" s="170"/>
      <c r="K257" s="171"/>
      <c r="L257" s="170"/>
      <c r="M257" s="170"/>
      <c r="N257" s="170"/>
      <c r="O257" s="170"/>
      <c r="P257" s="170"/>
      <c r="Q257" s="170"/>
      <c r="R257" s="170"/>
      <c r="S257" s="170"/>
      <c r="T257" s="170"/>
      <c r="U257" s="170"/>
      <c r="V257" s="170"/>
      <c r="W257" s="170"/>
      <c r="X257" s="170"/>
      <c r="Y257" s="170"/>
      <c r="Z257" s="170"/>
      <c r="AA257" s="170"/>
      <c r="AB257" s="170"/>
      <c r="AC257" s="170"/>
      <c r="AD257" s="170"/>
      <c r="AE257" s="170"/>
      <c r="AF257" s="170"/>
      <c r="AG257" s="170"/>
    </row>
    <row r="258" spans="2:33" x14ac:dyDescent="0.25">
      <c r="B258" s="175"/>
      <c r="C258" s="169"/>
      <c r="D258" s="170"/>
      <c r="E258" s="170"/>
      <c r="F258" s="170"/>
      <c r="G258" s="170"/>
      <c r="H258" s="170"/>
      <c r="I258" s="170"/>
      <c r="J258" s="170"/>
      <c r="K258" s="171"/>
      <c r="L258" s="170"/>
      <c r="M258" s="170"/>
      <c r="N258" s="170"/>
      <c r="O258" s="170"/>
      <c r="P258" s="170"/>
      <c r="Q258" s="170"/>
      <c r="R258" s="170"/>
      <c r="S258" s="170"/>
      <c r="T258" s="170"/>
      <c r="U258" s="170"/>
      <c r="V258" s="170"/>
      <c r="W258" s="170"/>
      <c r="X258" s="170"/>
      <c r="Y258" s="170"/>
      <c r="Z258" s="170"/>
      <c r="AA258" s="170"/>
      <c r="AB258" s="170"/>
      <c r="AC258" s="170"/>
      <c r="AD258" s="170"/>
      <c r="AE258" s="170"/>
      <c r="AF258" s="170"/>
      <c r="AG258" s="170"/>
    </row>
    <row r="259" spans="2:33" x14ac:dyDescent="0.25">
      <c r="B259" s="175"/>
      <c r="C259" s="169"/>
      <c r="D259" s="170"/>
      <c r="E259" s="170"/>
      <c r="F259" s="170"/>
      <c r="G259" s="170"/>
      <c r="H259" s="170"/>
      <c r="I259" s="170"/>
      <c r="J259" s="170"/>
      <c r="K259" s="171"/>
      <c r="L259" s="170"/>
      <c r="M259" s="170"/>
      <c r="N259" s="170"/>
      <c r="O259" s="170"/>
      <c r="P259" s="170"/>
      <c r="Q259" s="170"/>
      <c r="R259" s="170"/>
      <c r="S259" s="170"/>
      <c r="T259" s="170"/>
      <c r="U259" s="170"/>
      <c r="V259" s="170"/>
      <c r="W259" s="170"/>
      <c r="X259" s="170"/>
      <c r="Y259" s="170"/>
      <c r="Z259" s="170"/>
      <c r="AA259" s="170"/>
      <c r="AB259" s="170"/>
      <c r="AC259" s="170"/>
      <c r="AD259" s="170"/>
      <c r="AE259" s="170"/>
      <c r="AF259" s="170"/>
      <c r="AG259" s="170"/>
    </row>
    <row r="260" spans="2:33" x14ac:dyDescent="0.25">
      <c r="B260" s="175"/>
      <c r="C260" s="169"/>
      <c r="D260" s="170"/>
      <c r="E260" s="170"/>
      <c r="F260" s="170"/>
      <c r="G260" s="170"/>
      <c r="H260" s="170"/>
      <c r="I260" s="170"/>
      <c r="J260" s="170"/>
      <c r="K260" s="171"/>
      <c r="L260" s="170"/>
      <c r="M260" s="170"/>
      <c r="N260" s="170"/>
      <c r="O260" s="170"/>
      <c r="P260" s="170"/>
      <c r="Q260" s="170"/>
      <c r="R260" s="170"/>
      <c r="S260" s="170"/>
      <c r="T260" s="170"/>
      <c r="U260" s="170"/>
      <c r="V260" s="170"/>
      <c r="W260" s="170"/>
      <c r="X260" s="170"/>
      <c r="Y260" s="170"/>
      <c r="Z260" s="170"/>
      <c r="AA260" s="170"/>
      <c r="AB260" s="170"/>
      <c r="AC260" s="170"/>
      <c r="AD260" s="170"/>
      <c r="AE260" s="170"/>
      <c r="AF260" s="170"/>
      <c r="AG260" s="170"/>
    </row>
    <row r="261" spans="2:33" x14ac:dyDescent="0.25">
      <c r="B261" s="175"/>
      <c r="C261" s="169"/>
      <c r="D261" s="170"/>
      <c r="E261" s="170"/>
      <c r="F261" s="170"/>
      <c r="G261" s="170"/>
      <c r="H261" s="170"/>
      <c r="I261" s="170"/>
      <c r="J261" s="170"/>
      <c r="K261" s="171"/>
      <c r="L261" s="170"/>
      <c r="M261" s="170"/>
      <c r="N261" s="170"/>
      <c r="O261" s="170"/>
      <c r="P261" s="170"/>
      <c r="Q261" s="170"/>
      <c r="R261" s="170"/>
      <c r="S261" s="170"/>
      <c r="T261" s="170"/>
      <c r="U261" s="170"/>
      <c r="V261" s="170"/>
      <c r="W261" s="170"/>
      <c r="X261" s="170"/>
      <c r="Y261" s="170"/>
      <c r="Z261" s="170"/>
      <c r="AA261" s="170"/>
      <c r="AB261" s="170"/>
      <c r="AC261" s="170"/>
      <c r="AD261" s="170"/>
      <c r="AE261" s="170"/>
      <c r="AF261" s="170"/>
      <c r="AG261" s="170"/>
    </row>
    <row r="262" spans="2:33" x14ac:dyDescent="0.25">
      <c r="B262" s="175"/>
      <c r="C262" s="169"/>
      <c r="D262" s="170"/>
      <c r="E262" s="170"/>
      <c r="F262" s="170"/>
      <c r="G262" s="170"/>
      <c r="H262" s="170"/>
      <c r="I262" s="170"/>
      <c r="J262" s="170"/>
      <c r="K262" s="171"/>
      <c r="L262" s="170"/>
      <c r="M262" s="170"/>
      <c r="N262" s="170"/>
      <c r="O262" s="170"/>
      <c r="P262" s="170"/>
      <c r="Q262" s="170"/>
      <c r="R262" s="170"/>
      <c r="S262" s="170"/>
      <c r="T262" s="170"/>
      <c r="U262" s="170"/>
      <c r="V262" s="170"/>
      <c r="W262" s="170"/>
      <c r="X262" s="170"/>
      <c r="Y262" s="170"/>
      <c r="Z262" s="170"/>
      <c r="AA262" s="170"/>
      <c r="AB262" s="170"/>
      <c r="AC262" s="170"/>
      <c r="AD262" s="170"/>
      <c r="AE262" s="170"/>
      <c r="AF262" s="170"/>
      <c r="AG262" s="170"/>
    </row>
    <row r="263" spans="2:33" x14ac:dyDescent="0.25">
      <c r="B263" s="175"/>
      <c r="C263" s="169"/>
      <c r="D263" s="170"/>
      <c r="E263" s="170"/>
      <c r="F263" s="170"/>
      <c r="G263" s="170"/>
      <c r="H263" s="170"/>
      <c r="I263" s="170"/>
      <c r="J263" s="170"/>
      <c r="K263" s="171"/>
      <c r="L263" s="170"/>
      <c r="M263" s="170"/>
      <c r="N263" s="170"/>
      <c r="O263" s="170"/>
      <c r="P263" s="170"/>
      <c r="Q263" s="170"/>
      <c r="R263" s="170"/>
      <c r="S263" s="170"/>
      <c r="T263" s="170"/>
      <c r="U263" s="170"/>
      <c r="V263" s="170"/>
      <c r="W263" s="170"/>
      <c r="X263" s="170"/>
      <c r="Y263" s="170"/>
      <c r="Z263" s="170"/>
      <c r="AA263" s="170"/>
      <c r="AB263" s="170"/>
      <c r="AC263" s="170"/>
      <c r="AD263" s="170"/>
      <c r="AE263" s="170"/>
      <c r="AF263" s="170"/>
      <c r="AG263" s="170"/>
    </row>
    <row r="264" spans="2:33" x14ac:dyDescent="0.25">
      <c r="B264" s="175"/>
      <c r="C264" s="169"/>
      <c r="D264" s="170"/>
      <c r="E264" s="170"/>
      <c r="F264" s="170"/>
      <c r="G264" s="170"/>
      <c r="H264" s="170"/>
      <c r="I264" s="170"/>
      <c r="J264" s="170"/>
      <c r="K264" s="171"/>
      <c r="L264" s="170"/>
      <c r="M264" s="170"/>
      <c r="N264" s="170"/>
      <c r="O264" s="170"/>
      <c r="P264" s="170"/>
      <c r="Q264" s="170"/>
      <c r="R264" s="170"/>
      <c r="S264" s="170"/>
      <c r="T264" s="170"/>
      <c r="U264" s="170"/>
      <c r="V264" s="170"/>
      <c r="W264" s="170"/>
      <c r="X264" s="170"/>
      <c r="Y264" s="170"/>
      <c r="Z264" s="170"/>
      <c r="AA264" s="170"/>
      <c r="AB264" s="170"/>
      <c r="AC264" s="170"/>
      <c r="AD264" s="170"/>
      <c r="AE264" s="170"/>
      <c r="AF264" s="170"/>
      <c r="AG264" s="170"/>
    </row>
    <row r="265" spans="2:33" x14ac:dyDescent="0.25">
      <c r="B265" s="175"/>
      <c r="C265" s="169"/>
      <c r="D265" s="170"/>
      <c r="E265" s="170"/>
      <c r="F265" s="170"/>
      <c r="G265" s="170"/>
      <c r="H265" s="170"/>
      <c r="I265" s="170"/>
      <c r="J265" s="170"/>
      <c r="K265" s="171"/>
      <c r="L265" s="170"/>
      <c r="M265" s="170"/>
      <c r="N265" s="170"/>
      <c r="O265" s="170"/>
      <c r="P265" s="170"/>
      <c r="Q265" s="170"/>
      <c r="R265" s="170"/>
      <c r="S265" s="170"/>
      <c r="T265" s="170"/>
      <c r="U265" s="170"/>
      <c r="V265" s="170"/>
      <c r="W265" s="170"/>
      <c r="X265" s="170"/>
      <c r="Y265" s="170"/>
      <c r="Z265" s="170"/>
      <c r="AA265" s="170"/>
      <c r="AB265" s="170"/>
      <c r="AC265" s="170"/>
      <c r="AD265" s="170"/>
      <c r="AE265" s="170"/>
      <c r="AF265" s="170"/>
      <c r="AG265" s="170"/>
    </row>
    <row r="266" spans="2:33" x14ac:dyDescent="0.25">
      <c r="B266" s="175"/>
      <c r="C266" s="169"/>
      <c r="D266" s="170"/>
      <c r="E266" s="170"/>
      <c r="F266" s="170"/>
      <c r="G266" s="170"/>
      <c r="H266" s="170"/>
      <c r="I266" s="170"/>
      <c r="J266" s="170"/>
      <c r="K266" s="171"/>
      <c r="L266" s="170"/>
      <c r="M266" s="170"/>
      <c r="N266" s="170"/>
      <c r="O266" s="170"/>
      <c r="P266" s="170"/>
      <c r="Q266" s="170"/>
      <c r="R266" s="170"/>
      <c r="S266" s="170"/>
      <c r="T266" s="170"/>
      <c r="U266" s="170"/>
      <c r="V266" s="170"/>
      <c r="W266" s="170"/>
      <c r="X266" s="170"/>
      <c r="Y266" s="170"/>
      <c r="Z266" s="170"/>
      <c r="AA266" s="170"/>
      <c r="AB266" s="170"/>
      <c r="AC266" s="170"/>
      <c r="AD266" s="170"/>
      <c r="AE266" s="170"/>
      <c r="AF266" s="170"/>
      <c r="AG266" s="170"/>
    </row>
    <row r="267" spans="2:33" x14ac:dyDescent="0.25">
      <c r="B267" s="175"/>
      <c r="C267" s="169"/>
      <c r="D267" s="170"/>
      <c r="E267" s="170"/>
      <c r="F267" s="170"/>
      <c r="G267" s="170"/>
      <c r="H267" s="170"/>
      <c r="I267" s="170"/>
      <c r="J267" s="170"/>
      <c r="K267" s="171"/>
      <c r="L267" s="170"/>
      <c r="M267" s="170"/>
      <c r="N267" s="170"/>
      <c r="O267" s="170"/>
      <c r="P267" s="170"/>
      <c r="Q267" s="170"/>
      <c r="R267" s="170"/>
      <c r="S267" s="170"/>
      <c r="T267" s="170"/>
      <c r="U267" s="170"/>
      <c r="V267" s="170"/>
      <c r="W267" s="170"/>
      <c r="X267" s="170"/>
      <c r="Y267" s="170"/>
      <c r="Z267" s="170"/>
      <c r="AA267" s="170"/>
      <c r="AB267" s="170"/>
      <c r="AC267" s="170"/>
      <c r="AD267" s="170"/>
      <c r="AE267" s="170"/>
      <c r="AF267" s="170"/>
      <c r="AG267" s="170"/>
    </row>
    <row r="268" spans="2:33" x14ac:dyDescent="0.25">
      <c r="B268" s="175"/>
      <c r="C268" s="169"/>
      <c r="D268" s="170"/>
      <c r="E268" s="170"/>
      <c r="F268" s="170"/>
      <c r="G268" s="170"/>
      <c r="H268" s="170"/>
      <c r="I268" s="170"/>
      <c r="J268" s="170"/>
      <c r="K268" s="171"/>
      <c r="L268" s="170"/>
      <c r="M268" s="170"/>
      <c r="N268" s="170"/>
      <c r="O268" s="170"/>
      <c r="P268" s="170"/>
      <c r="Q268" s="170"/>
      <c r="R268" s="170"/>
      <c r="S268" s="170"/>
      <c r="T268" s="170"/>
      <c r="U268" s="170"/>
      <c r="V268" s="170"/>
      <c r="W268" s="170"/>
      <c r="X268" s="170"/>
      <c r="Y268" s="170"/>
      <c r="Z268" s="170"/>
      <c r="AA268" s="170"/>
      <c r="AB268" s="170"/>
      <c r="AC268" s="170"/>
      <c r="AD268" s="170"/>
      <c r="AE268" s="170"/>
      <c r="AF268" s="170"/>
      <c r="AG268" s="170"/>
    </row>
    <row r="269" spans="2:33" x14ac:dyDescent="0.25">
      <c r="B269" s="175"/>
      <c r="C269" s="169"/>
      <c r="D269" s="170"/>
      <c r="E269" s="170"/>
      <c r="F269" s="170"/>
      <c r="G269" s="170"/>
      <c r="H269" s="170"/>
      <c r="I269" s="170"/>
      <c r="J269" s="170"/>
      <c r="K269" s="171"/>
      <c r="L269" s="170"/>
      <c r="M269" s="170"/>
      <c r="N269" s="170"/>
      <c r="O269" s="170"/>
      <c r="P269" s="170"/>
      <c r="Q269" s="170"/>
      <c r="R269" s="170"/>
      <c r="S269" s="170"/>
      <c r="T269" s="170"/>
      <c r="U269" s="170"/>
      <c r="V269" s="170"/>
      <c r="W269" s="170"/>
      <c r="X269" s="170"/>
      <c r="Y269" s="170"/>
      <c r="Z269" s="170"/>
      <c r="AA269" s="170"/>
      <c r="AB269" s="170"/>
      <c r="AC269" s="170"/>
      <c r="AD269" s="170"/>
      <c r="AE269" s="170"/>
      <c r="AF269" s="170"/>
      <c r="AG269" s="170"/>
    </row>
    <row r="270" spans="2:33" x14ac:dyDescent="0.25">
      <c r="B270" s="175"/>
      <c r="C270" s="169"/>
      <c r="D270" s="170"/>
      <c r="E270" s="170"/>
      <c r="F270" s="170"/>
      <c r="G270" s="170"/>
      <c r="H270" s="170"/>
      <c r="I270" s="170"/>
      <c r="J270" s="170"/>
      <c r="K270" s="171"/>
      <c r="L270" s="170"/>
      <c r="M270" s="170"/>
      <c r="N270" s="170"/>
      <c r="O270" s="170"/>
      <c r="P270" s="170"/>
      <c r="Q270" s="170"/>
      <c r="R270" s="170"/>
      <c r="S270" s="170"/>
      <c r="T270" s="170"/>
      <c r="U270" s="170"/>
      <c r="V270" s="170"/>
      <c r="W270" s="170"/>
      <c r="X270" s="170"/>
      <c r="Y270" s="170"/>
      <c r="Z270" s="170"/>
      <c r="AA270" s="170"/>
      <c r="AB270" s="170"/>
      <c r="AC270" s="170"/>
      <c r="AD270" s="170"/>
      <c r="AE270" s="170"/>
      <c r="AF270" s="170"/>
      <c r="AG270" s="170"/>
    </row>
    <row r="271" spans="2:33" x14ac:dyDescent="0.25">
      <c r="B271" s="175"/>
      <c r="C271" s="169"/>
      <c r="D271" s="170"/>
      <c r="E271" s="170"/>
      <c r="F271" s="170"/>
      <c r="G271" s="170"/>
      <c r="H271" s="170"/>
      <c r="I271" s="170"/>
      <c r="J271" s="170"/>
      <c r="K271" s="171"/>
      <c r="L271" s="170"/>
      <c r="M271" s="170"/>
      <c r="N271" s="170"/>
      <c r="O271" s="170"/>
      <c r="P271" s="170"/>
      <c r="Q271" s="170"/>
      <c r="R271" s="170"/>
      <c r="S271" s="170"/>
      <c r="T271" s="170"/>
      <c r="U271" s="170"/>
      <c r="V271" s="170"/>
      <c r="W271" s="170"/>
      <c r="X271" s="170"/>
      <c r="Y271" s="170"/>
      <c r="Z271" s="170"/>
      <c r="AA271" s="170"/>
      <c r="AB271" s="170"/>
      <c r="AC271" s="170"/>
      <c r="AD271" s="170"/>
      <c r="AE271" s="170"/>
      <c r="AF271" s="170"/>
      <c r="AG271" s="170"/>
    </row>
    <row r="272" spans="2:33" x14ac:dyDescent="0.25">
      <c r="B272" s="175"/>
      <c r="C272" s="169"/>
      <c r="D272" s="170"/>
      <c r="E272" s="170"/>
      <c r="F272" s="170"/>
      <c r="G272" s="170"/>
      <c r="H272" s="170"/>
      <c r="I272" s="170"/>
      <c r="J272" s="170"/>
      <c r="K272" s="171"/>
      <c r="L272" s="170"/>
      <c r="M272" s="170"/>
      <c r="N272" s="170"/>
      <c r="O272" s="170"/>
      <c r="P272" s="170"/>
      <c r="Q272" s="170"/>
      <c r="R272" s="170"/>
      <c r="S272" s="170"/>
      <c r="T272" s="170"/>
      <c r="U272" s="170"/>
      <c r="V272" s="170"/>
      <c r="W272" s="170"/>
      <c r="X272" s="170"/>
      <c r="Y272" s="170"/>
      <c r="Z272" s="170"/>
      <c r="AA272" s="170"/>
      <c r="AB272" s="170"/>
      <c r="AC272" s="170"/>
      <c r="AD272" s="170"/>
      <c r="AE272" s="170"/>
      <c r="AF272" s="170"/>
      <c r="AG272" s="170"/>
    </row>
    <row r="273" spans="2:33" x14ac:dyDescent="0.25">
      <c r="B273" s="175"/>
      <c r="C273" s="169"/>
      <c r="D273" s="170"/>
      <c r="E273" s="170"/>
      <c r="F273" s="170"/>
      <c r="G273" s="170"/>
      <c r="H273" s="170"/>
      <c r="I273" s="170"/>
      <c r="J273" s="170"/>
      <c r="K273" s="171"/>
      <c r="L273" s="170"/>
      <c r="M273" s="170"/>
      <c r="N273" s="170"/>
      <c r="O273" s="170"/>
      <c r="P273" s="170"/>
      <c r="Q273" s="170"/>
      <c r="R273" s="170"/>
      <c r="S273" s="170"/>
      <c r="T273" s="170"/>
      <c r="U273" s="170"/>
      <c r="V273" s="170"/>
      <c r="W273" s="170"/>
      <c r="X273" s="170"/>
      <c r="Y273" s="170"/>
      <c r="Z273" s="170"/>
      <c r="AA273" s="170"/>
      <c r="AB273" s="170"/>
      <c r="AC273" s="170"/>
      <c r="AD273" s="170"/>
      <c r="AE273" s="170"/>
      <c r="AF273" s="170"/>
      <c r="AG273" s="170"/>
    </row>
    <row r="274" spans="2:33" x14ac:dyDescent="0.25">
      <c r="B274" s="175"/>
      <c r="C274" s="169"/>
      <c r="D274" s="170"/>
      <c r="E274" s="170"/>
      <c r="F274" s="170"/>
      <c r="G274" s="170"/>
      <c r="H274" s="170"/>
      <c r="I274" s="170"/>
      <c r="J274" s="170"/>
      <c r="K274" s="171"/>
      <c r="L274" s="170"/>
      <c r="M274" s="170"/>
      <c r="N274" s="170"/>
      <c r="O274" s="170"/>
      <c r="P274" s="170"/>
      <c r="Q274" s="170"/>
      <c r="R274" s="170"/>
      <c r="S274" s="170"/>
      <c r="T274" s="170"/>
      <c r="U274" s="170"/>
      <c r="V274" s="170"/>
      <c r="W274" s="170"/>
      <c r="X274" s="170"/>
      <c r="Y274" s="170"/>
      <c r="Z274" s="170"/>
      <c r="AA274" s="170"/>
      <c r="AB274" s="170"/>
      <c r="AC274" s="170"/>
      <c r="AD274" s="170"/>
      <c r="AE274" s="170"/>
      <c r="AF274" s="170"/>
      <c r="AG274" s="170"/>
    </row>
    <row r="275" spans="2:33" x14ac:dyDescent="0.25">
      <c r="B275" s="175"/>
      <c r="C275" s="169"/>
      <c r="D275" s="170"/>
      <c r="E275" s="170"/>
      <c r="F275" s="170"/>
      <c r="G275" s="170"/>
      <c r="H275" s="170"/>
      <c r="I275" s="170"/>
      <c r="J275" s="170"/>
      <c r="K275" s="171"/>
      <c r="L275" s="170"/>
      <c r="M275" s="170"/>
      <c r="N275" s="170"/>
      <c r="O275" s="170"/>
      <c r="P275" s="170"/>
      <c r="Q275" s="170"/>
      <c r="R275" s="170"/>
      <c r="S275" s="170"/>
      <c r="T275" s="170"/>
      <c r="U275" s="170"/>
      <c r="V275" s="170"/>
      <c r="W275" s="170"/>
      <c r="X275" s="170"/>
      <c r="Y275" s="170"/>
      <c r="Z275" s="170"/>
      <c r="AA275" s="170"/>
      <c r="AB275" s="170"/>
      <c r="AC275" s="170"/>
      <c r="AD275" s="170"/>
      <c r="AE275" s="170"/>
      <c r="AF275" s="170"/>
      <c r="AG275" s="170"/>
    </row>
    <row r="276" spans="2:33" x14ac:dyDescent="0.25">
      <c r="B276" s="175"/>
      <c r="C276" s="169"/>
      <c r="D276" s="170"/>
      <c r="E276" s="170"/>
      <c r="F276" s="170"/>
      <c r="G276" s="170"/>
      <c r="H276" s="170"/>
      <c r="I276" s="170"/>
      <c r="J276" s="170"/>
      <c r="K276" s="171"/>
      <c r="L276" s="170"/>
      <c r="M276" s="170"/>
      <c r="N276" s="170"/>
      <c r="O276" s="170"/>
      <c r="P276" s="170"/>
      <c r="Q276" s="170"/>
      <c r="R276" s="170"/>
      <c r="S276" s="170"/>
      <c r="T276" s="170"/>
      <c r="U276" s="170"/>
      <c r="V276" s="170"/>
      <c r="W276" s="170"/>
      <c r="X276" s="170"/>
      <c r="Y276" s="170"/>
      <c r="Z276" s="170"/>
      <c r="AA276" s="170"/>
      <c r="AB276" s="170"/>
      <c r="AC276" s="170"/>
      <c r="AD276" s="170"/>
      <c r="AE276" s="170"/>
      <c r="AF276" s="170"/>
      <c r="AG276" s="170"/>
    </row>
    <row r="277" spans="2:33" x14ac:dyDescent="0.25">
      <c r="B277" s="175"/>
      <c r="C277" s="169"/>
      <c r="D277" s="170"/>
      <c r="E277" s="170"/>
      <c r="F277" s="170"/>
      <c r="G277" s="170"/>
      <c r="H277" s="170"/>
      <c r="I277" s="170"/>
      <c r="J277" s="170"/>
      <c r="K277" s="171"/>
      <c r="L277" s="170"/>
      <c r="M277" s="170"/>
      <c r="N277" s="170"/>
      <c r="O277" s="170"/>
      <c r="P277" s="170"/>
      <c r="Q277" s="170"/>
      <c r="R277" s="170"/>
      <c r="S277" s="170"/>
      <c r="T277" s="170"/>
      <c r="U277" s="170"/>
      <c r="V277" s="170"/>
      <c r="W277" s="170"/>
      <c r="X277" s="170"/>
      <c r="Y277" s="170"/>
      <c r="Z277" s="170"/>
      <c r="AA277" s="170"/>
      <c r="AB277" s="170"/>
      <c r="AC277" s="170"/>
      <c r="AD277" s="170"/>
      <c r="AE277" s="170"/>
      <c r="AF277" s="170"/>
      <c r="AG277" s="170"/>
    </row>
    <row r="278" spans="2:33" x14ac:dyDescent="0.25">
      <c r="B278" s="175"/>
      <c r="C278" s="169"/>
      <c r="D278" s="170"/>
      <c r="E278" s="170"/>
      <c r="F278" s="170"/>
      <c r="G278" s="170"/>
      <c r="H278" s="170"/>
      <c r="I278" s="170"/>
      <c r="J278" s="170"/>
      <c r="K278" s="171"/>
      <c r="L278" s="170"/>
      <c r="M278" s="170"/>
      <c r="N278" s="170"/>
      <c r="O278" s="170"/>
      <c r="P278" s="170"/>
      <c r="Q278" s="170"/>
      <c r="R278" s="170"/>
      <c r="S278" s="170"/>
      <c r="T278" s="170"/>
      <c r="U278" s="170"/>
      <c r="V278" s="170"/>
      <c r="W278" s="170"/>
      <c r="X278" s="170"/>
      <c r="Y278" s="170"/>
      <c r="Z278" s="170"/>
      <c r="AA278" s="170"/>
      <c r="AB278" s="170"/>
      <c r="AC278" s="170"/>
      <c r="AD278" s="170"/>
      <c r="AE278" s="170"/>
      <c r="AF278" s="170"/>
      <c r="AG278" s="170"/>
    </row>
    <row r="279" spans="2:33" x14ac:dyDescent="0.25">
      <c r="B279" s="175"/>
      <c r="C279" s="169"/>
      <c r="D279" s="170"/>
      <c r="E279" s="170"/>
      <c r="F279" s="170"/>
      <c r="G279" s="170"/>
      <c r="H279" s="170"/>
      <c r="I279" s="170"/>
      <c r="J279" s="170"/>
      <c r="K279" s="171"/>
      <c r="L279" s="170"/>
      <c r="M279" s="170"/>
      <c r="N279" s="170"/>
      <c r="O279" s="170"/>
      <c r="P279" s="170"/>
      <c r="Q279" s="170"/>
      <c r="R279" s="170"/>
      <c r="S279" s="170"/>
      <c r="T279" s="170"/>
      <c r="U279" s="170"/>
      <c r="V279" s="170"/>
      <c r="W279" s="170"/>
      <c r="X279" s="170"/>
      <c r="Y279" s="170"/>
      <c r="Z279" s="170"/>
      <c r="AA279" s="170"/>
      <c r="AB279" s="170"/>
      <c r="AC279" s="170"/>
      <c r="AD279" s="170"/>
      <c r="AE279" s="170"/>
      <c r="AF279" s="170"/>
      <c r="AG279" s="170"/>
    </row>
    <row r="280" spans="2:33" x14ac:dyDescent="0.25">
      <c r="B280" s="175"/>
      <c r="C280" s="169"/>
      <c r="D280" s="170"/>
      <c r="E280" s="170"/>
      <c r="F280" s="170"/>
      <c r="G280" s="170"/>
      <c r="H280" s="170"/>
      <c r="I280" s="170"/>
      <c r="J280" s="170"/>
      <c r="K280" s="171"/>
      <c r="L280" s="170"/>
      <c r="M280" s="170"/>
      <c r="N280" s="170"/>
      <c r="O280" s="170"/>
      <c r="P280" s="170"/>
      <c r="Q280" s="170"/>
      <c r="R280" s="170"/>
      <c r="S280" s="170"/>
      <c r="T280" s="170"/>
      <c r="U280" s="170"/>
      <c r="V280" s="170"/>
      <c r="W280" s="170"/>
      <c r="X280" s="170"/>
      <c r="Y280" s="170"/>
      <c r="Z280" s="170"/>
      <c r="AA280" s="170"/>
      <c r="AB280" s="170"/>
      <c r="AC280" s="170"/>
      <c r="AD280" s="170"/>
      <c r="AE280" s="170"/>
      <c r="AF280" s="170"/>
      <c r="AG280" s="170"/>
    </row>
    <row r="281" spans="2:33" x14ac:dyDescent="0.25">
      <c r="B281" s="175"/>
      <c r="C281" s="169"/>
      <c r="D281" s="170"/>
      <c r="E281" s="170"/>
      <c r="F281" s="170"/>
      <c r="G281" s="170"/>
      <c r="H281" s="170"/>
      <c r="I281" s="170"/>
      <c r="J281" s="170"/>
      <c r="K281" s="171"/>
      <c r="L281" s="170"/>
      <c r="M281" s="170"/>
      <c r="N281" s="170"/>
      <c r="O281" s="170"/>
      <c r="P281" s="170"/>
      <c r="Q281" s="170"/>
      <c r="R281" s="170"/>
      <c r="S281" s="170"/>
      <c r="T281" s="170"/>
      <c r="U281" s="170"/>
      <c r="V281" s="170"/>
      <c r="W281" s="170"/>
      <c r="X281" s="170"/>
      <c r="Y281" s="170"/>
      <c r="Z281" s="170"/>
      <c r="AA281" s="170"/>
      <c r="AB281" s="170"/>
      <c r="AC281" s="170"/>
      <c r="AD281" s="170"/>
      <c r="AE281" s="170"/>
      <c r="AF281" s="170"/>
      <c r="AG281" s="170"/>
    </row>
    <row r="282" spans="2:33" x14ac:dyDescent="0.25">
      <c r="B282" s="175"/>
      <c r="C282" s="169"/>
      <c r="D282" s="170"/>
      <c r="E282" s="170"/>
      <c r="F282" s="170"/>
      <c r="G282" s="170"/>
      <c r="H282" s="170"/>
      <c r="I282" s="170"/>
      <c r="J282" s="170"/>
      <c r="K282" s="171"/>
      <c r="L282" s="170"/>
      <c r="M282" s="170"/>
      <c r="N282" s="170"/>
      <c r="O282" s="170"/>
      <c r="P282" s="170"/>
      <c r="Q282" s="170"/>
      <c r="R282" s="170"/>
      <c r="S282" s="170"/>
      <c r="T282" s="170"/>
      <c r="U282" s="170"/>
      <c r="V282" s="170"/>
      <c r="W282" s="170"/>
      <c r="X282" s="170"/>
      <c r="Y282" s="170"/>
      <c r="Z282" s="170"/>
      <c r="AA282" s="170"/>
      <c r="AB282" s="170"/>
      <c r="AC282" s="170"/>
      <c r="AD282" s="170"/>
      <c r="AE282" s="170"/>
      <c r="AF282" s="170"/>
      <c r="AG282" s="170"/>
    </row>
    <row r="283" spans="2:33" x14ac:dyDescent="0.25">
      <c r="B283" s="175"/>
      <c r="C283" s="169"/>
      <c r="D283" s="170"/>
      <c r="E283" s="170"/>
      <c r="F283" s="170"/>
      <c r="G283" s="170"/>
      <c r="H283" s="170"/>
      <c r="I283" s="170"/>
      <c r="J283" s="170"/>
      <c r="K283" s="171"/>
      <c r="L283" s="170"/>
      <c r="M283" s="170"/>
      <c r="N283" s="170"/>
      <c r="O283" s="170"/>
      <c r="P283" s="170"/>
      <c r="Q283" s="170"/>
      <c r="R283" s="170"/>
      <c r="S283" s="170"/>
      <c r="T283" s="170"/>
      <c r="U283" s="170"/>
      <c r="V283" s="170"/>
      <c r="W283" s="170"/>
      <c r="X283" s="170"/>
      <c r="Y283" s="170"/>
      <c r="Z283" s="170"/>
      <c r="AA283" s="170"/>
      <c r="AB283" s="170"/>
      <c r="AC283" s="170"/>
      <c r="AD283" s="170"/>
      <c r="AE283" s="170"/>
      <c r="AF283" s="170"/>
      <c r="AG283" s="170"/>
    </row>
    <row r="284" spans="2:33" x14ac:dyDescent="0.25">
      <c r="B284" s="175"/>
      <c r="C284" s="169"/>
      <c r="D284" s="170"/>
      <c r="E284" s="170"/>
      <c r="F284" s="170"/>
      <c r="G284" s="170"/>
      <c r="H284" s="170"/>
      <c r="I284" s="170"/>
      <c r="J284" s="170"/>
      <c r="K284" s="171"/>
      <c r="L284" s="170"/>
      <c r="M284" s="170"/>
      <c r="N284" s="170"/>
      <c r="O284" s="170"/>
      <c r="P284" s="170"/>
      <c r="Q284" s="170"/>
      <c r="R284" s="170"/>
      <c r="S284" s="170"/>
      <c r="T284" s="170"/>
      <c r="U284" s="170"/>
      <c r="V284" s="170"/>
      <c r="W284" s="170"/>
      <c r="X284" s="170"/>
      <c r="Y284" s="170"/>
      <c r="Z284" s="170"/>
      <c r="AA284" s="170"/>
      <c r="AB284" s="170"/>
      <c r="AC284" s="170"/>
      <c r="AD284" s="170"/>
      <c r="AE284" s="170"/>
      <c r="AF284" s="170"/>
      <c r="AG284" s="170"/>
    </row>
    <row r="285" spans="2:33" x14ac:dyDescent="0.25">
      <c r="B285" s="175"/>
      <c r="C285" s="169"/>
      <c r="D285" s="170"/>
      <c r="E285" s="170"/>
      <c r="F285" s="170"/>
      <c r="G285" s="170"/>
      <c r="H285" s="170"/>
      <c r="I285" s="170"/>
      <c r="J285" s="170"/>
      <c r="K285" s="171"/>
      <c r="L285" s="170"/>
      <c r="M285" s="170"/>
      <c r="N285" s="170"/>
      <c r="O285" s="170"/>
      <c r="P285" s="170"/>
      <c r="Q285" s="170"/>
      <c r="R285" s="170"/>
      <c r="S285" s="170"/>
      <c r="T285" s="170"/>
      <c r="U285" s="170"/>
      <c r="V285" s="170"/>
      <c r="W285" s="170"/>
      <c r="X285" s="170"/>
      <c r="Y285" s="170"/>
      <c r="Z285" s="170"/>
      <c r="AA285" s="170"/>
      <c r="AB285" s="170"/>
      <c r="AC285" s="170"/>
      <c r="AD285" s="170"/>
      <c r="AE285" s="170"/>
      <c r="AF285" s="170"/>
      <c r="AG285" s="170"/>
    </row>
    <row r="286" spans="2:33" x14ac:dyDescent="0.25">
      <c r="B286" s="175"/>
      <c r="C286" s="169"/>
      <c r="D286" s="170"/>
      <c r="E286" s="170"/>
      <c r="F286" s="170"/>
      <c r="G286" s="170"/>
      <c r="H286" s="170"/>
      <c r="I286" s="170"/>
      <c r="J286" s="170"/>
      <c r="K286" s="171"/>
      <c r="L286" s="170"/>
      <c r="M286" s="170"/>
      <c r="N286" s="170"/>
      <c r="O286" s="170"/>
      <c r="P286" s="170"/>
      <c r="Q286" s="170"/>
      <c r="R286" s="170"/>
      <c r="S286" s="170"/>
      <c r="T286" s="170"/>
      <c r="U286" s="170"/>
      <c r="V286" s="170"/>
      <c r="W286" s="170"/>
      <c r="X286" s="170"/>
      <c r="Y286" s="170"/>
      <c r="Z286" s="170"/>
      <c r="AA286" s="170"/>
      <c r="AB286" s="170"/>
      <c r="AC286" s="170"/>
      <c r="AD286" s="170"/>
      <c r="AE286" s="170"/>
      <c r="AF286" s="170"/>
      <c r="AG286" s="170"/>
    </row>
    <row r="287" spans="2:33" x14ac:dyDescent="0.25">
      <c r="B287" s="175"/>
      <c r="C287" s="169"/>
      <c r="D287" s="170"/>
      <c r="E287" s="170"/>
      <c r="F287" s="170"/>
      <c r="G287" s="170"/>
      <c r="H287" s="170"/>
      <c r="I287" s="170"/>
      <c r="J287" s="170"/>
      <c r="K287" s="171"/>
      <c r="L287" s="170"/>
      <c r="M287" s="170"/>
      <c r="N287" s="170"/>
      <c r="O287" s="170"/>
      <c r="P287" s="170"/>
      <c r="Q287" s="170"/>
      <c r="R287" s="170"/>
      <c r="S287" s="170"/>
      <c r="T287" s="170"/>
      <c r="U287" s="170"/>
      <c r="V287" s="170"/>
      <c r="W287" s="170"/>
      <c r="X287" s="170"/>
      <c r="Y287" s="170"/>
      <c r="Z287" s="170"/>
      <c r="AA287" s="170"/>
      <c r="AB287" s="170"/>
      <c r="AC287" s="170"/>
      <c r="AD287" s="170"/>
      <c r="AE287" s="170"/>
      <c r="AF287" s="170"/>
      <c r="AG287" s="170"/>
    </row>
    <row r="288" spans="2:33" x14ac:dyDescent="0.25">
      <c r="B288" s="175"/>
      <c r="C288" s="169"/>
      <c r="D288" s="170"/>
      <c r="E288" s="170"/>
      <c r="F288" s="170"/>
      <c r="G288" s="170"/>
      <c r="H288" s="170"/>
      <c r="I288" s="170"/>
      <c r="J288" s="170"/>
      <c r="K288" s="171"/>
      <c r="L288" s="170"/>
      <c r="M288" s="170"/>
      <c r="N288" s="170"/>
      <c r="O288" s="170"/>
      <c r="P288" s="170"/>
      <c r="Q288" s="170"/>
      <c r="R288" s="170"/>
      <c r="S288" s="170"/>
      <c r="T288" s="170"/>
      <c r="U288" s="170"/>
      <c r="V288" s="170"/>
      <c r="W288" s="170"/>
      <c r="X288" s="170"/>
      <c r="Y288" s="170"/>
      <c r="Z288" s="170"/>
      <c r="AA288" s="170"/>
      <c r="AB288" s="170"/>
      <c r="AC288" s="170"/>
      <c r="AD288" s="170"/>
      <c r="AE288" s="170"/>
      <c r="AF288" s="170"/>
      <c r="AG288" s="170"/>
    </row>
    <row r="289" spans="2:33" x14ac:dyDescent="0.25">
      <c r="B289" s="175"/>
      <c r="C289" s="169"/>
      <c r="D289" s="170"/>
      <c r="E289" s="170"/>
      <c r="F289" s="170"/>
      <c r="G289" s="170"/>
      <c r="H289" s="170"/>
      <c r="I289" s="170"/>
      <c r="J289" s="170"/>
      <c r="K289" s="171"/>
      <c r="L289" s="170"/>
      <c r="M289" s="170"/>
      <c r="N289" s="170"/>
      <c r="O289" s="170"/>
      <c r="P289" s="170"/>
      <c r="Q289" s="170"/>
      <c r="R289" s="170"/>
      <c r="S289" s="170"/>
      <c r="T289" s="170"/>
      <c r="U289" s="170"/>
      <c r="V289" s="170"/>
      <c r="W289" s="170"/>
      <c r="X289" s="170"/>
      <c r="Y289" s="170"/>
      <c r="Z289" s="170"/>
      <c r="AA289" s="170"/>
      <c r="AB289" s="170"/>
      <c r="AC289" s="170"/>
      <c r="AD289" s="170"/>
      <c r="AE289" s="170"/>
      <c r="AF289" s="170"/>
      <c r="AG289" s="170"/>
    </row>
    <row r="290" spans="2:33" x14ac:dyDescent="0.25">
      <c r="B290" s="175"/>
      <c r="C290" s="169"/>
      <c r="D290" s="170"/>
      <c r="E290" s="170"/>
      <c r="F290" s="170"/>
      <c r="G290" s="170"/>
      <c r="H290" s="170"/>
      <c r="I290" s="170"/>
      <c r="J290" s="170"/>
      <c r="K290" s="171"/>
      <c r="L290" s="170"/>
      <c r="M290" s="170"/>
      <c r="N290" s="170"/>
      <c r="O290" s="170"/>
      <c r="P290" s="170"/>
      <c r="Q290" s="170"/>
      <c r="R290" s="170"/>
      <c r="S290" s="170"/>
      <c r="T290" s="170"/>
      <c r="U290" s="170"/>
      <c r="V290" s="170"/>
      <c r="W290" s="170"/>
      <c r="X290" s="170"/>
      <c r="Y290" s="170"/>
      <c r="Z290" s="170"/>
      <c r="AA290" s="170"/>
      <c r="AB290" s="170"/>
      <c r="AC290" s="170"/>
      <c r="AD290" s="170"/>
      <c r="AE290" s="170"/>
      <c r="AF290" s="170"/>
      <c r="AG290" s="170"/>
    </row>
    <row r="291" spans="2:33" x14ac:dyDescent="0.25">
      <c r="B291" s="175"/>
      <c r="C291" s="169"/>
      <c r="D291" s="170"/>
      <c r="E291" s="170"/>
      <c r="F291" s="170"/>
      <c r="G291" s="170"/>
      <c r="H291" s="170"/>
      <c r="I291" s="170"/>
      <c r="J291" s="170"/>
      <c r="K291" s="171"/>
      <c r="L291" s="170"/>
      <c r="M291" s="170"/>
      <c r="N291" s="170"/>
      <c r="O291" s="170"/>
      <c r="P291" s="170"/>
      <c r="Q291" s="170"/>
      <c r="R291" s="170"/>
      <c r="S291" s="170"/>
      <c r="T291" s="170"/>
      <c r="U291" s="170"/>
      <c r="V291" s="170"/>
      <c r="W291" s="170"/>
      <c r="X291" s="170"/>
      <c r="Y291" s="170"/>
      <c r="Z291" s="170"/>
      <c r="AA291" s="170"/>
      <c r="AB291" s="170"/>
      <c r="AC291" s="170"/>
      <c r="AD291" s="170"/>
      <c r="AE291" s="170"/>
      <c r="AF291" s="170"/>
      <c r="AG291" s="170"/>
    </row>
    <row r="292" spans="2:33" x14ac:dyDescent="0.25">
      <c r="B292" s="175"/>
      <c r="C292" s="169"/>
      <c r="D292" s="170"/>
      <c r="E292" s="170"/>
      <c r="F292" s="170"/>
      <c r="G292" s="170"/>
      <c r="H292" s="170"/>
      <c r="I292" s="170"/>
      <c r="J292" s="170"/>
      <c r="K292" s="171"/>
      <c r="L292" s="170"/>
      <c r="M292" s="170"/>
      <c r="N292" s="170"/>
      <c r="O292" s="170"/>
      <c r="P292" s="170"/>
      <c r="Q292" s="170"/>
      <c r="R292" s="170"/>
      <c r="S292" s="170"/>
      <c r="T292" s="170"/>
      <c r="U292" s="170"/>
      <c r="V292" s="170"/>
      <c r="W292" s="170"/>
      <c r="X292" s="170"/>
      <c r="Y292" s="170"/>
      <c r="Z292" s="170"/>
      <c r="AA292" s="170"/>
      <c r="AB292" s="170"/>
      <c r="AC292" s="170"/>
      <c r="AD292" s="170"/>
      <c r="AE292" s="170"/>
      <c r="AF292" s="170"/>
      <c r="AG292" s="170"/>
    </row>
    <row r="293" spans="2:33" x14ac:dyDescent="0.25">
      <c r="B293" s="175"/>
      <c r="C293" s="169"/>
      <c r="D293" s="170"/>
      <c r="E293" s="170"/>
      <c r="F293" s="170"/>
      <c r="G293" s="170"/>
      <c r="H293" s="170"/>
      <c r="I293" s="170"/>
      <c r="J293" s="170"/>
      <c r="K293" s="171"/>
      <c r="L293" s="170"/>
      <c r="M293" s="170"/>
      <c r="N293" s="170"/>
      <c r="O293" s="170"/>
      <c r="P293" s="170"/>
      <c r="Q293" s="170"/>
      <c r="R293" s="170"/>
      <c r="S293" s="170"/>
      <c r="T293" s="170"/>
      <c r="U293" s="170"/>
      <c r="V293" s="170"/>
      <c r="W293" s="170"/>
      <c r="X293" s="170"/>
      <c r="Y293" s="170"/>
      <c r="Z293" s="170"/>
      <c r="AA293" s="170"/>
      <c r="AB293" s="170"/>
      <c r="AC293" s="170"/>
      <c r="AD293" s="170"/>
      <c r="AE293" s="170"/>
      <c r="AF293" s="170"/>
      <c r="AG293" s="170"/>
    </row>
    <row r="294" spans="2:33" x14ac:dyDescent="0.25">
      <c r="B294" s="175"/>
      <c r="C294" s="169"/>
      <c r="D294" s="170"/>
      <c r="E294" s="170"/>
      <c r="F294" s="170"/>
      <c r="G294" s="170"/>
      <c r="H294" s="170"/>
      <c r="I294" s="170"/>
      <c r="J294" s="170"/>
      <c r="K294" s="171"/>
      <c r="L294" s="170"/>
      <c r="M294" s="170"/>
      <c r="N294" s="170"/>
      <c r="O294" s="170"/>
      <c r="P294" s="170"/>
      <c r="Q294" s="170"/>
      <c r="R294" s="170"/>
      <c r="S294" s="170"/>
      <c r="T294" s="170"/>
      <c r="U294" s="170"/>
      <c r="V294" s="170"/>
      <c r="W294" s="170"/>
      <c r="X294" s="170"/>
      <c r="Y294" s="170"/>
      <c r="Z294" s="170"/>
      <c r="AA294" s="170"/>
      <c r="AB294" s="170"/>
      <c r="AC294" s="170"/>
      <c r="AD294" s="170"/>
      <c r="AE294" s="170"/>
      <c r="AF294" s="170"/>
      <c r="AG294" s="170"/>
    </row>
    <row r="295" spans="2:33" x14ac:dyDescent="0.25">
      <c r="B295" s="175"/>
      <c r="C295" s="169"/>
      <c r="D295" s="170"/>
      <c r="E295" s="170"/>
      <c r="F295" s="170"/>
      <c r="G295" s="170"/>
      <c r="H295" s="170"/>
      <c r="I295" s="170"/>
      <c r="J295" s="170"/>
      <c r="K295" s="171"/>
      <c r="L295" s="170"/>
      <c r="M295" s="170"/>
      <c r="N295" s="170"/>
      <c r="O295" s="170"/>
      <c r="P295" s="170"/>
      <c r="Q295" s="170"/>
      <c r="R295" s="170"/>
      <c r="S295" s="170"/>
      <c r="T295" s="170"/>
      <c r="U295" s="170"/>
      <c r="V295" s="170"/>
      <c r="W295" s="170"/>
      <c r="X295" s="170"/>
      <c r="Y295" s="170"/>
      <c r="Z295" s="170"/>
      <c r="AA295" s="170"/>
      <c r="AB295" s="170"/>
      <c r="AC295" s="170"/>
      <c r="AD295" s="170"/>
      <c r="AE295" s="170"/>
      <c r="AF295" s="170"/>
      <c r="AG295" s="170"/>
    </row>
    <row r="296" spans="2:33" x14ac:dyDescent="0.25">
      <c r="B296" s="175"/>
      <c r="C296" s="169"/>
      <c r="D296" s="170"/>
      <c r="E296" s="170"/>
      <c r="F296" s="170"/>
      <c r="G296" s="170"/>
      <c r="H296" s="170"/>
      <c r="I296" s="170"/>
      <c r="J296" s="170"/>
      <c r="K296" s="171"/>
      <c r="L296" s="170"/>
      <c r="M296" s="170"/>
      <c r="N296" s="170"/>
      <c r="O296" s="170"/>
      <c r="P296" s="170"/>
      <c r="Q296" s="170"/>
      <c r="R296" s="170"/>
      <c r="S296" s="170"/>
      <c r="T296" s="170"/>
      <c r="U296" s="170"/>
      <c r="V296" s="170"/>
      <c r="W296" s="170"/>
      <c r="X296" s="170"/>
      <c r="Y296" s="170"/>
      <c r="Z296" s="170"/>
      <c r="AA296" s="170"/>
      <c r="AB296" s="170"/>
      <c r="AC296" s="170"/>
      <c r="AD296" s="170"/>
      <c r="AE296" s="170"/>
      <c r="AF296" s="170"/>
      <c r="AG296" s="170"/>
    </row>
    <row r="297" spans="2:33" x14ac:dyDescent="0.25">
      <c r="B297" s="175"/>
      <c r="C297" s="169"/>
      <c r="D297" s="170"/>
      <c r="E297" s="170"/>
      <c r="F297" s="170"/>
      <c r="G297" s="170"/>
      <c r="H297" s="170"/>
      <c r="I297" s="170"/>
      <c r="J297" s="170"/>
      <c r="K297" s="171"/>
      <c r="L297" s="170"/>
      <c r="M297" s="170"/>
      <c r="N297" s="170"/>
      <c r="O297" s="170"/>
      <c r="P297" s="170"/>
      <c r="Q297" s="170"/>
      <c r="R297" s="170"/>
      <c r="S297" s="170"/>
      <c r="T297" s="170"/>
      <c r="U297" s="170"/>
      <c r="V297" s="170"/>
      <c r="W297" s="170"/>
      <c r="X297" s="170"/>
      <c r="Y297" s="170"/>
      <c r="Z297" s="170"/>
      <c r="AA297" s="170"/>
      <c r="AB297" s="170"/>
      <c r="AC297" s="170"/>
      <c r="AD297" s="170"/>
      <c r="AE297" s="170"/>
      <c r="AF297" s="170"/>
      <c r="AG297" s="170"/>
    </row>
    <row r="298" spans="2:33" x14ac:dyDescent="0.25">
      <c r="B298" s="175"/>
      <c r="C298" s="169"/>
      <c r="D298" s="170"/>
      <c r="E298" s="170"/>
      <c r="F298" s="170"/>
      <c r="G298" s="170"/>
      <c r="H298" s="170"/>
      <c r="I298" s="170"/>
      <c r="J298" s="170"/>
      <c r="K298" s="171"/>
      <c r="L298" s="170"/>
      <c r="M298" s="170"/>
      <c r="N298" s="170"/>
      <c r="O298" s="170"/>
      <c r="P298" s="170"/>
      <c r="Q298" s="170"/>
      <c r="R298" s="170"/>
      <c r="S298" s="170"/>
      <c r="T298" s="170"/>
      <c r="U298" s="170"/>
      <c r="V298" s="170"/>
      <c r="W298" s="170"/>
      <c r="X298" s="170"/>
      <c r="Y298" s="170"/>
      <c r="Z298" s="170"/>
      <c r="AA298" s="170"/>
      <c r="AB298" s="170"/>
      <c r="AC298" s="170"/>
      <c r="AD298" s="170"/>
      <c r="AE298" s="170"/>
      <c r="AF298" s="170"/>
      <c r="AG298" s="170"/>
    </row>
    <row r="299" spans="2:33" x14ac:dyDescent="0.25">
      <c r="B299" s="175"/>
      <c r="C299" s="169"/>
      <c r="D299" s="170"/>
      <c r="E299" s="170"/>
      <c r="F299" s="170"/>
      <c r="G299" s="170"/>
      <c r="H299" s="170"/>
      <c r="I299" s="170"/>
      <c r="J299" s="170"/>
      <c r="K299" s="171"/>
      <c r="L299" s="170"/>
      <c r="M299" s="170"/>
      <c r="N299" s="170"/>
      <c r="O299" s="170"/>
      <c r="P299" s="170"/>
      <c r="Q299" s="170"/>
      <c r="R299" s="170"/>
      <c r="S299" s="170"/>
      <c r="T299" s="170"/>
      <c r="U299" s="170"/>
      <c r="V299" s="170"/>
      <c r="W299" s="170"/>
      <c r="X299" s="170"/>
      <c r="Y299" s="170"/>
      <c r="Z299" s="170"/>
      <c r="AA299" s="170"/>
      <c r="AB299" s="170"/>
      <c r="AC299" s="170"/>
      <c r="AD299" s="170"/>
      <c r="AE299" s="170"/>
      <c r="AF299" s="170"/>
      <c r="AG299" s="170"/>
    </row>
    <row r="300" spans="2:33" x14ac:dyDescent="0.25">
      <c r="B300" s="175"/>
      <c r="C300" s="169"/>
      <c r="D300" s="170"/>
      <c r="E300" s="170"/>
      <c r="F300" s="170"/>
      <c r="G300" s="170"/>
      <c r="H300" s="170"/>
      <c r="I300" s="170"/>
      <c r="J300" s="170"/>
      <c r="K300" s="171"/>
      <c r="L300" s="170"/>
      <c r="M300" s="170"/>
      <c r="N300" s="170"/>
      <c r="O300" s="170"/>
      <c r="P300" s="170"/>
      <c r="Q300" s="170"/>
      <c r="R300" s="170"/>
      <c r="S300" s="170"/>
      <c r="T300" s="170"/>
      <c r="U300" s="170"/>
      <c r="V300" s="170"/>
      <c r="W300" s="170"/>
      <c r="X300" s="170"/>
      <c r="Y300" s="170"/>
      <c r="Z300" s="170"/>
      <c r="AA300" s="170"/>
      <c r="AB300" s="170"/>
      <c r="AC300" s="170"/>
      <c r="AD300" s="170"/>
      <c r="AE300" s="170"/>
      <c r="AF300" s="170"/>
      <c r="AG300" s="170"/>
    </row>
    <row r="301" spans="2:33" x14ac:dyDescent="0.25">
      <c r="B301" s="175"/>
      <c r="C301" s="169"/>
      <c r="D301" s="170"/>
      <c r="E301" s="170"/>
      <c r="F301" s="170"/>
      <c r="G301" s="170"/>
      <c r="H301" s="170"/>
      <c r="I301" s="170"/>
      <c r="J301" s="170"/>
      <c r="K301" s="171"/>
      <c r="L301" s="170"/>
      <c r="M301" s="170"/>
      <c r="N301" s="170"/>
      <c r="O301" s="170"/>
      <c r="P301" s="170"/>
      <c r="Q301" s="170"/>
      <c r="R301" s="170"/>
      <c r="S301" s="170"/>
      <c r="T301" s="170"/>
      <c r="U301" s="170"/>
      <c r="V301" s="170"/>
      <c r="W301" s="170"/>
      <c r="X301" s="170"/>
      <c r="Y301" s="170"/>
      <c r="Z301" s="170"/>
      <c r="AA301" s="170"/>
      <c r="AB301" s="170"/>
      <c r="AC301" s="170"/>
      <c r="AD301" s="170"/>
      <c r="AE301" s="170"/>
      <c r="AF301" s="170"/>
      <c r="AG301" s="170"/>
    </row>
    <row r="302" spans="2:33" x14ac:dyDescent="0.25">
      <c r="B302" s="175"/>
      <c r="C302" s="169"/>
      <c r="D302" s="170"/>
      <c r="E302" s="170"/>
      <c r="F302" s="170"/>
      <c r="G302" s="170"/>
      <c r="H302" s="170"/>
      <c r="I302" s="170"/>
      <c r="J302" s="170"/>
      <c r="K302" s="171"/>
      <c r="L302" s="170"/>
      <c r="M302" s="170"/>
      <c r="N302" s="170"/>
      <c r="O302" s="170"/>
      <c r="P302" s="170"/>
      <c r="Q302" s="170"/>
      <c r="R302" s="170"/>
      <c r="S302" s="170"/>
      <c r="T302" s="170"/>
      <c r="U302" s="170"/>
      <c r="V302" s="170"/>
      <c r="W302" s="170"/>
      <c r="X302" s="170"/>
      <c r="Y302" s="170"/>
      <c r="Z302" s="170"/>
      <c r="AA302" s="170"/>
      <c r="AB302" s="170"/>
      <c r="AC302" s="170"/>
      <c r="AD302" s="170"/>
      <c r="AE302" s="170"/>
      <c r="AF302" s="170"/>
      <c r="AG302" s="170"/>
    </row>
    <row r="303" spans="2:33" x14ac:dyDescent="0.25">
      <c r="B303" s="175"/>
      <c r="C303" s="169"/>
      <c r="D303" s="170"/>
      <c r="E303" s="170"/>
      <c r="F303" s="170"/>
      <c r="G303" s="170"/>
      <c r="H303" s="170"/>
      <c r="I303" s="170"/>
      <c r="J303" s="170"/>
      <c r="K303" s="171"/>
      <c r="L303" s="170"/>
      <c r="M303" s="170"/>
      <c r="N303" s="170"/>
      <c r="O303" s="170"/>
      <c r="P303" s="170"/>
      <c r="Q303" s="170"/>
      <c r="R303" s="170"/>
      <c r="S303" s="170"/>
      <c r="T303" s="170"/>
      <c r="U303" s="170"/>
      <c r="V303" s="170"/>
      <c r="W303" s="170"/>
      <c r="X303" s="170"/>
      <c r="Y303" s="170"/>
      <c r="Z303" s="170"/>
      <c r="AA303" s="170"/>
      <c r="AB303" s="170"/>
      <c r="AC303" s="170"/>
      <c r="AD303" s="170"/>
      <c r="AE303" s="170"/>
      <c r="AF303" s="170"/>
      <c r="AG303" s="170"/>
    </row>
    <row r="304" spans="2:33" x14ac:dyDescent="0.25">
      <c r="B304" s="175"/>
      <c r="C304" s="169"/>
      <c r="D304" s="170"/>
      <c r="E304" s="170"/>
      <c r="F304" s="170"/>
      <c r="G304" s="170"/>
      <c r="H304" s="170"/>
      <c r="I304" s="170"/>
      <c r="J304" s="170"/>
      <c r="K304" s="171"/>
      <c r="L304" s="170"/>
      <c r="M304" s="170"/>
      <c r="N304" s="170"/>
      <c r="O304" s="170"/>
      <c r="P304" s="170"/>
      <c r="Q304" s="170"/>
      <c r="R304" s="170"/>
      <c r="S304" s="170"/>
      <c r="T304" s="170"/>
      <c r="U304" s="170"/>
      <c r="V304" s="170"/>
      <c r="W304" s="170"/>
      <c r="X304" s="170"/>
      <c r="Y304" s="170"/>
      <c r="Z304" s="170"/>
      <c r="AA304" s="170"/>
      <c r="AB304" s="170"/>
      <c r="AC304" s="170"/>
      <c r="AD304" s="170"/>
      <c r="AE304" s="170"/>
      <c r="AF304" s="170"/>
      <c r="AG304" s="170"/>
    </row>
    <row r="305" spans="2:33" x14ac:dyDescent="0.25">
      <c r="B305" s="175"/>
      <c r="C305" s="169"/>
      <c r="D305" s="170"/>
      <c r="E305" s="170"/>
      <c r="F305" s="170"/>
      <c r="G305" s="170"/>
      <c r="H305" s="170"/>
      <c r="I305" s="170"/>
      <c r="J305" s="170"/>
      <c r="K305" s="171"/>
      <c r="L305" s="170"/>
      <c r="M305" s="170"/>
      <c r="N305" s="170"/>
      <c r="O305" s="170"/>
      <c r="P305" s="170"/>
      <c r="Q305" s="170"/>
      <c r="R305" s="170"/>
      <c r="S305" s="170"/>
      <c r="T305" s="170"/>
      <c r="U305" s="170"/>
      <c r="V305" s="170"/>
      <c r="W305" s="170"/>
      <c r="X305" s="170"/>
      <c r="Y305" s="170"/>
      <c r="Z305" s="170"/>
      <c r="AA305" s="170"/>
      <c r="AB305" s="170"/>
      <c r="AC305" s="170"/>
      <c r="AD305" s="170"/>
      <c r="AE305" s="170"/>
      <c r="AF305" s="170"/>
      <c r="AG305" s="170"/>
    </row>
    <row r="306" spans="2:33" x14ac:dyDescent="0.25">
      <c r="B306" s="175"/>
      <c r="C306" s="169"/>
      <c r="D306" s="170"/>
      <c r="E306" s="170"/>
      <c r="F306" s="170"/>
      <c r="G306" s="170"/>
      <c r="H306" s="170"/>
      <c r="I306" s="170"/>
      <c r="J306" s="170"/>
      <c r="K306" s="171"/>
      <c r="L306" s="170"/>
      <c r="M306" s="170"/>
      <c r="N306" s="170"/>
      <c r="O306" s="170"/>
      <c r="P306" s="170"/>
      <c r="Q306" s="170"/>
      <c r="R306" s="170"/>
      <c r="S306" s="170"/>
      <c r="T306" s="170"/>
      <c r="U306" s="170"/>
      <c r="V306" s="170"/>
      <c r="W306" s="170"/>
      <c r="X306" s="170"/>
      <c r="Y306" s="170"/>
      <c r="Z306" s="170"/>
      <c r="AA306" s="170"/>
      <c r="AB306" s="170"/>
      <c r="AC306" s="170"/>
      <c r="AD306" s="170"/>
      <c r="AE306" s="170"/>
      <c r="AF306" s="170"/>
      <c r="AG306" s="170"/>
    </row>
    <row r="307" spans="2:33" x14ac:dyDescent="0.25">
      <c r="B307" s="175"/>
      <c r="C307" s="169"/>
      <c r="D307" s="170"/>
      <c r="E307" s="170"/>
      <c r="F307" s="170"/>
      <c r="G307" s="170"/>
      <c r="H307" s="170"/>
      <c r="I307" s="170"/>
      <c r="J307" s="170"/>
      <c r="K307" s="171"/>
      <c r="L307" s="170"/>
      <c r="M307" s="170"/>
      <c r="N307" s="170"/>
      <c r="O307" s="170"/>
      <c r="P307" s="170"/>
      <c r="Q307" s="170"/>
      <c r="R307" s="170"/>
      <c r="S307" s="170"/>
      <c r="T307" s="170"/>
      <c r="U307" s="170"/>
      <c r="V307" s="170"/>
      <c r="W307" s="170"/>
      <c r="X307" s="170"/>
      <c r="Y307" s="170"/>
      <c r="Z307" s="170"/>
      <c r="AA307" s="170"/>
      <c r="AB307" s="170"/>
      <c r="AC307" s="170"/>
      <c r="AD307" s="170"/>
      <c r="AE307" s="170"/>
      <c r="AF307" s="170"/>
      <c r="AG307" s="170"/>
    </row>
    <row r="308" spans="2:33" x14ac:dyDescent="0.25">
      <c r="B308" s="175"/>
      <c r="C308" s="169"/>
      <c r="D308" s="170"/>
      <c r="E308" s="170"/>
      <c r="F308" s="170"/>
      <c r="G308" s="170"/>
      <c r="H308" s="170"/>
      <c r="I308" s="170"/>
      <c r="J308" s="170"/>
      <c r="K308" s="171"/>
      <c r="L308" s="170"/>
      <c r="M308" s="170"/>
      <c r="N308" s="170"/>
      <c r="O308" s="170"/>
      <c r="P308" s="170"/>
      <c r="Q308" s="170"/>
      <c r="R308" s="170"/>
      <c r="S308" s="170"/>
      <c r="T308" s="170"/>
      <c r="U308" s="170"/>
      <c r="V308" s="170"/>
      <c r="W308" s="170"/>
      <c r="X308" s="170"/>
      <c r="Y308" s="170"/>
      <c r="Z308" s="170"/>
      <c r="AA308" s="170"/>
      <c r="AB308" s="170"/>
      <c r="AC308" s="170"/>
      <c r="AD308" s="170"/>
      <c r="AE308" s="170"/>
      <c r="AF308" s="170"/>
      <c r="AG308" s="170"/>
    </row>
    <row r="309" spans="2:33" x14ac:dyDescent="0.25">
      <c r="B309" s="175"/>
      <c r="C309" s="169"/>
      <c r="D309" s="170"/>
      <c r="E309" s="170"/>
      <c r="F309" s="170"/>
      <c r="G309" s="170"/>
      <c r="H309" s="170"/>
      <c r="I309" s="170"/>
      <c r="J309" s="170"/>
      <c r="K309" s="171"/>
      <c r="L309" s="170"/>
      <c r="M309" s="170"/>
      <c r="N309" s="170"/>
      <c r="O309" s="170"/>
      <c r="P309" s="170"/>
      <c r="Q309" s="170"/>
      <c r="R309" s="170"/>
      <c r="S309" s="170"/>
      <c r="T309" s="170"/>
      <c r="U309" s="170"/>
      <c r="V309" s="170"/>
      <c r="W309" s="170"/>
      <c r="X309" s="170"/>
      <c r="Y309" s="170"/>
      <c r="Z309" s="170"/>
      <c r="AA309" s="170"/>
      <c r="AB309" s="170"/>
      <c r="AC309" s="170"/>
      <c r="AD309" s="170"/>
      <c r="AE309" s="170"/>
      <c r="AF309" s="170"/>
      <c r="AG309" s="170"/>
    </row>
    <row r="310" spans="2:33" x14ac:dyDescent="0.25">
      <c r="B310" s="175"/>
      <c r="C310" s="169"/>
      <c r="D310" s="170"/>
      <c r="E310" s="170"/>
      <c r="F310" s="170"/>
      <c r="G310" s="170"/>
      <c r="H310" s="170"/>
      <c r="I310" s="170"/>
      <c r="J310" s="170"/>
      <c r="K310" s="171"/>
      <c r="L310" s="170"/>
      <c r="M310" s="170"/>
      <c r="N310" s="170"/>
      <c r="O310" s="170"/>
      <c r="P310" s="170"/>
      <c r="Q310" s="170"/>
      <c r="R310" s="170"/>
      <c r="S310" s="170"/>
      <c r="T310" s="170"/>
      <c r="U310" s="170"/>
      <c r="V310" s="170"/>
      <c r="W310" s="170"/>
      <c r="X310" s="170"/>
      <c r="Y310" s="170"/>
      <c r="Z310" s="170"/>
      <c r="AA310" s="170"/>
      <c r="AB310" s="170"/>
      <c r="AC310" s="170"/>
      <c r="AD310" s="170"/>
      <c r="AE310" s="170"/>
      <c r="AF310" s="170"/>
      <c r="AG310" s="170"/>
    </row>
    <row r="311" spans="2:33" x14ac:dyDescent="0.25">
      <c r="B311" s="175"/>
      <c r="C311" s="169"/>
      <c r="D311" s="170"/>
      <c r="E311" s="170"/>
      <c r="F311" s="170"/>
      <c r="G311" s="170"/>
      <c r="H311" s="170"/>
      <c r="I311" s="170"/>
      <c r="J311" s="170"/>
      <c r="K311" s="171"/>
      <c r="L311" s="170"/>
      <c r="M311" s="170"/>
      <c r="N311" s="170"/>
      <c r="O311" s="170"/>
      <c r="P311" s="170"/>
      <c r="Q311" s="170"/>
      <c r="R311" s="170"/>
      <c r="S311" s="170"/>
      <c r="T311" s="170"/>
      <c r="U311" s="170"/>
      <c r="V311" s="170"/>
      <c r="W311" s="170"/>
      <c r="X311" s="170"/>
      <c r="Y311" s="170"/>
      <c r="Z311" s="170"/>
      <c r="AA311" s="170"/>
      <c r="AB311" s="170"/>
      <c r="AC311" s="170"/>
      <c r="AD311" s="170"/>
      <c r="AE311" s="170"/>
      <c r="AF311" s="170"/>
      <c r="AG311" s="170"/>
    </row>
    <row r="312" spans="2:33" x14ac:dyDescent="0.25">
      <c r="B312" s="175"/>
      <c r="C312" s="169"/>
      <c r="D312" s="170"/>
      <c r="E312" s="170"/>
      <c r="F312" s="170"/>
      <c r="G312" s="170"/>
      <c r="H312" s="170"/>
      <c r="I312" s="170"/>
      <c r="J312" s="170"/>
      <c r="K312" s="171"/>
      <c r="L312" s="170"/>
      <c r="M312" s="170"/>
      <c r="N312" s="170"/>
      <c r="O312" s="170"/>
      <c r="P312" s="170"/>
      <c r="Q312" s="170"/>
      <c r="R312" s="170"/>
      <c r="S312" s="170"/>
      <c r="T312" s="170"/>
      <c r="U312" s="170"/>
      <c r="V312" s="170"/>
      <c r="W312" s="170"/>
      <c r="X312" s="170"/>
      <c r="Y312" s="170"/>
      <c r="Z312" s="170"/>
      <c r="AA312" s="170"/>
      <c r="AB312" s="170"/>
      <c r="AC312" s="170"/>
      <c r="AD312" s="170"/>
      <c r="AE312" s="170"/>
      <c r="AF312" s="170"/>
      <c r="AG312" s="170"/>
    </row>
    <row r="313" spans="2:33" x14ac:dyDescent="0.25">
      <c r="B313" s="175"/>
      <c r="C313" s="169"/>
      <c r="D313" s="170"/>
      <c r="E313" s="170"/>
      <c r="F313" s="170"/>
      <c r="G313" s="170"/>
      <c r="H313" s="170"/>
      <c r="I313" s="170"/>
      <c r="J313" s="170"/>
      <c r="K313" s="171"/>
      <c r="L313" s="170"/>
      <c r="M313" s="170"/>
      <c r="N313" s="170"/>
      <c r="O313" s="170"/>
      <c r="P313" s="170"/>
      <c r="Q313" s="170"/>
      <c r="R313" s="170"/>
      <c r="S313" s="170"/>
      <c r="T313" s="170"/>
      <c r="U313" s="170"/>
      <c r="V313" s="170"/>
      <c r="W313" s="170"/>
      <c r="X313" s="170"/>
      <c r="Y313" s="170"/>
      <c r="Z313" s="170"/>
      <c r="AA313" s="170"/>
      <c r="AB313" s="170"/>
      <c r="AC313" s="170"/>
      <c r="AD313" s="170"/>
      <c r="AE313" s="170"/>
      <c r="AF313" s="170"/>
      <c r="AG313" s="170"/>
    </row>
    <row r="314" spans="2:33" x14ac:dyDescent="0.25">
      <c r="B314" s="175"/>
      <c r="C314" s="169"/>
      <c r="D314" s="170"/>
      <c r="E314" s="170"/>
      <c r="F314" s="170"/>
      <c r="G314" s="170"/>
      <c r="H314" s="170"/>
      <c r="I314" s="170"/>
      <c r="J314" s="170"/>
      <c r="K314" s="171"/>
      <c r="L314" s="170"/>
      <c r="M314" s="170"/>
      <c r="N314" s="170"/>
      <c r="O314" s="170"/>
      <c r="P314" s="170"/>
      <c r="Q314" s="170"/>
      <c r="R314" s="170"/>
      <c r="S314" s="170"/>
      <c r="T314" s="170"/>
      <c r="U314" s="170"/>
      <c r="V314" s="170"/>
      <c r="W314" s="170"/>
      <c r="X314" s="170"/>
      <c r="Y314" s="170"/>
      <c r="Z314" s="170"/>
      <c r="AA314" s="170"/>
      <c r="AB314" s="170"/>
      <c r="AC314" s="170"/>
      <c r="AD314" s="170"/>
      <c r="AE314" s="170"/>
      <c r="AF314" s="170"/>
      <c r="AG314" s="170"/>
    </row>
    <row r="315" spans="2:33" x14ac:dyDescent="0.25">
      <c r="B315" s="175"/>
      <c r="C315" s="169"/>
      <c r="D315" s="170"/>
      <c r="E315" s="170"/>
      <c r="F315" s="170"/>
      <c r="G315" s="170"/>
      <c r="H315" s="170"/>
      <c r="I315" s="170"/>
      <c r="J315" s="170"/>
      <c r="K315" s="171"/>
      <c r="L315" s="170"/>
      <c r="M315" s="170"/>
      <c r="N315" s="170"/>
      <c r="O315" s="170"/>
      <c r="P315" s="170"/>
      <c r="Q315" s="170"/>
      <c r="R315" s="170"/>
      <c r="S315" s="170"/>
      <c r="T315" s="170"/>
      <c r="U315" s="170"/>
      <c r="V315" s="170"/>
      <c r="W315" s="170"/>
      <c r="X315" s="170"/>
      <c r="Y315" s="170"/>
      <c r="Z315" s="170"/>
      <c r="AA315" s="170"/>
      <c r="AB315" s="170"/>
      <c r="AC315" s="170"/>
      <c r="AD315" s="170"/>
      <c r="AE315" s="170"/>
      <c r="AF315" s="170"/>
      <c r="AG315" s="170"/>
    </row>
    <row r="316" spans="2:33" x14ac:dyDescent="0.25">
      <c r="B316" s="175"/>
      <c r="C316" s="169"/>
      <c r="D316" s="170"/>
      <c r="E316" s="170"/>
      <c r="F316" s="170"/>
      <c r="G316" s="170"/>
      <c r="H316" s="170"/>
      <c r="I316" s="170"/>
      <c r="J316" s="170"/>
      <c r="K316" s="171"/>
      <c r="L316" s="170"/>
      <c r="M316" s="170"/>
      <c r="N316" s="170"/>
      <c r="O316" s="170"/>
      <c r="P316" s="170"/>
      <c r="Q316" s="170"/>
      <c r="R316" s="170"/>
      <c r="S316" s="170"/>
      <c r="T316" s="170"/>
      <c r="U316" s="170"/>
      <c r="V316" s="170"/>
      <c r="W316" s="170"/>
      <c r="X316" s="170"/>
      <c r="Y316" s="170"/>
      <c r="Z316" s="170"/>
      <c r="AA316" s="170"/>
      <c r="AB316" s="170"/>
      <c r="AC316" s="170"/>
      <c r="AD316" s="170"/>
      <c r="AE316" s="170"/>
      <c r="AF316" s="170"/>
      <c r="AG316" s="170"/>
    </row>
    <row r="317" spans="2:33" x14ac:dyDescent="0.25">
      <c r="B317" s="175"/>
      <c r="C317" s="169"/>
      <c r="D317" s="170"/>
      <c r="E317" s="170"/>
      <c r="F317" s="170"/>
      <c r="G317" s="170"/>
      <c r="H317" s="170"/>
      <c r="I317" s="170"/>
      <c r="J317" s="170"/>
      <c r="K317" s="171"/>
      <c r="L317" s="170"/>
      <c r="M317" s="170"/>
      <c r="N317" s="170"/>
      <c r="O317" s="170"/>
      <c r="P317" s="170"/>
      <c r="Q317" s="170"/>
      <c r="R317" s="170"/>
      <c r="S317" s="170"/>
      <c r="T317" s="170"/>
      <c r="U317" s="170"/>
      <c r="V317" s="170"/>
      <c r="W317" s="170"/>
      <c r="X317" s="170"/>
      <c r="Y317" s="170"/>
      <c r="Z317" s="170"/>
      <c r="AA317" s="170"/>
      <c r="AB317" s="170"/>
      <c r="AC317" s="170"/>
      <c r="AD317" s="170"/>
      <c r="AE317" s="170"/>
      <c r="AF317" s="170"/>
      <c r="AG317" s="170"/>
    </row>
    <row r="318" spans="2:33" x14ac:dyDescent="0.25">
      <c r="B318" s="175"/>
      <c r="C318" s="169"/>
      <c r="D318" s="170"/>
      <c r="E318" s="170"/>
      <c r="F318" s="170"/>
      <c r="G318" s="170"/>
      <c r="H318" s="170"/>
      <c r="I318" s="170"/>
      <c r="J318" s="170"/>
      <c r="K318" s="171"/>
      <c r="L318" s="170"/>
      <c r="M318" s="170"/>
      <c r="N318" s="170"/>
      <c r="O318" s="170"/>
      <c r="P318" s="170"/>
      <c r="Q318" s="170"/>
      <c r="R318" s="170"/>
      <c r="S318" s="170"/>
      <c r="T318" s="170"/>
      <c r="U318" s="170"/>
      <c r="V318" s="170"/>
      <c r="W318" s="170"/>
      <c r="X318" s="170"/>
      <c r="Y318" s="170"/>
      <c r="Z318" s="170"/>
      <c r="AA318" s="170"/>
      <c r="AB318" s="170"/>
      <c r="AC318" s="170"/>
      <c r="AD318" s="170"/>
      <c r="AE318" s="170"/>
      <c r="AF318" s="170"/>
      <c r="AG318" s="170"/>
    </row>
    <row r="319" spans="2:33" x14ac:dyDescent="0.25">
      <c r="B319" s="175"/>
      <c r="C319" s="169"/>
      <c r="D319" s="170"/>
      <c r="E319" s="170"/>
      <c r="F319" s="170"/>
      <c r="G319" s="170"/>
      <c r="H319" s="170"/>
      <c r="I319" s="170"/>
      <c r="J319" s="170"/>
      <c r="K319" s="171"/>
      <c r="L319" s="170"/>
      <c r="M319" s="170"/>
      <c r="N319" s="170"/>
      <c r="O319" s="170"/>
      <c r="P319" s="170"/>
      <c r="Q319" s="170"/>
      <c r="R319" s="170"/>
      <c r="S319" s="170"/>
      <c r="T319" s="170"/>
      <c r="U319" s="170"/>
      <c r="V319" s="170"/>
      <c r="W319" s="170"/>
      <c r="X319" s="170"/>
      <c r="Y319" s="170"/>
      <c r="Z319" s="170"/>
      <c r="AA319" s="170"/>
      <c r="AB319" s="170"/>
      <c r="AC319" s="170"/>
      <c r="AD319" s="170"/>
      <c r="AE319" s="170"/>
      <c r="AF319" s="170"/>
      <c r="AG319" s="170"/>
    </row>
    <row r="320" spans="2:33" x14ac:dyDescent="0.25">
      <c r="B320" s="175"/>
      <c r="C320" s="169"/>
      <c r="D320" s="170"/>
      <c r="E320" s="170"/>
      <c r="F320" s="170"/>
      <c r="G320" s="170"/>
      <c r="H320" s="170"/>
      <c r="I320" s="170"/>
      <c r="J320" s="170"/>
      <c r="K320" s="171"/>
      <c r="L320" s="170"/>
      <c r="M320" s="170"/>
      <c r="N320" s="170"/>
      <c r="O320" s="170"/>
      <c r="P320" s="170"/>
      <c r="Q320" s="170"/>
      <c r="R320" s="170"/>
      <c r="S320" s="170"/>
      <c r="T320" s="170"/>
      <c r="U320" s="170"/>
      <c r="V320" s="170"/>
      <c r="W320" s="170"/>
      <c r="X320" s="170"/>
      <c r="Y320" s="170"/>
      <c r="Z320" s="170"/>
      <c r="AA320" s="170"/>
      <c r="AB320" s="170"/>
      <c r="AC320" s="170"/>
      <c r="AD320" s="170"/>
      <c r="AE320" s="170"/>
      <c r="AF320" s="170"/>
      <c r="AG320" s="170"/>
    </row>
    <row r="321" spans="2:33" x14ac:dyDescent="0.25">
      <c r="B321" s="175"/>
      <c r="C321" s="169"/>
      <c r="D321" s="170"/>
      <c r="E321" s="170"/>
      <c r="F321" s="170"/>
      <c r="G321" s="170"/>
      <c r="H321" s="170"/>
      <c r="I321" s="170"/>
      <c r="J321" s="170"/>
      <c r="K321" s="171"/>
      <c r="L321" s="170"/>
      <c r="M321" s="170"/>
      <c r="N321" s="170"/>
      <c r="O321" s="170"/>
      <c r="P321" s="170"/>
      <c r="Q321" s="170"/>
      <c r="R321" s="170"/>
      <c r="S321" s="170"/>
      <c r="T321" s="170"/>
      <c r="U321" s="170"/>
      <c r="V321" s="170"/>
      <c r="W321" s="170"/>
      <c r="X321" s="170"/>
      <c r="Y321" s="170"/>
      <c r="Z321" s="170"/>
      <c r="AA321" s="170"/>
      <c r="AB321" s="170"/>
      <c r="AC321" s="170"/>
      <c r="AD321" s="170"/>
      <c r="AE321" s="170"/>
      <c r="AF321" s="170"/>
      <c r="AG321" s="170"/>
    </row>
    <row r="322" spans="2:33" x14ac:dyDescent="0.25">
      <c r="B322" s="175"/>
      <c r="C322" s="169"/>
      <c r="D322" s="170"/>
      <c r="E322" s="170"/>
      <c r="F322" s="170"/>
      <c r="G322" s="170"/>
      <c r="H322" s="170"/>
      <c r="I322" s="170"/>
      <c r="J322" s="170"/>
      <c r="K322" s="171"/>
      <c r="L322" s="170"/>
      <c r="M322" s="170"/>
      <c r="N322" s="170"/>
      <c r="O322" s="170"/>
      <c r="P322" s="170"/>
      <c r="Q322" s="170"/>
      <c r="R322" s="170"/>
      <c r="S322" s="170"/>
      <c r="T322" s="170"/>
      <c r="U322" s="170"/>
      <c r="V322" s="170"/>
      <c r="W322" s="170"/>
      <c r="X322" s="170"/>
      <c r="Y322" s="170"/>
      <c r="Z322" s="170"/>
      <c r="AA322" s="170"/>
      <c r="AB322" s="170"/>
      <c r="AC322" s="170"/>
      <c r="AD322" s="170"/>
      <c r="AE322" s="170"/>
      <c r="AF322" s="170"/>
      <c r="AG322" s="170"/>
    </row>
    <row r="323" spans="2:33" x14ac:dyDescent="0.25">
      <c r="B323" s="175"/>
      <c r="C323" s="169"/>
      <c r="D323" s="170"/>
      <c r="E323" s="170"/>
      <c r="F323" s="170"/>
      <c r="G323" s="170"/>
      <c r="H323" s="170"/>
      <c r="I323" s="170"/>
      <c r="J323" s="170"/>
      <c r="K323" s="171"/>
      <c r="L323" s="170"/>
      <c r="M323" s="170"/>
      <c r="N323" s="170"/>
      <c r="O323" s="170"/>
      <c r="P323" s="170"/>
      <c r="Q323" s="170"/>
      <c r="R323" s="170"/>
      <c r="S323" s="170"/>
      <c r="T323" s="170"/>
      <c r="U323" s="170"/>
      <c r="V323" s="170"/>
      <c r="W323" s="170"/>
      <c r="X323" s="170"/>
      <c r="Y323" s="170"/>
      <c r="Z323" s="170"/>
      <c r="AA323" s="170"/>
      <c r="AB323" s="170"/>
      <c r="AC323" s="170"/>
      <c r="AD323" s="170"/>
      <c r="AE323" s="170"/>
      <c r="AF323" s="170"/>
      <c r="AG323" s="170"/>
    </row>
    <row r="324" spans="2:33" x14ac:dyDescent="0.25">
      <c r="B324" s="175"/>
      <c r="C324" s="169"/>
      <c r="D324" s="170"/>
      <c r="E324" s="170"/>
      <c r="F324" s="170"/>
      <c r="G324" s="170"/>
      <c r="H324" s="170"/>
      <c r="I324" s="170"/>
      <c r="J324" s="170"/>
      <c r="K324" s="171"/>
      <c r="L324" s="170"/>
      <c r="M324" s="170"/>
      <c r="N324" s="170"/>
      <c r="O324" s="170"/>
      <c r="P324" s="170"/>
      <c r="Q324" s="170"/>
      <c r="R324" s="170"/>
      <c r="S324" s="170"/>
      <c r="T324" s="170"/>
      <c r="U324" s="170"/>
      <c r="V324" s="170"/>
      <c r="W324" s="170"/>
      <c r="X324" s="170"/>
      <c r="Y324" s="170"/>
      <c r="Z324" s="170"/>
      <c r="AA324" s="170"/>
      <c r="AB324" s="170"/>
      <c r="AC324" s="170"/>
      <c r="AD324" s="170"/>
      <c r="AE324" s="170"/>
      <c r="AF324" s="170"/>
      <c r="AG324" s="170"/>
    </row>
    <row r="325" spans="2:33" x14ac:dyDescent="0.25">
      <c r="B325" s="175"/>
      <c r="C325" s="169"/>
      <c r="D325" s="170"/>
      <c r="E325" s="170"/>
      <c r="F325" s="170"/>
      <c r="G325" s="170"/>
      <c r="H325" s="170"/>
      <c r="I325" s="170"/>
      <c r="J325" s="170"/>
      <c r="K325" s="171"/>
      <c r="L325" s="170"/>
      <c r="M325" s="170"/>
      <c r="N325" s="170"/>
      <c r="O325" s="170"/>
      <c r="P325" s="170"/>
      <c r="Q325" s="170"/>
      <c r="R325" s="170"/>
      <c r="S325" s="170"/>
      <c r="T325" s="170"/>
      <c r="U325" s="170"/>
      <c r="V325" s="170"/>
      <c r="W325" s="170"/>
      <c r="X325" s="170"/>
      <c r="Y325" s="170"/>
      <c r="Z325" s="170"/>
      <c r="AA325" s="170"/>
      <c r="AB325" s="170"/>
      <c r="AC325" s="170"/>
      <c r="AD325" s="170"/>
      <c r="AE325" s="170"/>
      <c r="AF325" s="170"/>
      <c r="AG325" s="170"/>
    </row>
    <row r="326" spans="2:33" x14ac:dyDescent="0.25">
      <c r="B326" s="175"/>
      <c r="C326" s="169"/>
      <c r="D326" s="170"/>
      <c r="E326" s="170"/>
      <c r="F326" s="170"/>
      <c r="G326" s="170"/>
      <c r="H326" s="170"/>
      <c r="I326" s="170"/>
      <c r="J326" s="170"/>
      <c r="K326" s="171"/>
      <c r="L326" s="170"/>
      <c r="M326" s="170"/>
      <c r="N326" s="170"/>
      <c r="O326" s="170"/>
      <c r="P326" s="170"/>
      <c r="Q326" s="170"/>
      <c r="R326" s="170"/>
      <c r="S326" s="170"/>
      <c r="T326" s="170"/>
      <c r="U326" s="170"/>
      <c r="V326" s="170"/>
      <c r="W326" s="170"/>
      <c r="X326" s="170"/>
      <c r="Y326" s="170"/>
      <c r="Z326" s="170"/>
      <c r="AA326" s="170"/>
      <c r="AB326" s="170"/>
      <c r="AC326" s="170"/>
      <c r="AD326" s="170"/>
      <c r="AE326" s="170"/>
      <c r="AF326" s="170"/>
      <c r="AG326" s="170"/>
    </row>
    <row r="327" spans="2:33" x14ac:dyDescent="0.25">
      <c r="B327" s="175"/>
      <c r="C327" s="169"/>
      <c r="D327" s="170"/>
      <c r="E327" s="170"/>
      <c r="F327" s="170"/>
      <c r="G327" s="170"/>
      <c r="H327" s="170"/>
      <c r="I327" s="170"/>
      <c r="J327" s="170"/>
      <c r="K327" s="171"/>
      <c r="L327" s="170"/>
      <c r="M327" s="170"/>
      <c r="N327" s="170"/>
      <c r="O327" s="170"/>
      <c r="P327" s="170"/>
      <c r="Q327" s="170"/>
      <c r="R327" s="170"/>
      <c r="S327" s="170"/>
      <c r="T327" s="170"/>
      <c r="U327" s="170"/>
      <c r="V327" s="170"/>
      <c r="W327" s="170"/>
      <c r="X327" s="170"/>
      <c r="Y327" s="170"/>
      <c r="Z327" s="170"/>
      <c r="AA327" s="170"/>
      <c r="AB327" s="170"/>
      <c r="AC327" s="170"/>
      <c r="AD327" s="170"/>
      <c r="AE327" s="170"/>
      <c r="AF327" s="170"/>
      <c r="AG327" s="170"/>
    </row>
    <row r="328" spans="2:33" x14ac:dyDescent="0.25">
      <c r="B328" s="175"/>
      <c r="C328" s="169"/>
      <c r="D328" s="170"/>
      <c r="E328" s="170"/>
      <c r="F328" s="170"/>
      <c r="G328" s="170"/>
      <c r="H328" s="170"/>
      <c r="I328" s="170"/>
      <c r="J328" s="170"/>
      <c r="K328" s="171"/>
      <c r="L328" s="170"/>
      <c r="M328" s="170"/>
      <c r="N328" s="170"/>
      <c r="O328" s="170"/>
      <c r="P328" s="170"/>
      <c r="Q328" s="170"/>
      <c r="R328" s="170"/>
      <c r="S328" s="170"/>
      <c r="T328" s="170"/>
      <c r="U328" s="170"/>
      <c r="V328" s="170"/>
      <c r="W328" s="170"/>
      <c r="X328" s="170"/>
      <c r="Y328" s="170"/>
      <c r="Z328" s="170"/>
      <c r="AA328" s="170"/>
      <c r="AB328" s="170"/>
      <c r="AC328" s="170"/>
      <c r="AD328" s="170"/>
      <c r="AE328" s="170"/>
      <c r="AF328" s="170"/>
      <c r="AG328" s="170"/>
    </row>
    <row r="329" spans="2:33" x14ac:dyDescent="0.25">
      <c r="B329" s="175"/>
      <c r="C329" s="169"/>
      <c r="D329" s="170"/>
      <c r="E329" s="170"/>
      <c r="F329" s="170"/>
      <c r="G329" s="170"/>
      <c r="H329" s="170"/>
      <c r="I329" s="170"/>
      <c r="J329" s="170"/>
      <c r="K329" s="171"/>
      <c r="L329" s="170"/>
      <c r="M329" s="170"/>
      <c r="N329" s="170"/>
      <c r="O329" s="170"/>
      <c r="P329" s="170"/>
      <c r="Q329" s="170"/>
      <c r="R329" s="170"/>
      <c r="S329" s="170"/>
      <c r="T329" s="170"/>
      <c r="U329" s="170"/>
      <c r="V329" s="170"/>
      <c r="W329" s="170"/>
      <c r="X329" s="170"/>
      <c r="Y329" s="170"/>
      <c r="Z329" s="170"/>
      <c r="AA329" s="170"/>
      <c r="AB329" s="170"/>
      <c r="AC329" s="170"/>
      <c r="AD329" s="170"/>
      <c r="AE329" s="170"/>
      <c r="AF329" s="170"/>
      <c r="AG329" s="170"/>
    </row>
    <row r="330" spans="2:33" x14ac:dyDescent="0.25">
      <c r="B330" s="175"/>
      <c r="C330" s="169"/>
      <c r="D330" s="170"/>
      <c r="E330" s="170"/>
      <c r="F330" s="170"/>
      <c r="G330" s="170"/>
      <c r="H330" s="170"/>
      <c r="I330" s="170"/>
      <c r="J330" s="170"/>
      <c r="K330" s="171"/>
      <c r="L330" s="170"/>
      <c r="M330" s="170"/>
      <c r="N330" s="170"/>
      <c r="O330" s="170"/>
      <c r="P330" s="170"/>
      <c r="Q330" s="170"/>
      <c r="R330" s="170"/>
      <c r="S330" s="170"/>
      <c r="T330" s="170"/>
      <c r="U330" s="170"/>
      <c r="V330" s="170"/>
      <c r="W330" s="170"/>
      <c r="X330" s="170"/>
      <c r="Y330" s="170"/>
      <c r="Z330" s="170"/>
      <c r="AA330" s="170"/>
      <c r="AB330" s="170"/>
      <c r="AC330" s="170"/>
      <c r="AD330" s="170"/>
      <c r="AE330" s="170"/>
      <c r="AF330" s="170"/>
      <c r="AG330" s="170"/>
    </row>
    <row r="331" spans="2:33" x14ac:dyDescent="0.25">
      <c r="B331" s="175"/>
      <c r="C331" s="169"/>
      <c r="D331" s="170"/>
      <c r="E331" s="170"/>
      <c r="F331" s="170"/>
      <c r="G331" s="170"/>
      <c r="H331" s="170"/>
      <c r="I331" s="170"/>
      <c r="J331" s="170"/>
      <c r="K331" s="171"/>
      <c r="L331" s="170"/>
      <c r="M331" s="170"/>
      <c r="N331" s="170"/>
      <c r="O331" s="170"/>
      <c r="P331" s="170"/>
      <c r="Q331" s="170"/>
      <c r="R331" s="170"/>
      <c r="S331" s="170"/>
      <c r="T331" s="170"/>
      <c r="U331" s="170"/>
      <c r="V331" s="170"/>
      <c r="W331" s="170"/>
      <c r="X331" s="170"/>
      <c r="Y331" s="170"/>
      <c r="Z331" s="170"/>
      <c r="AA331" s="170"/>
      <c r="AB331" s="170"/>
      <c r="AC331" s="170"/>
      <c r="AD331" s="170"/>
      <c r="AE331" s="170"/>
      <c r="AF331" s="170"/>
      <c r="AG331" s="170"/>
    </row>
    <row r="332" spans="2:33" x14ac:dyDescent="0.25">
      <c r="B332" s="175"/>
      <c r="C332" s="169"/>
      <c r="D332" s="170"/>
      <c r="E332" s="170"/>
      <c r="F332" s="170"/>
      <c r="G332" s="170"/>
      <c r="H332" s="170"/>
      <c r="I332" s="170"/>
      <c r="J332" s="170"/>
      <c r="K332" s="171"/>
      <c r="L332" s="170"/>
      <c r="M332" s="170"/>
      <c r="N332" s="170"/>
      <c r="O332" s="170"/>
      <c r="P332" s="170"/>
      <c r="Q332" s="170"/>
      <c r="R332" s="170"/>
      <c r="S332" s="170"/>
      <c r="T332" s="170"/>
      <c r="U332" s="170"/>
      <c r="V332" s="170"/>
      <c r="W332" s="170"/>
      <c r="X332" s="170"/>
      <c r="Y332" s="170"/>
      <c r="Z332" s="170"/>
      <c r="AA332" s="170"/>
      <c r="AB332" s="170"/>
      <c r="AC332" s="170"/>
      <c r="AD332" s="170"/>
      <c r="AE332" s="170"/>
      <c r="AF332" s="170"/>
      <c r="AG332" s="170"/>
    </row>
    <row r="333" spans="2:33" x14ac:dyDescent="0.25">
      <c r="B333" s="175"/>
      <c r="C333" s="169"/>
      <c r="D333" s="170"/>
      <c r="E333" s="170"/>
      <c r="F333" s="170"/>
      <c r="G333" s="170"/>
      <c r="H333" s="170"/>
      <c r="I333" s="170"/>
      <c r="J333" s="170"/>
      <c r="K333" s="171"/>
      <c r="L333" s="170"/>
      <c r="M333" s="170"/>
      <c r="N333" s="170"/>
      <c r="O333" s="170"/>
      <c r="P333" s="170"/>
      <c r="Q333" s="170"/>
      <c r="R333" s="170"/>
      <c r="S333" s="170"/>
      <c r="T333" s="170"/>
      <c r="U333" s="170"/>
      <c r="V333" s="170"/>
      <c r="W333" s="170"/>
      <c r="X333" s="170"/>
      <c r="Y333" s="170"/>
      <c r="Z333" s="170"/>
      <c r="AA333" s="170"/>
      <c r="AB333" s="170"/>
      <c r="AC333" s="170"/>
      <c r="AD333" s="170"/>
      <c r="AE333" s="170"/>
      <c r="AF333" s="170"/>
      <c r="AG333" s="170"/>
    </row>
    <row r="334" spans="2:33" x14ac:dyDescent="0.25">
      <c r="B334" s="175"/>
      <c r="C334" s="169"/>
      <c r="D334" s="170"/>
      <c r="E334" s="170"/>
      <c r="F334" s="170"/>
      <c r="G334" s="170"/>
      <c r="H334" s="170"/>
      <c r="I334" s="170"/>
      <c r="J334" s="170"/>
      <c r="K334" s="171"/>
      <c r="L334" s="170"/>
      <c r="M334" s="170"/>
      <c r="N334" s="170"/>
      <c r="O334" s="170"/>
      <c r="P334" s="170"/>
      <c r="Q334" s="170"/>
      <c r="R334" s="170"/>
      <c r="S334" s="170"/>
      <c r="T334" s="170"/>
      <c r="U334" s="170"/>
      <c r="V334" s="170"/>
      <c r="W334" s="170"/>
      <c r="X334" s="170"/>
      <c r="Y334" s="170"/>
      <c r="Z334" s="170"/>
      <c r="AA334" s="170"/>
      <c r="AB334" s="170"/>
      <c r="AC334" s="170"/>
      <c r="AD334" s="170"/>
      <c r="AE334" s="170"/>
      <c r="AF334" s="170"/>
      <c r="AG334" s="170"/>
    </row>
    <row r="335" spans="2:33" x14ac:dyDescent="0.25">
      <c r="B335" s="175"/>
      <c r="C335" s="169"/>
      <c r="D335" s="170"/>
      <c r="E335" s="170"/>
      <c r="F335" s="170"/>
      <c r="G335" s="170"/>
      <c r="H335" s="170"/>
      <c r="I335" s="170"/>
      <c r="J335" s="170"/>
      <c r="K335" s="171"/>
      <c r="L335" s="170"/>
      <c r="M335" s="170"/>
      <c r="N335" s="170"/>
      <c r="O335" s="170"/>
      <c r="P335" s="170"/>
      <c r="Q335" s="170"/>
      <c r="R335" s="170"/>
      <c r="S335" s="170"/>
      <c r="T335" s="170"/>
      <c r="U335" s="170"/>
      <c r="V335" s="170"/>
      <c r="W335" s="170"/>
      <c r="X335" s="170"/>
      <c r="Y335" s="170"/>
      <c r="Z335" s="170"/>
      <c r="AA335" s="170"/>
      <c r="AB335" s="170"/>
      <c r="AC335" s="170"/>
      <c r="AD335" s="170"/>
      <c r="AE335" s="170"/>
      <c r="AF335" s="170"/>
      <c r="AG335" s="170"/>
    </row>
    <row r="336" spans="2:33" x14ac:dyDescent="0.25">
      <c r="B336" s="175"/>
      <c r="C336" s="169"/>
      <c r="D336" s="170"/>
      <c r="E336" s="170"/>
      <c r="F336" s="170"/>
      <c r="G336" s="170"/>
      <c r="H336" s="170"/>
      <c r="I336" s="170"/>
      <c r="J336" s="170"/>
      <c r="K336" s="171"/>
      <c r="L336" s="170"/>
      <c r="M336" s="170"/>
      <c r="N336" s="170"/>
      <c r="O336" s="170"/>
      <c r="P336" s="170"/>
      <c r="Q336" s="170"/>
      <c r="R336" s="170"/>
      <c r="S336" s="170"/>
      <c r="T336" s="170"/>
      <c r="U336" s="170"/>
      <c r="V336" s="170"/>
      <c r="W336" s="170"/>
      <c r="X336" s="170"/>
      <c r="Y336" s="170"/>
      <c r="Z336" s="170"/>
      <c r="AA336" s="170"/>
      <c r="AB336" s="170"/>
      <c r="AC336" s="170"/>
      <c r="AD336" s="170"/>
      <c r="AE336" s="170"/>
      <c r="AF336" s="170"/>
      <c r="AG336" s="170"/>
    </row>
    <row r="337" spans="2:33" x14ac:dyDescent="0.25">
      <c r="B337" s="175"/>
      <c r="C337" s="169"/>
      <c r="D337" s="170"/>
      <c r="E337" s="170"/>
      <c r="F337" s="170"/>
      <c r="G337" s="170"/>
      <c r="H337" s="170"/>
      <c r="I337" s="170"/>
      <c r="J337" s="170"/>
      <c r="K337" s="171"/>
      <c r="L337" s="170"/>
      <c r="M337" s="170"/>
      <c r="N337" s="170"/>
      <c r="O337" s="170"/>
      <c r="P337" s="170"/>
      <c r="Q337" s="170"/>
      <c r="R337" s="170"/>
      <c r="S337" s="170"/>
      <c r="T337" s="170"/>
      <c r="U337" s="170"/>
      <c r="V337" s="170"/>
      <c r="W337" s="170"/>
      <c r="X337" s="170"/>
      <c r="Y337" s="170"/>
      <c r="Z337" s="170"/>
      <c r="AA337" s="170"/>
      <c r="AB337" s="170"/>
      <c r="AC337" s="170"/>
      <c r="AD337" s="170"/>
      <c r="AE337" s="170"/>
      <c r="AF337" s="170"/>
      <c r="AG337" s="170"/>
    </row>
    <row r="338" spans="2:33" x14ac:dyDescent="0.25">
      <c r="B338" s="175"/>
      <c r="C338" s="169"/>
      <c r="D338" s="170"/>
      <c r="E338" s="170"/>
      <c r="F338" s="170"/>
      <c r="G338" s="170"/>
      <c r="H338" s="170"/>
      <c r="I338" s="170"/>
      <c r="J338" s="170"/>
      <c r="K338" s="171"/>
      <c r="L338" s="170"/>
      <c r="M338" s="170"/>
      <c r="N338" s="170"/>
      <c r="O338" s="170"/>
      <c r="P338" s="170"/>
      <c r="Q338" s="170"/>
      <c r="R338" s="170"/>
      <c r="S338" s="170"/>
      <c r="T338" s="170"/>
      <c r="U338" s="170"/>
      <c r="V338" s="170"/>
      <c r="W338" s="170"/>
      <c r="X338" s="170"/>
      <c r="Y338" s="170"/>
      <c r="Z338" s="170"/>
      <c r="AA338" s="170"/>
      <c r="AB338" s="170"/>
      <c r="AC338" s="170"/>
      <c r="AD338" s="170"/>
      <c r="AE338" s="170"/>
      <c r="AF338" s="170"/>
      <c r="AG338" s="170"/>
    </row>
    <row r="339" spans="2:33" x14ac:dyDescent="0.25">
      <c r="B339" s="175"/>
      <c r="C339" s="169"/>
      <c r="D339" s="170"/>
      <c r="E339" s="170"/>
      <c r="F339" s="170"/>
      <c r="G339" s="170"/>
      <c r="H339" s="170"/>
      <c r="I339" s="170"/>
      <c r="J339" s="170"/>
      <c r="K339" s="171"/>
      <c r="L339" s="170"/>
      <c r="M339" s="170"/>
      <c r="N339" s="170"/>
      <c r="O339" s="170"/>
      <c r="P339" s="170"/>
      <c r="Q339" s="170"/>
      <c r="R339" s="170"/>
      <c r="S339" s="170"/>
      <c r="T339" s="170"/>
      <c r="U339" s="170"/>
      <c r="V339" s="170"/>
      <c r="W339" s="170"/>
      <c r="X339" s="170"/>
      <c r="Y339" s="170"/>
      <c r="Z339" s="170"/>
      <c r="AA339" s="170"/>
      <c r="AB339" s="170"/>
      <c r="AC339" s="170"/>
      <c r="AD339" s="170"/>
      <c r="AE339" s="170"/>
      <c r="AF339" s="170"/>
      <c r="AG339" s="170"/>
    </row>
    <row r="340" spans="2:33" x14ac:dyDescent="0.25">
      <c r="B340" s="175"/>
      <c r="C340" s="169"/>
      <c r="D340" s="170"/>
      <c r="E340" s="170"/>
      <c r="F340" s="170"/>
      <c r="G340" s="170"/>
      <c r="H340" s="170"/>
      <c r="I340" s="170"/>
      <c r="J340" s="170"/>
      <c r="K340" s="171"/>
      <c r="L340" s="170"/>
      <c r="M340" s="170"/>
      <c r="N340" s="170"/>
      <c r="O340" s="170"/>
      <c r="P340" s="170"/>
      <c r="Q340" s="170"/>
      <c r="R340" s="170"/>
      <c r="S340" s="170"/>
      <c r="T340" s="170"/>
      <c r="U340" s="170"/>
      <c r="V340" s="170"/>
      <c r="W340" s="170"/>
      <c r="X340" s="170"/>
      <c r="Y340" s="170"/>
      <c r="Z340" s="170"/>
      <c r="AA340" s="170"/>
      <c r="AB340" s="170"/>
      <c r="AC340" s="170"/>
      <c r="AD340" s="170"/>
      <c r="AE340" s="170"/>
      <c r="AF340" s="170"/>
      <c r="AG340" s="170"/>
    </row>
    <row r="341" spans="2:33" x14ac:dyDescent="0.25">
      <c r="B341" s="175"/>
      <c r="C341" s="169"/>
      <c r="D341" s="170"/>
      <c r="E341" s="170"/>
      <c r="F341" s="170"/>
      <c r="G341" s="170"/>
      <c r="H341" s="170"/>
      <c r="I341" s="170"/>
      <c r="J341" s="170"/>
      <c r="K341" s="171"/>
      <c r="L341" s="170"/>
      <c r="M341" s="170"/>
      <c r="N341" s="170"/>
      <c r="O341" s="170"/>
      <c r="P341" s="170"/>
      <c r="Q341" s="170"/>
      <c r="R341" s="170"/>
      <c r="S341" s="170"/>
      <c r="T341" s="170"/>
      <c r="U341" s="170"/>
      <c r="V341" s="170"/>
      <c r="W341" s="170"/>
      <c r="X341" s="170"/>
      <c r="Y341" s="170"/>
      <c r="Z341" s="170"/>
      <c r="AA341" s="170"/>
      <c r="AB341" s="170"/>
      <c r="AC341" s="170"/>
      <c r="AD341" s="170"/>
      <c r="AE341" s="170"/>
      <c r="AF341" s="170"/>
      <c r="AG341" s="170"/>
    </row>
    <row r="342" spans="2:33" x14ac:dyDescent="0.25">
      <c r="B342" s="175"/>
      <c r="C342" s="169"/>
      <c r="D342" s="170"/>
      <c r="E342" s="170"/>
      <c r="F342" s="170"/>
      <c r="G342" s="170"/>
      <c r="H342" s="170"/>
      <c r="I342" s="170"/>
      <c r="J342" s="170"/>
      <c r="K342" s="171"/>
      <c r="L342" s="170"/>
      <c r="M342" s="170"/>
      <c r="N342" s="170"/>
      <c r="O342" s="170"/>
      <c r="P342" s="170"/>
      <c r="Q342" s="170"/>
      <c r="R342" s="170"/>
      <c r="S342" s="170"/>
      <c r="T342" s="170"/>
      <c r="U342" s="170"/>
      <c r="V342" s="170"/>
      <c r="W342" s="170"/>
      <c r="X342" s="170"/>
      <c r="Y342" s="170"/>
      <c r="Z342" s="170"/>
      <c r="AA342" s="170"/>
      <c r="AB342" s="170"/>
      <c r="AC342" s="170"/>
      <c r="AD342" s="170"/>
      <c r="AE342" s="170"/>
      <c r="AF342" s="170"/>
      <c r="AG342" s="170"/>
    </row>
    <row r="343" spans="2:33" x14ac:dyDescent="0.25">
      <c r="B343" s="175"/>
      <c r="C343" s="169"/>
      <c r="D343" s="170"/>
      <c r="E343" s="170"/>
      <c r="F343" s="170"/>
      <c r="G343" s="170"/>
      <c r="H343" s="170"/>
      <c r="I343" s="170"/>
      <c r="J343" s="170"/>
      <c r="K343" s="171"/>
      <c r="L343" s="170"/>
      <c r="M343" s="170"/>
      <c r="N343" s="170"/>
      <c r="O343" s="170"/>
      <c r="P343" s="170"/>
      <c r="Q343" s="170"/>
      <c r="R343" s="170"/>
      <c r="S343" s="170"/>
      <c r="T343" s="170"/>
      <c r="U343" s="170"/>
      <c r="V343" s="170"/>
      <c r="W343" s="170"/>
      <c r="X343" s="170"/>
      <c r="Y343" s="170"/>
      <c r="Z343" s="170"/>
      <c r="AA343" s="170"/>
      <c r="AB343" s="170"/>
      <c r="AC343" s="170"/>
      <c r="AD343" s="170"/>
      <c r="AE343" s="170"/>
      <c r="AF343" s="170"/>
      <c r="AG343" s="170"/>
    </row>
    <row r="344" spans="2:33" x14ac:dyDescent="0.25">
      <c r="B344" s="175"/>
      <c r="C344" s="169"/>
      <c r="D344" s="170"/>
      <c r="E344" s="170"/>
      <c r="F344" s="170"/>
      <c r="G344" s="170"/>
      <c r="H344" s="170"/>
      <c r="I344" s="170"/>
      <c r="J344" s="170"/>
      <c r="K344" s="171"/>
      <c r="L344" s="170"/>
      <c r="M344" s="170"/>
      <c r="N344" s="170"/>
      <c r="O344" s="170"/>
      <c r="P344" s="170"/>
      <c r="Q344" s="170"/>
      <c r="R344" s="170"/>
      <c r="S344" s="170"/>
      <c r="T344" s="170"/>
      <c r="U344" s="170"/>
      <c r="V344" s="170"/>
      <c r="W344" s="170"/>
      <c r="X344" s="170"/>
      <c r="Y344" s="170"/>
      <c r="Z344" s="170"/>
      <c r="AA344" s="170"/>
      <c r="AB344" s="170"/>
      <c r="AC344" s="170"/>
      <c r="AD344" s="170"/>
      <c r="AE344" s="170"/>
      <c r="AF344" s="170"/>
      <c r="AG344" s="170"/>
    </row>
    <row r="345" spans="2:33" x14ac:dyDescent="0.25">
      <c r="B345" s="175"/>
      <c r="C345" s="169"/>
      <c r="D345" s="170"/>
      <c r="E345" s="170"/>
      <c r="F345" s="170"/>
      <c r="G345" s="170"/>
      <c r="H345" s="170"/>
      <c r="I345" s="170"/>
      <c r="J345" s="170"/>
      <c r="K345" s="171"/>
      <c r="L345" s="170"/>
      <c r="M345" s="170"/>
      <c r="N345" s="170"/>
      <c r="O345" s="170"/>
      <c r="P345" s="170"/>
      <c r="Q345" s="170"/>
      <c r="R345" s="170"/>
      <c r="S345" s="170"/>
      <c r="T345" s="170"/>
      <c r="U345" s="170"/>
      <c r="V345" s="170"/>
      <c r="W345" s="170"/>
      <c r="X345" s="170"/>
      <c r="Y345" s="170"/>
      <c r="Z345" s="170"/>
      <c r="AA345" s="170"/>
      <c r="AB345" s="170"/>
      <c r="AC345" s="170"/>
      <c r="AD345" s="170"/>
      <c r="AE345" s="170"/>
      <c r="AF345" s="170"/>
      <c r="AG345" s="170"/>
    </row>
    <row r="346" spans="2:33" x14ac:dyDescent="0.25">
      <c r="B346" s="175"/>
      <c r="C346" s="169"/>
      <c r="D346" s="170"/>
      <c r="E346" s="170"/>
      <c r="F346" s="170"/>
      <c r="G346" s="170"/>
      <c r="H346" s="170"/>
      <c r="I346" s="170"/>
      <c r="J346" s="170"/>
      <c r="K346" s="171"/>
      <c r="L346" s="170"/>
      <c r="M346" s="170"/>
      <c r="N346" s="170"/>
      <c r="O346" s="170"/>
      <c r="P346" s="170"/>
      <c r="Q346" s="170"/>
      <c r="R346" s="170"/>
      <c r="S346" s="170"/>
      <c r="T346" s="170"/>
      <c r="U346" s="170"/>
      <c r="V346" s="170"/>
      <c r="W346" s="170"/>
      <c r="X346" s="170"/>
      <c r="Y346" s="170"/>
      <c r="Z346" s="170"/>
      <c r="AA346" s="170"/>
      <c r="AB346" s="170"/>
      <c r="AC346" s="170"/>
      <c r="AD346" s="170"/>
      <c r="AE346" s="170"/>
      <c r="AF346" s="170"/>
      <c r="AG346" s="170"/>
    </row>
    <row r="347" spans="2:33" x14ac:dyDescent="0.25">
      <c r="B347" s="175"/>
      <c r="C347" s="169"/>
      <c r="D347" s="170"/>
      <c r="E347" s="170"/>
      <c r="F347" s="170"/>
      <c r="G347" s="170"/>
      <c r="H347" s="170"/>
      <c r="I347" s="170"/>
      <c r="J347" s="170"/>
      <c r="K347" s="171"/>
      <c r="L347" s="170"/>
      <c r="M347" s="170"/>
      <c r="N347" s="170"/>
      <c r="O347" s="170"/>
      <c r="P347" s="170"/>
      <c r="Q347" s="170"/>
      <c r="R347" s="170"/>
      <c r="S347" s="170"/>
      <c r="T347" s="170"/>
      <c r="U347" s="170"/>
      <c r="V347" s="170"/>
      <c r="W347" s="170"/>
      <c r="X347" s="170"/>
      <c r="Y347" s="170"/>
      <c r="Z347" s="170"/>
      <c r="AA347" s="170"/>
      <c r="AB347" s="170"/>
      <c r="AC347" s="170"/>
      <c r="AD347" s="170"/>
      <c r="AE347" s="170"/>
      <c r="AF347" s="170"/>
      <c r="AG347" s="170"/>
    </row>
    <row r="348" spans="2:33" x14ac:dyDescent="0.25">
      <c r="B348" s="175"/>
      <c r="C348" s="169"/>
      <c r="D348" s="170"/>
      <c r="E348" s="170"/>
      <c r="F348" s="170"/>
      <c r="G348" s="170"/>
      <c r="H348" s="170"/>
      <c r="I348" s="170"/>
      <c r="J348" s="170"/>
      <c r="K348" s="171"/>
      <c r="L348" s="170"/>
      <c r="M348" s="170"/>
      <c r="N348" s="170"/>
      <c r="O348" s="170"/>
      <c r="P348" s="170"/>
      <c r="Q348" s="170"/>
      <c r="R348" s="170"/>
      <c r="S348" s="170"/>
      <c r="T348" s="170"/>
      <c r="U348" s="170"/>
      <c r="V348" s="170"/>
      <c r="W348" s="170"/>
      <c r="X348" s="170"/>
      <c r="Y348" s="170"/>
      <c r="Z348" s="170"/>
      <c r="AA348" s="170"/>
      <c r="AB348" s="170"/>
      <c r="AC348" s="170"/>
      <c r="AD348" s="170"/>
      <c r="AE348" s="170"/>
      <c r="AF348" s="170"/>
      <c r="AG348" s="170"/>
    </row>
    <row r="349" spans="2:33" x14ac:dyDescent="0.25">
      <c r="B349" s="175"/>
      <c r="C349" s="169"/>
      <c r="D349" s="170"/>
      <c r="E349" s="170"/>
      <c r="F349" s="170"/>
      <c r="G349" s="170"/>
      <c r="H349" s="170"/>
      <c r="I349" s="170"/>
      <c r="J349" s="170"/>
      <c r="K349" s="171"/>
      <c r="L349" s="170"/>
      <c r="M349" s="170"/>
      <c r="N349" s="170"/>
      <c r="O349" s="170"/>
      <c r="P349" s="170"/>
      <c r="Q349" s="170"/>
      <c r="R349" s="170"/>
      <c r="S349" s="170"/>
      <c r="T349" s="170"/>
      <c r="U349" s="170"/>
      <c r="V349" s="170"/>
      <c r="W349" s="170"/>
      <c r="X349" s="170"/>
      <c r="Y349" s="170"/>
      <c r="Z349" s="170"/>
      <c r="AA349" s="170"/>
      <c r="AB349" s="170"/>
      <c r="AC349" s="170"/>
      <c r="AD349" s="170"/>
      <c r="AE349" s="170"/>
      <c r="AF349" s="170"/>
      <c r="AG349" s="170"/>
    </row>
    <row r="350" spans="2:33" x14ac:dyDescent="0.25">
      <c r="B350" s="175"/>
      <c r="C350" s="169"/>
      <c r="D350" s="170"/>
      <c r="E350" s="170"/>
      <c r="F350" s="170"/>
      <c r="G350" s="170"/>
      <c r="H350" s="170"/>
      <c r="I350" s="170"/>
      <c r="J350" s="170"/>
      <c r="K350" s="171"/>
      <c r="L350" s="170"/>
      <c r="M350" s="170"/>
      <c r="N350" s="170"/>
      <c r="O350" s="170"/>
      <c r="P350" s="170"/>
      <c r="Q350" s="170"/>
      <c r="R350" s="170"/>
      <c r="S350" s="170"/>
      <c r="T350" s="170"/>
      <c r="U350" s="170"/>
      <c r="V350" s="170"/>
      <c r="W350" s="170"/>
      <c r="X350" s="170"/>
      <c r="Y350" s="170"/>
      <c r="Z350" s="170"/>
      <c r="AA350" s="170"/>
      <c r="AB350" s="170"/>
      <c r="AC350" s="170"/>
      <c r="AD350" s="170"/>
      <c r="AE350" s="170"/>
      <c r="AF350" s="170"/>
      <c r="AG350" s="170"/>
    </row>
    <row r="351" spans="2:33" x14ac:dyDescent="0.25">
      <c r="B351" s="175"/>
      <c r="C351" s="169"/>
      <c r="D351" s="170"/>
      <c r="E351" s="170"/>
      <c r="F351" s="170"/>
      <c r="G351" s="170"/>
      <c r="H351" s="170"/>
      <c r="I351" s="170"/>
      <c r="J351" s="170"/>
      <c r="K351" s="171"/>
      <c r="L351" s="170"/>
      <c r="M351" s="170"/>
      <c r="N351" s="170"/>
      <c r="O351" s="170"/>
      <c r="P351" s="170"/>
      <c r="Q351" s="170"/>
      <c r="R351" s="170"/>
      <c r="S351" s="170"/>
      <c r="T351" s="170"/>
      <c r="U351" s="170"/>
      <c r="V351" s="170"/>
      <c r="W351" s="170"/>
      <c r="X351" s="170"/>
      <c r="Y351" s="170"/>
      <c r="Z351" s="170"/>
      <c r="AA351" s="170"/>
      <c r="AB351" s="170"/>
      <c r="AC351" s="170"/>
      <c r="AD351" s="170"/>
      <c r="AE351" s="170"/>
      <c r="AF351" s="170"/>
      <c r="AG351" s="170"/>
    </row>
    <row r="352" spans="2:33" x14ac:dyDescent="0.25">
      <c r="B352" s="175"/>
      <c r="C352" s="169"/>
      <c r="D352" s="170"/>
      <c r="E352" s="170"/>
      <c r="F352" s="170"/>
      <c r="G352" s="170"/>
      <c r="H352" s="170"/>
      <c r="I352" s="170"/>
      <c r="J352" s="170"/>
      <c r="K352" s="171"/>
      <c r="L352" s="170"/>
      <c r="M352" s="170"/>
      <c r="N352" s="170"/>
      <c r="O352" s="170"/>
      <c r="P352" s="170"/>
      <c r="Q352" s="170"/>
      <c r="R352" s="170"/>
      <c r="S352" s="170"/>
      <c r="T352" s="170"/>
      <c r="U352" s="170"/>
      <c r="V352" s="170"/>
      <c r="W352" s="170"/>
      <c r="X352" s="170"/>
      <c r="Y352" s="170"/>
      <c r="Z352" s="170"/>
      <c r="AA352" s="170"/>
      <c r="AB352" s="170"/>
      <c r="AC352" s="170"/>
      <c r="AD352" s="170"/>
      <c r="AE352" s="170"/>
      <c r="AF352" s="170"/>
      <c r="AG352" s="170"/>
    </row>
    <row r="353" spans="2:33" x14ac:dyDescent="0.25">
      <c r="B353" s="175"/>
      <c r="C353" s="169"/>
      <c r="D353" s="170"/>
      <c r="E353" s="170"/>
      <c r="F353" s="170"/>
      <c r="G353" s="170"/>
      <c r="H353" s="170"/>
      <c r="I353" s="170"/>
      <c r="J353" s="170"/>
      <c r="K353" s="171"/>
      <c r="L353" s="170"/>
      <c r="M353" s="170"/>
      <c r="N353" s="170"/>
      <c r="O353" s="170"/>
      <c r="P353" s="170"/>
      <c r="Q353" s="170"/>
      <c r="R353" s="170"/>
      <c r="S353" s="170"/>
      <c r="T353" s="170"/>
      <c r="U353" s="170"/>
      <c r="V353" s="170"/>
      <c r="W353" s="170"/>
      <c r="X353" s="170"/>
      <c r="Y353" s="170"/>
      <c r="Z353" s="170"/>
      <c r="AA353" s="170"/>
      <c r="AB353" s="170"/>
      <c r="AC353" s="170"/>
      <c r="AD353" s="170"/>
      <c r="AE353" s="170"/>
      <c r="AF353" s="170"/>
      <c r="AG353" s="170"/>
    </row>
    <row r="354" spans="2:33" x14ac:dyDescent="0.25">
      <c r="B354" s="175"/>
      <c r="C354" s="169"/>
      <c r="D354" s="170"/>
      <c r="E354" s="170"/>
      <c r="F354" s="170"/>
      <c r="G354" s="170"/>
      <c r="H354" s="170"/>
      <c r="I354" s="170"/>
      <c r="J354" s="170"/>
      <c r="K354" s="171"/>
      <c r="L354" s="170"/>
      <c r="M354" s="170"/>
      <c r="N354" s="170"/>
      <c r="O354" s="170"/>
      <c r="P354" s="170"/>
      <c r="Q354" s="170"/>
      <c r="R354" s="170"/>
      <c r="S354" s="170"/>
      <c r="T354" s="170"/>
      <c r="U354" s="170"/>
      <c r="V354" s="170"/>
      <c r="W354" s="170"/>
      <c r="X354" s="170"/>
      <c r="Y354" s="170"/>
      <c r="Z354" s="170"/>
      <c r="AA354" s="170"/>
      <c r="AB354" s="170"/>
      <c r="AC354" s="170"/>
      <c r="AD354" s="170"/>
      <c r="AE354" s="170"/>
      <c r="AF354" s="170"/>
      <c r="AG354" s="170"/>
    </row>
    <row r="355" spans="2:33" x14ac:dyDescent="0.25">
      <c r="B355" s="175"/>
      <c r="C355" s="169"/>
      <c r="D355" s="170"/>
      <c r="E355" s="170"/>
      <c r="F355" s="170"/>
      <c r="G355" s="170"/>
      <c r="H355" s="170"/>
      <c r="I355" s="170"/>
      <c r="J355" s="170"/>
      <c r="K355" s="171"/>
      <c r="L355" s="170"/>
      <c r="M355" s="170"/>
      <c r="N355" s="170"/>
      <c r="O355" s="170"/>
      <c r="P355" s="170"/>
      <c r="Q355" s="170"/>
      <c r="R355" s="170"/>
      <c r="S355" s="170"/>
      <c r="T355" s="170"/>
      <c r="U355" s="170"/>
      <c r="V355" s="170"/>
      <c r="W355" s="170"/>
      <c r="X355" s="170"/>
      <c r="Y355" s="170"/>
      <c r="Z355" s="170"/>
      <c r="AA355" s="170"/>
      <c r="AB355" s="170"/>
      <c r="AC355" s="170"/>
      <c r="AD355" s="170"/>
      <c r="AE355" s="170"/>
      <c r="AF355" s="170"/>
      <c r="AG355" s="170"/>
    </row>
    <row r="356" spans="2:33" x14ac:dyDescent="0.25">
      <c r="B356" s="175"/>
      <c r="C356" s="169"/>
      <c r="D356" s="170"/>
      <c r="E356" s="170"/>
      <c r="F356" s="170"/>
      <c r="G356" s="170"/>
      <c r="H356" s="170"/>
      <c r="I356" s="170"/>
      <c r="J356" s="170"/>
      <c r="K356" s="171"/>
      <c r="L356" s="170"/>
      <c r="M356" s="170"/>
      <c r="N356" s="170"/>
      <c r="O356" s="170"/>
      <c r="P356" s="170"/>
      <c r="Q356" s="170"/>
      <c r="R356" s="170"/>
      <c r="S356" s="170"/>
      <c r="T356" s="170"/>
      <c r="U356" s="170"/>
      <c r="V356" s="170"/>
      <c r="W356" s="170"/>
      <c r="X356" s="170"/>
      <c r="Y356" s="170"/>
      <c r="Z356" s="170"/>
      <c r="AA356" s="170"/>
      <c r="AB356" s="170"/>
      <c r="AC356" s="170"/>
      <c r="AD356" s="170"/>
      <c r="AE356" s="170"/>
      <c r="AF356" s="170"/>
      <c r="AG356" s="170"/>
    </row>
    <row r="357" spans="2:33" x14ac:dyDescent="0.25">
      <c r="B357" s="175"/>
      <c r="C357" s="169"/>
      <c r="D357" s="170"/>
      <c r="E357" s="170"/>
      <c r="F357" s="170"/>
      <c r="G357" s="170"/>
      <c r="H357" s="170"/>
      <c r="I357" s="170"/>
      <c r="J357" s="170"/>
      <c r="K357" s="171"/>
      <c r="L357" s="170"/>
      <c r="M357" s="170"/>
      <c r="N357" s="170"/>
      <c r="O357" s="170"/>
      <c r="P357" s="170"/>
      <c r="Q357" s="170"/>
      <c r="R357" s="170"/>
      <c r="S357" s="170"/>
      <c r="T357" s="170"/>
      <c r="U357" s="170"/>
      <c r="V357" s="170"/>
      <c r="W357" s="170"/>
      <c r="X357" s="170"/>
      <c r="Y357" s="170"/>
      <c r="Z357" s="170"/>
      <c r="AA357" s="170"/>
      <c r="AB357" s="170"/>
      <c r="AC357" s="170"/>
      <c r="AD357" s="170"/>
      <c r="AE357" s="170"/>
      <c r="AF357" s="170"/>
      <c r="AG357" s="170"/>
    </row>
    <row r="358" spans="2:33" x14ac:dyDescent="0.25">
      <c r="B358" s="175"/>
      <c r="C358" s="169"/>
      <c r="D358" s="170"/>
      <c r="E358" s="170"/>
      <c r="F358" s="170"/>
      <c r="G358" s="170"/>
      <c r="H358" s="170"/>
      <c r="I358" s="170"/>
      <c r="J358" s="170"/>
      <c r="K358" s="171"/>
      <c r="L358" s="170"/>
      <c r="M358" s="170"/>
      <c r="N358" s="170"/>
      <c r="O358" s="170"/>
      <c r="P358" s="170"/>
      <c r="Q358" s="170"/>
      <c r="R358" s="170"/>
      <c r="S358" s="170"/>
      <c r="T358" s="170"/>
      <c r="U358" s="170"/>
      <c r="V358" s="170"/>
      <c r="W358" s="170"/>
      <c r="X358" s="170"/>
      <c r="Y358" s="170"/>
      <c r="Z358" s="170"/>
      <c r="AA358" s="170"/>
      <c r="AB358" s="170"/>
      <c r="AC358" s="170"/>
      <c r="AD358" s="170"/>
      <c r="AE358" s="170"/>
      <c r="AF358" s="170"/>
      <c r="AG358" s="170"/>
    </row>
    <row r="359" spans="2:33" x14ac:dyDescent="0.25">
      <c r="B359" s="175"/>
      <c r="C359" s="169"/>
      <c r="D359" s="170"/>
      <c r="E359" s="170"/>
      <c r="F359" s="170"/>
      <c r="G359" s="170"/>
      <c r="H359" s="170"/>
      <c r="I359" s="170"/>
      <c r="J359" s="170"/>
      <c r="K359" s="171"/>
      <c r="L359" s="170"/>
      <c r="M359" s="170"/>
      <c r="N359" s="170"/>
      <c r="O359" s="170"/>
      <c r="P359" s="170"/>
      <c r="Q359" s="170"/>
      <c r="R359" s="170"/>
      <c r="S359" s="170"/>
      <c r="T359" s="170"/>
      <c r="U359" s="170"/>
      <c r="V359" s="170"/>
      <c r="W359" s="170"/>
      <c r="X359" s="170"/>
      <c r="Y359" s="170"/>
      <c r="Z359" s="170"/>
      <c r="AA359" s="170"/>
      <c r="AB359" s="170"/>
      <c r="AC359" s="170"/>
      <c r="AD359" s="170"/>
      <c r="AE359" s="170"/>
      <c r="AF359" s="170"/>
      <c r="AG359" s="170"/>
    </row>
    <row r="360" spans="2:33" x14ac:dyDescent="0.25">
      <c r="B360" s="175"/>
      <c r="C360" s="169"/>
      <c r="D360" s="170"/>
      <c r="E360" s="170"/>
      <c r="F360" s="170"/>
      <c r="G360" s="170"/>
      <c r="H360" s="170"/>
      <c r="I360" s="170"/>
      <c r="J360" s="170"/>
      <c r="K360" s="171"/>
      <c r="L360" s="170"/>
      <c r="M360" s="170"/>
      <c r="N360" s="170"/>
      <c r="O360" s="170"/>
      <c r="P360" s="170"/>
      <c r="Q360" s="170"/>
      <c r="R360" s="170"/>
      <c r="S360" s="170"/>
      <c r="T360" s="170"/>
      <c r="U360" s="170"/>
      <c r="V360" s="170"/>
      <c r="W360" s="170"/>
      <c r="X360" s="170"/>
      <c r="Y360" s="170"/>
      <c r="Z360" s="170"/>
      <c r="AA360" s="170"/>
      <c r="AB360" s="170"/>
      <c r="AC360" s="170"/>
      <c r="AD360" s="170"/>
      <c r="AE360" s="170"/>
      <c r="AF360" s="170"/>
      <c r="AG360" s="170"/>
    </row>
    <row r="361" spans="2:33" x14ac:dyDescent="0.25">
      <c r="B361" s="175"/>
      <c r="C361" s="169"/>
      <c r="D361" s="170"/>
      <c r="E361" s="170"/>
      <c r="F361" s="170"/>
      <c r="G361" s="170"/>
      <c r="H361" s="170"/>
      <c r="I361" s="170"/>
      <c r="J361" s="170"/>
      <c r="K361" s="171"/>
      <c r="L361" s="170"/>
      <c r="M361" s="170"/>
      <c r="N361" s="170"/>
      <c r="O361" s="170"/>
      <c r="P361" s="170"/>
      <c r="Q361" s="170"/>
      <c r="R361" s="170"/>
      <c r="S361" s="170"/>
      <c r="T361" s="170"/>
      <c r="U361" s="170"/>
      <c r="V361" s="170"/>
      <c r="W361" s="170"/>
      <c r="X361" s="170"/>
      <c r="Y361" s="170"/>
      <c r="Z361" s="170"/>
      <c r="AA361" s="170"/>
      <c r="AB361" s="170"/>
      <c r="AC361" s="170"/>
      <c r="AD361" s="170"/>
      <c r="AE361" s="170"/>
      <c r="AF361" s="170"/>
      <c r="AG361" s="170"/>
    </row>
    <row r="362" spans="2:33" x14ac:dyDescent="0.25">
      <c r="B362" s="175"/>
      <c r="C362" s="169"/>
      <c r="D362" s="170"/>
      <c r="E362" s="170"/>
      <c r="F362" s="170"/>
      <c r="G362" s="170"/>
      <c r="H362" s="170"/>
      <c r="I362" s="170"/>
      <c r="J362" s="170"/>
      <c r="K362" s="171"/>
      <c r="L362" s="170"/>
      <c r="M362" s="170"/>
      <c r="N362" s="170"/>
      <c r="O362" s="170"/>
      <c r="P362" s="170"/>
      <c r="Q362" s="170"/>
      <c r="R362" s="170"/>
      <c r="S362" s="170"/>
      <c r="T362" s="170"/>
      <c r="U362" s="170"/>
      <c r="V362" s="170"/>
      <c r="W362" s="170"/>
      <c r="X362" s="170"/>
      <c r="Y362" s="170"/>
      <c r="Z362" s="170"/>
      <c r="AA362" s="170"/>
      <c r="AB362" s="170"/>
      <c r="AC362" s="170"/>
      <c r="AD362" s="170"/>
      <c r="AE362" s="170"/>
      <c r="AF362" s="170"/>
      <c r="AG362" s="170"/>
    </row>
    <row r="363" spans="2:33" x14ac:dyDescent="0.25">
      <c r="B363" s="175"/>
      <c r="C363" s="169"/>
      <c r="D363" s="170"/>
      <c r="E363" s="170"/>
      <c r="F363" s="170"/>
      <c r="G363" s="170"/>
      <c r="H363" s="170"/>
      <c r="I363" s="170"/>
      <c r="J363" s="170"/>
      <c r="K363" s="171"/>
      <c r="L363" s="170"/>
      <c r="M363" s="170"/>
      <c r="N363" s="170"/>
      <c r="O363" s="170"/>
      <c r="P363" s="170"/>
      <c r="Q363" s="170"/>
      <c r="R363" s="170"/>
      <c r="S363" s="170"/>
      <c r="T363" s="170"/>
      <c r="U363" s="170"/>
      <c r="V363" s="170"/>
      <c r="W363" s="170"/>
      <c r="X363" s="170"/>
      <c r="Y363" s="170"/>
      <c r="Z363" s="170"/>
      <c r="AA363" s="170"/>
      <c r="AB363" s="170"/>
      <c r="AC363" s="170"/>
      <c r="AD363" s="170"/>
      <c r="AE363" s="170"/>
      <c r="AF363" s="170"/>
      <c r="AG363" s="170"/>
    </row>
    <row r="364" spans="2:33" x14ac:dyDescent="0.25">
      <c r="B364" s="175"/>
      <c r="C364" s="169"/>
      <c r="D364" s="170"/>
      <c r="E364" s="170"/>
      <c r="F364" s="170"/>
      <c r="G364" s="170"/>
      <c r="H364" s="170"/>
      <c r="I364" s="170"/>
      <c r="J364" s="170"/>
      <c r="K364" s="171"/>
      <c r="L364" s="170"/>
      <c r="M364" s="170"/>
      <c r="N364" s="170"/>
      <c r="O364" s="170"/>
      <c r="P364" s="170"/>
      <c r="Q364" s="170"/>
      <c r="R364" s="170"/>
      <c r="S364" s="170"/>
      <c r="T364" s="170"/>
      <c r="U364" s="170"/>
      <c r="V364" s="170"/>
      <c r="W364" s="170"/>
      <c r="X364" s="170"/>
      <c r="Y364" s="170"/>
      <c r="Z364" s="170"/>
      <c r="AA364" s="170"/>
      <c r="AB364" s="170"/>
      <c r="AC364" s="170"/>
      <c r="AD364" s="170"/>
      <c r="AE364" s="170"/>
      <c r="AF364" s="170"/>
      <c r="AG364" s="170"/>
    </row>
    <row r="365" spans="2:33" x14ac:dyDescent="0.25">
      <c r="B365" s="175"/>
      <c r="C365" s="169"/>
      <c r="D365" s="170"/>
      <c r="E365" s="170"/>
      <c r="F365" s="170"/>
      <c r="G365" s="170"/>
      <c r="H365" s="170"/>
      <c r="I365" s="170"/>
      <c r="J365" s="170"/>
      <c r="K365" s="171"/>
      <c r="L365" s="170"/>
      <c r="M365" s="170"/>
      <c r="N365" s="170"/>
      <c r="O365" s="170"/>
      <c r="P365" s="170"/>
      <c r="Q365" s="170"/>
      <c r="R365" s="170"/>
      <c r="S365" s="170"/>
      <c r="T365" s="170"/>
      <c r="U365" s="170"/>
      <c r="V365" s="170"/>
      <c r="W365" s="170"/>
      <c r="X365" s="170"/>
      <c r="Y365" s="170"/>
      <c r="Z365" s="170"/>
      <c r="AA365" s="170"/>
      <c r="AB365" s="170"/>
      <c r="AC365" s="170"/>
      <c r="AD365" s="170"/>
      <c r="AE365" s="170"/>
      <c r="AF365" s="170"/>
      <c r="AG365" s="170"/>
    </row>
    <row r="366" spans="2:33" x14ac:dyDescent="0.25">
      <c r="B366" s="175"/>
      <c r="C366" s="169"/>
      <c r="D366" s="170"/>
      <c r="E366" s="170"/>
      <c r="F366" s="170"/>
      <c r="G366" s="170"/>
      <c r="H366" s="170"/>
      <c r="I366" s="170"/>
      <c r="J366" s="170"/>
      <c r="K366" s="171"/>
      <c r="L366" s="170"/>
      <c r="M366" s="170"/>
      <c r="N366" s="170"/>
      <c r="O366" s="170"/>
      <c r="P366" s="170"/>
      <c r="Q366" s="170"/>
      <c r="R366" s="170"/>
      <c r="S366" s="170"/>
      <c r="T366" s="170"/>
      <c r="U366" s="170"/>
      <c r="V366" s="170"/>
      <c r="W366" s="170"/>
      <c r="X366" s="170"/>
      <c r="Y366" s="170"/>
      <c r="Z366" s="170"/>
      <c r="AA366" s="170"/>
      <c r="AB366" s="170"/>
      <c r="AC366" s="170"/>
      <c r="AD366" s="170"/>
      <c r="AE366" s="170"/>
      <c r="AF366" s="170"/>
      <c r="AG366" s="170"/>
    </row>
    <row r="367" spans="2:33" x14ac:dyDescent="0.25">
      <c r="B367" s="175"/>
      <c r="C367" s="169"/>
      <c r="D367" s="170"/>
      <c r="E367" s="170"/>
      <c r="F367" s="170"/>
      <c r="G367" s="170"/>
      <c r="H367" s="170"/>
      <c r="I367" s="170"/>
      <c r="J367" s="170"/>
      <c r="K367" s="171"/>
      <c r="L367" s="170"/>
      <c r="M367" s="170"/>
      <c r="N367" s="170"/>
      <c r="O367" s="170"/>
      <c r="P367" s="170"/>
      <c r="Q367" s="170"/>
      <c r="R367" s="170"/>
      <c r="S367" s="170"/>
      <c r="T367" s="170"/>
      <c r="U367" s="170"/>
      <c r="V367" s="170"/>
      <c r="W367" s="170"/>
      <c r="X367" s="170"/>
      <c r="Y367" s="170"/>
      <c r="Z367" s="170"/>
      <c r="AA367" s="170"/>
      <c r="AB367" s="170"/>
      <c r="AC367" s="170"/>
      <c r="AD367" s="170"/>
      <c r="AE367" s="170"/>
      <c r="AF367" s="170"/>
      <c r="AG367" s="170"/>
    </row>
    <row r="368" spans="2:33" x14ac:dyDescent="0.25">
      <c r="B368" s="175"/>
      <c r="C368" s="169"/>
      <c r="D368" s="170"/>
      <c r="E368" s="170"/>
      <c r="F368" s="170"/>
      <c r="G368" s="170"/>
      <c r="H368" s="170"/>
      <c r="I368" s="170"/>
      <c r="J368" s="170"/>
      <c r="K368" s="171"/>
      <c r="L368" s="170"/>
      <c r="M368" s="170"/>
      <c r="N368" s="170"/>
      <c r="O368" s="170"/>
      <c r="P368" s="170"/>
      <c r="Q368" s="170"/>
      <c r="R368" s="170"/>
      <c r="S368" s="170"/>
      <c r="T368" s="170"/>
      <c r="U368" s="170"/>
      <c r="V368" s="170"/>
      <c r="W368" s="170"/>
      <c r="X368" s="170"/>
      <c r="Y368" s="170"/>
      <c r="Z368" s="170"/>
      <c r="AA368" s="170"/>
      <c r="AB368" s="170"/>
      <c r="AC368" s="170"/>
      <c r="AD368" s="170"/>
      <c r="AE368" s="170"/>
      <c r="AF368" s="170"/>
      <c r="AG368" s="170"/>
    </row>
    <row r="369" spans="2:33" x14ac:dyDescent="0.25">
      <c r="B369" s="175"/>
      <c r="C369" s="169"/>
      <c r="D369" s="170"/>
      <c r="E369" s="170"/>
      <c r="F369" s="170"/>
      <c r="G369" s="170"/>
      <c r="H369" s="170"/>
      <c r="I369" s="170"/>
      <c r="J369" s="170"/>
      <c r="K369" s="171"/>
      <c r="L369" s="170"/>
      <c r="M369" s="170"/>
      <c r="N369" s="170"/>
      <c r="O369" s="170"/>
      <c r="P369" s="170"/>
      <c r="Q369" s="170"/>
      <c r="R369" s="170"/>
      <c r="S369" s="170"/>
      <c r="T369" s="170"/>
      <c r="U369" s="170"/>
      <c r="V369" s="170"/>
      <c r="W369" s="170"/>
      <c r="X369" s="170"/>
      <c r="Y369" s="170"/>
      <c r="Z369" s="170"/>
      <c r="AA369" s="170"/>
      <c r="AB369" s="170"/>
      <c r="AC369" s="170"/>
      <c r="AD369" s="170"/>
      <c r="AE369" s="170"/>
      <c r="AF369" s="170"/>
      <c r="AG369" s="170"/>
    </row>
    <row r="370" spans="2:33" x14ac:dyDescent="0.25">
      <c r="B370" s="175"/>
      <c r="C370" s="169"/>
      <c r="D370" s="170"/>
      <c r="E370" s="170"/>
      <c r="F370" s="170"/>
      <c r="G370" s="170"/>
      <c r="H370" s="170"/>
      <c r="I370" s="170"/>
      <c r="J370" s="170"/>
      <c r="K370" s="171"/>
      <c r="L370" s="170"/>
      <c r="M370" s="170"/>
      <c r="N370" s="170"/>
      <c r="O370" s="170"/>
      <c r="P370" s="170"/>
      <c r="Q370" s="170"/>
      <c r="R370" s="170"/>
      <c r="S370" s="170"/>
      <c r="T370" s="170"/>
      <c r="U370" s="170"/>
      <c r="V370" s="170"/>
      <c r="W370" s="170"/>
      <c r="X370" s="170"/>
      <c r="Y370" s="170"/>
      <c r="Z370" s="170"/>
      <c r="AA370" s="170"/>
      <c r="AB370" s="170"/>
      <c r="AC370" s="170"/>
      <c r="AD370" s="170"/>
      <c r="AE370" s="170"/>
      <c r="AF370" s="170"/>
      <c r="AG370" s="170"/>
    </row>
    <row r="371" spans="2:33" x14ac:dyDescent="0.25">
      <c r="B371" s="175"/>
      <c r="C371" s="169"/>
      <c r="D371" s="170"/>
      <c r="E371" s="170"/>
      <c r="F371" s="170"/>
      <c r="G371" s="170"/>
      <c r="H371" s="170"/>
      <c r="I371" s="170"/>
      <c r="J371" s="170"/>
      <c r="K371" s="171"/>
      <c r="L371" s="170"/>
      <c r="M371" s="170"/>
      <c r="N371" s="170"/>
      <c r="O371" s="170"/>
      <c r="P371" s="170"/>
      <c r="Q371" s="170"/>
      <c r="R371" s="170"/>
      <c r="S371" s="170"/>
      <c r="T371" s="170"/>
      <c r="U371" s="170"/>
      <c r="V371" s="170"/>
      <c r="W371" s="170"/>
      <c r="X371" s="170"/>
      <c r="Y371" s="170"/>
      <c r="Z371" s="170"/>
      <c r="AA371" s="170"/>
      <c r="AB371" s="170"/>
      <c r="AC371" s="170"/>
      <c r="AD371" s="170"/>
      <c r="AE371" s="170"/>
      <c r="AF371" s="170"/>
      <c r="AG371" s="170"/>
    </row>
    <row r="372" spans="2:33" x14ac:dyDescent="0.25">
      <c r="B372" s="175"/>
      <c r="C372" s="169"/>
      <c r="D372" s="170"/>
      <c r="E372" s="170"/>
      <c r="F372" s="170"/>
      <c r="G372" s="170"/>
      <c r="H372" s="170"/>
      <c r="I372" s="170"/>
      <c r="J372" s="170"/>
      <c r="K372" s="171"/>
      <c r="L372" s="170"/>
      <c r="M372" s="170"/>
      <c r="N372" s="170"/>
      <c r="O372" s="170"/>
      <c r="P372" s="170"/>
      <c r="Q372" s="170"/>
      <c r="R372" s="170"/>
      <c r="S372" s="170"/>
      <c r="T372" s="170"/>
      <c r="U372" s="170"/>
      <c r="V372" s="170"/>
      <c r="W372" s="170"/>
      <c r="X372" s="170"/>
      <c r="Y372" s="170"/>
      <c r="Z372" s="170"/>
      <c r="AA372" s="170"/>
      <c r="AB372" s="170"/>
      <c r="AC372" s="170"/>
      <c r="AD372" s="170"/>
      <c r="AE372" s="170"/>
      <c r="AF372" s="170"/>
      <c r="AG372" s="170"/>
    </row>
    <row r="373" spans="2:33" x14ac:dyDescent="0.25">
      <c r="B373" s="175"/>
      <c r="C373" s="169"/>
      <c r="D373" s="170"/>
      <c r="E373" s="170"/>
      <c r="F373" s="170"/>
      <c r="G373" s="170"/>
      <c r="H373" s="170"/>
      <c r="I373" s="170"/>
      <c r="J373" s="170"/>
      <c r="K373" s="171"/>
      <c r="L373" s="170"/>
      <c r="M373" s="170"/>
      <c r="N373" s="170"/>
      <c r="O373" s="170"/>
      <c r="P373" s="170"/>
      <c r="Q373" s="170"/>
      <c r="R373" s="170"/>
      <c r="S373" s="170"/>
      <c r="T373" s="170"/>
      <c r="U373" s="170"/>
      <c r="V373" s="170"/>
      <c r="W373" s="170"/>
      <c r="X373" s="170"/>
      <c r="Y373" s="170"/>
      <c r="Z373" s="170"/>
      <c r="AA373" s="170"/>
      <c r="AB373" s="170"/>
      <c r="AC373" s="170"/>
      <c r="AD373" s="170"/>
      <c r="AE373" s="170"/>
      <c r="AF373" s="170"/>
      <c r="AG373" s="170"/>
    </row>
    <row r="374" spans="2:33" x14ac:dyDescent="0.25">
      <c r="B374" s="175"/>
      <c r="C374" s="169"/>
      <c r="D374" s="170"/>
      <c r="E374" s="170"/>
      <c r="F374" s="170"/>
      <c r="G374" s="170"/>
      <c r="H374" s="170"/>
      <c r="I374" s="170"/>
      <c r="J374" s="170"/>
      <c r="K374" s="171"/>
      <c r="L374" s="170"/>
      <c r="M374" s="170"/>
      <c r="N374" s="170"/>
      <c r="O374" s="170"/>
      <c r="P374" s="170"/>
      <c r="Q374" s="170"/>
      <c r="R374" s="170"/>
      <c r="S374" s="170"/>
      <c r="T374" s="170"/>
      <c r="U374" s="170"/>
      <c r="V374" s="170"/>
      <c r="W374" s="170"/>
      <c r="X374" s="170"/>
      <c r="Y374" s="170"/>
      <c r="Z374" s="170"/>
      <c r="AA374" s="170"/>
      <c r="AB374" s="170"/>
      <c r="AC374" s="170"/>
      <c r="AD374" s="170"/>
      <c r="AE374" s="170"/>
      <c r="AF374" s="170"/>
      <c r="AG374" s="170"/>
    </row>
    <row r="375" spans="2:33" x14ac:dyDescent="0.25">
      <c r="B375" s="175"/>
      <c r="C375" s="169"/>
      <c r="D375" s="170"/>
      <c r="E375" s="170"/>
      <c r="F375" s="170"/>
      <c r="G375" s="170"/>
      <c r="H375" s="170"/>
      <c r="I375" s="170"/>
      <c r="J375" s="170"/>
      <c r="K375" s="171"/>
      <c r="L375" s="170"/>
      <c r="M375" s="170"/>
      <c r="N375" s="170"/>
      <c r="O375" s="170"/>
      <c r="P375" s="170"/>
      <c r="Q375" s="170"/>
      <c r="R375" s="170"/>
      <c r="S375" s="170"/>
      <c r="T375" s="170"/>
      <c r="U375" s="170"/>
      <c r="V375" s="170"/>
      <c r="W375" s="170"/>
      <c r="X375" s="170"/>
      <c r="Y375" s="170"/>
      <c r="Z375" s="170"/>
      <c r="AA375" s="170"/>
      <c r="AB375" s="170"/>
      <c r="AC375" s="170"/>
      <c r="AD375" s="170"/>
      <c r="AE375" s="170"/>
      <c r="AF375" s="170"/>
      <c r="AG375" s="170"/>
    </row>
    <row r="376" spans="2:33" x14ac:dyDescent="0.25">
      <c r="B376" s="175"/>
      <c r="C376" s="169"/>
      <c r="D376" s="170"/>
      <c r="E376" s="170"/>
      <c r="F376" s="170"/>
      <c r="G376" s="170"/>
      <c r="H376" s="170"/>
      <c r="I376" s="170"/>
      <c r="J376" s="170"/>
      <c r="K376" s="171"/>
      <c r="L376" s="170"/>
      <c r="M376" s="170"/>
      <c r="N376" s="170"/>
      <c r="O376" s="170"/>
      <c r="P376" s="170"/>
      <c r="Q376" s="170"/>
      <c r="R376" s="170"/>
      <c r="S376" s="170"/>
      <c r="T376" s="170"/>
      <c r="U376" s="170"/>
      <c r="V376" s="170"/>
      <c r="W376" s="170"/>
      <c r="X376" s="170"/>
      <c r="Y376" s="170"/>
      <c r="Z376" s="170"/>
      <c r="AA376" s="170"/>
      <c r="AB376" s="170"/>
      <c r="AC376" s="170"/>
      <c r="AD376" s="170"/>
      <c r="AE376" s="170"/>
      <c r="AF376" s="170"/>
      <c r="AG376" s="170"/>
    </row>
    <row r="377" spans="2:33" x14ac:dyDescent="0.25">
      <c r="B377" s="175"/>
      <c r="C377" s="169"/>
      <c r="D377" s="170"/>
      <c r="E377" s="170"/>
      <c r="F377" s="170"/>
      <c r="G377" s="170"/>
      <c r="H377" s="170"/>
      <c r="I377" s="170"/>
      <c r="J377" s="170"/>
      <c r="K377" s="171"/>
      <c r="L377" s="170"/>
      <c r="M377" s="170"/>
      <c r="N377" s="170"/>
      <c r="O377" s="170"/>
      <c r="P377" s="170"/>
      <c r="Q377" s="170"/>
      <c r="R377" s="170"/>
      <c r="S377" s="170"/>
      <c r="T377" s="170"/>
      <c r="U377" s="170"/>
      <c r="V377" s="170"/>
      <c r="W377" s="170"/>
      <c r="X377" s="170"/>
      <c r="Y377" s="170"/>
      <c r="Z377" s="170"/>
      <c r="AA377" s="170"/>
      <c r="AB377" s="170"/>
      <c r="AC377" s="170"/>
      <c r="AD377" s="170"/>
      <c r="AE377" s="170"/>
      <c r="AF377" s="170"/>
      <c r="AG377" s="170"/>
    </row>
    <row r="378" spans="2:33" x14ac:dyDescent="0.25">
      <c r="B378" s="175"/>
      <c r="C378" s="169"/>
      <c r="D378" s="170"/>
      <c r="E378" s="170"/>
      <c r="F378" s="170"/>
      <c r="G378" s="170"/>
      <c r="H378" s="170"/>
      <c r="I378" s="170"/>
      <c r="J378" s="170"/>
      <c r="K378" s="171"/>
      <c r="L378" s="170"/>
      <c r="M378" s="170"/>
      <c r="N378" s="170"/>
      <c r="O378" s="170"/>
      <c r="P378" s="170"/>
      <c r="Q378" s="170"/>
      <c r="R378" s="170"/>
      <c r="S378" s="170"/>
      <c r="T378" s="170"/>
      <c r="U378" s="170"/>
      <c r="V378" s="170"/>
      <c r="W378" s="170"/>
      <c r="X378" s="170"/>
      <c r="Y378" s="170"/>
      <c r="Z378" s="170"/>
      <c r="AA378" s="170"/>
      <c r="AB378" s="170"/>
      <c r="AC378" s="170"/>
      <c r="AD378" s="170"/>
      <c r="AE378" s="170"/>
      <c r="AF378" s="170"/>
      <c r="AG378" s="170"/>
    </row>
    <row r="379" spans="2:33" x14ac:dyDescent="0.25">
      <c r="B379" s="175"/>
      <c r="C379" s="169"/>
      <c r="D379" s="170"/>
      <c r="E379" s="170"/>
      <c r="F379" s="170"/>
      <c r="G379" s="170"/>
      <c r="H379" s="170"/>
      <c r="I379" s="170"/>
      <c r="J379" s="170"/>
      <c r="K379" s="171"/>
      <c r="L379" s="170"/>
      <c r="M379" s="170"/>
      <c r="N379" s="170"/>
      <c r="O379" s="170"/>
      <c r="P379" s="170"/>
      <c r="Q379" s="170"/>
      <c r="R379" s="170"/>
      <c r="S379" s="170"/>
      <c r="T379" s="170"/>
      <c r="U379" s="170"/>
      <c r="V379" s="170"/>
      <c r="W379" s="170"/>
      <c r="X379" s="170"/>
      <c r="Y379" s="170"/>
      <c r="Z379" s="170"/>
      <c r="AA379" s="170"/>
      <c r="AB379" s="170"/>
      <c r="AC379" s="170"/>
      <c r="AD379" s="170"/>
      <c r="AE379" s="170"/>
      <c r="AF379" s="170"/>
      <c r="AG379" s="170"/>
    </row>
    <row r="380" spans="2:33" x14ac:dyDescent="0.25">
      <c r="B380" s="175"/>
      <c r="C380" s="169"/>
      <c r="D380" s="170"/>
      <c r="E380" s="170"/>
      <c r="F380" s="170"/>
      <c r="G380" s="170"/>
      <c r="H380" s="170"/>
      <c r="I380" s="170"/>
      <c r="J380" s="170"/>
      <c r="K380" s="171"/>
      <c r="L380" s="170"/>
      <c r="M380" s="170"/>
      <c r="N380" s="170"/>
      <c r="O380" s="170"/>
      <c r="P380" s="170"/>
      <c r="Q380" s="170"/>
      <c r="R380" s="170"/>
      <c r="S380" s="170"/>
      <c r="T380" s="170"/>
      <c r="U380" s="170"/>
      <c r="V380" s="170"/>
      <c r="W380" s="170"/>
      <c r="X380" s="170"/>
      <c r="Y380" s="170"/>
      <c r="Z380" s="170"/>
      <c r="AA380" s="170"/>
      <c r="AB380" s="170"/>
      <c r="AC380" s="170"/>
      <c r="AD380" s="170"/>
      <c r="AE380" s="170"/>
      <c r="AF380" s="170"/>
      <c r="AG380" s="170"/>
    </row>
    <row r="381" spans="2:33" x14ac:dyDescent="0.25">
      <c r="B381" s="175"/>
      <c r="C381" s="169"/>
      <c r="D381" s="170"/>
      <c r="E381" s="170"/>
      <c r="F381" s="170"/>
      <c r="G381" s="170"/>
      <c r="H381" s="170"/>
      <c r="I381" s="170"/>
      <c r="J381" s="170"/>
      <c r="K381" s="171"/>
      <c r="L381" s="170"/>
      <c r="M381" s="170"/>
      <c r="N381" s="170"/>
      <c r="O381" s="170"/>
      <c r="P381" s="170"/>
      <c r="Q381" s="170"/>
      <c r="R381" s="170"/>
      <c r="S381" s="170"/>
      <c r="T381" s="170"/>
      <c r="U381" s="170"/>
      <c r="V381" s="170"/>
      <c r="W381" s="170"/>
      <c r="X381" s="170"/>
      <c r="Y381" s="170"/>
      <c r="Z381" s="170"/>
      <c r="AA381" s="170"/>
      <c r="AB381" s="170"/>
      <c r="AC381" s="170"/>
      <c r="AD381" s="170"/>
      <c r="AE381" s="170"/>
      <c r="AF381" s="170"/>
      <c r="AG381" s="170"/>
    </row>
    <row r="382" spans="2:33" x14ac:dyDescent="0.25">
      <c r="B382" s="175"/>
      <c r="C382" s="169"/>
      <c r="D382" s="170"/>
      <c r="E382" s="170"/>
      <c r="F382" s="170"/>
      <c r="G382" s="170"/>
      <c r="H382" s="170"/>
      <c r="I382" s="170"/>
      <c r="J382" s="170"/>
      <c r="K382" s="171"/>
      <c r="L382" s="170"/>
      <c r="M382" s="170"/>
      <c r="N382" s="170"/>
      <c r="O382" s="170"/>
      <c r="P382" s="170"/>
      <c r="Q382" s="170"/>
      <c r="R382" s="170"/>
      <c r="S382" s="170"/>
      <c r="T382" s="170"/>
      <c r="U382" s="170"/>
      <c r="V382" s="170"/>
      <c r="W382" s="170"/>
      <c r="X382" s="170"/>
      <c r="Y382" s="170"/>
      <c r="Z382" s="170"/>
      <c r="AA382" s="170"/>
      <c r="AB382" s="170"/>
      <c r="AC382" s="170"/>
      <c r="AD382" s="170"/>
      <c r="AE382" s="170"/>
      <c r="AF382" s="170"/>
      <c r="AG382" s="170"/>
    </row>
    <row r="383" spans="2:33" x14ac:dyDescent="0.25">
      <c r="B383" s="175"/>
      <c r="C383" s="169"/>
      <c r="D383" s="170"/>
      <c r="E383" s="170"/>
      <c r="F383" s="170"/>
      <c r="G383" s="170"/>
      <c r="H383" s="170"/>
      <c r="I383" s="170"/>
      <c r="J383" s="170"/>
      <c r="K383" s="171"/>
      <c r="L383" s="170"/>
      <c r="M383" s="170"/>
      <c r="N383" s="170"/>
      <c r="O383" s="170"/>
      <c r="P383" s="170"/>
      <c r="Q383" s="170"/>
      <c r="R383" s="170"/>
      <c r="S383" s="170"/>
      <c r="T383" s="170"/>
      <c r="U383" s="170"/>
      <c r="V383" s="170"/>
      <c r="W383" s="170"/>
      <c r="X383" s="170"/>
      <c r="Y383" s="170"/>
      <c r="Z383" s="170"/>
      <c r="AA383" s="170"/>
      <c r="AB383" s="170"/>
      <c r="AC383" s="170"/>
      <c r="AD383" s="170"/>
      <c r="AE383" s="170"/>
      <c r="AF383" s="170"/>
      <c r="AG383" s="170"/>
    </row>
    <row r="384" spans="2:33" x14ac:dyDescent="0.25">
      <c r="B384" s="175"/>
      <c r="C384" s="169"/>
      <c r="D384" s="170"/>
      <c r="E384" s="170"/>
      <c r="F384" s="170"/>
      <c r="G384" s="170"/>
      <c r="H384" s="170"/>
      <c r="I384" s="170"/>
      <c r="J384" s="170"/>
      <c r="K384" s="171"/>
      <c r="L384" s="170"/>
      <c r="M384" s="170"/>
      <c r="N384" s="170"/>
      <c r="O384" s="170"/>
      <c r="P384" s="170"/>
      <c r="Q384" s="170"/>
      <c r="R384" s="170"/>
      <c r="S384" s="170"/>
      <c r="T384" s="170"/>
      <c r="U384" s="170"/>
      <c r="V384" s="170"/>
      <c r="W384" s="170"/>
      <c r="X384" s="170"/>
      <c r="Y384" s="170"/>
      <c r="Z384" s="170"/>
      <c r="AA384" s="170"/>
      <c r="AB384" s="170"/>
      <c r="AC384" s="170"/>
      <c r="AD384" s="170"/>
      <c r="AE384" s="170"/>
      <c r="AF384" s="170"/>
      <c r="AG384" s="170"/>
    </row>
    <row r="385" spans="2:33" x14ac:dyDescent="0.25">
      <c r="B385" s="175"/>
      <c r="C385" s="169"/>
      <c r="D385" s="170"/>
      <c r="E385" s="170"/>
      <c r="F385" s="170"/>
      <c r="G385" s="170"/>
      <c r="H385" s="170"/>
      <c r="I385" s="170"/>
      <c r="J385" s="170"/>
      <c r="K385" s="171"/>
      <c r="L385" s="170"/>
      <c r="M385" s="170"/>
      <c r="N385" s="170"/>
      <c r="O385" s="170"/>
      <c r="P385" s="170"/>
      <c r="Q385" s="170"/>
      <c r="R385" s="170"/>
      <c r="S385" s="170"/>
      <c r="T385" s="170"/>
      <c r="U385" s="170"/>
      <c r="V385" s="170"/>
      <c r="W385" s="170"/>
      <c r="X385" s="170"/>
      <c r="Y385" s="170"/>
      <c r="Z385" s="170"/>
      <c r="AA385" s="170"/>
      <c r="AB385" s="170"/>
      <c r="AC385" s="170"/>
      <c r="AD385" s="170"/>
      <c r="AE385" s="170"/>
      <c r="AF385" s="170"/>
      <c r="AG385" s="170"/>
    </row>
    <row r="386" spans="2:33" x14ac:dyDescent="0.25">
      <c r="B386" s="175"/>
      <c r="C386" s="169"/>
      <c r="D386" s="170"/>
      <c r="E386" s="170"/>
      <c r="F386" s="170"/>
      <c r="G386" s="170"/>
      <c r="H386" s="170"/>
      <c r="I386" s="170"/>
      <c r="J386" s="170"/>
      <c r="K386" s="171"/>
      <c r="L386" s="170"/>
      <c r="M386" s="170"/>
      <c r="N386" s="170"/>
      <c r="O386" s="170"/>
      <c r="P386" s="170"/>
      <c r="Q386" s="170"/>
      <c r="R386" s="170"/>
      <c r="S386" s="170"/>
      <c r="T386" s="170"/>
      <c r="U386" s="170"/>
      <c r="V386" s="170"/>
      <c r="W386" s="170"/>
      <c r="X386" s="170"/>
      <c r="Y386" s="170"/>
      <c r="Z386" s="170"/>
      <c r="AA386" s="170"/>
      <c r="AB386" s="170"/>
      <c r="AC386" s="170"/>
      <c r="AD386" s="170"/>
      <c r="AE386" s="170"/>
      <c r="AF386" s="170"/>
      <c r="AG386" s="170"/>
    </row>
    <row r="387" spans="2:33" x14ac:dyDescent="0.25">
      <c r="B387" s="175"/>
      <c r="C387" s="169"/>
      <c r="D387" s="170"/>
      <c r="E387" s="170"/>
      <c r="F387" s="170"/>
      <c r="G387" s="170"/>
      <c r="H387" s="170"/>
      <c r="I387" s="170"/>
      <c r="J387" s="170"/>
      <c r="K387" s="171"/>
      <c r="L387" s="170"/>
      <c r="M387" s="170"/>
      <c r="N387" s="170"/>
      <c r="O387" s="170"/>
      <c r="P387" s="170"/>
      <c r="Q387" s="170"/>
      <c r="R387" s="170"/>
      <c r="S387" s="170"/>
      <c r="T387" s="170"/>
      <c r="U387" s="170"/>
      <c r="V387" s="170"/>
      <c r="W387" s="170"/>
      <c r="X387" s="170"/>
      <c r="Y387" s="170"/>
      <c r="Z387" s="170"/>
      <c r="AA387" s="170"/>
      <c r="AB387" s="170"/>
      <c r="AC387" s="170"/>
      <c r="AD387" s="170"/>
      <c r="AE387" s="170"/>
      <c r="AF387" s="170"/>
      <c r="AG387" s="170"/>
    </row>
    <row r="388" spans="2:33" x14ac:dyDescent="0.25">
      <c r="B388" s="175"/>
      <c r="C388" s="169"/>
      <c r="D388" s="170"/>
      <c r="E388" s="170"/>
      <c r="F388" s="170"/>
      <c r="G388" s="170"/>
      <c r="H388" s="170"/>
      <c r="I388" s="170"/>
      <c r="J388" s="170"/>
      <c r="K388" s="171"/>
      <c r="L388" s="170"/>
      <c r="M388" s="170"/>
      <c r="N388" s="170"/>
      <c r="O388" s="170"/>
      <c r="P388" s="170"/>
      <c r="Q388" s="170"/>
      <c r="R388" s="170"/>
      <c r="S388" s="170"/>
      <c r="T388" s="170"/>
      <c r="U388" s="170"/>
      <c r="V388" s="170"/>
      <c r="W388" s="170"/>
      <c r="X388" s="170"/>
      <c r="Y388" s="170"/>
      <c r="Z388" s="170"/>
      <c r="AA388" s="170"/>
      <c r="AB388" s="170"/>
      <c r="AC388" s="170"/>
      <c r="AD388" s="170"/>
      <c r="AE388" s="170"/>
      <c r="AF388" s="170"/>
      <c r="AG388" s="170"/>
    </row>
    <row r="389" spans="2:33" x14ac:dyDescent="0.25">
      <c r="B389" s="175"/>
      <c r="C389" s="169"/>
      <c r="D389" s="170"/>
      <c r="E389" s="170"/>
      <c r="F389" s="170"/>
      <c r="G389" s="170"/>
      <c r="H389" s="170"/>
      <c r="I389" s="170"/>
      <c r="J389" s="170"/>
      <c r="K389" s="171"/>
      <c r="L389" s="170"/>
      <c r="M389" s="170"/>
      <c r="N389" s="170"/>
      <c r="O389" s="170"/>
      <c r="P389" s="170"/>
      <c r="Q389" s="170"/>
      <c r="R389" s="170"/>
      <c r="S389" s="170"/>
      <c r="T389" s="170"/>
      <c r="U389" s="170"/>
      <c r="V389" s="170"/>
      <c r="W389" s="170"/>
      <c r="X389" s="170"/>
      <c r="Y389" s="170"/>
      <c r="Z389" s="170"/>
      <c r="AA389" s="170"/>
      <c r="AB389" s="170"/>
      <c r="AC389" s="170"/>
      <c r="AD389" s="170"/>
      <c r="AE389" s="170"/>
      <c r="AF389" s="170"/>
      <c r="AG389" s="170"/>
    </row>
    <row r="390" spans="2:33" x14ac:dyDescent="0.25">
      <c r="B390" s="175"/>
      <c r="C390" s="169"/>
      <c r="D390" s="170"/>
      <c r="E390" s="170"/>
      <c r="F390" s="170"/>
      <c r="G390" s="170"/>
      <c r="H390" s="170"/>
      <c r="I390" s="170"/>
      <c r="J390" s="170"/>
      <c r="K390" s="171"/>
      <c r="L390" s="170"/>
      <c r="M390" s="170"/>
      <c r="N390" s="170"/>
      <c r="O390" s="170"/>
      <c r="P390" s="170"/>
      <c r="Q390" s="170"/>
      <c r="R390" s="170"/>
      <c r="S390" s="170"/>
      <c r="T390" s="170"/>
      <c r="U390" s="170"/>
      <c r="V390" s="170"/>
      <c r="W390" s="170"/>
      <c r="X390" s="170"/>
      <c r="Y390" s="170"/>
      <c r="Z390" s="170"/>
      <c r="AA390" s="170"/>
      <c r="AB390" s="170"/>
      <c r="AC390" s="170"/>
      <c r="AD390" s="170"/>
      <c r="AE390" s="170"/>
      <c r="AF390" s="170"/>
      <c r="AG390" s="170"/>
    </row>
    <row r="391" spans="2:33" x14ac:dyDescent="0.25">
      <c r="B391" s="175"/>
      <c r="C391" s="169"/>
      <c r="D391" s="170"/>
      <c r="E391" s="170"/>
      <c r="F391" s="170"/>
      <c r="G391" s="170"/>
      <c r="H391" s="170"/>
      <c r="I391" s="170"/>
      <c r="J391" s="170"/>
      <c r="K391" s="171"/>
      <c r="L391" s="170"/>
      <c r="M391" s="170"/>
      <c r="N391" s="170"/>
      <c r="O391" s="170"/>
      <c r="P391" s="170"/>
      <c r="Q391" s="170"/>
      <c r="R391" s="170"/>
      <c r="S391" s="170"/>
      <c r="T391" s="170"/>
      <c r="U391" s="170"/>
      <c r="V391" s="170"/>
      <c r="W391" s="170"/>
      <c r="X391" s="170"/>
      <c r="Y391" s="170"/>
      <c r="Z391" s="170"/>
      <c r="AA391" s="170"/>
      <c r="AB391" s="170"/>
      <c r="AC391" s="170"/>
      <c r="AD391" s="170"/>
      <c r="AE391" s="170"/>
      <c r="AF391" s="170"/>
      <c r="AG391" s="170"/>
    </row>
    <row r="392" spans="2:33" x14ac:dyDescent="0.25">
      <c r="B392" s="175"/>
      <c r="C392" s="169"/>
      <c r="D392" s="170"/>
      <c r="E392" s="170"/>
      <c r="F392" s="170"/>
      <c r="G392" s="170"/>
      <c r="H392" s="170"/>
      <c r="I392" s="170"/>
      <c r="J392" s="170"/>
      <c r="K392" s="171"/>
      <c r="L392" s="170"/>
      <c r="M392" s="170"/>
      <c r="N392" s="170"/>
      <c r="O392" s="170"/>
      <c r="P392" s="170"/>
      <c r="Q392" s="170"/>
      <c r="R392" s="170"/>
      <c r="S392" s="170"/>
      <c r="T392" s="170"/>
      <c r="U392" s="170"/>
      <c r="V392" s="170"/>
      <c r="W392" s="170"/>
      <c r="X392" s="170"/>
      <c r="Y392" s="170"/>
      <c r="Z392" s="170"/>
      <c r="AA392" s="170"/>
      <c r="AB392" s="170"/>
      <c r="AC392" s="170"/>
      <c r="AD392" s="170"/>
      <c r="AE392" s="170"/>
      <c r="AF392" s="170"/>
      <c r="AG392" s="170"/>
    </row>
    <row r="393" spans="2:33" x14ac:dyDescent="0.25">
      <c r="B393" s="175"/>
      <c r="C393" s="169"/>
      <c r="D393" s="170"/>
      <c r="E393" s="170"/>
      <c r="F393" s="170"/>
      <c r="G393" s="170"/>
      <c r="H393" s="170"/>
      <c r="I393" s="170"/>
      <c r="J393" s="170"/>
      <c r="K393" s="171"/>
      <c r="L393" s="170"/>
      <c r="M393" s="170"/>
      <c r="N393" s="170"/>
      <c r="O393" s="170"/>
      <c r="P393" s="170"/>
      <c r="Q393" s="170"/>
      <c r="R393" s="170"/>
      <c r="S393" s="170"/>
      <c r="T393" s="170"/>
      <c r="U393" s="170"/>
      <c r="V393" s="170"/>
      <c r="W393" s="170"/>
      <c r="X393" s="170"/>
      <c r="Y393" s="170"/>
      <c r="Z393" s="170"/>
      <c r="AA393" s="170"/>
      <c r="AB393" s="170"/>
      <c r="AC393" s="170"/>
      <c r="AD393" s="170"/>
      <c r="AE393" s="170"/>
      <c r="AF393" s="170"/>
      <c r="AG393" s="170"/>
    </row>
    <row r="394" spans="2:33" x14ac:dyDescent="0.25">
      <c r="B394" s="175"/>
      <c r="C394" s="169"/>
      <c r="D394" s="170"/>
      <c r="E394" s="170"/>
      <c r="F394" s="170"/>
      <c r="G394" s="170"/>
      <c r="H394" s="170"/>
      <c r="I394" s="170"/>
      <c r="J394" s="170"/>
      <c r="K394" s="171"/>
      <c r="L394" s="170"/>
      <c r="M394" s="170"/>
      <c r="N394" s="170"/>
      <c r="O394" s="170"/>
      <c r="P394" s="170"/>
      <c r="Q394" s="170"/>
      <c r="R394" s="170"/>
      <c r="S394" s="170"/>
      <c r="T394" s="170"/>
      <c r="U394" s="170"/>
      <c r="V394" s="170"/>
      <c r="W394" s="170"/>
      <c r="X394" s="170"/>
      <c r="Y394" s="170"/>
      <c r="Z394" s="170"/>
      <c r="AA394" s="170"/>
      <c r="AB394" s="170"/>
      <c r="AC394" s="170"/>
      <c r="AD394" s="170"/>
      <c r="AE394" s="170"/>
      <c r="AF394" s="170"/>
      <c r="AG394" s="170"/>
    </row>
    <row r="395" spans="2:33" x14ac:dyDescent="0.25">
      <c r="B395" s="175"/>
      <c r="C395" s="169"/>
      <c r="D395" s="170"/>
      <c r="E395" s="170"/>
      <c r="F395" s="170"/>
      <c r="G395" s="170"/>
      <c r="H395" s="170"/>
      <c r="I395" s="170"/>
      <c r="J395" s="170"/>
      <c r="K395" s="171"/>
      <c r="L395" s="170"/>
      <c r="M395" s="170"/>
      <c r="N395" s="170"/>
      <c r="O395" s="170"/>
      <c r="P395" s="170"/>
      <c r="Q395" s="170"/>
      <c r="R395" s="170"/>
      <c r="S395" s="170"/>
      <c r="T395" s="170"/>
      <c r="U395" s="170"/>
      <c r="V395" s="170"/>
      <c r="W395" s="170"/>
      <c r="X395" s="170"/>
      <c r="Y395" s="170"/>
      <c r="Z395" s="170"/>
      <c r="AA395" s="170"/>
      <c r="AB395" s="170"/>
      <c r="AC395" s="170"/>
      <c r="AD395" s="170"/>
      <c r="AE395" s="170"/>
      <c r="AF395" s="170"/>
      <c r="AG395" s="170"/>
    </row>
    <row r="396" spans="2:33" x14ac:dyDescent="0.25">
      <c r="B396" s="175"/>
      <c r="C396" s="169"/>
      <c r="D396" s="170"/>
      <c r="E396" s="170"/>
      <c r="F396" s="170"/>
      <c r="G396" s="170"/>
      <c r="H396" s="170"/>
      <c r="I396" s="170"/>
      <c r="J396" s="170"/>
      <c r="K396" s="171"/>
      <c r="L396" s="170"/>
      <c r="M396" s="170"/>
      <c r="N396" s="170"/>
      <c r="O396" s="170"/>
      <c r="P396" s="170"/>
      <c r="Q396" s="170"/>
      <c r="R396" s="170"/>
      <c r="S396" s="170"/>
      <c r="T396" s="170"/>
      <c r="U396" s="170"/>
      <c r="V396" s="170"/>
      <c r="W396" s="170"/>
      <c r="X396" s="170"/>
      <c r="Y396" s="170"/>
      <c r="Z396" s="170"/>
      <c r="AA396" s="170"/>
      <c r="AB396" s="170"/>
      <c r="AC396" s="170"/>
      <c r="AD396" s="170"/>
      <c r="AE396" s="170"/>
      <c r="AF396" s="170"/>
      <c r="AG396" s="170"/>
    </row>
    <row r="397" spans="2:33" x14ac:dyDescent="0.25">
      <c r="B397" s="175"/>
      <c r="C397" s="169"/>
      <c r="D397" s="170"/>
      <c r="E397" s="170"/>
      <c r="F397" s="170"/>
      <c r="G397" s="170"/>
      <c r="H397" s="170"/>
      <c r="I397" s="170"/>
      <c r="J397" s="170"/>
      <c r="K397" s="171"/>
      <c r="L397" s="170"/>
      <c r="M397" s="170"/>
      <c r="N397" s="170"/>
      <c r="O397" s="170"/>
      <c r="P397" s="170"/>
      <c r="Q397" s="170"/>
      <c r="R397" s="170"/>
      <c r="S397" s="170"/>
      <c r="T397" s="170"/>
      <c r="U397" s="170"/>
      <c r="V397" s="170"/>
      <c r="W397" s="170"/>
      <c r="X397" s="170"/>
      <c r="Y397" s="170"/>
      <c r="Z397" s="170"/>
      <c r="AA397" s="170"/>
      <c r="AB397" s="170"/>
      <c r="AC397" s="170"/>
      <c r="AD397" s="170"/>
      <c r="AE397" s="170"/>
      <c r="AF397" s="170"/>
      <c r="AG397" s="170"/>
    </row>
    <row r="398" spans="2:33" x14ac:dyDescent="0.25">
      <c r="B398" s="175"/>
      <c r="C398" s="169"/>
      <c r="D398" s="170"/>
      <c r="E398" s="170"/>
      <c r="F398" s="170"/>
      <c r="G398" s="170"/>
      <c r="H398" s="170"/>
      <c r="I398" s="170"/>
      <c r="J398" s="170"/>
      <c r="K398" s="171"/>
      <c r="L398" s="170"/>
      <c r="M398" s="170"/>
      <c r="N398" s="170"/>
      <c r="O398" s="170"/>
      <c r="P398" s="170"/>
      <c r="Q398" s="170"/>
      <c r="R398" s="170"/>
      <c r="S398" s="170"/>
      <c r="T398" s="170"/>
      <c r="U398" s="170"/>
      <c r="V398" s="170"/>
      <c r="W398" s="170"/>
      <c r="X398" s="170"/>
      <c r="Y398" s="170"/>
      <c r="Z398" s="170"/>
      <c r="AA398" s="170"/>
      <c r="AB398" s="170"/>
      <c r="AC398" s="170"/>
      <c r="AD398" s="170"/>
      <c r="AE398" s="170"/>
      <c r="AF398" s="170"/>
      <c r="AG398" s="170"/>
    </row>
    <row r="399" spans="2:33" x14ac:dyDescent="0.25">
      <c r="B399" s="175"/>
      <c r="C399" s="169"/>
      <c r="D399" s="170"/>
      <c r="E399" s="170"/>
      <c r="F399" s="170"/>
      <c r="G399" s="170"/>
      <c r="H399" s="170"/>
      <c r="I399" s="170"/>
      <c r="J399" s="170"/>
      <c r="K399" s="171"/>
      <c r="L399" s="170"/>
      <c r="M399" s="170"/>
      <c r="N399" s="170"/>
      <c r="O399" s="170"/>
      <c r="P399" s="170"/>
      <c r="Q399" s="170"/>
      <c r="R399" s="170"/>
      <c r="S399" s="170"/>
      <c r="T399" s="170"/>
      <c r="U399" s="170"/>
      <c r="V399" s="170"/>
      <c r="W399" s="170"/>
      <c r="X399" s="170"/>
      <c r="Y399" s="170"/>
      <c r="Z399" s="170"/>
      <c r="AA399" s="170"/>
      <c r="AB399" s="170"/>
      <c r="AC399" s="170"/>
      <c r="AD399" s="170"/>
      <c r="AE399" s="170"/>
      <c r="AF399" s="170"/>
      <c r="AG399" s="170"/>
    </row>
    <row r="400" spans="2:33" x14ac:dyDescent="0.25">
      <c r="B400" s="175"/>
      <c r="C400" s="169"/>
      <c r="D400" s="170"/>
      <c r="E400" s="170"/>
      <c r="F400" s="170"/>
      <c r="G400" s="170"/>
      <c r="H400" s="170"/>
      <c r="I400" s="170"/>
      <c r="J400" s="170"/>
      <c r="K400" s="171"/>
      <c r="L400" s="170"/>
      <c r="M400" s="170"/>
      <c r="N400" s="170"/>
      <c r="O400" s="170"/>
      <c r="P400" s="170"/>
      <c r="Q400" s="170"/>
      <c r="R400" s="170"/>
      <c r="S400" s="170"/>
      <c r="T400" s="170"/>
      <c r="U400" s="170"/>
      <c r="V400" s="170"/>
      <c r="W400" s="170"/>
      <c r="X400" s="170"/>
      <c r="Y400" s="170"/>
      <c r="Z400" s="170"/>
      <c r="AA400" s="170"/>
      <c r="AB400" s="170"/>
      <c r="AC400" s="170"/>
      <c r="AD400" s="170"/>
      <c r="AE400" s="170"/>
      <c r="AF400" s="170"/>
      <c r="AG400" s="170"/>
    </row>
    <row r="401" spans="2:33" x14ac:dyDescent="0.25">
      <c r="B401" s="175"/>
      <c r="C401" s="169"/>
      <c r="D401" s="170"/>
      <c r="E401" s="170"/>
      <c r="F401" s="170"/>
      <c r="G401" s="170"/>
      <c r="H401" s="170"/>
      <c r="I401" s="170"/>
      <c r="J401" s="170"/>
      <c r="K401" s="171"/>
      <c r="L401" s="170"/>
      <c r="M401" s="170"/>
      <c r="N401" s="170"/>
      <c r="O401" s="170"/>
      <c r="P401" s="170"/>
      <c r="Q401" s="170"/>
      <c r="R401" s="170"/>
      <c r="S401" s="170"/>
      <c r="T401" s="170"/>
      <c r="U401" s="170"/>
      <c r="V401" s="170"/>
      <c r="W401" s="170"/>
      <c r="X401" s="170"/>
      <c r="Y401" s="170"/>
      <c r="Z401" s="170"/>
      <c r="AA401" s="170"/>
      <c r="AB401" s="170"/>
      <c r="AC401" s="170"/>
      <c r="AD401" s="170"/>
      <c r="AE401" s="170"/>
      <c r="AF401" s="170"/>
      <c r="AG401" s="170"/>
    </row>
    <row r="402" spans="2:33" x14ac:dyDescent="0.25">
      <c r="B402" s="175"/>
      <c r="C402" s="169"/>
      <c r="D402" s="170"/>
      <c r="E402" s="170"/>
      <c r="F402" s="170"/>
      <c r="G402" s="170"/>
      <c r="H402" s="170"/>
      <c r="I402" s="170"/>
      <c r="J402" s="170"/>
      <c r="K402" s="171"/>
      <c r="L402" s="170"/>
      <c r="M402" s="170"/>
      <c r="N402" s="170"/>
      <c r="O402" s="170"/>
      <c r="P402" s="170"/>
      <c r="Q402" s="170"/>
      <c r="R402" s="170"/>
      <c r="S402" s="170"/>
      <c r="T402" s="170"/>
      <c r="U402" s="170"/>
      <c r="V402" s="170"/>
      <c r="W402" s="170"/>
      <c r="X402" s="170"/>
      <c r="Y402" s="170"/>
      <c r="Z402" s="170"/>
      <c r="AA402" s="170"/>
      <c r="AB402" s="170"/>
      <c r="AC402" s="170"/>
      <c r="AD402" s="170"/>
      <c r="AE402" s="170"/>
      <c r="AF402" s="170"/>
      <c r="AG402" s="170"/>
    </row>
    <row r="403" spans="2:33" x14ac:dyDescent="0.25">
      <c r="B403" s="175"/>
      <c r="C403" s="169"/>
      <c r="D403" s="170"/>
      <c r="E403" s="170"/>
      <c r="F403" s="170"/>
      <c r="G403" s="170"/>
      <c r="H403" s="170"/>
      <c r="I403" s="170"/>
      <c r="J403" s="170"/>
      <c r="K403" s="171"/>
      <c r="L403" s="170"/>
      <c r="M403" s="170"/>
      <c r="N403" s="170"/>
      <c r="O403" s="170"/>
      <c r="P403" s="170"/>
      <c r="Q403" s="170"/>
      <c r="R403" s="170"/>
      <c r="S403" s="170"/>
      <c r="T403" s="170"/>
      <c r="U403" s="170"/>
      <c r="V403" s="170"/>
      <c r="W403" s="170"/>
      <c r="X403" s="170"/>
      <c r="Y403" s="170"/>
      <c r="Z403" s="170"/>
      <c r="AA403" s="170"/>
      <c r="AB403" s="170"/>
      <c r="AC403" s="170"/>
      <c r="AD403" s="170"/>
      <c r="AE403" s="170"/>
      <c r="AF403" s="170"/>
      <c r="AG403" s="170"/>
    </row>
    <row r="404" spans="2:33" x14ac:dyDescent="0.25">
      <c r="B404" s="175"/>
      <c r="C404" s="169"/>
      <c r="D404" s="170"/>
      <c r="E404" s="170"/>
      <c r="F404" s="170"/>
      <c r="G404" s="170"/>
      <c r="H404" s="170"/>
      <c r="I404" s="170"/>
      <c r="J404" s="170"/>
      <c r="K404" s="171"/>
      <c r="L404" s="170"/>
      <c r="M404" s="170"/>
      <c r="N404" s="170"/>
      <c r="O404" s="170"/>
      <c r="P404" s="170"/>
      <c r="Q404" s="170"/>
      <c r="R404" s="170"/>
      <c r="S404" s="170"/>
      <c r="T404" s="170"/>
      <c r="U404" s="170"/>
      <c r="V404" s="170"/>
      <c r="W404" s="170"/>
      <c r="X404" s="170"/>
      <c r="Y404" s="170"/>
      <c r="Z404" s="170"/>
      <c r="AA404" s="170"/>
      <c r="AB404" s="170"/>
      <c r="AC404" s="170"/>
      <c r="AD404" s="170"/>
      <c r="AE404" s="170"/>
      <c r="AF404" s="170"/>
      <c r="AG404" s="170"/>
    </row>
    <row r="405" spans="2:33" x14ac:dyDescent="0.25">
      <c r="B405" s="175"/>
      <c r="C405" s="169"/>
      <c r="D405" s="170"/>
      <c r="E405" s="170"/>
      <c r="F405" s="170"/>
      <c r="G405" s="170"/>
      <c r="H405" s="170"/>
      <c r="I405" s="170"/>
      <c r="J405" s="170"/>
      <c r="K405" s="171"/>
      <c r="L405" s="170"/>
      <c r="M405" s="170"/>
      <c r="N405" s="170"/>
      <c r="O405" s="170"/>
      <c r="P405" s="170"/>
      <c r="Q405" s="170"/>
      <c r="R405" s="170"/>
      <c r="S405" s="170"/>
      <c r="T405" s="170"/>
      <c r="U405" s="170"/>
      <c r="V405" s="170"/>
      <c r="W405" s="170"/>
      <c r="X405" s="170"/>
      <c r="Y405" s="170"/>
      <c r="Z405" s="170"/>
      <c r="AA405" s="170"/>
      <c r="AB405" s="170"/>
      <c r="AC405" s="170"/>
      <c r="AD405" s="170"/>
      <c r="AE405" s="170"/>
      <c r="AF405" s="170"/>
      <c r="AG405" s="170"/>
    </row>
    <row r="406" spans="2:33" x14ac:dyDescent="0.25">
      <c r="B406" s="175"/>
      <c r="C406" s="169"/>
      <c r="D406" s="170"/>
      <c r="E406" s="170"/>
      <c r="F406" s="170"/>
      <c r="G406" s="170"/>
      <c r="H406" s="170"/>
      <c r="I406" s="170"/>
      <c r="J406" s="170"/>
      <c r="K406" s="171"/>
      <c r="L406" s="170"/>
      <c r="M406" s="170"/>
      <c r="N406" s="170"/>
      <c r="O406" s="170"/>
      <c r="P406" s="170"/>
      <c r="Q406" s="170"/>
      <c r="R406" s="170"/>
      <c r="S406" s="170"/>
      <c r="T406" s="170"/>
      <c r="U406" s="170"/>
      <c r="V406" s="170"/>
      <c r="W406" s="170"/>
      <c r="X406" s="170"/>
      <c r="Y406" s="170"/>
      <c r="Z406" s="170"/>
      <c r="AA406" s="170"/>
      <c r="AB406" s="170"/>
      <c r="AC406" s="170"/>
      <c r="AD406" s="170"/>
      <c r="AE406" s="170"/>
      <c r="AF406" s="170"/>
      <c r="AG406" s="170"/>
    </row>
    <row r="407" spans="2:33" x14ac:dyDescent="0.25">
      <c r="B407" s="175"/>
      <c r="C407" s="169"/>
      <c r="D407" s="170"/>
      <c r="E407" s="170"/>
      <c r="F407" s="170"/>
      <c r="G407" s="170"/>
      <c r="H407" s="170"/>
      <c r="I407" s="170"/>
      <c r="J407" s="170"/>
      <c r="K407" s="171"/>
      <c r="L407" s="170"/>
      <c r="M407" s="170"/>
      <c r="N407" s="170"/>
      <c r="O407" s="170"/>
      <c r="P407" s="170"/>
      <c r="Q407" s="170"/>
      <c r="R407" s="170"/>
      <c r="S407" s="170"/>
      <c r="T407" s="170"/>
      <c r="U407" s="170"/>
      <c r="V407" s="170"/>
      <c r="W407" s="170"/>
      <c r="X407" s="170"/>
      <c r="Y407" s="170"/>
      <c r="Z407" s="170"/>
      <c r="AA407" s="170"/>
      <c r="AB407" s="170"/>
      <c r="AC407" s="170"/>
      <c r="AD407" s="170"/>
      <c r="AE407" s="170"/>
      <c r="AF407" s="170"/>
      <c r="AG407" s="170"/>
    </row>
    <row r="408" spans="2:33" x14ac:dyDescent="0.25">
      <c r="B408" s="175"/>
      <c r="C408" s="169"/>
      <c r="D408" s="170"/>
      <c r="E408" s="170"/>
      <c r="F408" s="170"/>
      <c r="G408" s="170"/>
      <c r="H408" s="170"/>
      <c r="I408" s="170"/>
      <c r="J408" s="170"/>
      <c r="K408" s="171"/>
      <c r="L408" s="170"/>
      <c r="M408" s="170"/>
      <c r="N408" s="170"/>
      <c r="O408" s="170"/>
      <c r="P408" s="170"/>
      <c r="Q408" s="170"/>
      <c r="R408" s="170"/>
      <c r="S408" s="170"/>
      <c r="T408" s="170"/>
      <c r="U408" s="170"/>
      <c r="V408" s="170"/>
      <c r="W408" s="170"/>
      <c r="X408" s="170"/>
      <c r="Y408" s="170"/>
      <c r="Z408" s="170"/>
      <c r="AA408" s="170"/>
      <c r="AB408" s="170"/>
      <c r="AC408" s="170"/>
      <c r="AD408" s="170"/>
      <c r="AE408" s="170"/>
      <c r="AF408" s="170"/>
      <c r="AG408" s="170"/>
    </row>
    <row r="409" spans="2:33" x14ac:dyDescent="0.25">
      <c r="B409" s="175"/>
      <c r="C409" s="169"/>
      <c r="D409" s="170"/>
      <c r="E409" s="170"/>
      <c r="F409" s="170"/>
      <c r="G409" s="170"/>
      <c r="H409" s="170"/>
      <c r="I409" s="170"/>
      <c r="J409" s="170"/>
      <c r="K409" s="171"/>
      <c r="L409" s="170"/>
      <c r="M409" s="170"/>
      <c r="N409" s="170"/>
      <c r="O409" s="170"/>
      <c r="P409" s="170"/>
      <c r="Q409" s="170"/>
      <c r="R409" s="170"/>
      <c r="S409" s="170"/>
      <c r="T409" s="170"/>
      <c r="U409" s="170"/>
      <c r="V409" s="170"/>
      <c r="W409" s="170"/>
      <c r="X409" s="170"/>
      <c r="Y409" s="170"/>
      <c r="Z409" s="170"/>
      <c r="AA409" s="170"/>
      <c r="AB409" s="170"/>
      <c r="AC409" s="170"/>
      <c r="AD409" s="170"/>
      <c r="AE409" s="170"/>
      <c r="AF409" s="170"/>
      <c r="AG409" s="170"/>
    </row>
    <row r="410" spans="2:33" x14ac:dyDescent="0.25">
      <c r="B410" s="175"/>
      <c r="C410" s="169"/>
      <c r="D410" s="170"/>
      <c r="E410" s="170"/>
      <c r="F410" s="170"/>
      <c r="G410" s="170"/>
      <c r="H410" s="170"/>
      <c r="I410" s="170"/>
      <c r="J410" s="170"/>
      <c r="K410" s="171"/>
      <c r="L410" s="170"/>
      <c r="M410" s="170"/>
      <c r="N410" s="170"/>
      <c r="O410" s="170"/>
      <c r="P410" s="170"/>
      <c r="Q410" s="170"/>
      <c r="R410" s="170"/>
      <c r="S410" s="170"/>
      <c r="T410" s="170"/>
      <c r="U410" s="170"/>
      <c r="V410" s="170"/>
      <c r="W410" s="170"/>
      <c r="X410" s="170"/>
      <c r="Y410" s="170"/>
      <c r="Z410" s="170"/>
      <c r="AA410" s="170"/>
      <c r="AB410" s="170"/>
      <c r="AC410" s="170"/>
      <c r="AD410" s="170"/>
      <c r="AE410" s="170"/>
      <c r="AF410" s="170"/>
      <c r="AG410" s="170"/>
    </row>
    <row r="411" spans="2:33" x14ac:dyDescent="0.25">
      <c r="B411" s="175"/>
      <c r="C411" s="169"/>
      <c r="D411" s="170"/>
      <c r="E411" s="170"/>
      <c r="F411" s="170"/>
      <c r="G411" s="170"/>
      <c r="H411" s="170"/>
      <c r="I411" s="170"/>
      <c r="J411" s="170"/>
      <c r="K411" s="171"/>
      <c r="L411" s="170"/>
      <c r="M411" s="170"/>
      <c r="N411" s="170"/>
      <c r="O411" s="170"/>
      <c r="P411" s="170"/>
      <c r="Q411" s="170"/>
      <c r="R411" s="170"/>
      <c r="S411" s="170"/>
      <c r="T411" s="170"/>
      <c r="U411" s="170"/>
      <c r="V411" s="170"/>
      <c r="W411" s="170"/>
      <c r="X411" s="170"/>
      <c r="Y411" s="170"/>
      <c r="Z411" s="170"/>
      <c r="AA411" s="170"/>
      <c r="AB411" s="170"/>
      <c r="AC411" s="170"/>
      <c r="AD411" s="170"/>
      <c r="AE411" s="170"/>
      <c r="AF411" s="170"/>
      <c r="AG411" s="170"/>
    </row>
    <row r="412" spans="2:33" x14ac:dyDescent="0.25">
      <c r="B412" s="175"/>
      <c r="C412" s="169"/>
      <c r="D412" s="170"/>
      <c r="E412" s="170"/>
      <c r="F412" s="170"/>
      <c r="G412" s="170"/>
      <c r="H412" s="170"/>
      <c r="I412" s="170"/>
      <c r="J412" s="170"/>
      <c r="K412" s="171"/>
      <c r="L412" s="170"/>
      <c r="M412" s="170"/>
      <c r="N412" s="170"/>
      <c r="O412" s="170"/>
      <c r="P412" s="170"/>
      <c r="Q412" s="170"/>
      <c r="R412" s="170"/>
      <c r="S412" s="170"/>
      <c r="T412" s="170"/>
      <c r="U412" s="170"/>
      <c r="V412" s="170"/>
      <c r="W412" s="170"/>
      <c r="X412" s="170"/>
      <c r="Y412" s="170"/>
      <c r="Z412" s="170"/>
      <c r="AA412" s="170"/>
      <c r="AB412" s="170"/>
      <c r="AC412" s="170"/>
      <c r="AD412" s="170"/>
      <c r="AE412" s="170"/>
      <c r="AF412" s="170"/>
      <c r="AG412" s="170"/>
    </row>
    <row r="413" spans="2:33" x14ac:dyDescent="0.25">
      <c r="B413" s="175"/>
      <c r="C413" s="169"/>
      <c r="D413" s="170"/>
      <c r="E413" s="170"/>
      <c r="F413" s="170"/>
      <c r="G413" s="170"/>
      <c r="H413" s="170"/>
      <c r="I413" s="170"/>
      <c r="J413" s="170"/>
      <c r="K413" s="171"/>
      <c r="L413" s="170"/>
      <c r="M413" s="170"/>
      <c r="N413" s="170"/>
      <c r="O413" s="170"/>
      <c r="P413" s="170"/>
      <c r="Q413" s="170"/>
      <c r="R413" s="170"/>
      <c r="S413" s="170"/>
      <c r="T413" s="170"/>
      <c r="U413" s="170"/>
      <c r="V413" s="170"/>
      <c r="W413" s="170"/>
      <c r="X413" s="170"/>
      <c r="Y413" s="170"/>
      <c r="Z413" s="170"/>
      <c r="AA413" s="170"/>
      <c r="AB413" s="170"/>
      <c r="AC413" s="170"/>
      <c r="AD413" s="170"/>
      <c r="AE413" s="170"/>
      <c r="AF413" s="170"/>
      <c r="AG413" s="170"/>
    </row>
    <row r="414" spans="2:33" x14ac:dyDescent="0.25">
      <c r="B414" s="175"/>
      <c r="C414" s="169"/>
      <c r="D414" s="170"/>
      <c r="E414" s="170"/>
      <c r="F414" s="170"/>
      <c r="G414" s="170"/>
      <c r="H414" s="170"/>
      <c r="I414" s="170"/>
      <c r="J414" s="170"/>
      <c r="K414" s="171"/>
      <c r="L414" s="170"/>
      <c r="M414" s="170"/>
      <c r="N414" s="170"/>
      <c r="O414" s="170"/>
      <c r="P414" s="170"/>
      <c r="Q414" s="170"/>
      <c r="R414" s="170"/>
      <c r="S414" s="170"/>
      <c r="T414" s="170"/>
      <c r="U414" s="170"/>
      <c r="V414" s="170"/>
      <c r="W414" s="170"/>
      <c r="X414" s="170"/>
      <c r="Y414" s="170"/>
      <c r="Z414" s="170"/>
      <c r="AA414" s="170"/>
      <c r="AB414" s="170"/>
      <c r="AC414" s="170"/>
      <c r="AD414" s="170"/>
      <c r="AE414" s="170"/>
      <c r="AF414" s="170"/>
      <c r="AG414" s="170"/>
    </row>
    <row r="415" spans="2:33" x14ac:dyDescent="0.25">
      <c r="B415" s="175"/>
      <c r="C415" s="169"/>
      <c r="D415" s="170"/>
      <c r="E415" s="170"/>
      <c r="F415" s="170"/>
      <c r="G415" s="170"/>
      <c r="H415" s="170"/>
      <c r="I415" s="170"/>
      <c r="J415" s="170"/>
      <c r="K415" s="171"/>
      <c r="L415" s="170"/>
      <c r="M415" s="170"/>
      <c r="N415" s="170"/>
      <c r="O415" s="170"/>
      <c r="P415" s="170"/>
      <c r="Q415" s="170"/>
      <c r="R415" s="170"/>
      <c r="S415" s="170"/>
      <c r="T415" s="170"/>
      <c r="U415" s="170"/>
      <c r="V415" s="170"/>
      <c r="W415" s="170"/>
      <c r="X415" s="170"/>
      <c r="Y415" s="170"/>
      <c r="Z415" s="170"/>
      <c r="AA415" s="170"/>
      <c r="AB415" s="170"/>
      <c r="AC415" s="170"/>
      <c r="AD415" s="170"/>
      <c r="AE415" s="170"/>
      <c r="AF415" s="170"/>
      <c r="AG415" s="170"/>
    </row>
    <row r="416" spans="2:33" x14ac:dyDescent="0.25">
      <c r="B416" s="175"/>
      <c r="C416" s="169"/>
      <c r="D416" s="170"/>
      <c r="E416" s="170"/>
      <c r="F416" s="170"/>
      <c r="G416" s="170"/>
      <c r="H416" s="170"/>
      <c r="I416" s="170"/>
      <c r="J416" s="170"/>
      <c r="K416" s="171"/>
      <c r="L416" s="170"/>
      <c r="M416" s="170"/>
      <c r="N416" s="170"/>
      <c r="O416" s="170"/>
      <c r="P416" s="170"/>
      <c r="Q416" s="170"/>
      <c r="R416" s="170"/>
      <c r="S416" s="170"/>
      <c r="T416" s="170"/>
      <c r="U416" s="170"/>
      <c r="V416" s="170"/>
      <c r="W416" s="170"/>
      <c r="X416" s="170"/>
      <c r="Y416" s="170"/>
      <c r="Z416" s="170"/>
      <c r="AA416" s="170"/>
      <c r="AB416" s="170"/>
      <c r="AC416" s="170"/>
      <c r="AD416" s="170"/>
      <c r="AE416" s="170"/>
      <c r="AF416" s="170"/>
      <c r="AG416" s="170"/>
    </row>
    <row r="417" spans="2:33" x14ac:dyDescent="0.25">
      <c r="B417" s="175"/>
      <c r="C417" s="169"/>
      <c r="D417" s="170"/>
      <c r="E417" s="170"/>
      <c r="F417" s="170"/>
      <c r="G417" s="170"/>
      <c r="H417" s="170"/>
      <c r="I417" s="170"/>
      <c r="J417" s="170"/>
      <c r="K417" s="171"/>
      <c r="L417" s="170"/>
      <c r="M417" s="170"/>
      <c r="N417" s="170"/>
      <c r="O417" s="170"/>
      <c r="P417" s="170"/>
      <c r="Q417" s="170"/>
      <c r="R417" s="170"/>
      <c r="S417" s="170"/>
      <c r="T417" s="170"/>
      <c r="U417" s="170"/>
      <c r="V417" s="170"/>
      <c r="W417" s="170"/>
      <c r="X417" s="170"/>
      <c r="Y417" s="170"/>
      <c r="Z417" s="170"/>
      <c r="AA417" s="170"/>
      <c r="AB417" s="170"/>
      <c r="AC417" s="170"/>
      <c r="AD417" s="170"/>
      <c r="AE417" s="170"/>
      <c r="AF417" s="170"/>
      <c r="AG417" s="170"/>
    </row>
    <row r="418" spans="2:33" x14ac:dyDescent="0.25">
      <c r="B418" s="175"/>
      <c r="C418" s="169"/>
      <c r="D418" s="170"/>
      <c r="E418" s="170"/>
      <c r="F418" s="170"/>
      <c r="G418" s="170"/>
      <c r="H418" s="170"/>
      <c r="I418" s="170"/>
      <c r="J418" s="170"/>
      <c r="K418" s="171"/>
      <c r="L418" s="170"/>
      <c r="M418" s="170"/>
      <c r="N418" s="170"/>
      <c r="O418" s="170"/>
      <c r="P418" s="170"/>
      <c r="Q418" s="170"/>
      <c r="R418" s="170"/>
      <c r="S418" s="170"/>
      <c r="T418" s="170"/>
      <c r="U418" s="170"/>
      <c r="V418" s="170"/>
      <c r="W418" s="170"/>
      <c r="X418" s="170"/>
      <c r="Y418" s="170"/>
      <c r="Z418" s="170"/>
      <c r="AA418" s="170"/>
      <c r="AB418" s="170"/>
      <c r="AC418" s="170"/>
      <c r="AD418" s="170"/>
      <c r="AE418" s="170"/>
      <c r="AF418" s="170"/>
      <c r="AG418" s="170"/>
    </row>
    <row r="419" spans="2:33" x14ac:dyDescent="0.25">
      <c r="B419" s="175"/>
      <c r="C419" s="169"/>
      <c r="D419" s="170"/>
      <c r="E419" s="170"/>
      <c r="F419" s="170"/>
      <c r="G419" s="170"/>
      <c r="H419" s="170"/>
      <c r="I419" s="170"/>
      <c r="J419" s="170"/>
      <c r="K419" s="171"/>
      <c r="L419" s="170"/>
      <c r="M419" s="170"/>
      <c r="N419" s="170"/>
      <c r="O419" s="170"/>
      <c r="P419" s="170"/>
      <c r="Q419" s="170"/>
      <c r="R419" s="170"/>
      <c r="S419" s="170"/>
      <c r="T419" s="170"/>
      <c r="U419" s="170"/>
      <c r="V419" s="170"/>
      <c r="W419" s="170"/>
      <c r="X419" s="170"/>
      <c r="Y419" s="170"/>
      <c r="Z419" s="170"/>
      <c r="AA419" s="170"/>
      <c r="AB419" s="170"/>
      <c r="AC419" s="170"/>
      <c r="AD419" s="170"/>
      <c r="AE419" s="170"/>
      <c r="AF419" s="170"/>
      <c r="AG419" s="170"/>
    </row>
    <row r="420" spans="2:33" x14ac:dyDescent="0.25">
      <c r="B420" s="175"/>
      <c r="C420" s="169"/>
      <c r="D420" s="170"/>
      <c r="E420" s="170"/>
      <c r="F420" s="170"/>
      <c r="G420" s="170"/>
      <c r="H420" s="170"/>
      <c r="I420" s="170"/>
      <c r="J420" s="170"/>
      <c r="K420" s="171"/>
      <c r="L420" s="170"/>
      <c r="M420" s="170"/>
      <c r="N420" s="170"/>
      <c r="O420" s="170"/>
      <c r="P420" s="170"/>
      <c r="Q420" s="170"/>
      <c r="R420" s="170"/>
      <c r="S420" s="170"/>
      <c r="T420" s="170"/>
      <c r="U420" s="170"/>
      <c r="V420" s="170"/>
      <c r="W420" s="170"/>
      <c r="X420" s="170"/>
      <c r="Y420" s="170"/>
      <c r="Z420" s="170"/>
      <c r="AA420" s="170"/>
      <c r="AB420" s="170"/>
      <c r="AC420" s="170"/>
      <c r="AD420" s="170"/>
      <c r="AE420" s="170"/>
      <c r="AF420" s="170"/>
      <c r="AG420" s="170"/>
    </row>
    <row r="421" spans="2:33" x14ac:dyDescent="0.25">
      <c r="B421" s="175"/>
      <c r="C421" s="169"/>
      <c r="D421" s="170"/>
      <c r="E421" s="170"/>
      <c r="F421" s="170"/>
      <c r="G421" s="170"/>
      <c r="H421" s="170"/>
      <c r="I421" s="170"/>
      <c r="J421" s="170"/>
      <c r="K421" s="171"/>
      <c r="L421" s="170"/>
      <c r="M421" s="170"/>
      <c r="N421" s="170"/>
      <c r="O421" s="170"/>
      <c r="P421" s="170"/>
      <c r="Q421" s="170"/>
      <c r="R421" s="170"/>
      <c r="S421" s="170"/>
      <c r="T421" s="170"/>
      <c r="U421" s="170"/>
      <c r="V421" s="170"/>
      <c r="W421" s="170"/>
      <c r="X421" s="170"/>
      <c r="Y421" s="170"/>
      <c r="Z421" s="170"/>
      <c r="AA421" s="170"/>
      <c r="AB421" s="170"/>
      <c r="AC421" s="170"/>
      <c r="AD421" s="170"/>
      <c r="AE421" s="170"/>
      <c r="AF421" s="170"/>
      <c r="AG421" s="170"/>
    </row>
    <row r="422" spans="2:33" x14ac:dyDescent="0.25">
      <c r="B422" s="175"/>
      <c r="C422" s="169"/>
      <c r="D422" s="170"/>
      <c r="E422" s="170"/>
      <c r="F422" s="170"/>
      <c r="G422" s="170"/>
      <c r="H422" s="170"/>
      <c r="I422" s="170"/>
      <c r="J422" s="170"/>
      <c r="K422" s="171"/>
      <c r="L422" s="170"/>
      <c r="M422" s="170"/>
      <c r="N422" s="170"/>
      <c r="O422" s="170"/>
      <c r="P422" s="170"/>
      <c r="Q422" s="170"/>
      <c r="R422" s="170"/>
      <c r="S422" s="170"/>
      <c r="T422" s="170"/>
      <c r="U422" s="170"/>
      <c r="V422" s="170"/>
      <c r="W422" s="170"/>
      <c r="X422" s="170"/>
      <c r="Y422" s="170"/>
      <c r="Z422" s="170"/>
      <c r="AA422" s="170"/>
      <c r="AB422" s="170"/>
      <c r="AC422" s="170"/>
      <c r="AD422" s="170"/>
      <c r="AE422" s="170"/>
      <c r="AF422" s="170"/>
      <c r="AG422" s="170"/>
    </row>
    <row r="423" spans="2:33" x14ac:dyDescent="0.25">
      <c r="B423" s="175"/>
      <c r="C423" s="169"/>
      <c r="D423" s="170"/>
      <c r="E423" s="170"/>
      <c r="F423" s="170"/>
      <c r="G423" s="170"/>
      <c r="H423" s="170"/>
      <c r="I423" s="170"/>
      <c r="J423" s="170"/>
      <c r="K423" s="171"/>
      <c r="L423" s="170"/>
      <c r="M423" s="170"/>
      <c r="N423" s="170"/>
      <c r="O423" s="170"/>
      <c r="P423" s="170"/>
      <c r="Q423" s="170"/>
      <c r="R423" s="170"/>
      <c r="S423" s="170"/>
      <c r="T423" s="170"/>
      <c r="U423" s="170"/>
      <c r="V423" s="170"/>
      <c r="W423" s="170"/>
      <c r="X423" s="170"/>
      <c r="Y423" s="170"/>
      <c r="Z423" s="170"/>
      <c r="AA423" s="170"/>
      <c r="AB423" s="170"/>
      <c r="AC423" s="170"/>
      <c r="AD423" s="170"/>
      <c r="AE423" s="170"/>
      <c r="AF423" s="170"/>
      <c r="AG423" s="170"/>
    </row>
    <row r="424" spans="2:33" x14ac:dyDescent="0.25">
      <c r="B424" s="175"/>
      <c r="C424" s="169"/>
      <c r="D424" s="170"/>
      <c r="E424" s="170"/>
      <c r="F424" s="170"/>
      <c r="G424" s="170"/>
      <c r="H424" s="170"/>
      <c r="I424" s="170"/>
      <c r="J424" s="170"/>
      <c r="K424" s="171"/>
      <c r="L424" s="170"/>
      <c r="M424" s="170"/>
      <c r="N424" s="170"/>
      <c r="O424" s="170"/>
      <c r="P424" s="170"/>
      <c r="Q424" s="170"/>
      <c r="R424" s="170"/>
      <c r="S424" s="170"/>
      <c r="T424" s="170"/>
      <c r="U424" s="170"/>
      <c r="V424" s="170"/>
      <c r="W424" s="170"/>
      <c r="X424" s="170"/>
      <c r="Y424" s="170"/>
      <c r="Z424" s="170"/>
      <c r="AA424" s="170"/>
      <c r="AB424" s="170"/>
      <c r="AC424" s="170"/>
      <c r="AD424" s="170"/>
      <c r="AE424" s="170"/>
      <c r="AF424" s="170"/>
      <c r="AG424" s="170"/>
    </row>
    <row r="425" spans="2:33" x14ac:dyDescent="0.25">
      <c r="B425" s="175"/>
      <c r="C425" s="169"/>
      <c r="D425" s="170"/>
      <c r="E425" s="170"/>
      <c r="F425" s="170"/>
      <c r="G425" s="170"/>
      <c r="H425" s="170"/>
      <c r="I425" s="170"/>
      <c r="J425" s="170"/>
      <c r="K425" s="171"/>
      <c r="L425" s="170"/>
      <c r="M425" s="170"/>
      <c r="N425" s="170"/>
      <c r="O425" s="170"/>
      <c r="P425" s="170"/>
      <c r="Q425" s="170"/>
      <c r="R425" s="170"/>
      <c r="S425" s="170"/>
      <c r="T425" s="170"/>
      <c r="U425" s="170"/>
      <c r="V425" s="170"/>
      <c r="W425" s="170"/>
      <c r="X425" s="170"/>
      <c r="Y425" s="170"/>
      <c r="Z425" s="170"/>
      <c r="AA425" s="170"/>
      <c r="AB425" s="170"/>
      <c r="AC425" s="170"/>
      <c r="AD425" s="170"/>
      <c r="AE425" s="170"/>
      <c r="AF425" s="170"/>
      <c r="AG425" s="170"/>
    </row>
    <row r="426" spans="2:33" x14ac:dyDescent="0.25">
      <c r="B426" s="175"/>
      <c r="C426" s="169"/>
      <c r="D426" s="170"/>
      <c r="E426" s="170"/>
      <c r="F426" s="170"/>
      <c r="G426" s="170"/>
      <c r="H426" s="170"/>
      <c r="I426" s="170"/>
      <c r="J426" s="170"/>
      <c r="K426" s="171"/>
      <c r="L426" s="170"/>
      <c r="M426" s="170"/>
      <c r="N426" s="170"/>
      <c r="O426" s="170"/>
      <c r="P426" s="170"/>
      <c r="Q426" s="170"/>
      <c r="R426" s="170"/>
      <c r="S426" s="170"/>
      <c r="T426" s="170"/>
      <c r="U426" s="170"/>
      <c r="V426" s="170"/>
      <c r="W426" s="170"/>
      <c r="X426" s="170"/>
      <c r="Y426" s="170"/>
      <c r="Z426" s="170"/>
      <c r="AA426" s="170"/>
      <c r="AB426" s="170"/>
      <c r="AC426" s="170"/>
      <c r="AD426" s="170"/>
      <c r="AE426" s="170"/>
      <c r="AF426" s="170"/>
      <c r="AG426" s="170"/>
    </row>
    <row r="427" spans="2:33" x14ac:dyDescent="0.25">
      <c r="B427" s="175"/>
      <c r="C427" s="169"/>
      <c r="D427" s="170"/>
      <c r="E427" s="170"/>
      <c r="F427" s="170"/>
      <c r="G427" s="170"/>
      <c r="H427" s="170"/>
      <c r="I427" s="170"/>
      <c r="J427" s="170"/>
      <c r="K427" s="171"/>
      <c r="L427" s="170"/>
      <c r="M427" s="170"/>
      <c r="N427" s="170"/>
      <c r="O427" s="170"/>
      <c r="P427" s="170"/>
      <c r="Q427" s="170"/>
      <c r="R427" s="170"/>
      <c r="S427" s="170"/>
      <c r="T427" s="170"/>
      <c r="U427" s="170"/>
      <c r="V427" s="170"/>
      <c r="W427" s="170"/>
      <c r="X427" s="170"/>
      <c r="Y427" s="170"/>
      <c r="Z427" s="170"/>
      <c r="AA427" s="170"/>
      <c r="AB427" s="170"/>
      <c r="AC427" s="170"/>
      <c r="AD427" s="170"/>
      <c r="AE427" s="170"/>
      <c r="AF427" s="170"/>
      <c r="AG427" s="170"/>
    </row>
    <row r="428" spans="2:33" x14ac:dyDescent="0.25">
      <c r="B428" s="175"/>
      <c r="C428" s="169"/>
      <c r="D428" s="170"/>
      <c r="E428" s="170"/>
      <c r="F428" s="170"/>
      <c r="G428" s="170"/>
      <c r="H428" s="170"/>
      <c r="I428" s="170"/>
      <c r="J428" s="170"/>
      <c r="K428" s="171"/>
      <c r="L428" s="170"/>
      <c r="M428" s="170"/>
      <c r="N428" s="170"/>
      <c r="O428" s="170"/>
      <c r="P428" s="170"/>
      <c r="Q428" s="170"/>
      <c r="R428" s="170"/>
      <c r="S428" s="170"/>
      <c r="T428" s="170"/>
      <c r="U428" s="170"/>
      <c r="V428" s="170"/>
      <c r="W428" s="170"/>
      <c r="X428" s="170"/>
      <c r="Y428" s="170"/>
      <c r="Z428" s="170"/>
      <c r="AA428" s="170"/>
      <c r="AB428" s="170"/>
      <c r="AC428" s="170"/>
      <c r="AD428" s="170"/>
      <c r="AE428" s="170"/>
      <c r="AF428" s="170"/>
      <c r="AG428" s="170"/>
    </row>
    <row r="429" spans="2:33" x14ac:dyDescent="0.25">
      <c r="B429" s="175"/>
      <c r="C429" s="169"/>
      <c r="D429" s="170"/>
      <c r="E429" s="170"/>
      <c r="F429" s="170"/>
      <c r="G429" s="170"/>
      <c r="H429" s="170"/>
      <c r="I429" s="170"/>
      <c r="J429" s="170"/>
      <c r="K429" s="171"/>
      <c r="L429" s="170"/>
      <c r="M429" s="170"/>
      <c r="N429" s="170"/>
      <c r="O429" s="170"/>
      <c r="P429" s="170"/>
      <c r="Q429" s="170"/>
      <c r="R429" s="170"/>
      <c r="S429" s="170"/>
      <c r="T429" s="170"/>
      <c r="U429" s="170"/>
      <c r="V429" s="170"/>
      <c r="W429" s="170"/>
      <c r="X429" s="170"/>
      <c r="Y429" s="170"/>
      <c r="Z429" s="170"/>
      <c r="AA429" s="170"/>
      <c r="AB429" s="170"/>
      <c r="AC429" s="170"/>
      <c r="AD429" s="170"/>
      <c r="AE429" s="170"/>
      <c r="AF429" s="170"/>
      <c r="AG429" s="170"/>
    </row>
    <row r="430" spans="2:33" x14ac:dyDescent="0.25">
      <c r="B430" s="175"/>
      <c r="C430" s="169"/>
      <c r="D430" s="170"/>
      <c r="E430" s="170"/>
      <c r="F430" s="170"/>
      <c r="G430" s="170"/>
      <c r="H430" s="170"/>
      <c r="I430" s="170"/>
      <c r="J430" s="170"/>
      <c r="K430" s="171"/>
      <c r="L430" s="170"/>
      <c r="M430" s="170"/>
      <c r="N430" s="170"/>
      <c r="O430" s="170"/>
      <c r="P430" s="170"/>
      <c r="Q430" s="170"/>
      <c r="R430" s="170"/>
      <c r="S430" s="170"/>
      <c r="T430" s="170"/>
      <c r="U430" s="170"/>
      <c r="V430" s="170"/>
      <c r="W430" s="170"/>
      <c r="X430" s="170"/>
      <c r="Y430" s="170"/>
      <c r="Z430" s="170"/>
      <c r="AA430" s="170"/>
      <c r="AB430" s="170"/>
      <c r="AC430" s="170"/>
      <c r="AD430" s="170"/>
      <c r="AE430" s="170"/>
      <c r="AF430" s="170"/>
      <c r="AG430" s="170"/>
    </row>
    <row r="431" spans="2:33" x14ac:dyDescent="0.25">
      <c r="B431" s="175"/>
      <c r="C431" s="169"/>
      <c r="D431" s="170"/>
      <c r="E431" s="170"/>
      <c r="F431" s="170"/>
      <c r="G431" s="170"/>
      <c r="H431" s="170"/>
      <c r="I431" s="170"/>
      <c r="J431" s="170"/>
      <c r="K431" s="171"/>
      <c r="L431" s="170"/>
      <c r="M431" s="170"/>
      <c r="N431" s="170"/>
      <c r="O431" s="170"/>
      <c r="P431" s="170"/>
      <c r="Q431" s="170"/>
      <c r="R431" s="170"/>
      <c r="S431" s="170"/>
      <c r="T431" s="170"/>
      <c r="U431" s="170"/>
      <c r="V431" s="170"/>
      <c r="W431" s="170"/>
      <c r="X431" s="170"/>
      <c r="Y431" s="170"/>
      <c r="Z431" s="170"/>
      <c r="AA431" s="170"/>
      <c r="AB431" s="170"/>
      <c r="AC431" s="170"/>
      <c r="AD431" s="170"/>
      <c r="AE431" s="170"/>
      <c r="AF431" s="170"/>
      <c r="AG431" s="170"/>
    </row>
    <row r="432" spans="2:33" x14ac:dyDescent="0.25">
      <c r="B432" s="175"/>
      <c r="C432" s="169"/>
      <c r="D432" s="170"/>
      <c r="E432" s="170"/>
      <c r="F432" s="170"/>
      <c r="G432" s="170"/>
      <c r="H432" s="170"/>
      <c r="I432" s="170"/>
      <c r="J432" s="170"/>
      <c r="K432" s="171"/>
      <c r="L432" s="170"/>
      <c r="M432" s="170"/>
      <c r="N432" s="170"/>
      <c r="O432" s="170"/>
      <c r="P432" s="170"/>
      <c r="Q432" s="170"/>
      <c r="R432" s="170"/>
      <c r="S432" s="170"/>
      <c r="T432" s="170"/>
      <c r="U432" s="170"/>
      <c r="V432" s="170"/>
      <c r="W432" s="170"/>
      <c r="X432" s="170"/>
      <c r="Y432" s="170"/>
      <c r="Z432" s="170"/>
      <c r="AA432" s="170"/>
      <c r="AB432" s="170"/>
      <c r="AC432" s="170"/>
      <c r="AD432" s="170"/>
      <c r="AE432" s="170"/>
      <c r="AF432" s="170"/>
      <c r="AG432" s="170"/>
    </row>
    <row r="433" spans="2:33" x14ac:dyDescent="0.25">
      <c r="B433" s="175"/>
      <c r="C433" s="169"/>
      <c r="D433" s="170"/>
      <c r="E433" s="170"/>
      <c r="F433" s="170"/>
      <c r="G433" s="170"/>
      <c r="H433" s="170"/>
      <c r="I433" s="170"/>
      <c r="J433" s="170"/>
      <c r="K433" s="171"/>
      <c r="L433" s="170"/>
      <c r="M433" s="170"/>
      <c r="N433" s="170"/>
      <c r="O433" s="170"/>
      <c r="P433" s="170"/>
      <c r="Q433" s="170"/>
      <c r="R433" s="170"/>
      <c r="S433" s="170"/>
      <c r="T433" s="170"/>
      <c r="U433" s="170"/>
      <c r="V433" s="170"/>
      <c r="W433" s="170"/>
      <c r="X433" s="170"/>
      <c r="Y433" s="170"/>
      <c r="Z433" s="170"/>
      <c r="AA433" s="170"/>
      <c r="AB433" s="170"/>
      <c r="AC433" s="170"/>
      <c r="AD433" s="170"/>
      <c r="AE433" s="170"/>
      <c r="AF433" s="170"/>
      <c r="AG433" s="170"/>
    </row>
    <row r="434" spans="2:33" x14ac:dyDescent="0.25">
      <c r="B434" s="175"/>
      <c r="C434" s="169"/>
      <c r="D434" s="170"/>
      <c r="E434" s="170"/>
      <c r="F434" s="170"/>
      <c r="G434" s="170"/>
      <c r="H434" s="170"/>
      <c r="I434" s="170"/>
      <c r="J434" s="170"/>
      <c r="K434" s="171"/>
      <c r="L434" s="170"/>
      <c r="M434" s="170"/>
      <c r="N434" s="170"/>
      <c r="O434" s="170"/>
      <c r="P434" s="170"/>
      <c r="Q434" s="170"/>
      <c r="R434" s="170"/>
      <c r="S434" s="170"/>
      <c r="T434" s="170"/>
      <c r="U434" s="170"/>
      <c r="V434" s="170"/>
      <c r="W434" s="170"/>
      <c r="X434" s="170"/>
      <c r="Y434" s="170"/>
      <c r="Z434" s="170"/>
      <c r="AA434" s="170"/>
      <c r="AB434" s="170"/>
      <c r="AC434" s="170"/>
      <c r="AD434" s="170"/>
      <c r="AE434" s="170"/>
      <c r="AF434" s="170"/>
      <c r="AG434" s="170"/>
    </row>
    <row r="435" spans="2:33" x14ac:dyDescent="0.25">
      <c r="B435" s="175"/>
      <c r="C435" s="169"/>
      <c r="D435" s="170"/>
      <c r="E435" s="170"/>
      <c r="F435" s="170"/>
      <c r="G435" s="170"/>
      <c r="H435" s="170"/>
      <c r="I435" s="170"/>
      <c r="J435" s="170"/>
      <c r="K435" s="171"/>
      <c r="L435" s="170"/>
      <c r="M435" s="170"/>
      <c r="N435" s="170"/>
      <c r="O435" s="170"/>
      <c r="P435" s="170"/>
      <c r="Q435" s="170"/>
      <c r="R435" s="170"/>
      <c r="S435" s="170"/>
      <c r="T435" s="170"/>
      <c r="U435" s="170"/>
      <c r="V435" s="170"/>
      <c r="W435" s="170"/>
      <c r="X435" s="170"/>
      <c r="Y435" s="170"/>
      <c r="Z435" s="170"/>
      <c r="AA435" s="170"/>
      <c r="AB435" s="170"/>
      <c r="AC435" s="170"/>
      <c r="AD435" s="170"/>
      <c r="AE435" s="170"/>
      <c r="AF435" s="170"/>
      <c r="AG435" s="170"/>
    </row>
    <row r="436" spans="2:33" x14ac:dyDescent="0.25">
      <c r="B436" s="175"/>
      <c r="C436" s="169"/>
      <c r="D436" s="170"/>
      <c r="E436" s="170"/>
      <c r="F436" s="170"/>
      <c r="G436" s="170"/>
      <c r="H436" s="170"/>
      <c r="I436" s="170"/>
      <c r="J436" s="170"/>
      <c r="K436" s="171"/>
      <c r="L436" s="170"/>
      <c r="M436" s="170"/>
      <c r="N436" s="170"/>
      <c r="O436" s="170"/>
      <c r="P436" s="170"/>
      <c r="Q436" s="170"/>
      <c r="R436" s="170"/>
      <c r="S436" s="170"/>
      <c r="T436" s="170"/>
      <c r="U436" s="170"/>
      <c r="V436" s="170"/>
      <c r="W436" s="170"/>
      <c r="X436" s="170"/>
      <c r="Y436" s="170"/>
      <c r="Z436" s="170"/>
      <c r="AA436" s="170"/>
      <c r="AB436" s="170"/>
      <c r="AC436" s="170"/>
      <c r="AD436" s="170"/>
      <c r="AE436" s="170"/>
      <c r="AF436" s="170"/>
      <c r="AG436" s="170"/>
    </row>
    <row r="437" spans="2:33" x14ac:dyDescent="0.25">
      <c r="B437" s="175"/>
      <c r="C437" s="169"/>
      <c r="D437" s="170"/>
      <c r="E437" s="170"/>
      <c r="F437" s="170"/>
      <c r="G437" s="170"/>
      <c r="H437" s="170"/>
      <c r="I437" s="170"/>
      <c r="J437" s="170"/>
      <c r="K437" s="171"/>
      <c r="L437" s="170"/>
      <c r="M437" s="170"/>
      <c r="N437" s="170"/>
      <c r="O437" s="170"/>
      <c r="P437" s="170"/>
      <c r="Q437" s="170"/>
      <c r="R437" s="170"/>
      <c r="S437" s="170"/>
      <c r="T437" s="170"/>
      <c r="U437" s="170"/>
      <c r="V437" s="170"/>
      <c r="W437" s="170"/>
      <c r="X437" s="170"/>
      <c r="Y437" s="170"/>
      <c r="Z437" s="170"/>
      <c r="AA437" s="170"/>
      <c r="AB437" s="170"/>
      <c r="AC437" s="170"/>
      <c r="AD437" s="170"/>
      <c r="AE437" s="170"/>
      <c r="AF437" s="170"/>
      <c r="AG437" s="170"/>
    </row>
    <row r="438" spans="2:33" x14ac:dyDescent="0.25">
      <c r="B438" s="175"/>
      <c r="C438" s="169"/>
      <c r="D438" s="170"/>
      <c r="E438" s="170"/>
      <c r="F438" s="170"/>
      <c r="G438" s="170"/>
      <c r="H438" s="170"/>
      <c r="I438" s="170"/>
      <c r="J438" s="170"/>
      <c r="K438" s="171"/>
      <c r="L438" s="170"/>
      <c r="M438" s="170"/>
      <c r="N438" s="170"/>
      <c r="O438" s="170"/>
      <c r="P438" s="170"/>
      <c r="Q438" s="170"/>
      <c r="R438" s="170"/>
      <c r="S438" s="170"/>
      <c r="T438" s="170"/>
      <c r="U438" s="170"/>
      <c r="V438" s="170"/>
      <c r="W438" s="170"/>
      <c r="X438" s="170"/>
      <c r="Y438" s="170"/>
      <c r="Z438" s="170"/>
      <c r="AA438" s="170"/>
      <c r="AB438" s="170"/>
      <c r="AC438" s="170"/>
      <c r="AD438" s="170"/>
      <c r="AE438" s="170"/>
      <c r="AF438" s="170"/>
      <c r="AG438" s="170"/>
    </row>
    <row r="439" spans="2:33" x14ac:dyDescent="0.25">
      <c r="B439" s="175"/>
      <c r="C439" s="169"/>
      <c r="D439" s="170"/>
      <c r="E439" s="170"/>
      <c r="F439" s="170"/>
      <c r="G439" s="170"/>
      <c r="H439" s="170"/>
      <c r="I439" s="170"/>
      <c r="J439" s="170"/>
      <c r="K439" s="171"/>
      <c r="L439" s="170"/>
      <c r="M439" s="170"/>
      <c r="N439" s="170"/>
      <c r="O439" s="170"/>
      <c r="P439" s="170"/>
      <c r="Q439" s="170"/>
      <c r="R439" s="170"/>
      <c r="S439" s="170"/>
      <c r="T439" s="170"/>
      <c r="U439" s="170"/>
      <c r="V439" s="170"/>
      <c r="W439" s="170"/>
      <c r="X439" s="170"/>
      <c r="Y439" s="170"/>
      <c r="Z439" s="170"/>
      <c r="AA439" s="170"/>
      <c r="AB439" s="170"/>
      <c r="AC439" s="170"/>
      <c r="AD439" s="170"/>
      <c r="AE439" s="170"/>
      <c r="AF439" s="170"/>
      <c r="AG439" s="170"/>
    </row>
    <row r="440" spans="2:33" x14ac:dyDescent="0.25">
      <c r="B440" s="175"/>
      <c r="C440" s="169"/>
      <c r="D440" s="170"/>
      <c r="E440" s="170"/>
      <c r="F440" s="170"/>
      <c r="G440" s="170"/>
      <c r="H440" s="170"/>
      <c r="I440" s="170"/>
      <c r="J440" s="170"/>
      <c r="K440" s="171"/>
      <c r="L440" s="170"/>
      <c r="M440" s="170"/>
      <c r="N440" s="170"/>
      <c r="O440" s="170"/>
      <c r="P440" s="170"/>
      <c r="Q440" s="170"/>
      <c r="R440" s="170"/>
      <c r="S440" s="170"/>
      <c r="T440" s="170"/>
      <c r="U440" s="170"/>
      <c r="V440" s="170"/>
      <c r="W440" s="170"/>
      <c r="X440" s="170"/>
      <c r="Y440" s="170"/>
      <c r="Z440" s="170"/>
      <c r="AA440" s="170"/>
      <c r="AB440" s="170"/>
      <c r="AC440" s="170"/>
      <c r="AD440" s="170"/>
      <c r="AE440" s="170"/>
      <c r="AF440" s="170"/>
      <c r="AG440" s="170"/>
    </row>
    <row r="441" spans="2:33" x14ac:dyDescent="0.25">
      <c r="B441" s="175"/>
      <c r="C441" s="169"/>
      <c r="D441" s="170"/>
      <c r="E441" s="170"/>
      <c r="F441" s="170"/>
      <c r="G441" s="170"/>
      <c r="H441" s="170"/>
      <c r="I441" s="170"/>
      <c r="J441" s="170"/>
      <c r="K441" s="171"/>
      <c r="L441" s="170"/>
      <c r="M441" s="170"/>
      <c r="N441" s="170"/>
      <c r="O441" s="170"/>
      <c r="P441" s="170"/>
      <c r="Q441" s="170"/>
      <c r="R441" s="170"/>
      <c r="S441" s="170"/>
      <c r="T441" s="170"/>
      <c r="U441" s="170"/>
      <c r="V441" s="170"/>
      <c r="W441" s="170"/>
      <c r="X441" s="170"/>
      <c r="Y441" s="170"/>
      <c r="Z441" s="170"/>
      <c r="AA441" s="170"/>
      <c r="AB441" s="170"/>
      <c r="AC441" s="170"/>
      <c r="AD441" s="170"/>
      <c r="AE441" s="170"/>
      <c r="AF441" s="170"/>
      <c r="AG441" s="170"/>
    </row>
    <row r="442" spans="2:33" x14ac:dyDescent="0.25">
      <c r="B442" s="175"/>
      <c r="C442" s="169"/>
      <c r="D442" s="170"/>
      <c r="E442" s="170"/>
      <c r="F442" s="170"/>
      <c r="G442" s="170"/>
      <c r="H442" s="170"/>
      <c r="I442" s="170"/>
      <c r="J442" s="170"/>
      <c r="K442" s="171"/>
      <c r="L442" s="170"/>
      <c r="M442" s="170"/>
      <c r="N442" s="170"/>
      <c r="O442" s="170"/>
      <c r="P442" s="170"/>
      <c r="Q442" s="170"/>
      <c r="R442" s="170"/>
      <c r="S442" s="170"/>
      <c r="T442" s="170"/>
      <c r="U442" s="170"/>
      <c r="V442" s="170"/>
      <c r="W442" s="170"/>
      <c r="X442" s="170"/>
      <c r="Y442" s="170"/>
      <c r="Z442" s="170"/>
      <c r="AA442" s="170"/>
      <c r="AB442" s="170"/>
      <c r="AC442" s="170"/>
      <c r="AD442" s="170"/>
      <c r="AE442" s="170"/>
      <c r="AF442" s="170"/>
      <c r="AG442" s="170"/>
    </row>
    <row r="443" spans="2:33" x14ac:dyDescent="0.25">
      <c r="B443" s="175"/>
      <c r="C443" s="169"/>
      <c r="D443" s="170"/>
      <c r="E443" s="170"/>
      <c r="F443" s="170"/>
      <c r="G443" s="170"/>
      <c r="H443" s="170"/>
      <c r="I443" s="170"/>
      <c r="J443" s="170"/>
      <c r="K443" s="171"/>
      <c r="L443" s="170"/>
      <c r="M443" s="170"/>
      <c r="N443" s="170"/>
      <c r="O443" s="170"/>
      <c r="P443" s="170"/>
      <c r="Q443" s="170"/>
      <c r="R443" s="170"/>
      <c r="S443" s="170"/>
      <c r="T443" s="170"/>
      <c r="U443" s="170"/>
      <c r="V443" s="170"/>
      <c r="W443" s="170"/>
      <c r="X443" s="170"/>
      <c r="Y443" s="170"/>
      <c r="Z443" s="170"/>
      <c r="AA443" s="170"/>
      <c r="AB443" s="170"/>
      <c r="AC443" s="170"/>
      <c r="AD443" s="170"/>
      <c r="AE443" s="170"/>
      <c r="AF443" s="170"/>
      <c r="AG443" s="170"/>
    </row>
    <row r="444" spans="2:33" x14ac:dyDescent="0.25">
      <c r="B444" s="175"/>
      <c r="C444" s="169"/>
      <c r="D444" s="170"/>
      <c r="E444" s="170"/>
      <c r="F444" s="170"/>
      <c r="G444" s="170"/>
      <c r="H444" s="170"/>
      <c r="I444" s="170"/>
      <c r="J444" s="170"/>
      <c r="K444" s="171"/>
      <c r="L444" s="170"/>
      <c r="M444" s="170"/>
      <c r="N444" s="170"/>
      <c r="O444" s="170"/>
      <c r="P444" s="170"/>
      <c r="Q444" s="170"/>
      <c r="R444" s="170"/>
      <c r="S444" s="170"/>
      <c r="T444" s="170"/>
      <c r="U444" s="170"/>
      <c r="V444" s="170"/>
      <c r="W444" s="170"/>
      <c r="X444" s="170"/>
      <c r="Y444" s="170"/>
      <c r="Z444" s="170"/>
      <c r="AA444" s="170"/>
      <c r="AB444" s="170"/>
      <c r="AC444" s="170"/>
      <c r="AD444" s="170"/>
      <c r="AE444" s="170"/>
      <c r="AF444" s="170"/>
      <c r="AG444" s="170"/>
    </row>
    <row r="445" spans="2:33" x14ac:dyDescent="0.25">
      <c r="B445" s="175"/>
      <c r="C445" s="169"/>
      <c r="D445" s="170"/>
      <c r="E445" s="170"/>
      <c r="F445" s="170"/>
      <c r="G445" s="170"/>
      <c r="H445" s="170"/>
      <c r="I445" s="170"/>
      <c r="J445" s="170"/>
      <c r="K445" s="171"/>
      <c r="L445" s="170"/>
      <c r="M445" s="170"/>
      <c r="N445" s="170"/>
      <c r="O445" s="170"/>
      <c r="P445" s="170"/>
      <c r="Q445" s="170"/>
      <c r="R445" s="170"/>
      <c r="S445" s="170"/>
      <c r="T445" s="170"/>
      <c r="U445" s="170"/>
      <c r="V445" s="170"/>
      <c r="W445" s="170"/>
      <c r="X445" s="170"/>
      <c r="Y445" s="170"/>
      <c r="Z445" s="170"/>
      <c r="AA445" s="170"/>
      <c r="AB445" s="170"/>
      <c r="AC445" s="170"/>
      <c r="AD445" s="170"/>
      <c r="AE445" s="170"/>
      <c r="AF445" s="170"/>
      <c r="AG445" s="170"/>
    </row>
    <row r="446" spans="2:33" x14ac:dyDescent="0.25">
      <c r="B446" s="175"/>
      <c r="C446" s="169"/>
      <c r="D446" s="170"/>
      <c r="E446" s="170"/>
      <c r="F446" s="170"/>
      <c r="G446" s="170"/>
      <c r="H446" s="170"/>
      <c r="I446" s="170"/>
      <c r="J446" s="170"/>
      <c r="K446" s="171"/>
      <c r="L446" s="170"/>
      <c r="M446" s="170"/>
      <c r="N446" s="170"/>
      <c r="O446" s="170"/>
      <c r="P446" s="170"/>
      <c r="Q446" s="170"/>
      <c r="R446" s="170"/>
      <c r="S446" s="170"/>
      <c r="T446" s="170"/>
      <c r="U446" s="170"/>
      <c r="V446" s="170"/>
      <c r="W446" s="170"/>
      <c r="X446" s="170"/>
      <c r="Y446" s="170"/>
      <c r="Z446" s="170"/>
      <c r="AA446" s="170"/>
      <c r="AB446" s="170"/>
      <c r="AC446" s="170"/>
      <c r="AD446" s="170"/>
      <c r="AE446" s="170"/>
      <c r="AF446" s="170"/>
      <c r="AG446" s="170"/>
    </row>
    <row r="447" spans="2:33" x14ac:dyDescent="0.25">
      <c r="B447" s="175"/>
      <c r="C447" s="169"/>
      <c r="D447" s="170"/>
      <c r="E447" s="170"/>
      <c r="F447" s="170"/>
      <c r="G447" s="170"/>
      <c r="H447" s="170"/>
      <c r="I447" s="170"/>
      <c r="J447" s="170"/>
      <c r="K447" s="171"/>
      <c r="L447" s="170"/>
      <c r="M447" s="170"/>
      <c r="N447" s="170"/>
      <c r="O447" s="170"/>
      <c r="P447" s="170"/>
      <c r="Q447" s="170"/>
      <c r="R447" s="170"/>
      <c r="S447" s="170"/>
      <c r="T447" s="170"/>
      <c r="U447" s="170"/>
      <c r="V447" s="170"/>
      <c r="W447" s="170"/>
      <c r="X447" s="170"/>
      <c r="Y447" s="170"/>
      <c r="Z447" s="170"/>
      <c r="AA447" s="170"/>
      <c r="AB447" s="170"/>
      <c r="AC447" s="170"/>
      <c r="AD447" s="170"/>
      <c r="AE447" s="170"/>
      <c r="AF447" s="170"/>
      <c r="AG447" s="170"/>
    </row>
    <row r="448" spans="2:33" x14ac:dyDescent="0.25">
      <c r="B448" s="175"/>
      <c r="C448" s="169"/>
      <c r="D448" s="170"/>
      <c r="E448" s="170"/>
      <c r="F448" s="170"/>
      <c r="G448" s="170"/>
      <c r="H448" s="170"/>
      <c r="I448" s="170"/>
      <c r="J448" s="170"/>
      <c r="K448" s="171"/>
      <c r="L448" s="170"/>
      <c r="M448" s="170"/>
      <c r="N448" s="170"/>
      <c r="O448" s="170"/>
      <c r="P448" s="170"/>
      <c r="Q448" s="170"/>
      <c r="R448" s="170"/>
      <c r="S448" s="170"/>
      <c r="T448" s="170"/>
      <c r="U448" s="170"/>
      <c r="V448" s="170"/>
      <c r="W448" s="170"/>
      <c r="X448" s="170"/>
      <c r="Y448" s="170"/>
      <c r="Z448" s="170"/>
      <c r="AA448" s="170"/>
      <c r="AB448" s="170"/>
      <c r="AC448" s="170"/>
      <c r="AD448" s="170"/>
      <c r="AE448" s="170"/>
      <c r="AF448" s="170"/>
      <c r="AG448" s="170"/>
    </row>
    <row r="449" spans="2:33" x14ac:dyDescent="0.25">
      <c r="B449" s="175"/>
      <c r="C449" s="169"/>
      <c r="D449" s="170"/>
      <c r="E449" s="170"/>
      <c r="F449" s="170"/>
      <c r="G449" s="170"/>
      <c r="H449" s="170"/>
      <c r="I449" s="170"/>
      <c r="J449" s="170"/>
      <c r="K449" s="171"/>
      <c r="L449" s="170"/>
      <c r="M449" s="170"/>
      <c r="N449" s="170"/>
      <c r="O449" s="170"/>
      <c r="P449" s="170"/>
      <c r="Q449" s="170"/>
      <c r="R449" s="170"/>
      <c r="S449" s="170"/>
      <c r="T449" s="170"/>
      <c r="U449" s="170"/>
      <c r="V449" s="170"/>
      <c r="W449" s="170"/>
      <c r="X449" s="170"/>
      <c r="Y449" s="170"/>
      <c r="Z449" s="170"/>
      <c r="AA449" s="170"/>
      <c r="AB449" s="170"/>
      <c r="AC449" s="170"/>
      <c r="AD449" s="170"/>
      <c r="AE449" s="170"/>
      <c r="AF449" s="170"/>
      <c r="AG449" s="170"/>
    </row>
    <row r="450" spans="2:33" x14ac:dyDescent="0.25">
      <c r="B450" s="175"/>
      <c r="C450" s="169"/>
      <c r="D450" s="170"/>
      <c r="E450" s="170"/>
      <c r="F450" s="170"/>
      <c r="G450" s="170"/>
      <c r="H450" s="170"/>
      <c r="I450" s="170"/>
      <c r="J450" s="170"/>
      <c r="K450" s="171"/>
      <c r="L450" s="170"/>
      <c r="M450" s="170"/>
      <c r="N450" s="170"/>
      <c r="O450" s="170"/>
      <c r="P450" s="170"/>
      <c r="Q450" s="170"/>
      <c r="R450" s="170"/>
      <c r="S450" s="170"/>
      <c r="T450" s="170"/>
      <c r="U450" s="170"/>
      <c r="V450" s="170"/>
      <c r="W450" s="170"/>
      <c r="X450" s="170"/>
      <c r="Y450" s="170"/>
      <c r="Z450" s="170"/>
      <c r="AA450" s="170"/>
      <c r="AB450" s="170"/>
      <c r="AC450" s="170"/>
      <c r="AD450" s="170"/>
      <c r="AE450" s="170"/>
      <c r="AF450" s="170"/>
      <c r="AG450" s="170"/>
    </row>
    <row r="451" spans="2:33" x14ac:dyDescent="0.25">
      <c r="B451" s="175"/>
      <c r="C451" s="169"/>
      <c r="D451" s="170"/>
      <c r="E451" s="170"/>
      <c r="F451" s="170"/>
      <c r="G451" s="170"/>
      <c r="H451" s="170"/>
      <c r="I451" s="170"/>
      <c r="J451" s="170"/>
      <c r="K451" s="171"/>
      <c r="L451" s="170"/>
      <c r="M451" s="170"/>
      <c r="N451" s="170"/>
      <c r="O451" s="170"/>
      <c r="P451" s="170"/>
      <c r="Q451" s="170"/>
      <c r="R451" s="170"/>
      <c r="S451" s="170"/>
      <c r="T451" s="170"/>
      <c r="U451" s="170"/>
      <c r="V451" s="170"/>
      <c r="W451" s="170"/>
      <c r="X451" s="170"/>
      <c r="Y451" s="170"/>
      <c r="Z451" s="170"/>
      <c r="AA451" s="170"/>
      <c r="AB451" s="170"/>
      <c r="AC451" s="170"/>
      <c r="AD451" s="170"/>
      <c r="AE451" s="170"/>
      <c r="AF451" s="170"/>
      <c r="AG451" s="170"/>
    </row>
    <row r="452" spans="2:33" x14ac:dyDescent="0.25">
      <c r="B452" s="175"/>
      <c r="C452" s="169"/>
      <c r="D452" s="170"/>
      <c r="E452" s="170"/>
      <c r="F452" s="170"/>
      <c r="G452" s="170"/>
      <c r="H452" s="170"/>
      <c r="I452" s="170"/>
      <c r="J452" s="170"/>
      <c r="K452" s="171"/>
      <c r="L452" s="170"/>
      <c r="M452" s="170"/>
      <c r="N452" s="170"/>
      <c r="O452" s="170"/>
      <c r="P452" s="170"/>
      <c r="Q452" s="170"/>
      <c r="R452" s="170"/>
      <c r="S452" s="170"/>
      <c r="T452" s="170"/>
      <c r="U452" s="170"/>
      <c r="V452" s="170"/>
      <c r="W452" s="170"/>
      <c r="X452" s="170"/>
      <c r="Y452" s="170"/>
      <c r="Z452" s="170"/>
      <c r="AA452" s="170"/>
      <c r="AB452" s="170"/>
      <c r="AC452" s="170"/>
      <c r="AD452" s="170"/>
      <c r="AE452" s="170"/>
      <c r="AF452" s="170"/>
      <c r="AG452" s="170"/>
    </row>
    <row r="453" spans="2:33" x14ac:dyDescent="0.25">
      <c r="B453" s="175"/>
      <c r="C453" s="169"/>
      <c r="D453" s="170"/>
      <c r="E453" s="170"/>
      <c r="F453" s="170"/>
      <c r="G453" s="170"/>
      <c r="H453" s="170"/>
      <c r="I453" s="170"/>
      <c r="J453" s="170"/>
      <c r="K453" s="171"/>
      <c r="L453" s="170"/>
      <c r="M453" s="170"/>
      <c r="N453" s="170"/>
      <c r="O453" s="170"/>
      <c r="P453" s="170"/>
      <c r="Q453" s="170"/>
      <c r="R453" s="170"/>
      <c r="S453" s="170"/>
      <c r="T453" s="170"/>
      <c r="U453" s="170"/>
      <c r="V453" s="170"/>
      <c r="W453" s="170"/>
      <c r="X453" s="170"/>
      <c r="Y453" s="170"/>
      <c r="Z453" s="170"/>
      <c r="AA453" s="170"/>
      <c r="AB453" s="170"/>
      <c r="AC453" s="170"/>
      <c r="AD453" s="170"/>
      <c r="AE453" s="170"/>
      <c r="AF453" s="170"/>
      <c r="AG453" s="170"/>
    </row>
    <row r="454" spans="2:33" x14ac:dyDescent="0.25">
      <c r="B454" s="175"/>
      <c r="C454" s="169"/>
      <c r="D454" s="170"/>
      <c r="E454" s="170"/>
      <c r="F454" s="170"/>
      <c r="G454" s="170"/>
      <c r="H454" s="170"/>
      <c r="I454" s="170"/>
      <c r="J454" s="170"/>
      <c r="K454" s="171"/>
      <c r="L454" s="170"/>
      <c r="M454" s="170"/>
      <c r="N454" s="170"/>
      <c r="O454" s="170"/>
      <c r="P454" s="170"/>
      <c r="Q454" s="170"/>
      <c r="R454" s="170"/>
      <c r="S454" s="170"/>
      <c r="T454" s="170"/>
      <c r="U454" s="170"/>
      <c r="V454" s="170"/>
      <c r="W454" s="170"/>
      <c r="X454" s="170"/>
      <c r="Y454" s="170"/>
      <c r="Z454" s="170"/>
      <c r="AA454" s="170"/>
      <c r="AB454" s="170"/>
      <c r="AC454" s="170"/>
      <c r="AD454" s="170"/>
      <c r="AE454" s="170"/>
      <c r="AF454" s="170"/>
      <c r="AG454" s="170"/>
    </row>
    <row r="455" spans="2:33" x14ac:dyDescent="0.25">
      <c r="B455" s="175"/>
      <c r="C455" s="169"/>
      <c r="D455" s="170"/>
      <c r="E455" s="170"/>
      <c r="F455" s="170"/>
      <c r="G455" s="170"/>
      <c r="H455" s="170"/>
      <c r="I455" s="170"/>
      <c r="J455" s="170"/>
      <c r="K455" s="171"/>
      <c r="L455" s="170"/>
      <c r="M455" s="170"/>
      <c r="N455" s="170"/>
      <c r="O455" s="170"/>
      <c r="P455" s="170"/>
      <c r="Q455" s="170"/>
      <c r="R455" s="170"/>
      <c r="S455" s="170"/>
      <c r="T455" s="170"/>
      <c r="U455" s="170"/>
      <c r="V455" s="170"/>
      <c r="W455" s="170"/>
      <c r="X455" s="170"/>
      <c r="Y455" s="170"/>
      <c r="Z455" s="170"/>
      <c r="AA455" s="170"/>
      <c r="AB455" s="170"/>
      <c r="AC455" s="170"/>
      <c r="AD455" s="170"/>
      <c r="AE455" s="170"/>
      <c r="AF455" s="170"/>
      <c r="AG455" s="170"/>
    </row>
    <row r="456" spans="2:33" x14ac:dyDescent="0.25">
      <c r="B456" s="175"/>
      <c r="C456" s="169"/>
      <c r="D456" s="170"/>
      <c r="E456" s="170"/>
      <c r="F456" s="170"/>
      <c r="G456" s="170"/>
      <c r="H456" s="170"/>
      <c r="I456" s="170"/>
      <c r="J456" s="170"/>
      <c r="K456" s="171"/>
      <c r="L456" s="170"/>
      <c r="M456" s="170"/>
      <c r="N456" s="170"/>
      <c r="O456" s="170"/>
      <c r="P456" s="170"/>
      <c r="Q456" s="170"/>
      <c r="R456" s="170"/>
      <c r="S456" s="170"/>
      <c r="T456" s="170"/>
      <c r="U456" s="170"/>
      <c r="V456" s="170"/>
      <c r="W456" s="170"/>
      <c r="X456" s="170"/>
      <c r="Y456" s="170"/>
      <c r="Z456" s="170"/>
      <c r="AA456" s="170"/>
      <c r="AB456" s="170"/>
      <c r="AC456" s="170"/>
      <c r="AD456" s="170"/>
      <c r="AE456" s="170"/>
      <c r="AF456" s="170"/>
      <c r="AG456" s="170"/>
    </row>
    <row r="457" spans="2:33" x14ac:dyDescent="0.25">
      <c r="B457" s="175"/>
      <c r="C457" s="169"/>
      <c r="D457" s="170"/>
      <c r="E457" s="170"/>
      <c r="F457" s="170"/>
      <c r="G457" s="170"/>
      <c r="H457" s="170"/>
      <c r="I457" s="170"/>
      <c r="J457" s="170"/>
      <c r="K457" s="171"/>
      <c r="L457" s="170"/>
      <c r="M457" s="170"/>
      <c r="N457" s="170"/>
      <c r="O457" s="170"/>
      <c r="P457" s="170"/>
      <c r="Q457" s="170"/>
      <c r="R457" s="170"/>
      <c r="S457" s="170"/>
      <c r="T457" s="170"/>
      <c r="U457" s="170"/>
      <c r="V457" s="170"/>
      <c r="W457" s="170"/>
      <c r="X457" s="170"/>
      <c r="Y457" s="170"/>
      <c r="Z457" s="170"/>
      <c r="AA457" s="170"/>
      <c r="AB457" s="170"/>
      <c r="AC457" s="170"/>
      <c r="AD457" s="170"/>
      <c r="AE457" s="170"/>
      <c r="AF457" s="170"/>
      <c r="AG457" s="170"/>
    </row>
    <row r="458" spans="2:33" x14ac:dyDescent="0.25">
      <c r="B458" s="175"/>
      <c r="C458" s="169"/>
      <c r="D458" s="170"/>
      <c r="E458" s="170"/>
      <c r="F458" s="170"/>
      <c r="G458" s="170"/>
      <c r="H458" s="170"/>
      <c r="I458" s="170"/>
      <c r="J458" s="170"/>
      <c r="K458" s="171"/>
      <c r="L458" s="170"/>
      <c r="M458" s="170"/>
      <c r="N458" s="170"/>
      <c r="O458" s="170"/>
      <c r="P458" s="170"/>
      <c r="Q458" s="170"/>
      <c r="R458" s="170"/>
      <c r="S458" s="170"/>
      <c r="T458" s="170"/>
      <c r="U458" s="170"/>
      <c r="V458" s="170"/>
      <c r="W458" s="170"/>
      <c r="X458" s="170"/>
      <c r="Y458" s="170"/>
      <c r="Z458" s="170"/>
      <c r="AA458" s="170"/>
      <c r="AB458" s="170"/>
      <c r="AC458" s="170"/>
      <c r="AD458" s="170"/>
      <c r="AE458" s="170"/>
      <c r="AF458" s="170"/>
      <c r="AG458" s="170"/>
    </row>
    <row r="459" spans="2:33" x14ac:dyDescent="0.25">
      <c r="B459" s="175"/>
      <c r="C459" s="169"/>
      <c r="D459" s="170"/>
      <c r="E459" s="170"/>
      <c r="F459" s="170"/>
      <c r="G459" s="170"/>
      <c r="H459" s="170"/>
      <c r="I459" s="170"/>
      <c r="J459" s="170"/>
      <c r="K459" s="171"/>
      <c r="L459" s="170"/>
      <c r="M459" s="170"/>
      <c r="N459" s="170"/>
      <c r="O459" s="170"/>
      <c r="P459" s="170"/>
      <c r="Q459" s="170"/>
      <c r="R459" s="170"/>
      <c r="S459" s="170"/>
      <c r="T459" s="170"/>
      <c r="U459" s="170"/>
      <c r="V459" s="170"/>
      <c r="W459" s="170"/>
      <c r="X459" s="170"/>
      <c r="Y459" s="170"/>
      <c r="Z459" s="170"/>
      <c r="AA459" s="170"/>
      <c r="AB459" s="170"/>
      <c r="AC459" s="170"/>
      <c r="AD459" s="170"/>
      <c r="AE459" s="170"/>
      <c r="AF459" s="170"/>
      <c r="AG459" s="170"/>
    </row>
    <row r="460" spans="2:33" x14ac:dyDescent="0.25">
      <c r="B460" s="175"/>
      <c r="C460" s="169"/>
      <c r="D460" s="170"/>
      <c r="E460" s="170"/>
      <c r="F460" s="170"/>
      <c r="G460" s="170"/>
      <c r="H460" s="170"/>
      <c r="I460" s="170"/>
      <c r="J460" s="170"/>
      <c r="K460" s="171"/>
      <c r="L460" s="170"/>
      <c r="M460" s="170"/>
      <c r="N460" s="170"/>
      <c r="O460" s="170"/>
      <c r="P460" s="170"/>
      <c r="Q460" s="170"/>
      <c r="R460" s="170"/>
      <c r="S460" s="170"/>
      <c r="T460" s="170"/>
      <c r="U460" s="170"/>
      <c r="V460" s="170"/>
      <c r="W460" s="170"/>
      <c r="X460" s="170"/>
      <c r="Y460" s="170"/>
      <c r="Z460" s="170"/>
      <c r="AA460" s="170"/>
      <c r="AB460" s="170"/>
      <c r="AC460" s="170"/>
      <c r="AD460" s="170"/>
      <c r="AE460" s="170"/>
      <c r="AF460" s="170"/>
      <c r="AG460" s="170"/>
    </row>
    <row r="461" spans="2:33" x14ac:dyDescent="0.25">
      <c r="B461" s="175"/>
      <c r="C461" s="169"/>
      <c r="D461" s="170"/>
      <c r="E461" s="170"/>
      <c r="F461" s="170"/>
      <c r="G461" s="170"/>
      <c r="H461" s="170"/>
      <c r="I461" s="170"/>
      <c r="J461" s="170"/>
      <c r="K461" s="171"/>
      <c r="L461" s="170"/>
      <c r="M461" s="170"/>
      <c r="N461" s="170"/>
      <c r="O461" s="170"/>
      <c r="P461" s="170"/>
      <c r="Q461" s="170"/>
      <c r="R461" s="170"/>
      <c r="S461" s="170"/>
      <c r="T461" s="170"/>
      <c r="U461" s="170"/>
      <c r="V461" s="170"/>
      <c r="W461" s="170"/>
      <c r="X461" s="170"/>
      <c r="Y461" s="170"/>
      <c r="Z461" s="170"/>
      <c r="AA461" s="170"/>
      <c r="AB461" s="170"/>
      <c r="AC461" s="170"/>
      <c r="AD461" s="170"/>
      <c r="AE461" s="170"/>
      <c r="AF461" s="170"/>
      <c r="AG461" s="170"/>
    </row>
    <row r="462" spans="2:33" x14ac:dyDescent="0.25">
      <c r="B462" s="175"/>
      <c r="C462" s="169"/>
      <c r="D462" s="170"/>
      <c r="E462" s="170"/>
      <c r="F462" s="170"/>
      <c r="G462" s="170"/>
      <c r="H462" s="170"/>
      <c r="I462" s="170"/>
      <c r="J462" s="170"/>
      <c r="K462" s="171"/>
      <c r="L462" s="170"/>
      <c r="M462" s="170"/>
      <c r="N462" s="170"/>
      <c r="O462" s="170"/>
      <c r="P462" s="170"/>
      <c r="Q462" s="170"/>
      <c r="R462" s="170"/>
      <c r="S462" s="170"/>
      <c r="T462" s="170"/>
      <c r="U462" s="170"/>
      <c r="V462" s="170"/>
      <c r="W462" s="170"/>
      <c r="X462" s="170"/>
      <c r="Y462" s="170"/>
      <c r="Z462" s="170"/>
      <c r="AA462" s="170"/>
      <c r="AB462" s="170"/>
      <c r="AC462" s="170"/>
      <c r="AD462" s="170"/>
      <c r="AE462" s="170"/>
      <c r="AF462" s="170"/>
      <c r="AG462" s="170"/>
    </row>
    <row r="463" spans="2:33" x14ac:dyDescent="0.25">
      <c r="B463" s="175"/>
      <c r="C463" s="169"/>
      <c r="D463" s="170"/>
      <c r="E463" s="170"/>
      <c r="F463" s="170"/>
      <c r="G463" s="170"/>
      <c r="H463" s="170"/>
      <c r="I463" s="170"/>
      <c r="J463" s="170"/>
      <c r="K463" s="171"/>
      <c r="L463" s="170"/>
      <c r="M463" s="170"/>
      <c r="N463" s="170"/>
      <c r="O463" s="170"/>
      <c r="P463" s="170"/>
      <c r="Q463" s="170"/>
      <c r="R463" s="170"/>
      <c r="S463" s="170"/>
      <c r="T463" s="170"/>
      <c r="U463" s="170"/>
      <c r="V463" s="170"/>
      <c r="W463" s="170"/>
      <c r="X463" s="170"/>
      <c r="Y463" s="170"/>
      <c r="Z463" s="170"/>
      <c r="AA463" s="170"/>
      <c r="AB463" s="170"/>
      <c r="AC463" s="170"/>
      <c r="AD463" s="170"/>
      <c r="AE463" s="170"/>
      <c r="AF463" s="170"/>
      <c r="AG463" s="170"/>
    </row>
    <row r="464" spans="2:33" x14ac:dyDescent="0.25">
      <c r="B464" s="175"/>
      <c r="C464" s="169"/>
      <c r="D464" s="170"/>
      <c r="E464" s="170"/>
      <c r="F464" s="170"/>
      <c r="G464" s="170"/>
      <c r="H464" s="170"/>
      <c r="I464" s="170"/>
      <c r="J464" s="170"/>
      <c r="K464" s="171"/>
      <c r="L464" s="170"/>
      <c r="M464" s="170"/>
      <c r="N464" s="170"/>
      <c r="O464" s="170"/>
      <c r="P464" s="170"/>
      <c r="Q464" s="170"/>
      <c r="R464" s="170"/>
      <c r="S464" s="170"/>
      <c r="T464" s="170"/>
      <c r="U464" s="170"/>
      <c r="V464" s="170"/>
      <c r="W464" s="170"/>
      <c r="X464" s="170"/>
      <c r="Y464" s="170"/>
      <c r="Z464" s="170"/>
      <c r="AA464" s="170"/>
      <c r="AB464" s="170"/>
      <c r="AC464" s="170"/>
      <c r="AD464" s="170"/>
      <c r="AE464" s="170"/>
      <c r="AF464" s="170"/>
      <c r="AG464" s="170"/>
    </row>
    <row r="465" spans="2:33" x14ac:dyDescent="0.25">
      <c r="B465" s="175"/>
      <c r="C465" s="169"/>
      <c r="D465" s="170"/>
      <c r="E465" s="170"/>
      <c r="F465" s="170"/>
      <c r="G465" s="170"/>
      <c r="H465" s="170"/>
      <c r="I465" s="170"/>
      <c r="J465" s="170"/>
      <c r="K465" s="171"/>
      <c r="L465" s="170"/>
      <c r="M465" s="170"/>
      <c r="N465" s="170"/>
      <c r="O465" s="170"/>
      <c r="P465" s="170"/>
      <c r="Q465" s="170"/>
      <c r="R465" s="170"/>
      <c r="S465" s="170"/>
      <c r="T465" s="170"/>
      <c r="U465" s="170"/>
      <c r="V465" s="170"/>
      <c r="W465" s="170"/>
      <c r="X465" s="170"/>
      <c r="Y465" s="170"/>
      <c r="Z465" s="170"/>
      <c r="AA465" s="170"/>
      <c r="AB465" s="170"/>
      <c r="AC465" s="170"/>
      <c r="AD465" s="170"/>
      <c r="AE465" s="170"/>
      <c r="AF465" s="170"/>
      <c r="AG465" s="170"/>
    </row>
    <row r="466" spans="2:33" x14ac:dyDescent="0.25">
      <c r="B466" s="175"/>
      <c r="C466" s="169"/>
      <c r="D466" s="170"/>
      <c r="E466" s="170"/>
      <c r="F466" s="170"/>
      <c r="G466" s="170"/>
      <c r="H466" s="170"/>
      <c r="I466" s="170"/>
      <c r="J466" s="170"/>
      <c r="K466" s="171"/>
      <c r="L466" s="170"/>
      <c r="M466" s="170"/>
      <c r="N466" s="170"/>
      <c r="O466" s="170"/>
      <c r="P466" s="170"/>
      <c r="Q466" s="170"/>
      <c r="R466" s="170"/>
      <c r="S466" s="170"/>
      <c r="T466" s="170"/>
      <c r="U466" s="170"/>
      <c r="V466" s="170"/>
      <c r="W466" s="170"/>
      <c r="X466" s="170"/>
      <c r="Y466" s="170"/>
      <c r="Z466" s="170"/>
      <c r="AA466" s="170"/>
      <c r="AB466" s="170"/>
      <c r="AC466" s="170"/>
      <c r="AD466" s="170"/>
      <c r="AE466" s="170"/>
      <c r="AF466" s="170"/>
      <c r="AG466" s="170"/>
    </row>
    <row r="467" spans="2:33" x14ac:dyDescent="0.25">
      <c r="B467" s="175"/>
      <c r="C467" s="169"/>
      <c r="D467" s="170"/>
      <c r="E467" s="170"/>
      <c r="F467" s="170"/>
      <c r="G467" s="170"/>
      <c r="H467" s="170"/>
      <c r="I467" s="170"/>
      <c r="J467" s="170"/>
      <c r="K467" s="171"/>
      <c r="L467" s="170"/>
      <c r="M467" s="170"/>
      <c r="N467" s="170"/>
      <c r="O467" s="170"/>
      <c r="P467" s="170"/>
      <c r="Q467" s="170"/>
      <c r="R467" s="170"/>
      <c r="S467" s="170"/>
      <c r="T467" s="170"/>
      <c r="U467" s="170"/>
      <c r="V467" s="170"/>
      <c r="W467" s="170"/>
      <c r="X467" s="170"/>
      <c r="Y467" s="170"/>
      <c r="Z467" s="170"/>
      <c r="AA467" s="170"/>
      <c r="AB467" s="170"/>
      <c r="AC467" s="170"/>
      <c r="AD467" s="170"/>
      <c r="AE467" s="170"/>
      <c r="AF467" s="170"/>
      <c r="AG467" s="170"/>
    </row>
    <row r="468" spans="2:33" x14ac:dyDescent="0.25">
      <c r="B468" s="175"/>
      <c r="C468" s="169"/>
      <c r="D468" s="170"/>
      <c r="E468" s="170"/>
      <c r="F468" s="170"/>
      <c r="G468" s="170"/>
      <c r="H468" s="170"/>
      <c r="I468" s="170"/>
      <c r="J468" s="170"/>
      <c r="K468" s="171"/>
      <c r="L468" s="170"/>
      <c r="M468" s="170"/>
      <c r="N468" s="170"/>
      <c r="O468" s="170"/>
      <c r="P468" s="170"/>
      <c r="Q468" s="170"/>
      <c r="R468" s="170"/>
      <c r="S468" s="170"/>
      <c r="T468" s="170"/>
      <c r="U468" s="170"/>
      <c r="V468" s="170"/>
      <c r="W468" s="170"/>
      <c r="X468" s="170"/>
      <c r="Y468" s="170"/>
      <c r="Z468" s="170"/>
      <c r="AA468" s="170"/>
      <c r="AB468" s="170"/>
      <c r="AC468" s="170"/>
      <c r="AD468" s="170"/>
      <c r="AE468" s="170"/>
      <c r="AF468" s="170"/>
      <c r="AG468" s="170"/>
    </row>
    <row r="469" spans="2:33" x14ac:dyDescent="0.25">
      <c r="B469" s="175"/>
      <c r="C469" s="169"/>
      <c r="D469" s="170"/>
      <c r="E469" s="170"/>
      <c r="F469" s="170"/>
      <c r="G469" s="170"/>
      <c r="H469" s="170"/>
      <c r="I469" s="170"/>
      <c r="J469" s="170"/>
      <c r="K469" s="171"/>
      <c r="L469" s="170"/>
      <c r="M469" s="170"/>
      <c r="N469" s="170"/>
      <c r="O469" s="170"/>
      <c r="P469" s="170"/>
      <c r="Q469" s="170"/>
      <c r="R469" s="170"/>
      <c r="S469" s="170"/>
      <c r="T469" s="170"/>
      <c r="U469" s="170"/>
      <c r="V469" s="170"/>
      <c r="W469" s="170"/>
      <c r="X469" s="170"/>
      <c r="Y469" s="170"/>
      <c r="Z469" s="170"/>
      <c r="AA469" s="170"/>
      <c r="AB469" s="170"/>
      <c r="AC469" s="170"/>
      <c r="AD469" s="170"/>
      <c r="AE469" s="170"/>
      <c r="AF469" s="170"/>
      <c r="AG469" s="170"/>
    </row>
    <row r="470" spans="2:33" x14ac:dyDescent="0.25">
      <c r="B470" s="175"/>
      <c r="C470" s="169"/>
      <c r="D470" s="170"/>
      <c r="E470" s="170"/>
      <c r="F470" s="170"/>
      <c r="G470" s="170"/>
      <c r="H470" s="170"/>
      <c r="I470" s="170"/>
      <c r="J470" s="170"/>
      <c r="K470" s="171"/>
      <c r="L470" s="170"/>
      <c r="M470" s="170"/>
      <c r="N470" s="170"/>
      <c r="O470" s="170"/>
      <c r="P470" s="170"/>
      <c r="Q470" s="170"/>
      <c r="R470" s="170"/>
      <c r="S470" s="170"/>
      <c r="T470" s="170"/>
      <c r="U470" s="170"/>
      <c r="V470" s="170"/>
      <c r="W470" s="170"/>
      <c r="X470" s="170"/>
      <c r="Y470" s="170"/>
      <c r="Z470" s="170"/>
      <c r="AA470" s="170"/>
      <c r="AB470" s="170"/>
      <c r="AC470" s="170"/>
      <c r="AD470" s="170"/>
      <c r="AE470" s="170"/>
      <c r="AF470" s="170"/>
      <c r="AG470" s="170"/>
    </row>
    <row r="471" spans="2:33" x14ac:dyDescent="0.25">
      <c r="B471" s="175"/>
      <c r="C471" s="169"/>
      <c r="D471" s="170"/>
      <c r="E471" s="170"/>
      <c r="F471" s="170"/>
      <c r="G471" s="170"/>
      <c r="H471" s="170"/>
      <c r="I471" s="170"/>
      <c r="J471" s="170"/>
      <c r="K471" s="171"/>
      <c r="L471" s="170"/>
      <c r="M471" s="170"/>
      <c r="N471" s="170"/>
      <c r="O471" s="170"/>
      <c r="P471" s="170"/>
      <c r="Q471" s="170"/>
      <c r="R471" s="170"/>
      <c r="S471" s="170"/>
      <c r="T471" s="170"/>
      <c r="U471" s="170"/>
      <c r="V471" s="170"/>
      <c r="W471" s="170"/>
      <c r="X471" s="170"/>
      <c r="Y471" s="170"/>
      <c r="Z471" s="170"/>
      <c r="AA471" s="170"/>
      <c r="AB471" s="170"/>
      <c r="AC471" s="170"/>
      <c r="AD471" s="170"/>
      <c r="AE471" s="170"/>
      <c r="AF471" s="170"/>
      <c r="AG471" s="170"/>
    </row>
    <row r="472" spans="2:33" x14ac:dyDescent="0.25">
      <c r="B472" s="175"/>
      <c r="C472" s="169"/>
      <c r="D472" s="170"/>
      <c r="E472" s="170"/>
      <c r="F472" s="170"/>
      <c r="G472" s="170"/>
      <c r="H472" s="170"/>
      <c r="I472" s="170"/>
      <c r="J472" s="170"/>
      <c r="K472" s="171"/>
      <c r="L472" s="170"/>
      <c r="M472" s="170"/>
      <c r="N472" s="170"/>
      <c r="O472" s="170"/>
      <c r="P472" s="170"/>
      <c r="Q472" s="170"/>
      <c r="R472" s="170"/>
      <c r="S472" s="170"/>
      <c r="T472" s="170"/>
      <c r="U472" s="170"/>
      <c r="V472" s="170"/>
      <c r="W472" s="170"/>
      <c r="X472" s="170"/>
      <c r="Y472" s="170"/>
      <c r="Z472" s="170"/>
      <c r="AA472" s="170"/>
      <c r="AB472" s="170"/>
      <c r="AC472" s="170"/>
      <c r="AD472" s="170"/>
      <c r="AE472" s="170"/>
      <c r="AF472" s="170"/>
      <c r="AG472" s="170"/>
    </row>
    <row r="473" spans="2:33" x14ac:dyDescent="0.25">
      <c r="B473" s="175"/>
      <c r="C473" s="169"/>
      <c r="D473" s="170"/>
      <c r="E473" s="170"/>
      <c r="F473" s="170"/>
      <c r="G473" s="170"/>
      <c r="H473" s="170"/>
      <c r="I473" s="170"/>
      <c r="J473" s="170"/>
      <c r="K473" s="171"/>
      <c r="L473" s="170"/>
      <c r="M473" s="170"/>
      <c r="N473" s="170"/>
      <c r="O473" s="170"/>
      <c r="P473" s="170"/>
      <c r="Q473" s="170"/>
      <c r="R473" s="170"/>
      <c r="S473" s="170"/>
      <c r="T473" s="170"/>
      <c r="U473" s="170"/>
      <c r="V473" s="170"/>
      <c r="W473" s="170"/>
      <c r="X473" s="170"/>
      <c r="Y473" s="170"/>
      <c r="Z473" s="170"/>
      <c r="AA473" s="170"/>
      <c r="AB473" s="170"/>
      <c r="AC473" s="170"/>
      <c r="AD473" s="170"/>
      <c r="AE473" s="170"/>
      <c r="AF473" s="170"/>
      <c r="AG473" s="170"/>
    </row>
    <row r="474" spans="2:33" x14ac:dyDescent="0.25">
      <c r="B474" s="175"/>
      <c r="C474" s="169"/>
      <c r="D474" s="170"/>
      <c r="E474" s="170"/>
      <c r="F474" s="170"/>
      <c r="G474" s="170"/>
      <c r="H474" s="170"/>
      <c r="I474" s="170"/>
      <c r="J474" s="170"/>
      <c r="K474" s="171"/>
      <c r="L474" s="170"/>
      <c r="M474" s="170"/>
      <c r="N474" s="170"/>
      <c r="O474" s="170"/>
      <c r="P474" s="170"/>
      <c r="Q474" s="170"/>
      <c r="R474" s="170"/>
      <c r="S474" s="170"/>
      <c r="T474" s="170"/>
      <c r="U474" s="170"/>
      <c r="V474" s="170"/>
      <c r="W474" s="170"/>
      <c r="X474" s="170"/>
      <c r="Y474" s="170"/>
      <c r="Z474" s="170"/>
      <c r="AA474" s="170"/>
      <c r="AB474" s="170"/>
      <c r="AC474" s="170"/>
      <c r="AD474" s="170"/>
      <c r="AE474" s="170"/>
      <c r="AF474" s="170"/>
      <c r="AG474" s="170"/>
    </row>
    <row r="475" spans="2:33" x14ac:dyDescent="0.25">
      <c r="B475" s="175"/>
      <c r="C475" s="169"/>
      <c r="D475" s="170"/>
      <c r="E475" s="170"/>
      <c r="F475" s="170"/>
      <c r="G475" s="170"/>
      <c r="H475" s="170"/>
      <c r="I475" s="170"/>
      <c r="J475" s="170"/>
      <c r="K475" s="171"/>
      <c r="L475" s="170"/>
      <c r="M475" s="170"/>
      <c r="N475" s="170"/>
      <c r="O475" s="170"/>
      <c r="P475" s="170"/>
      <c r="Q475" s="170"/>
      <c r="R475" s="170"/>
      <c r="S475" s="170"/>
      <c r="T475" s="170"/>
      <c r="U475" s="170"/>
      <c r="V475" s="170"/>
      <c r="W475" s="170"/>
      <c r="X475" s="170"/>
      <c r="Y475" s="170"/>
      <c r="Z475" s="170"/>
      <c r="AA475" s="170"/>
      <c r="AB475" s="170"/>
      <c r="AC475" s="170"/>
      <c r="AD475" s="170"/>
      <c r="AE475" s="170"/>
      <c r="AF475" s="170"/>
      <c r="AG475" s="170"/>
    </row>
    <row r="476" spans="2:33" x14ac:dyDescent="0.25">
      <c r="B476" s="175"/>
      <c r="C476" s="169"/>
      <c r="D476" s="170"/>
      <c r="E476" s="170"/>
      <c r="F476" s="170"/>
      <c r="G476" s="170"/>
      <c r="H476" s="170"/>
      <c r="I476" s="170"/>
      <c r="J476" s="170"/>
      <c r="K476" s="171"/>
      <c r="L476" s="170"/>
      <c r="M476" s="170"/>
      <c r="N476" s="170"/>
      <c r="O476" s="170"/>
      <c r="P476" s="170"/>
      <c r="Q476" s="170"/>
      <c r="R476" s="170"/>
      <c r="S476" s="170"/>
      <c r="T476" s="170"/>
      <c r="U476" s="170"/>
      <c r="V476" s="170"/>
      <c r="W476" s="170"/>
      <c r="X476" s="170"/>
      <c r="Y476" s="170"/>
      <c r="Z476" s="170"/>
      <c r="AA476" s="170"/>
      <c r="AB476" s="170"/>
      <c r="AC476" s="170"/>
      <c r="AD476" s="170"/>
      <c r="AE476" s="170"/>
      <c r="AF476" s="170"/>
      <c r="AG476" s="170"/>
    </row>
    <row r="477" spans="2:33" x14ac:dyDescent="0.25">
      <c r="B477" s="175"/>
      <c r="C477" s="169"/>
      <c r="D477" s="170"/>
      <c r="E477" s="170"/>
      <c r="F477" s="170"/>
      <c r="G477" s="170"/>
      <c r="H477" s="170"/>
      <c r="I477" s="170"/>
      <c r="J477" s="170"/>
      <c r="K477" s="171"/>
      <c r="L477" s="170"/>
      <c r="M477" s="170"/>
      <c r="N477" s="170"/>
      <c r="O477" s="170"/>
      <c r="P477" s="170"/>
      <c r="Q477" s="170"/>
      <c r="R477" s="170"/>
      <c r="S477" s="170"/>
      <c r="T477" s="170"/>
      <c r="U477" s="170"/>
      <c r="V477" s="170"/>
      <c r="W477" s="170"/>
      <c r="X477" s="170"/>
      <c r="Y477" s="170"/>
      <c r="Z477" s="170"/>
      <c r="AA477" s="170"/>
      <c r="AB477" s="170"/>
      <c r="AC477" s="170"/>
      <c r="AD477" s="170"/>
      <c r="AE477" s="170"/>
      <c r="AF477" s="170"/>
      <c r="AG477" s="170"/>
    </row>
    <row r="478" spans="2:33" x14ac:dyDescent="0.25">
      <c r="B478" s="175"/>
      <c r="C478" s="169"/>
      <c r="D478" s="170"/>
      <c r="E478" s="170"/>
      <c r="F478" s="170"/>
      <c r="G478" s="170"/>
      <c r="H478" s="170"/>
      <c r="I478" s="170"/>
      <c r="J478" s="170"/>
      <c r="K478" s="171"/>
      <c r="L478" s="170"/>
      <c r="M478" s="170"/>
      <c r="N478" s="170"/>
      <c r="O478" s="170"/>
      <c r="P478" s="170"/>
      <c r="Q478" s="170"/>
      <c r="R478" s="170"/>
      <c r="S478" s="170"/>
      <c r="T478" s="170"/>
      <c r="U478" s="170"/>
      <c r="V478" s="170"/>
      <c r="W478" s="170"/>
      <c r="X478" s="170"/>
      <c r="Y478" s="170"/>
      <c r="Z478" s="170"/>
      <c r="AA478" s="170"/>
      <c r="AB478" s="170"/>
      <c r="AC478" s="170"/>
      <c r="AD478" s="170"/>
      <c r="AE478" s="170"/>
      <c r="AF478" s="170"/>
      <c r="AG478" s="170"/>
    </row>
    <row r="479" spans="2:33" x14ac:dyDescent="0.25">
      <c r="B479" s="175"/>
      <c r="C479" s="169"/>
      <c r="D479" s="170"/>
      <c r="E479" s="170"/>
      <c r="F479" s="170"/>
      <c r="G479" s="170"/>
      <c r="H479" s="170"/>
      <c r="I479" s="170"/>
      <c r="J479" s="170"/>
      <c r="K479" s="171"/>
      <c r="L479" s="170"/>
      <c r="M479" s="170"/>
      <c r="N479" s="170"/>
      <c r="O479" s="170"/>
      <c r="P479" s="170"/>
      <c r="Q479" s="170"/>
      <c r="R479" s="170"/>
      <c r="S479" s="170"/>
      <c r="T479" s="170"/>
      <c r="U479" s="170"/>
      <c r="V479" s="170"/>
      <c r="W479" s="170"/>
      <c r="X479" s="170"/>
      <c r="Y479" s="170"/>
      <c r="Z479" s="170"/>
      <c r="AA479" s="170"/>
      <c r="AB479" s="170"/>
      <c r="AC479" s="170"/>
      <c r="AD479" s="170"/>
      <c r="AE479" s="170"/>
      <c r="AF479" s="170"/>
      <c r="AG479" s="170"/>
    </row>
    <row r="480" spans="2:33" x14ac:dyDescent="0.25">
      <c r="B480" s="175"/>
      <c r="C480" s="169"/>
      <c r="D480" s="170"/>
      <c r="E480" s="170"/>
      <c r="F480" s="170"/>
      <c r="G480" s="170"/>
      <c r="H480" s="170"/>
      <c r="I480" s="170"/>
      <c r="J480" s="170"/>
      <c r="K480" s="171"/>
      <c r="L480" s="170"/>
      <c r="M480" s="170"/>
      <c r="N480" s="170"/>
      <c r="O480" s="170"/>
      <c r="P480" s="170"/>
      <c r="Q480" s="170"/>
      <c r="R480" s="170"/>
      <c r="S480" s="170"/>
      <c r="T480" s="170"/>
      <c r="U480" s="170"/>
      <c r="V480" s="170"/>
      <c r="W480" s="170"/>
      <c r="X480" s="170"/>
      <c r="Y480" s="170"/>
      <c r="Z480" s="170"/>
      <c r="AA480" s="170"/>
      <c r="AB480" s="170"/>
      <c r="AC480" s="170"/>
      <c r="AD480" s="170"/>
      <c r="AE480" s="170"/>
      <c r="AF480" s="170"/>
      <c r="AG480" s="170"/>
    </row>
    <row r="481" spans="2:33" x14ac:dyDescent="0.25">
      <c r="B481" s="175"/>
      <c r="C481" s="169"/>
      <c r="D481" s="170"/>
      <c r="E481" s="170"/>
      <c r="F481" s="170"/>
      <c r="G481" s="170"/>
      <c r="H481" s="170"/>
      <c r="I481" s="170"/>
      <c r="J481" s="170"/>
      <c r="K481" s="171"/>
      <c r="L481" s="170"/>
      <c r="M481" s="170"/>
      <c r="N481" s="170"/>
      <c r="O481" s="170"/>
      <c r="P481" s="170"/>
      <c r="Q481" s="170"/>
      <c r="R481" s="170"/>
      <c r="S481" s="170"/>
      <c r="T481" s="170"/>
      <c r="U481" s="170"/>
      <c r="V481" s="170"/>
      <c r="W481" s="170"/>
      <c r="X481" s="170"/>
      <c r="Y481" s="170"/>
      <c r="Z481" s="170"/>
      <c r="AA481" s="170"/>
      <c r="AB481" s="170"/>
      <c r="AC481" s="170"/>
      <c r="AD481" s="170"/>
      <c r="AE481" s="170"/>
      <c r="AF481" s="170"/>
      <c r="AG481" s="170"/>
    </row>
    <row r="482" spans="2:33" x14ac:dyDescent="0.25">
      <c r="B482" s="175"/>
      <c r="C482" s="169"/>
      <c r="D482" s="170"/>
      <c r="E482" s="170"/>
      <c r="F482" s="170"/>
      <c r="G482" s="170"/>
      <c r="H482" s="170"/>
      <c r="I482" s="170"/>
      <c r="J482" s="170"/>
      <c r="K482" s="171"/>
      <c r="L482" s="170"/>
      <c r="M482" s="170"/>
      <c r="N482" s="170"/>
      <c r="O482" s="170"/>
      <c r="P482" s="170"/>
      <c r="Q482" s="170"/>
      <c r="R482" s="170"/>
      <c r="S482" s="170"/>
      <c r="T482" s="170"/>
      <c r="U482" s="170"/>
      <c r="V482" s="170"/>
      <c r="W482" s="170"/>
      <c r="X482" s="170"/>
      <c r="Y482" s="170"/>
      <c r="Z482" s="170"/>
      <c r="AA482" s="170"/>
      <c r="AB482" s="170"/>
      <c r="AC482" s="170"/>
      <c r="AD482" s="170"/>
      <c r="AE482" s="170"/>
      <c r="AF482" s="170"/>
      <c r="AG482" s="170"/>
    </row>
    <row r="483" spans="2:33" x14ac:dyDescent="0.25">
      <c r="B483" s="175"/>
      <c r="C483" s="169"/>
      <c r="D483" s="170"/>
      <c r="E483" s="170"/>
      <c r="F483" s="170"/>
      <c r="G483" s="170"/>
      <c r="H483" s="170"/>
      <c r="I483" s="170"/>
      <c r="J483" s="170"/>
      <c r="K483" s="171"/>
      <c r="L483" s="170"/>
      <c r="M483" s="170"/>
      <c r="N483" s="170"/>
      <c r="O483" s="170"/>
      <c r="P483" s="170"/>
      <c r="Q483" s="170"/>
      <c r="R483" s="170"/>
      <c r="S483" s="170"/>
      <c r="T483" s="170"/>
      <c r="U483" s="170"/>
      <c r="V483" s="170"/>
      <c r="W483" s="170"/>
      <c r="X483" s="170"/>
      <c r="Y483" s="170"/>
      <c r="Z483" s="170"/>
      <c r="AA483" s="170"/>
      <c r="AB483" s="170"/>
      <c r="AC483" s="170"/>
      <c r="AD483" s="170"/>
      <c r="AE483" s="170"/>
      <c r="AF483" s="170"/>
      <c r="AG483" s="170"/>
    </row>
    <row r="484" spans="2:33" x14ac:dyDescent="0.25">
      <c r="B484" s="175"/>
      <c r="C484" s="169"/>
      <c r="D484" s="170"/>
      <c r="E484" s="170"/>
      <c r="F484" s="170"/>
      <c r="G484" s="170"/>
      <c r="H484" s="170"/>
      <c r="I484" s="170"/>
      <c r="J484" s="170"/>
      <c r="K484" s="171"/>
      <c r="L484" s="170"/>
      <c r="M484" s="170"/>
      <c r="N484" s="170"/>
      <c r="O484" s="170"/>
      <c r="P484" s="170"/>
      <c r="Q484" s="170"/>
      <c r="R484" s="170"/>
      <c r="S484" s="170"/>
      <c r="T484" s="170"/>
      <c r="U484" s="170"/>
      <c r="V484" s="170"/>
      <c r="W484" s="170"/>
      <c r="X484" s="170"/>
      <c r="Y484" s="170"/>
      <c r="Z484" s="170"/>
      <c r="AA484" s="170"/>
      <c r="AB484" s="170"/>
      <c r="AC484" s="170"/>
      <c r="AD484" s="170"/>
      <c r="AE484" s="170"/>
      <c r="AF484" s="170"/>
      <c r="AG484" s="170"/>
    </row>
    <row r="485" spans="2:33" x14ac:dyDescent="0.25">
      <c r="B485" s="175"/>
      <c r="C485" s="169"/>
      <c r="D485" s="170"/>
      <c r="E485" s="170"/>
      <c r="F485" s="170"/>
      <c r="G485" s="170"/>
      <c r="H485" s="170"/>
      <c r="I485" s="170"/>
      <c r="J485" s="170"/>
      <c r="K485" s="171"/>
      <c r="L485" s="170"/>
      <c r="M485" s="170"/>
      <c r="N485" s="170"/>
      <c r="O485" s="170"/>
      <c r="P485" s="170"/>
      <c r="Q485" s="170"/>
      <c r="R485" s="170"/>
      <c r="S485" s="170"/>
      <c r="T485" s="170"/>
      <c r="U485" s="170"/>
      <c r="V485" s="170"/>
      <c r="W485" s="170"/>
      <c r="X485" s="170"/>
      <c r="Y485" s="170"/>
      <c r="Z485" s="170"/>
      <c r="AA485" s="170"/>
      <c r="AB485" s="170"/>
      <c r="AC485" s="170"/>
      <c r="AD485" s="170"/>
      <c r="AE485" s="170"/>
      <c r="AF485" s="170"/>
      <c r="AG485" s="170"/>
    </row>
    <row r="486" spans="2:33" x14ac:dyDescent="0.25">
      <c r="B486" s="175"/>
      <c r="C486" s="169"/>
      <c r="D486" s="170"/>
      <c r="E486" s="170"/>
      <c r="F486" s="170"/>
      <c r="G486" s="170"/>
      <c r="H486" s="170"/>
      <c r="I486" s="170"/>
      <c r="J486" s="170"/>
      <c r="K486" s="171"/>
      <c r="L486" s="170"/>
      <c r="M486" s="170"/>
      <c r="N486" s="170"/>
      <c r="O486" s="170"/>
      <c r="P486" s="170"/>
      <c r="Q486" s="170"/>
      <c r="R486" s="170"/>
      <c r="S486" s="170"/>
      <c r="T486" s="170"/>
      <c r="U486" s="170"/>
      <c r="V486" s="170"/>
      <c r="W486" s="170"/>
      <c r="X486" s="170"/>
      <c r="Y486" s="170"/>
      <c r="Z486" s="170"/>
      <c r="AA486" s="170"/>
      <c r="AB486" s="170"/>
      <c r="AC486" s="170"/>
      <c r="AD486" s="170"/>
      <c r="AE486" s="170"/>
      <c r="AF486" s="170"/>
      <c r="AG486" s="170"/>
    </row>
    <row r="487" spans="2:33" x14ac:dyDescent="0.25">
      <c r="B487" s="175"/>
      <c r="C487" s="169"/>
      <c r="D487" s="170"/>
      <c r="E487" s="170"/>
      <c r="F487" s="170"/>
      <c r="G487" s="170"/>
      <c r="H487" s="170"/>
      <c r="I487" s="170"/>
      <c r="J487" s="170"/>
      <c r="K487" s="171"/>
      <c r="L487" s="170"/>
      <c r="M487" s="170"/>
      <c r="N487" s="170"/>
      <c r="O487" s="170"/>
      <c r="P487" s="170"/>
      <c r="Q487" s="170"/>
      <c r="R487" s="170"/>
      <c r="S487" s="170"/>
      <c r="T487" s="170"/>
      <c r="U487" s="170"/>
      <c r="V487" s="170"/>
      <c r="W487" s="170"/>
      <c r="X487" s="170"/>
      <c r="Y487" s="170"/>
      <c r="Z487" s="170"/>
      <c r="AA487" s="170"/>
      <c r="AB487" s="170"/>
      <c r="AC487" s="170"/>
      <c r="AD487" s="170"/>
      <c r="AE487" s="170"/>
      <c r="AF487" s="170"/>
      <c r="AG487" s="170"/>
    </row>
    <row r="488" spans="2:33" x14ac:dyDescent="0.25">
      <c r="B488" s="175"/>
      <c r="C488" s="169"/>
      <c r="D488" s="170"/>
      <c r="E488" s="170"/>
      <c r="F488" s="170"/>
      <c r="G488" s="170"/>
      <c r="H488" s="170"/>
      <c r="I488" s="170"/>
      <c r="J488" s="170"/>
      <c r="K488" s="171"/>
      <c r="L488" s="170"/>
      <c r="M488" s="170"/>
      <c r="N488" s="170"/>
      <c r="O488" s="170"/>
      <c r="P488" s="170"/>
      <c r="Q488" s="170"/>
      <c r="R488" s="170"/>
      <c r="S488" s="170"/>
      <c r="T488" s="170"/>
      <c r="U488" s="170"/>
      <c r="V488" s="170"/>
      <c r="W488" s="170"/>
      <c r="X488" s="170"/>
      <c r="Y488" s="170"/>
      <c r="Z488" s="170"/>
      <c r="AA488" s="170"/>
      <c r="AB488" s="170"/>
      <c r="AC488" s="170"/>
      <c r="AD488" s="170"/>
      <c r="AE488" s="170"/>
      <c r="AF488" s="170"/>
      <c r="AG488" s="170"/>
    </row>
    <row r="489" spans="2:33" x14ac:dyDescent="0.25">
      <c r="B489" s="175"/>
      <c r="C489" s="169"/>
      <c r="D489" s="170"/>
      <c r="E489" s="170"/>
      <c r="F489" s="170"/>
      <c r="G489" s="170"/>
      <c r="H489" s="170"/>
      <c r="I489" s="170"/>
      <c r="J489" s="170"/>
      <c r="K489" s="171"/>
      <c r="L489" s="170"/>
      <c r="M489" s="170"/>
      <c r="N489" s="170"/>
      <c r="O489" s="170"/>
      <c r="P489" s="170"/>
      <c r="Q489" s="170"/>
      <c r="R489" s="170"/>
      <c r="S489" s="170"/>
      <c r="T489" s="170"/>
      <c r="U489" s="170"/>
      <c r="V489" s="170"/>
      <c r="W489" s="170"/>
      <c r="X489" s="170"/>
      <c r="Y489" s="170"/>
      <c r="Z489" s="170"/>
      <c r="AA489" s="170"/>
      <c r="AB489" s="170"/>
      <c r="AC489" s="170"/>
      <c r="AD489" s="170"/>
      <c r="AE489" s="170"/>
      <c r="AF489" s="170"/>
      <c r="AG489" s="170"/>
    </row>
    <row r="490" spans="2:33" x14ac:dyDescent="0.25">
      <c r="B490" s="175"/>
      <c r="C490" s="169"/>
      <c r="D490" s="170"/>
      <c r="E490" s="170"/>
      <c r="F490" s="170"/>
      <c r="G490" s="170"/>
      <c r="H490" s="170"/>
      <c r="I490" s="170"/>
      <c r="J490" s="170"/>
      <c r="K490" s="171"/>
      <c r="L490" s="170"/>
      <c r="M490" s="170"/>
      <c r="N490" s="170"/>
      <c r="O490" s="170"/>
      <c r="P490" s="170"/>
      <c r="Q490" s="170"/>
      <c r="R490" s="170"/>
      <c r="S490" s="170"/>
      <c r="T490" s="170"/>
      <c r="U490" s="170"/>
      <c r="V490" s="170"/>
      <c r="W490" s="170"/>
      <c r="X490" s="170"/>
      <c r="Y490" s="170"/>
      <c r="Z490" s="170"/>
      <c r="AA490" s="170"/>
      <c r="AB490" s="170"/>
      <c r="AC490" s="170"/>
      <c r="AD490" s="170"/>
      <c r="AE490" s="170"/>
      <c r="AF490" s="170"/>
      <c r="AG490" s="170"/>
    </row>
    <row r="491" spans="2:33" x14ac:dyDescent="0.25">
      <c r="B491" s="175"/>
      <c r="C491" s="169"/>
      <c r="D491" s="170"/>
      <c r="E491" s="170"/>
      <c r="F491" s="170"/>
      <c r="G491" s="170"/>
      <c r="H491" s="170"/>
      <c r="I491" s="170"/>
      <c r="J491" s="170"/>
      <c r="K491" s="171"/>
      <c r="L491" s="170"/>
      <c r="M491" s="170"/>
      <c r="N491" s="170"/>
      <c r="O491" s="170"/>
      <c r="P491" s="170"/>
      <c r="Q491" s="170"/>
      <c r="R491" s="170"/>
      <c r="S491" s="170"/>
      <c r="T491" s="170"/>
      <c r="U491" s="170"/>
      <c r="V491" s="170"/>
      <c r="W491" s="170"/>
      <c r="X491" s="170"/>
      <c r="Y491" s="170"/>
      <c r="Z491" s="170"/>
      <c r="AA491" s="170"/>
      <c r="AB491" s="170"/>
      <c r="AC491" s="170"/>
      <c r="AD491" s="170"/>
      <c r="AE491" s="170"/>
      <c r="AF491" s="170"/>
      <c r="AG491" s="170"/>
    </row>
    <row r="492" spans="2:33" x14ac:dyDescent="0.25">
      <c r="B492" s="175"/>
      <c r="C492" s="169"/>
      <c r="D492" s="170"/>
      <c r="E492" s="170"/>
      <c r="F492" s="170"/>
      <c r="G492" s="170"/>
      <c r="H492" s="170"/>
      <c r="I492" s="170"/>
      <c r="J492" s="170"/>
      <c r="K492" s="171"/>
      <c r="L492" s="170"/>
      <c r="M492" s="170"/>
      <c r="N492" s="170"/>
      <c r="O492" s="170"/>
      <c r="P492" s="170"/>
      <c r="Q492" s="170"/>
      <c r="R492" s="170"/>
      <c r="S492" s="170"/>
      <c r="T492" s="170"/>
      <c r="U492" s="170"/>
      <c r="V492" s="170"/>
      <c r="W492" s="170"/>
      <c r="X492" s="170"/>
      <c r="Y492" s="170"/>
      <c r="Z492" s="170"/>
      <c r="AA492" s="170"/>
      <c r="AB492" s="170"/>
      <c r="AC492" s="170"/>
      <c r="AD492" s="170"/>
      <c r="AE492" s="170"/>
      <c r="AF492" s="170"/>
      <c r="AG492" s="170"/>
    </row>
    <row r="493" spans="2:33" x14ac:dyDescent="0.25">
      <c r="B493" s="175"/>
      <c r="C493" s="169"/>
      <c r="D493" s="170"/>
      <c r="E493" s="170"/>
      <c r="F493" s="170"/>
      <c r="G493" s="170"/>
      <c r="H493" s="170"/>
      <c r="I493" s="170"/>
      <c r="J493" s="170"/>
      <c r="K493" s="171"/>
      <c r="L493" s="170"/>
      <c r="M493" s="170"/>
      <c r="N493" s="170"/>
      <c r="O493" s="170"/>
      <c r="P493" s="170"/>
      <c r="Q493" s="170"/>
      <c r="R493" s="170"/>
      <c r="S493" s="170"/>
      <c r="T493" s="170"/>
      <c r="U493" s="170"/>
      <c r="V493" s="170"/>
      <c r="W493" s="170"/>
      <c r="X493" s="170"/>
      <c r="Y493" s="170"/>
      <c r="Z493" s="170"/>
      <c r="AA493" s="170"/>
      <c r="AB493" s="170"/>
      <c r="AC493" s="170"/>
      <c r="AD493" s="170"/>
      <c r="AE493" s="170"/>
      <c r="AF493" s="170"/>
      <c r="AG493" s="170"/>
    </row>
    <row r="494" spans="2:33" x14ac:dyDescent="0.25">
      <c r="B494" s="175"/>
      <c r="C494" s="169"/>
      <c r="D494" s="170"/>
      <c r="E494" s="170"/>
      <c r="F494" s="170"/>
      <c r="G494" s="170"/>
      <c r="H494" s="170"/>
      <c r="I494" s="170"/>
      <c r="J494" s="170"/>
      <c r="K494" s="171"/>
      <c r="L494" s="170"/>
      <c r="M494" s="170"/>
      <c r="N494" s="170"/>
      <c r="O494" s="170"/>
      <c r="P494" s="170"/>
      <c r="Q494" s="170"/>
      <c r="R494" s="170"/>
      <c r="S494" s="170"/>
      <c r="T494" s="170"/>
      <c r="U494" s="170"/>
      <c r="V494" s="170"/>
      <c r="W494" s="170"/>
      <c r="X494" s="170"/>
      <c r="Y494" s="170"/>
      <c r="Z494" s="170"/>
      <c r="AA494" s="170"/>
      <c r="AB494" s="170"/>
      <c r="AC494" s="170"/>
      <c r="AD494" s="170"/>
      <c r="AE494" s="170"/>
      <c r="AF494" s="170"/>
      <c r="AG494" s="170"/>
    </row>
    <row r="495" spans="2:33" x14ac:dyDescent="0.25">
      <c r="B495" s="175"/>
      <c r="C495" s="169"/>
      <c r="D495" s="170"/>
      <c r="E495" s="170"/>
      <c r="F495" s="170"/>
      <c r="G495" s="170"/>
      <c r="H495" s="170"/>
      <c r="I495" s="170"/>
      <c r="J495" s="170"/>
      <c r="K495" s="171"/>
      <c r="L495" s="170"/>
      <c r="M495" s="170"/>
      <c r="N495" s="170"/>
      <c r="O495" s="170"/>
      <c r="P495" s="170"/>
      <c r="Q495" s="170"/>
      <c r="R495" s="170"/>
      <c r="S495" s="170"/>
      <c r="T495" s="170"/>
      <c r="U495" s="170"/>
      <c r="V495" s="170"/>
      <c r="W495" s="170"/>
      <c r="X495" s="170"/>
      <c r="Y495" s="170"/>
      <c r="Z495" s="170"/>
      <c r="AA495" s="170"/>
      <c r="AB495" s="170"/>
      <c r="AC495" s="170"/>
      <c r="AD495" s="170"/>
      <c r="AE495" s="170"/>
      <c r="AF495" s="170"/>
      <c r="AG495" s="170"/>
    </row>
    <row r="496" spans="2:33" x14ac:dyDescent="0.25">
      <c r="B496" s="175"/>
      <c r="C496" s="169"/>
      <c r="D496" s="170"/>
      <c r="E496" s="170"/>
      <c r="F496" s="170"/>
      <c r="G496" s="170"/>
      <c r="H496" s="170"/>
      <c r="I496" s="170"/>
      <c r="J496" s="170"/>
      <c r="K496" s="171"/>
      <c r="L496" s="170"/>
      <c r="M496" s="170"/>
      <c r="N496" s="170"/>
      <c r="O496" s="170"/>
      <c r="P496" s="170"/>
      <c r="Q496" s="170"/>
      <c r="R496" s="170"/>
      <c r="S496" s="170"/>
      <c r="T496" s="170"/>
      <c r="U496" s="170"/>
      <c r="V496" s="170"/>
      <c r="W496" s="170"/>
      <c r="X496" s="170"/>
      <c r="Y496" s="170"/>
      <c r="Z496" s="170"/>
      <c r="AA496" s="170"/>
      <c r="AB496" s="170"/>
      <c r="AC496" s="170"/>
      <c r="AD496" s="170"/>
      <c r="AE496" s="170"/>
      <c r="AF496" s="170"/>
      <c r="AG496" s="170"/>
    </row>
    <row r="497" spans="2:33" x14ac:dyDescent="0.25">
      <c r="B497" s="175"/>
      <c r="C497" s="169"/>
      <c r="D497" s="170"/>
      <c r="E497" s="170"/>
      <c r="F497" s="170"/>
      <c r="G497" s="170"/>
      <c r="H497" s="170"/>
      <c r="I497" s="170"/>
      <c r="J497" s="170"/>
      <c r="K497" s="171"/>
      <c r="L497" s="170"/>
      <c r="M497" s="170"/>
      <c r="N497" s="170"/>
      <c r="O497" s="170"/>
      <c r="P497" s="170"/>
      <c r="Q497" s="170"/>
      <c r="R497" s="170"/>
      <c r="S497" s="170"/>
      <c r="T497" s="170"/>
      <c r="U497" s="170"/>
      <c r="V497" s="170"/>
      <c r="W497" s="170"/>
      <c r="X497" s="170"/>
      <c r="Y497" s="170"/>
      <c r="Z497" s="170"/>
      <c r="AA497" s="170"/>
      <c r="AB497" s="170"/>
      <c r="AC497" s="170"/>
      <c r="AD497" s="170"/>
      <c r="AE497" s="170"/>
      <c r="AF497" s="170"/>
      <c r="AG497" s="170"/>
    </row>
    <row r="498" spans="2:33" x14ac:dyDescent="0.25">
      <c r="B498" s="175"/>
      <c r="C498" s="169"/>
      <c r="D498" s="170"/>
      <c r="E498" s="170"/>
      <c r="F498" s="170"/>
      <c r="G498" s="170"/>
      <c r="H498" s="170"/>
      <c r="I498" s="170"/>
      <c r="J498" s="170"/>
      <c r="K498" s="171"/>
      <c r="L498" s="170"/>
      <c r="M498" s="170"/>
      <c r="N498" s="170"/>
      <c r="O498" s="170"/>
      <c r="P498" s="170"/>
      <c r="Q498" s="170"/>
      <c r="R498" s="170"/>
      <c r="S498" s="170"/>
      <c r="T498" s="170"/>
      <c r="U498" s="170"/>
      <c r="V498" s="170"/>
      <c r="W498" s="170"/>
      <c r="X498" s="170"/>
      <c r="Y498" s="170"/>
      <c r="Z498" s="170"/>
      <c r="AA498" s="170"/>
      <c r="AB498" s="170"/>
      <c r="AC498" s="170"/>
      <c r="AD498" s="170"/>
      <c r="AE498" s="170"/>
      <c r="AF498" s="170"/>
      <c r="AG498" s="170"/>
    </row>
    <row r="499" spans="2:33" x14ac:dyDescent="0.25">
      <c r="B499" s="175"/>
      <c r="C499" s="169"/>
      <c r="D499" s="170"/>
      <c r="E499" s="170"/>
      <c r="F499" s="170"/>
      <c r="G499" s="170"/>
      <c r="H499" s="170"/>
      <c r="I499" s="170"/>
      <c r="J499" s="170"/>
      <c r="K499" s="171"/>
      <c r="L499" s="170"/>
      <c r="M499" s="170"/>
      <c r="N499" s="170"/>
      <c r="O499" s="170"/>
      <c r="P499" s="170"/>
      <c r="Q499" s="170"/>
      <c r="R499" s="170"/>
      <c r="S499" s="170"/>
      <c r="T499" s="170"/>
      <c r="U499" s="170"/>
      <c r="V499" s="170"/>
      <c r="W499" s="170"/>
      <c r="X499" s="170"/>
      <c r="Y499" s="170"/>
      <c r="Z499" s="170"/>
      <c r="AA499" s="170"/>
      <c r="AB499" s="170"/>
      <c r="AC499" s="170"/>
      <c r="AD499" s="170"/>
      <c r="AE499" s="170"/>
      <c r="AF499" s="170"/>
      <c r="AG499" s="170"/>
    </row>
    <row r="500" spans="2:33" x14ac:dyDescent="0.25">
      <c r="B500" s="175"/>
      <c r="C500" s="169"/>
      <c r="D500" s="170"/>
      <c r="E500" s="170"/>
      <c r="F500" s="170"/>
      <c r="G500" s="170"/>
      <c r="H500" s="170"/>
      <c r="I500" s="170"/>
      <c r="J500" s="170"/>
      <c r="K500" s="171"/>
      <c r="L500" s="170"/>
      <c r="M500" s="170"/>
      <c r="N500" s="170"/>
      <c r="O500" s="170"/>
      <c r="P500" s="170"/>
      <c r="Q500" s="170"/>
      <c r="R500" s="170"/>
      <c r="S500" s="170"/>
      <c r="T500" s="170"/>
      <c r="U500" s="170"/>
      <c r="V500" s="170"/>
      <c r="W500" s="170"/>
      <c r="X500" s="170"/>
      <c r="Y500" s="170"/>
      <c r="Z500" s="170"/>
      <c r="AA500" s="170"/>
      <c r="AB500" s="170"/>
      <c r="AC500" s="170"/>
      <c r="AD500" s="170"/>
      <c r="AE500" s="170"/>
      <c r="AF500" s="170"/>
      <c r="AG500" s="170"/>
    </row>
    <row r="501" spans="2:33" x14ac:dyDescent="0.25">
      <c r="B501" s="175"/>
      <c r="C501" s="169"/>
      <c r="D501" s="170"/>
      <c r="E501" s="170"/>
      <c r="F501" s="170"/>
      <c r="G501" s="170"/>
      <c r="H501" s="170"/>
      <c r="I501" s="170"/>
      <c r="J501" s="170"/>
      <c r="K501" s="171"/>
      <c r="L501" s="170"/>
      <c r="M501" s="170"/>
      <c r="N501" s="170"/>
      <c r="O501" s="170"/>
      <c r="P501" s="170"/>
      <c r="Q501" s="170"/>
      <c r="R501" s="170"/>
      <c r="S501" s="170"/>
      <c r="T501" s="170"/>
      <c r="U501" s="170"/>
      <c r="V501" s="170"/>
      <c r="W501" s="170"/>
      <c r="X501" s="170"/>
      <c r="Y501" s="170"/>
      <c r="Z501" s="170"/>
      <c r="AA501" s="170"/>
      <c r="AB501" s="170"/>
      <c r="AC501" s="170"/>
      <c r="AD501" s="170"/>
      <c r="AE501" s="170"/>
      <c r="AF501" s="170"/>
      <c r="AG501" s="170"/>
    </row>
    <row r="502" spans="2:33" x14ac:dyDescent="0.25">
      <c r="B502" s="175"/>
      <c r="C502" s="169"/>
      <c r="D502" s="170"/>
      <c r="E502" s="170"/>
      <c r="F502" s="170"/>
      <c r="G502" s="170"/>
      <c r="H502" s="170"/>
      <c r="I502" s="170"/>
      <c r="J502" s="170"/>
      <c r="K502" s="171"/>
      <c r="L502" s="170"/>
      <c r="M502" s="170"/>
      <c r="N502" s="170"/>
      <c r="O502" s="170"/>
      <c r="P502" s="170"/>
      <c r="Q502" s="170"/>
      <c r="R502" s="170"/>
      <c r="S502" s="170"/>
      <c r="T502" s="170"/>
      <c r="U502" s="170"/>
      <c r="V502" s="170"/>
      <c r="W502" s="170"/>
      <c r="X502" s="170"/>
      <c r="Y502" s="170"/>
      <c r="Z502" s="170"/>
      <c r="AA502" s="170"/>
      <c r="AB502" s="170"/>
      <c r="AC502" s="170"/>
      <c r="AD502" s="170"/>
      <c r="AE502" s="170"/>
      <c r="AF502" s="170"/>
      <c r="AG502" s="170"/>
    </row>
    <row r="503" spans="2:33" x14ac:dyDescent="0.25">
      <c r="B503" s="175"/>
      <c r="C503" s="169"/>
      <c r="D503" s="170"/>
      <c r="E503" s="170"/>
      <c r="F503" s="170"/>
      <c r="G503" s="170"/>
      <c r="H503" s="170"/>
      <c r="I503" s="170"/>
      <c r="J503" s="170"/>
      <c r="K503" s="171"/>
      <c r="L503" s="170"/>
      <c r="M503" s="170"/>
      <c r="N503" s="170"/>
      <c r="O503" s="170"/>
      <c r="P503" s="170"/>
      <c r="Q503" s="170"/>
      <c r="R503" s="170"/>
      <c r="S503" s="170"/>
      <c r="T503" s="170"/>
      <c r="U503" s="170"/>
      <c r="V503" s="170"/>
      <c r="W503" s="170"/>
      <c r="X503" s="170"/>
      <c r="Y503" s="170"/>
      <c r="Z503" s="170"/>
      <c r="AA503" s="170"/>
      <c r="AB503" s="170"/>
      <c r="AC503" s="170"/>
      <c r="AD503" s="170"/>
      <c r="AE503" s="170"/>
      <c r="AF503" s="170"/>
      <c r="AG503" s="170"/>
    </row>
    <row r="504" spans="2:33" x14ac:dyDescent="0.25">
      <c r="B504" s="175"/>
      <c r="C504" s="169"/>
      <c r="D504" s="170"/>
      <c r="E504" s="170"/>
      <c r="F504" s="170"/>
      <c r="G504" s="170"/>
      <c r="H504" s="170"/>
      <c r="I504" s="170"/>
      <c r="J504" s="170"/>
      <c r="K504" s="171"/>
      <c r="L504" s="170"/>
      <c r="M504" s="170"/>
      <c r="N504" s="170"/>
      <c r="O504" s="170"/>
      <c r="P504" s="170"/>
      <c r="Q504" s="170"/>
      <c r="R504" s="170"/>
      <c r="S504" s="170"/>
      <c r="T504" s="170"/>
      <c r="U504" s="170"/>
      <c r="V504" s="170"/>
      <c r="W504" s="170"/>
      <c r="X504" s="170"/>
      <c r="Y504" s="170"/>
      <c r="Z504" s="170"/>
      <c r="AA504" s="170"/>
      <c r="AB504" s="170"/>
      <c r="AC504" s="170"/>
      <c r="AD504" s="170"/>
      <c r="AE504" s="170"/>
      <c r="AF504" s="170"/>
      <c r="AG504" s="170"/>
    </row>
    <row r="505" spans="2:33" x14ac:dyDescent="0.25">
      <c r="B505" s="175"/>
      <c r="C505" s="169"/>
      <c r="D505" s="170"/>
      <c r="E505" s="170"/>
      <c r="F505" s="170"/>
      <c r="G505" s="170"/>
      <c r="H505" s="170"/>
      <c r="I505" s="170"/>
      <c r="J505" s="170"/>
      <c r="K505" s="171"/>
      <c r="L505" s="170"/>
      <c r="M505" s="170"/>
      <c r="N505" s="170"/>
      <c r="O505" s="170"/>
      <c r="P505" s="170"/>
      <c r="Q505" s="170"/>
      <c r="R505" s="170"/>
      <c r="S505" s="170"/>
      <c r="T505" s="170"/>
      <c r="U505" s="170"/>
      <c r="V505" s="170"/>
      <c r="W505" s="170"/>
      <c r="X505" s="170"/>
      <c r="Y505" s="170"/>
      <c r="Z505" s="170"/>
      <c r="AA505" s="170"/>
      <c r="AB505" s="170"/>
      <c r="AC505" s="170"/>
      <c r="AD505" s="170"/>
      <c r="AE505" s="170"/>
      <c r="AF505" s="170"/>
      <c r="AG505" s="170"/>
    </row>
    <row r="506" spans="2:33" x14ac:dyDescent="0.25">
      <c r="B506" s="175"/>
      <c r="C506" s="169"/>
      <c r="D506" s="170"/>
      <c r="E506" s="170"/>
      <c r="F506" s="170"/>
      <c r="G506" s="170"/>
      <c r="H506" s="170"/>
      <c r="I506" s="170"/>
      <c r="J506" s="170"/>
      <c r="K506" s="171"/>
      <c r="L506" s="170"/>
      <c r="M506" s="170"/>
      <c r="N506" s="170"/>
      <c r="O506" s="170"/>
      <c r="P506" s="170"/>
      <c r="Q506" s="170"/>
      <c r="R506" s="170"/>
      <c r="S506" s="170"/>
      <c r="T506" s="170"/>
      <c r="U506" s="170"/>
      <c r="V506" s="170"/>
      <c r="W506" s="170"/>
      <c r="X506" s="170"/>
      <c r="Y506" s="170"/>
      <c r="Z506" s="170"/>
      <c r="AA506" s="170"/>
      <c r="AB506" s="170"/>
      <c r="AC506" s="170"/>
      <c r="AD506" s="170"/>
      <c r="AE506" s="170"/>
      <c r="AF506" s="170"/>
      <c r="AG506" s="170"/>
    </row>
    <row r="507" spans="2:33" x14ac:dyDescent="0.25">
      <c r="B507" s="175"/>
      <c r="C507" s="169"/>
      <c r="D507" s="170"/>
      <c r="E507" s="170"/>
      <c r="F507" s="170"/>
      <c r="G507" s="170"/>
      <c r="H507" s="170"/>
      <c r="I507" s="170"/>
      <c r="J507" s="170"/>
      <c r="K507" s="171"/>
      <c r="L507" s="170"/>
      <c r="M507" s="170"/>
      <c r="N507" s="170"/>
      <c r="O507" s="170"/>
      <c r="P507" s="170"/>
      <c r="Q507" s="170"/>
      <c r="R507" s="170"/>
      <c r="S507" s="170"/>
      <c r="T507" s="170"/>
      <c r="U507" s="170"/>
      <c r="V507" s="170"/>
      <c r="W507" s="170"/>
      <c r="X507" s="170"/>
      <c r="Y507" s="170"/>
      <c r="Z507" s="170"/>
      <c r="AA507" s="170"/>
      <c r="AB507" s="170"/>
      <c r="AC507" s="170"/>
      <c r="AD507" s="170"/>
      <c r="AE507" s="170"/>
      <c r="AF507" s="170"/>
      <c r="AG507" s="170"/>
    </row>
    <row r="508" spans="2:33" x14ac:dyDescent="0.25">
      <c r="B508" s="175"/>
      <c r="C508" s="169"/>
      <c r="D508" s="170"/>
      <c r="E508" s="170"/>
      <c r="F508" s="170"/>
      <c r="G508" s="170"/>
      <c r="H508" s="170"/>
      <c r="I508" s="170"/>
      <c r="J508" s="170"/>
      <c r="K508" s="171"/>
      <c r="L508" s="170"/>
      <c r="M508" s="170"/>
      <c r="N508" s="170"/>
      <c r="O508" s="170"/>
      <c r="P508" s="170"/>
      <c r="Q508" s="170"/>
      <c r="R508" s="170"/>
      <c r="S508" s="170"/>
      <c r="T508" s="170"/>
      <c r="U508" s="170"/>
      <c r="V508" s="170"/>
      <c r="W508" s="170"/>
      <c r="X508" s="170"/>
      <c r="Y508" s="170"/>
      <c r="Z508" s="170"/>
      <c r="AA508" s="170"/>
      <c r="AB508" s="170"/>
      <c r="AC508" s="170"/>
      <c r="AD508" s="170"/>
      <c r="AE508" s="170"/>
      <c r="AF508" s="170"/>
      <c r="AG508" s="170"/>
    </row>
    <row r="509" spans="2:33" x14ac:dyDescent="0.25">
      <c r="B509" s="175"/>
      <c r="C509" s="169"/>
      <c r="D509" s="170"/>
      <c r="E509" s="170"/>
      <c r="F509" s="170"/>
      <c r="G509" s="170"/>
      <c r="H509" s="170"/>
      <c r="I509" s="170"/>
      <c r="J509" s="170"/>
      <c r="K509" s="171"/>
      <c r="L509" s="170"/>
      <c r="M509" s="170"/>
      <c r="N509" s="170"/>
      <c r="O509" s="170"/>
      <c r="P509" s="170"/>
      <c r="Q509" s="170"/>
      <c r="R509" s="170"/>
      <c r="S509" s="170"/>
      <c r="T509" s="170"/>
      <c r="U509" s="170"/>
      <c r="V509" s="170"/>
      <c r="W509" s="170"/>
      <c r="X509" s="170"/>
      <c r="Y509" s="170"/>
      <c r="Z509" s="170"/>
      <c r="AA509" s="170"/>
      <c r="AB509" s="170"/>
      <c r="AC509" s="170"/>
      <c r="AD509" s="170"/>
      <c r="AE509" s="170"/>
      <c r="AF509" s="170"/>
      <c r="AG509" s="170"/>
    </row>
    <row r="510" spans="2:33" x14ac:dyDescent="0.25">
      <c r="B510" s="175"/>
      <c r="C510" s="169"/>
      <c r="D510" s="170"/>
      <c r="E510" s="170"/>
      <c r="F510" s="170"/>
      <c r="G510" s="170"/>
      <c r="H510" s="170"/>
      <c r="I510" s="170"/>
      <c r="J510" s="170"/>
      <c r="K510" s="171"/>
      <c r="L510" s="170"/>
      <c r="M510" s="170"/>
      <c r="N510" s="170"/>
      <c r="O510" s="170"/>
      <c r="P510" s="170"/>
      <c r="Q510" s="170"/>
      <c r="R510" s="170"/>
      <c r="S510" s="170"/>
      <c r="T510" s="170"/>
      <c r="U510" s="170"/>
      <c r="V510" s="170"/>
      <c r="W510" s="170"/>
      <c r="X510" s="170"/>
      <c r="Y510" s="170"/>
      <c r="Z510" s="170"/>
      <c r="AA510" s="170"/>
      <c r="AB510" s="170"/>
      <c r="AC510" s="170"/>
      <c r="AD510" s="170"/>
      <c r="AE510" s="170"/>
      <c r="AF510" s="170"/>
      <c r="AG510" s="170"/>
    </row>
    <row r="511" spans="2:33" x14ac:dyDescent="0.25">
      <c r="B511" s="175"/>
      <c r="C511" s="169"/>
      <c r="D511" s="170"/>
      <c r="E511" s="170"/>
      <c r="F511" s="170"/>
      <c r="G511" s="170"/>
      <c r="H511" s="170"/>
      <c r="I511" s="170"/>
      <c r="J511" s="170"/>
      <c r="K511" s="171"/>
      <c r="L511" s="170"/>
      <c r="M511" s="170"/>
      <c r="N511" s="170"/>
      <c r="O511" s="170"/>
      <c r="P511" s="170"/>
      <c r="Q511" s="170"/>
      <c r="R511" s="170"/>
      <c r="S511" s="170"/>
      <c r="T511" s="170"/>
      <c r="U511" s="170"/>
      <c r="V511" s="170"/>
      <c r="W511" s="170"/>
      <c r="X511" s="170"/>
      <c r="Y511" s="170"/>
      <c r="Z511" s="170"/>
      <c r="AA511" s="170"/>
      <c r="AB511" s="170"/>
      <c r="AC511" s="170"/>
      <c r="AD511" s="170"/>
      <c r="AE511" s="170"/>
      <c r="AF511" s="170"/>
      <c r="AG511" s="170"/>
    </row>
    <row r="512" spans="2:33" x14ac:dyDescent="0.25">
      <c r="B512" s="175"/>
      <c r="C512" s="169"/>
      <c r="D512" s="170"/>
      <c r="E512" s="170"/>
      <c r="F512" s="170"/>
      <c r="G512" s="170"/>
      <c r="H512" s="170"/>
      <c r="I512" s="170"/>
      <c r="J512" s="170"/>
      <c r="K512" s="171"/>
      <c r="L512" s="170"/>
      <c r="M512" s="170"/>
      <c r="N512" s="170"/>
      <c r="O512" s="170"/>
      <c r="P512" s="170"/>
      <c r="Q512" s="170"/>
      <c r="R512" s="170"/>
      <c r="S512" s="170"/>
      <c r="T512" s="170"/>
      <c r="U512" s="170"/>
      <c r="V512" s="170"/>
      <c r="W512" s="170"/>
      <c r="X512" s="170"/>
      <c r="Y512" s="170"/>
      <c r="Z512" s="170"/>
      <c r="AA512" s="170"/>
      <c r="AB512" s="170"/>
      <c r="AC512" s="170"/>
      <c r="AD512" s="170"/>
      <c r="AE512" s="170"/>
      <c r="AF512" s="170"/>
      <c r="AG512" s="170"/>
    </row>
    <row r="513" spans="2:33" x14ac:dyDescent="0.25">
      <c r="B513" s="175"/>
      <c r="C513" s="169"/>
      <c r="D513" s="170"/>
      <c r="E513" s="170"/>
      <c r="F513" s="170"/>
      <c r="G513" s="170"/>
      <c r="H513" s="170"/>
      <c r="I513" s="170"/>
      <c r="J513" s="170"/>
      <c r="K513" s="171"/>
      <c r="L513" s="170"/>
      <c r="M513" s="170"/>
      <c r="N513" s="170"/>
      <c r="O513" s="170"/>
      <c r="P513" s="170"/>
      <c r="Q513" s="170"/>
      <c r="R513" s="170"/>
      <c r="S513" s="170"/>
      <c r="T513" s="170"/>
      <c r="U513" s="170"/>
      <c r="V513" s="170"/>
      <c r="W513" s="170"/>
      <c r="X513" s="170"/>
      <c r="Y513" s="170"/>
      <c r="Z513" s="170"/>
      <c r="AA513" s="170"/>
      <c r="AB513" s="170"/>
      <c r="AC513" s="170"/>
      <c r="AD513" s="170"/>
      <c r="AE513" s="170"/>
      <c r="AF513" s="170"/>
      <c r="AG513" s="170"/>
    </row>
    <row r="514" spans="2:33" x14ac:dyDescent="0.25">
      <c r="B514" s="175"/>
      <c r="C514" s="169"/>
      <c r="D514" s="170"/>
      <c r="E514" s="170"/>
      <c r="F514" s="170"/>
      <c r="G514" s="170"/>
      <c r="H514" s="170"/>
      <c r="I514" s="170"/>
      <c r="J514" s="170"/>
      <c r="K514" s="171"/>
      <c r="L514" s="170"/>
      <c r="M514" s="170"/>
      <c r="N514" s="170"/>
      <c r="O514" s="170"/>
      <c r="P514" s="170"/>
      <c r="Q514" s="170"/>
      <c r="R514" s="170"/>
      <c r="S514" s="170"/>
      <c r="T514" s="170"/>
      <c r="U514" s="170"/>
      <c r="V514" s="170"/>
      <c r="W514" s="170"/>
      <c r="X514" s="170"/>
      <c r="Y514" s="170"/>
      <c r="Z514" s="170"/>
      <c r="AA514" s="170"/>
      <c r="AB514" s="170"/>
      <c r="AC514" s="170"/>
      <c r="AD514" s="170"/>
      <c r="AE514" s="170"/>
      <c r="AF514" s="170"/>
      <c r="AG514" s="170"/>
    </row>
    <row r="515" spans="2:33" x14ac:dyDescent="0.25">
      <c r="B515" s="175"/>
      <c r="C515" s="169"/>
      <c r="D515" s="170"/>
      <c r="E515" s="170"/>
      <c r="F515" s="170"/>
      <c r="G515" s="170"/>
      <c r="H515" s="170"/>
      <c r="I515" s="170"/>
      <c r="J515" s="170"/>
      <c r="K515" s="171"/>
      <c r="L515" s="170"/>
      <c r="M515" s="170"/>
      <c r="N515" s="170"/>
      <c r="O515" s="170"/>
      <c r="P515" s="170"/>
      <c r="Q515" s="170"/>
      <c r="R515" s="170"/>
      <c r="S515" s="170"/>
      <c r="T515" s="170"/>
      <c r="U515" s="170"/>
      <c r="V515" s="170"/>
      <c r="W515" s="170"/>
      <c r="X515" s="170"/>
      <c r="Y515" s="170"/>
      <c r="Z515" s="170"/>
      <c r="AA515" s="170"/>
      <c r="AB515" s="170"/>
      <c r="AC515" s="170"/>
      <c r="AD515" s="170"/>
      <c r="AE515" s="170"/>
      <c r="AF515" s="170"/>
      <c r="AG515" s="170"/>
    </row>
    <row r="516" spans="2:33" x14ac:dyDescent="0.25">
      <c r="B516" s="175"/>
      <c r="C516" s="169"/>
      <c r="D516" s="170"/>
      <c r="E516" s="170"/>
      <c r="F516" s="170"/>
      <c r="G516" s="170"/>
      <c r="H516" s="170"/>
      <c r="I516" s="170"/>
      <c r="J516" s="170"/>
      <c r="K516" s="171"/>
      <c r="L516" s="170"/>
      <c r="M516" s="170"/>
      <c r="N516" s="170"/>
      <c r="O516" s="170"/>
      <c r="P516" s="170"/>
      <c r="Q516" s="170"/>
      <c r="R516" s="170"/>
      <c r="S516" s="170"/>
      <c r="T516" s="170"/>
      <c r="U516" s="170"/>
      <c r="V516" s="170"/>
      <c r="W516" s="170"/>
      <c r="X516" s="170"/>
      <c r="Y516" s="170"/>
      <c r="Z516" s="170"/>
      <c r="AA516" s="170"/>
      <c r="AB516" s="170"/>
      <c r="AC516" s="170"/>
      <c r="AD516" s="170"/>
      <c r="AE516" s="170"/>
      <c r="AF516" s="170"/>
      <c r="AG516" s="170"/>
    </row>
    <row r="517" spans="2:33" x14ac:dyDescent="0.25">
      <c r="B517" s="175"/>
      <c r="C517" s="169"/>
      <c r="D517" s="170"/>
      <c r="E517" s="170"/>
      <c r="F517" s="170"/>
      <c r="G517" s="170"/>
      <c r="H517" s="170"/>
      <c r="I517" s="170"/>
      <c r="J517" s="170"/>
      <c r="K517" s="171"/>
      <c r="L517" s="170"/>
      <c r="M517" s="170"/>
      <c r="N517" s="170"/>
      <c r="O517" s="170"/>
      <c r="P517" s="170"/>
      <c r="Q517" s="170"/>
      <c r="R517" s="170"/>
      <c r="S517" s="170"/>
      <c r="T517" s="170"/>
      <c r="U517" s="170"/>
      <c r="V517" s="170"/>
      <c r="W517" s="170"/>
      <c r="X517" s="170"/>
      <c r="Y517" s="170"/>
      <c r="Z517" s="170"/>
      <c r="AA517" s="170"/>
      <c r="AB517" s="170"/>
      <c r="AC517" s="170"/>
      <c r="AD517" s="170"/>
      <c r="AE517" s="170"/>
      <c r="AF517" s="170"/>
      <c r="AG517" s="170"/>
    </row>
    <row r="518" spans="2:33" x14ac:dyDescent="0.25">
      <c r="B518" s="175"/>
      <c r="C518" s="169"/>
      <c r="D518" s="170"/>
      <c r="E518" s="170"/>
      <c r="F518" s="170"/>
      <c r="G518" s="170"/>
      <c r="H518" s="170"/>
      <c r="I518" s="170"/>
      <c r="J518" s="170"/>
      <c r="K518" s="171"/>
      <c r="L518" s="170"/>
      <c r="M518" s="170"/>
      <c r="N518" s="170"/>
      <c r="O518" s="170"/>
      <c r="P518" s="170"/>
      <c r="Q518" s="170"/>
      <c r="R518" s="170"/>
      <c r="S518" s="170"/>
      <c r="T518" s="170"/>
      <c r="U518" s="170"/>
      <c r="V518" s="170"/>
      <c r="W518" s="170"/>
      <c r="X518" s="170"/>
      <c r="Y518" s="170"/>
      <c r="Z518" s="170"/>
      <c r="AA518" s="170"/>
      <c r="AB518" s="170"/>
      <c r="AC518" s="170"/>
      <c r="AD518" s="170"/>
      <c r="AE518" s="170"/>
      <c r="AF518" s="170"/>
      <c r="AG518" s="170"/>
    </row>
    <row r="519" spans="2:33" x14ac:dyDescent="0.25">
      <c r="B519" s="175"/>
      <c r="C519" s="169"/>
      <c r="D519" s="170"/>
      <c r="E519" s="170"/>
      <c r="F519" s="170"/>
      <c r="G519" s="170"/>
      <c r="H519" s="170"/>
      <c r="I519" s="170"/>
      <c r="J519" s="170"/>
      <c r="K519" s="171"/>
      <c r="L519" s="170"/>
      <c r="M519" s="170"/>
      <c r="N519" s="170"/>
      <c r="O519" s="170"/>
      <c r="P519" s="170"/>
      <c r="Q519" s="170"/>
      <c r="R519" s="170"/>
      <c r="S519" s="170"/>
      <c r="T519" s="170"/>
      <c r="U519" s="170"/>
      <c r="V519" s="170"/>
      <c r="W519" s="170"/>
      <c r="X519" s="170"/>
      <c r="Y519" s="170"/>
      <c r="Z519" s="170"/>
      <c r="AA519" s="170"/>
      <c r="AB519" s="170"/>
      <c r="AC519" s="170"/>
      <c r="AD519" s="170"/>
      <c r="AE519" s="170"/>
      <c r="AF519" s="170"/>
      <c r="AG519" s="170"/>
    </row>
    <row r="520" spans="2:33" x14ac:dyDescent="0.25">
      <c r="B520" s="175"/>
      <c r="C520" s="169"/>
      <c r="D520" s="170"/>
      <c r="E520" s="170"/>
      <c r="F520" s="170"/>
      <c r="G520" s="170"/>
      <c r="H520" s="170"/>
      <c r="I520" s="170"/>
      <c r="J520" s="170"/>
      <c r="K520" s="171"/>
      <c r="L520" s="170"/>
      <c r="M520" s="170"/>
      <c r="N520" s="170"/>
      <c r="O520" s="170"/>
      <c r="P520" s="170"/>
      <c r="Q520" s="170"/>
      <c r="R520" s="170"/>
      <c r="S520" s="170"/>
      <c r="T520" s="170"/>
      <c r="U520" s="170"/>
      <c r="V520" s="170"/>
      <c r="W520" s="170"/>
      <c r="X520" s="170"/>
      <c r="Y520" s="170"/>
      <c r="Z520" s="170"/>
      <c r="AA520" s="170"/>
      <c r="AB520" s="170"/>
      <c r="AC520" s="170"/>
      <c r="AD520" s="170"/>
      <c r="AE520" s="170"/>
      <c r="AF520" s="170"/>
      <c r="AG520" s="170"/>
    </row>
    <row r="521" spans="2:33" x14ac:dyDescent="0.25">
      <c r="B521" s="175"/>
      <c r="C521" s="169"/>
      <c r="D521" s="170"/>
      <c r="E521" s="170"/>
      <c r="F521" s="170"/>
      <c r="G521" s="170"/>
      <c r="H521" s="170"/>
      <c r="I521" s="170"/>
      <c r="J521" s="170"/>
      <c r="K521" s="171"/>
      <c r="L521" s="170"/>
      <c r="M521" s="170"/>
      <c r="N521" s="170"/>
      <c r="O521" s="170"/>
      <c r="P521" s="170"/>
      <c r="Q521" s="170"/>
      <c r="R521" s="170"/>
      <c r="S521" s="170"/>
      <c r="T521" s="170"/>
      <c r="U521" s="170"/>
      <c r="V521" s="170"/>
      <c r="W521" s="170"/>
      <c r="X521" s="170"/>
      <c r="Y521" s="170"/>
      <c r="Z521" s="170"/>
      <c r="AA521" s="170"/>
      <c r="AB521" s="170"/>
      <c r="AC521" s="170"/>
      <c r="AD521" s="170"/>
      <c r="AE521" s="170"/>
      <c r="AF521" s="170"/>
      <c r="AG521" s="170"/>
    </row>
    <row r="522" spans="2:33" x14ac:dyDescent="0.25">
      <c r="B522" s="175"/>
      <c r="C522" s="169"/>
      <c r="D522" s="170"/>
      <c r="E522" s="170"/>
      <c r="F522" s="170"/>
      <c r="G522" s="170"/>
      <c r="H522" s="170"/>
      <c r="I522" s="170"/>
      <c r="J522" s="170"/>
      <c r="K522" s="171"/>
      <c r="L522" s="170"/>
      <c r="M522" s="170"/>
      <c r="N522" s="170"/>
      <c r="O522" s="170"/>
      <c r="P522" s="170"/>
      <c r="Q522" s="170"/>
      <c r="R522" s="170"/>
      <c r="S522" s="170"/>
      <c r="T522" s="170"/>
      <c r="U522" s="170"/>
      <c r="V522" s="170"/>
      <c r="W522" s="170"/>
      <c r="X522" s="170"/>
      <c r="Y522" s="170"/>
      <c r="Z522" s="170"/>
      <c r="AA522" s="170"/>
      <c r="AB522" s="170"/>
      <c r="AC522" s="170"/>
      <c r="AD522" s="170"/>
      <c r="AE522" s="170"/>
      <c r="AF522" s="170"/>
      <c r="AG522" s="170"/>
    </row>
    <row r="523" spans="2:33" x14ac:dyDescent="0.25">
      <c r="B523" s="175"/>
      <c r="C523" s="169"/>
      <c r="D523" s="170"/>
      <c r="E523" s="170"/>
      <c r="F523" s="170"/>
      <c r="G523" s="170"/>
      <c r="H523" s="170"/>
      <c r="I523" s="170"/>
      <c r="J523" s="170"/>
      <c r="K523" s="171"/>
      <c r="L523" s="170"/>
      <c r="M523" s="170"/>
      <c r="N523" s="170"/>
      <c r="O523" s="170"/>
      <c r="P523" s="170"/>
      <c r="Q523" s="170"/>
      <c r="R523" s="170"/>
      <c r="S523" s="170"/>
      <c r="T523" s="170"/>
      <c r="U523" s="170"/>
      <c r="V523" s="170"/>
      <c r="W523" s="170"/>
      <c r="X523" s="170"/>
      <c r="Y523" s="170"/>
      <c r="Z523" s="170"/>
      <c r="AA523" s="170"/>
      <c r="AB523" s="170"/>
      <c r="AC523" s="170"/>
      <c r="AD523" s="170"/>
      <c r="AE523" s="170"/>
      <c r="AF523" s="170"/>
      <c r="AG523" s="170"/>
    </row>
    <row r="524" spans="2:33" x14ac:dyDescent="0.25">
      <c r="B524" s="175"/>
      <c r="C524" s="169"/>
      <c r="D524" s="170"/>
      <c r="E524" s="170"/>
      <c r="F524" s="170"/>
      <c r="G524" s="170"/>
      <c r="H524" s="170"/>
      <c r="I524" s="170"/>
      <c r="J524" s="170"/>
      <c r="K524" s="171"/>
      <c r="L524" s="170"/>
      <c r="M524" s="170"/>
      <c r="N524" s="170"/>
      <c r="O524" s="170"/>
      <c r="P524" s="170"/>
      <c r="Q524" s="170"/>
      <c r="R524" s="170"/>
      <c r="S524" s="170"/>
      <c r="T524" s="170"/>
      <c r="U524" s="170"/>
      <c r="V524" s="170"/>
      <c r="W524" s="170"/>
      <c r="X524" s="170"/>
      <c r="Y524" s="170"/>
      <c r="Z524" s="170"/>
      <c r="AA524" s="170"/>
      <c r="AB524" s="170"/>
      <c r="AC524" s="170"/>
      <c r="AD524" s="170"/>
      <c r="AE524" s="170"/>
      <c r="AF524" s="170"/>
      <c r="AG524" s="170"/>
    </row>
    <row r="525" spans="2:33" x14ac:dyDescent="0.25">
      <c r="B525" s="175"/>
      <c r="C525" s="169"/>
      <c r="D525" s="170"/>
      <c r="E525" s="170"/>
      <c r="F525" s="170"/>
      <c r="G525" s="170"/>
      <c r="H525" s="170"/>
      <c r="I525" s="170"/>
      <c r="J525" s="170"/>
      <c r="K525" s="171"/>
      <c r="L525" s="170"/>
      <c r="M525" s="170"/>
      <c r="N525" s="170"/>
      <c r="O525" s="170"/>
      <c r="P525" s="170"/>
      <c r="Q525" s="170"/>
      <c r="R525" s="170"/>
      <c r="S525" s="170"/>
      <c r="T525" s="170"/>
      <c r="U525" s="170"/>
      <c r="V525" s="170"/>
      <c r="W525" s="170"/>
      <c r="X525" s="170"/>
      <c r="Y525" s="170"/>
      <c r="Z525" s="170"/>
      <c r="AA525" s="170"/>
      <c r="AB525" s="170"/>
      <c r="AC525" s="170"/>
      <c r="AD525" s="170"/>
      <c r="AE525" s="170"/>
      <c r="AF525" s="170"/>
      <c r="AG525" s="170"/>
    </row>
    <row r="526" spans="2:33" x14ac:dyDescent="0.25">
      <c r="B526" s="175"/>
      <c r="C526" s="169"/>
      <c r="D526" s="170"/>
      <c r="E526" s="170"/>
      <c r="F526" s="170"/>
      <c r="G526" s="170"/>
      <c r="H526" s="170"/>
      <c r="I526" s="170"/>
      <c r="J526" s="170"/>
      <c r="K526" s="171"/>
      <c r="L526" s="170"/>
      <c r="M526" s="170"/>
      <c r="N526" s="170"/>
      <c r="O526" s="170"/>
      <c r="P526" s="170"/>
      <c r="Q526" s="170"/>
      <c r="R526" s="170"/>
      <c r="S526" s="170"/>
      <c r="T526" s="170"/>
      <c r="U526" s="170"/>
      <c r="V526" s="170"/>
      <c r="W526" s="170"/>
      <c r="X526" s="170"/>
      <c r="Y526" s="170"/>
      <c r="Z526" s="170"/>
      <c r="AA526" s="170"/>
      <c r="AB526" s="170"/>
      <c r="AC526" s="170"/>
      <c r="AD526" s="170"/>
      <c r="AE526" s="170"/>
      <c r="AF526" s="170"/>
      <c r="AG526" s="170"/>
    </row>
    <row r="527" spans="2:33" x14ac:dyDescent="0.25">
      <c r="B527" s="175"/>
      <c r="C527" s="169"/>
      <c r="D527" s="170"/>
      <c r="E527" s="170"/>
      <c r="F527" s="170"/>
      <c r="G527" s="170"/>
      <c r="H527" s="170"/>
      <c r="I527" s="170"/>
      <c r="J527" s="170"/>
      <c r="K527" s="171"/>
      <c r="L527" s="170"/>
      <c r="M527" s="170"/>
      <c r="N527" s="170"/>
      <c r="O527" s="170"/>
      <c r="P527" s="170"/>
      <c r="Q527" s="170"/>
      <c r="R527" s="170"/>
      <c r="S527" s="170"/>
      <c r="T527" s="170"/>
      <c r="U527" s="170"/>
      <c r="V527" s="170"/>
      <c r="W527" s="170"/>
      <c r="X527" s="170"/>
      <c r="Y527" s="170"/>
      <c r="Z527" s="170"/>
      <c r="AA527" s="170"/>
      <c r="AB527" s="170"/>
      <c r="AC527" s="170"/>
      <c r="AD527" s="170"/>
      <c r="AE527" s="170"/>
      <c r="AF527" s="170"/>
      <c r="AG527" s="170"/>
    </row>
    <row r="528" spans="2:33" x14ac:dyDescent="0.25">
      <c r="B528" s="175"/>
      <c r="C528" s="169"/>
      <c r="D528" s="170"/>
      <c r="E528" s="170"/>
      <c r="F528" s="170"/>
      <c r="G528" s="170"/>
      <c r="H528" s="170"/>
      <c r="I528" s="170"/>
      <c r="J528" s="170"/>
      <c r="K528" s="171"/>
      <c r="L528" s="170"/>
      <c r="M528" s="170"/>
      <c r="N528" s="170"/>
      <c r="O528" s="170"/>
      <c r="P528" s="170"/>
      <c r="Q528" s="170"/>
      <c r="R528" s="170"/>
      <c r="S528" s="170"/>
      <c r="T528" s="170"/>
      <c r="U528" s="170"/>
      <c r="V528" s="170"/>
      <c r="W528" s="170"/>
      <c r="X528" s="170"/>
      <c r="Y528" s="170"/>
      <c r="Z528" s="170"/>
      <c r="AA528" s="170"/>
      <c r="AB528" s="170"/>
      <c r="AC528" s="170"/>
      <c r="AD528" s="170"/>
      <c r="AE528" s="170"/>
      <c r="AF528" s="170"/>
      <c r="AG528" s="170"/>
    </row>
    <row r="529" spans="2:33" x14ac:dyDescent="0.25">
      <c r="B529" s="175"/>
      <c r="C529" s="169"/>
      <c r="D529" s="170"/>
      <c r="E529" s="170"/>
      <c r="F529" s="170"/>
      <c r="G529" s="170"/>
      <c r="H529" s="170"/>
      <c r="I529" s="170"/>
      <c r="J529" s="170"/>
      <c r="K529" s="171"/>
      <c r="L529" s="170"/>
      <c r="M529" s="170"/>
      <c r="N529" s="170"/>
      <c r="O529" s="170"/>
      <c r="P529" s="170"/>
      <c r="Q529" s="170"/>
      <c r="R529" s="170"/>
      <c r="S529" s="170"/>
      <c r="T529" s="170"/>
      <c r="U529" s="170"/>
      <c r="V529" s="170"/>
      <c r="W529" s="170"/>
      <c r="X529" s="170"/>
      <c r="Y529" s="170"/>
      <c r="Z529" s="170"/>
      <c r="AA529" s="170"/>
      <c r="AB529" s="170"/>
      <c r="AC529" s="170"/>
      <c r="AD529" s="170"/>
      <c r="AE529" s="170"/>
      <c r="AF529" s="170"/>
      <c r="AG529" s="170"/>
    </row>
    <row r="530" spans="2:33" x14ac:dyDescent="0.25">
      <c r="B530" s="175"/>
      <c r="C530" s="169"/>
      <c r="D530" s="170"/>
      <c r="E530" s="170"/>
      <c r="F530" s="170"/>
      <c r="G530" s="170"/>
      <c r="H530" s="170"/>
      <c r="I530" s="170"/>
      <c r="J530" s="170"/>
      <c r="K530" s="171"/>
      <c r="L530" s="170"/>
      <c r="M530" s="170"/>
      <c r="N530" s="170"/>
      <c r="O530" s="170"/>
      <c r="P530" s="170"/>
      <c r="Q530" s="170"/>
      <c r="R530" s="170"/>
      <c r="S530" s="170"/>
      <c r="T530" s="170"/>
      <c r="U530" s="170"/>
      <c r="V530" s="170"/>
      <c r="W530" s="170"/>
      <c r="X530" s="170"/>
      <c r="Y530" s="170"/>
      <c r="Z530" s="170"/>
      <c r="AA530" s="170"/>
      <c r="AB530" s="170"/>
      <c r="AC530" s="170"/>
      <c r="AD530" s="170"/>
      <c r="AE530" s="170"/>
      <c r="AF530" s="170"/>
      <c r="AG530" s="170"/>
    </row>
    <row r="531" spans="2:33" x14ac:dyDescent="0.25">
      <c r="B531" s="175"/>
      <c r="C531" s="169"/>
      <c r="D531" s="170"/>
      <c r="E531" s="170"/>
      <c r="F531" s="170"/>
      <c r="G531" s="170"/>
      <c r="H531" s="170"/>
      <c r="I531" s="170"/>
      <c r="J531" s="170"/>
      <c r="K531" s="171"/>
      <c r="L531" s="170"/>
      <c r="M531" s="170"/>
      <c r="N531" s="170"/>
      <c r="O531" s="170"/>
      <c r="P531" s="170"/>
      <c r="Q531" s="170"/>
      <c r="R531" s="170"/>
      <c r="S531" s="170"/>
      <c r="T531" s="170"/>
      <c r="U531" s="170"/>
      <c r="V531" s="170"/>
      <c r="W531" s="170"/>
      <c r="X531" s="170"/>
      <c r="Y531" s="170"/>
      <c r="Z531" s="170"/>
      <c r="AA531" s="170"/>
      <c r="AB531" s="170"/>
      <c r="AC531" s="170"/>
      <c r="AD531" s="170"/>
      <c r="AE531" s="170"/>
      <c r="AF531" s="170"/>
      <c r="AG531" s="170"/>
    </row>
    <row r="532" spans="2:33" x14ac:dyDescent="0.25">
      <c r="B532" s="175"/>
      <c r="C532" s="169"/>
      <c r="D532" s="170"/>
      <c r="E532" s="170"/>
      <c r="F532" s="170"/>
      <c r="G532" s="170"/>
      <c r="H532" s="170"/>
      <c r="I532" s="170"/>
      <c r="J532" s="170"/>
      <c r="K532" s="171"/>
      <c r="L532" s="170"/>
      <c r="M532" s="170"/>
      <c r="N532" s="170"/>
      <c r="O532" s="170"/>
      <c r="P532" s="170"/>
      <c r="Q532" s="170"/>
      <c r="R532" s="170"/>
      <c r="S532" s="170"/>
      <c r="T532" s="170"/>
      <c r="U532" s="170"/>
      <c r="V532" s="170"/>
      <c r="W532" s="170"/>
      <c r="X532" s="170"/>
      <c r="Y532" s="170"/>
      <c r="Z532" s="170"/>
      <c r="AA532" s="170"/>
      <c r="AB532" s="170"/>
      <c r="AC532" s="170"/>
      <c r="AD532" s="170"/>
      <c r="AE532" s="170"/>
      <c r="AF532" s="170"/>
      <c r="AG532" s="170"/>
    </row>
    <row r="533" spans="2:33" x14ac:dyDescent="0.25">
      <c r="B533" s="175"/>
      <c r="C533" s="169"/>
      <c r="D533" s="170"/>
      <c r="E533" s="170"/>
      <c r="F533" s="170"/>
      <c r="G533" s="170"/>
      <c r="H533" s="170"/>
      <c r="I533" s="170"/>
      <c r="J533" s="170"/>
      <c r="K533" s="171"/>
      <c r="L533" s="170"/>
      <c r="M533" s="170"/>
      <c r="N533" s="170"/>
      <c r="O533" s="170"/>
      <c r="P533" s="170"/>
      <c r="Q533" s="170"/>
      <c r="R533" s="170"/>
      <c r="S533" s="170"/>
      <c r="T533" s="170"/>
      <c r="U533" s="170"/>
      <c r="V533" s="170"/>
      <c r="W533" s="170"/>
      <c r="X533" s="170"/>
      <c r="Y533" s="170"/>
      <c r="Z533" s="170"/>
      <c r="AA533" s="170"/>
      <c r="AB533" s="170"/>
      <c r="AC533" s="170"/>
      <c r="AD533" s="170"/>
      <c r="AE533" s="170"/>
      <c r="AF533" s="170"/>
      <c r="AG533" s="170"/>
    </row>
    <row r="534" spans="2:33" x14ac:dyDescent="0.25">
      <c r="B534" s="175"/>
      <c r="C534" s="169"/>
      <c r="D534" s="170"/>
      <c r="E534" s="170"/>
      <c r="F534" s="170"/>
      <c r="G534" s="170"/>
      <c r="H534" s="170"/>
      <c r="I534" s="170"/>
      <c r="J534" s="170"/>
      <c r="K534" s="171"/>
      <c r="L534" s="170"/>
      <c r="M534" s="170"/>
      <c r="N534" s="170"/>
      <c r="O534" s="170"/>
      <c r="P534" s="170"/>
      <c r="Q534" s="170"/>
      <c r="R534" s="170"/>
      <c r="S534" s="170"/>
      <c r="T534" s="170"/>
      <c r="U534" s="170"/>
      <c r="V534" s="170"/>
      <c r="W534" s="170"/>
      <c r="X534" s="170"/>
      <c r="Y534" s="170"/>
      <c r="Z534" s="170"/>
      <c r="AA534" s="170"/>
      <c r="AB534" s="170"/>
      <c r="AC534" s="170"/>
      <c r="AD534" s="170"/>
      <c r="AE534" s="170"/>
      <c r="AF534" s="170"/>
      <c r="AG534" s="170"/>
    </row>
    <row r="535" spans="2:33" x14ac:dyDescent="0.25">
      <c r="B535" s="175"/>
      <c r="C535" s="169"/>
      <c r="D535" s="170"/>
      <c r="E535" s="170"/>
      <c r="F535" s="170"/>
      <c r="G535" s="170"/>
      <c r="H535" s="170"/>
      <c r="I535" s="170"/>
      <c r="J535" s="170"/>
      <c r="K535" s="171"/>
      <c r="L535" s="170"/>
      <c r="M535" s="170"/>
      <c r="N535" s="170"/>
      <c r="O535" s="170"/>
      <c r="P535" s="170"/>
      <c r="Q535" s="170"/>
      <c r="R535" s="170"/>
      <c r="S535" s="170"/>
      <c r="T535" s="170"/>
      <c r="U535" s="170"/>
      <c r="V535" s="170"/>
      <c r="W535" s="170"/>
      <c r="X535" s="170"/>
      <c r="Y535" s="170"/>
      <c r="Z535" s="170"/>
      <c r="AA535" s="170"/>
      <c r="AB535" s="170"/>
      <c r="AC535" s="170"/>
      <c r="AD535" s="170"/>
      <c r="AE535" s="170"/>
      <c r="AF535" s="170"/>
      <c r="AG535" s="170"/>
    </row>
    <row r="536" spans="2:33" x14ac:dyDescent="0.25">
      <c r="B536" s="175"/>
      <c r="C536" s="169"/>
      <c r="D536" s="170"/>
      <c r="E536" s="170"/>
      <c r="F536" s="170"/>
      <c r="G536" s="170"/>
      <c r="H536" s="170"/>
      <c r="I536" s="170"/>
      <c r="J536" s="170"/>
      <c r="K536" s="171"/>
      <c r="L536" s="170"/>
      <c r="M536" s="170"/>
      <c r="N536" s="170"/>
      <c r="O536" s="170"/>
      <c r="P536" s="170"/>
      <c r="Q536" s="170"/>
      <c r="R536" s="170"/>
      <c r="S536" s="170"/>
      <c r="T536" s="170"/>
      <c r="U536" s="170"/>
      <c r="V536" s="170"/>
      <c r="W536" s="170"/>
      <c r="X536" s="170"/>
      <c r="Y536" s="170"/>
      <c r="Z536" s="170"/>
      <c r="AA536" s="170"/>
      <c r="AB536" s="170"/>
      <c r="AC536" s="170"/>
      <c r="AD536" s="170"/>
      <c r="AE536" s="170"/>
      <c r="AF536" s="170"/>
      <c r="AG536" s="170"/>
    </row>
    <row r="537" spans="2:33" x14ac:dyDescent="0.25">
      <c r="B537" s="175"/>
      <c r="C537" s="169"/>
      <c r="D537" s="170"/>
      <c r="E537" s="170"/>
      <c r="F537" s="170"/>
      <c r="G537" s="170"/>
      <c r="H537" s="170"/>
      <c r="I537" s="170"/>
      <c r="J537" s="170"/>
      <c r="K537" s="171"/>
      <c r="L537" s="170"/>
      <c r="M537" s="170"/>
      <c r="N537" s="170"/>
      <c r="O537" s="170"/>
      <c r="P537" s="170"/>
      <c r="Q537" s="170"/>
      <c r="R537" s="170"/>
      <c r="S537" s="170"/>
      <c r="T537" s="170"/>
      <c r="U537" s="170"/>
      <c r="V537" s="170"/>
      <c r="W537" s="170"/>
      <c r="X537" s="170"/>
      <c r="Y537" s="170"/>
      <c r="Z537" s="170"/>
      <c r="AA537" s="170"/>
      <c r="AB537" s="170"/>
      <c r="AC537" s="170"/>
      <c r="AD537" s="170"/>
      <c r="AE537" s="170"/>
      <c r="AF537" s="170"/>
      <c r="AG537" s="170"/>
    </row>
    <row r="538" spans="2:33" x14ac:dyDescent="0.25">
      <c r="B538" s="175"/>
      <c r="C538" s="169"/>
      <c r="D538" s="170"/>
      <c r="E538" s="170"/>
      <c r="F538" s="170"/>
      <c r="G538" s="170"/>
      <c r="H538" s="170"/>
      <c r="I538" s="170"/>
      <c r="J538" s="170"/>
      <c r="K538" s="171"/>
      <c r="L538" s="170"/>
      <c r="M538" s="170"/>
      <c r="N538" s="170"/>
      <c r="O538" s="170"/>
      <c r="P538" s="170"/>
      <c r="Q538" s="170"/>
      <c r="R538" s="170"/>
      <c r="S538" s="170"/>
      <c r="T538" s="170"/>
      <c r="U538" s="170"/>
      <c r="V538" s="170"/>
      <c r="W538" s="170"/>
      <c r="X538" s="170"/>
      <c r="Y538" s="170"/>
      <c r="Z538" s="170"/>
      <c r="AA538" s="170"/>
      <c r="AB538" s="170"/>
      <c r="AC538" s="170"/>
      <c r="AD538" s="170"/>
      <c r="AE538" s="170"/>
      <c r="AF538" s="170"/>
      <c r="AG538" s="170"/>
    </row>
    <row r="539" spans="2:33" x14ac:dyDescent="0.25">
      <c r="B539" s="175"/>
      <c r="C539" s="169"/>
      <c r="D539" s="170"/>
      <c r="E539" s="170"/>
      <c r="F539" s="170"/>
      <c r="G539" s="170"/>
      <c r="H539" s="170"/>
      <c r="I539" s="170"/>
      <c r="J539" s="170"/>
      <c r="K539" s="171"/>
      <c r="L539" s="170"/>
      <c r="M539" s="170"/>
      <c r="N539" s="170"/>
      <c r="O539" s="170"/>
      <c r="P539" s="170"/>
      <c r="Q539" s="170"/>
      <c r="R539" s="170"/>
      <c r="S539" s="170"/>
      <c r="T539" s="170"/>
      <c r="U539" s="170"/>
      <c r="V539" s="170"/>
      <c r="W539" s="170"/>
      <c r="X539" s="170"/>
      <c r="Y539" s="170"/>
      <c r="Z539" s="170"/>
      <c r="AA539" s="170"/>
      <c r="AB539" s="170"/>
      <c r="AC539" s="170"/>
      <c r="AD539" s="170"/>
      <c r="AE539" s="170"/>
      <c r="AF539" s="170"/>
      <c r="AG539" s="170"/>
    </row>
    <row r="540" spans="2:33" x14ac:dyDescent="0.25">
      <c r="B540" s="175"/>
      <c r="C540" s="169"/>
      <c r="D540" s="170"/>
      <c r="E540" s="170"/>
      <c r="F540" s="170"/>
      <c r="G540" s="170"/>
      <c r="H540" s="170"/>
      <c r="I540" s="170"/>
      <c r="J540" s="170"/>
      <c r="K540" s="171"/>
      <c r="L540" s="170"/>
      <c r="M540" s="170"/>
      <c r="N540" s="170"/>
      <c r="O540" s="170"/>
      <c r="P540" s="170"/>
      <c r="Q540" s="170"/>
      <c r="R540" s="170"/>
      <c r="S540" s="170"/>
      <c r="T540" s="170"/>
      <c r="U540" s="170"/>
      <c r="V540" s="170"/>
      <c r="W540" s="170"/>
      <c r="X540" s="170"/>
      <c r="Y540" s="170"/>
      <c r="Z540" s="170"/>
      <c r="AA540" s="170"/>
      <c r="AB540" s="170"/>
      <c r="AC540" s="170"/>
      <c r="AD540" s="170"/>
      <c r="AE540" s="170"/>
      <c r="AF540" s="170"/>
      <c r="AG540" s="170"/>
    </row>
    <row r="541" spans="2:33" x14ac:dyDescent="0.25">
      <c r="B541" s="175"/>
      <c r="C541" s="169"/>
      <c r="D541" s="170"/>
      <c r="E541" s="170"/>
      <c r="F541" s="170"/>
      <c r="G541" s="170"/>
      <c r="H541" s="170"/>
      <c r="I541" s="170"/>
      <c r="J541" s="170"/>
      <c r="K541" s="171"/>
      <c r="L541" s="170"/>
      <c r="M541" s="170"/>
      <c r="N541" s="170"/>
      <c r="O541" s="170"/>
      <c r="P541" s="170"/>
      <c r="Q541" s="170"/>
      <c r="R541" s="170"/>
      <c r="S541" s="170"/>
      <c r="T541" s="170"/>
      <c r="U541" s="170"/>
      <c r="V541" s="170"/>
      <c r="W541" s="170"/>
      <c r="X541" s="170"/>
      <c r="Y541" s="170"/>
      <c r="Z541" s="170"/>
      <c r="AA541" s="170"/>
      <c r="AB541" s="170"/>
      <c r="AC541" s="170"/>
      <c r="AD541" s="170"/>
      <c r="AE541" s="170"/>
      <c r="AF541" s="170"/>
      <c r="AG541" s="170"/>
    </row>
    <row r="542" spans="2:33" x14ac:dyDescent="0.25">
      <c r="B542" s="175"/>
      <c r="C542" s="169"/>
      <c r="D542" s="170"/>
      <c r="E542" s="170"/>
      <c r="F542" s="170"/>
      <c r="G542" s="170"/>
      <c r="H542" s="170"/>
      <c r="I542" s="170"/>
      <c r="J542" s="170"/>
      <c r="K542" s="171"/>
      <c r="L542" s="170"/>
      <c r="M542" s="170"/>
      <c r="N542" s="170"/>
      <c r="O542" s="170"/>
      <c r="P542" s="170"/>
      <c r="Q542" s="170"/>
      <c r="R542" s="170"/>
      <c r="S542" s="170"/>
      <c r="T542" s="170"/>
      <c r="U542" s="170"/>
      <c r="V542" s="170"/>
      <c r="W542" s="170"/>
      <c r="X542" s="170"/>
      <c r="Y542" s="170"/>
      <c r="Z542" s="170"/>
      <c r="AA542" s="170"/>
      <c r="AB542" s="170"/>
      <c r="AC542" s="170"/>
      <c r="AD542" s="170"/>
      <c r="AE542" s="170"/>
      <c r="AF542" s="170"/>
      <c r="AG542" s="170"/>
    </row>
    <row r="543" spans="2:33" x14ac:dyDescent="0.25">
      <c r="B543" s="175"/>
      <c r="C543" s="169"/>
      <c r="D543" s="170"/>
      <c r="E543" s="170"/>
      <c r="F543" s="170"/>
      <c r="G543" s="170"/>
      <c r="H543" s="170"/>
      <c r="I543" s="170"/>
      <c r="J543" s="170"/>
      <c r="K543" s="171"/>
      <c r="L543" s="170"/>
      <c r="M543" s="170"/>
      <c r="N543" s="170"/>
      <c r="O543" s="170"/>
      <c r="P543" s="170"/>
      <c r="Q543" s="170"/>
      <c r="R543" s="170"/>
      <c r="S543" s="170"/>
      <c r="T543" s="170"/>
      <c r="U543" s="170"/>
      <c r="V543" s="170"/>
      <c r="W543" s="170"/>
      <c r="X543" s="170"/>
      <c r="Y543" s="170"/>
      <c r="Z543" s="170"/>
      <c r="AA543" s="170"/>
      <c r="AB543" s="170"/>
      <c r="AC543" s="170"/>
      <c r="AD543" s="170"/>
      <c r="AE543" s="170"/>
      <c r="AF543" s="170"/>
      <c r="AG543" s="170"/>
    </row>
    <row r="544" spans="2:33" x14ac:dyDescent="0.25">
      <c r="B544" s="175"/>
      <c r="C544" s="169"/>
      <c r="D544" s="170"/>
      <c r="E544" s="170"/>
      <c r="F544" s="170"/>
      <c r="G544" s="170"/>
      <c r="H544" s="170"/>
      <c r="I544" s="170"/>
      <c r="J544" s="170"/>
      <c r="K544" s="171"/>
      <c r="L544" s="170"/>
      <c r="M544" s="170"/>
      <c r="N544" s="170"/>
      <c r="O544" s="170"/>
      <c r="P544" s="170"/>
      <c r="Q544" s="170"/>
      <c r="R544" s="170"/>
      <c r="S544" s="170"/>
      <c r="T544" s="170"/>
      <c r="U544" s="170"/>
      <c r="V544" s="170"/>
      <c r="W544" s="170"/>
      <c r="X544" s="170"/>
      <c r="Y544" s="170"/>
      <c r="Z544" s="170"/>
      <c r="AA544" s="170"/>
      <c r="AB544" s="170"/>
      <c r="AC544" s="170"/>
      <c r="AD544" s="170"/>
      <c r="AE544" s="170"/>
      <c r="AF544" s="170"/>
      <c r="AG544" s="170"/>
    </row>
    <row r="545" spans="2:33" x14ac:dyDescent="0.25">
      <c r="B545" s="175"/>
      <c r="C545" s="169"/>
      <c r="D545" s="170"/>
      <c r="E545" s="170"/>
      <c r="F545" s="170"/>
      <c r="G545" s="170"/>
      <c r="H545" s="170"/>
      <c r="I545" s="170"/>
      <c r="J545" s="170"/>
      <c r="K545" s="171"/>
      <c r="L545" s="170"/>
      <c r="M545" s="170"/>
      <c r="N545" s="170"/>
      <c r="O545" s="170"/>
      <c r="P545" s="170"/>
      <c r="Q545" s="170"/>
      <c r="R545" s="170"/>
      <c r="S545" s="170"/>
      <c r="T545" s="170"/>
      <c r="U545" s="170"/>
      <c r="V545" s="170"/>
      <c r="W545" s="170"/>
      <c r="X545" s="170"/>
      <c r="Y545" s="170"/>
      <c r="Z545" s="170"/>
      <c r="AA545" s="170"/>
      <c r="AB545" s="170"/>
      <c r="AC545" s="170"/>
      <c r="AD545" s="170"/>
      <c r="AE545" s="170"/>
      <c r="AF545" s="170"/>
      <c r="AG545" s="170"/>
    </row>
    <row r="546" spans="2:33" x14ac:dyDescent="0.25">
      <c r="B546" s="175"/>
      <c r="C546" s="169"/>
      <c r="D546" s="170"/>
      <c r="E546" s="170"/>
      <c r="F546" s="170"/>
      <c r="G546" s="170"/>
      <c r="H546" s="170"/>
      <c r="I546" s="170"/>
      <c r="J546" s="170"/>
      <c r="K546" s="171"/>
      <c r="L546" s="170"/>
      <c r="M546" s="170"/>
      <c r="N546" s="170"/>
      <c r="O546" s="170"/>
      <c r="P546" s="170"/>
      <c r="Q546" s="170"/>
      <c r="R546" s="170"/>
      <c r="S546" s="170"/>
      <c r="T546" s="170"/>
      <c r="U546" s="170"/>
      <c r="V546" s="170"/>
      <c r="W546" s="170"/>
      <c r="X546" s="170"/>
      <c r="Y546" s="170"/>
      <c r="Z546" s="170"/>
      <c r="AA546" s="170"/>
      <c r="AB546" s="170"/>
      <c r="AC546" s="170"/>
      <c r="AD546" s="170"/>
      <c r="AE546" s="170"/>
      <c r="AF546" s="170"/>
      <c r="AG546" s="170"/>
    </row>
    <row r="547" spans="2:33" x14ac:dyDescent="0.25">
      <c r="B547" s="175"/>
      <c r="C547" s="169"/>
      <c r="D547" s="170"/>
      <c r="E547" s="170"/>
      <c r="F547" s="170"/>
      <c r="G547" s="170"/>
      <c r="H547" s="170"/>
      <c r="I547" s="170"/>
      <c r="J547" s="170"/>
      <c r="K547" s="171"/>
      <c r="L547" s="170"/>
      <c r="M547" s="170"/>
      <c r="N547" s="170"/>
      <c r="O547" s="170"/>
      <c r="P547" s="170"/>
      <c r="Q547" s="170"/>
      <c r="R547" s="170"/>
      <c r="S547" s="170"/>
      <c r="T547" s="170"/>
      <c r="U547" s="170"/>
      <c r="V547" s="170"/>
      <c r="W547" s="170"/>
      <c r="X547" s="170"/>
      <c r="Y547" s="170"/>
      <c r="Z547" s="170"/>
      <c r="AA547" s="170"/>
      <c r="AB547" s="170"/>
      <c r="AC547" s="170"/>
      <c r="AD547" s="170"/>
      <c r="AE547" s="170"/>
      <c r="AF547" s="170"/>
      <c r="AG547" s="170"/>
    </row>
    <row r="548" spans="2:33" x14ac:dyDescent="0.25">
      <c r="B548" s="175"/>
      <c r="C548" s="169"/>
      <c r="D548" s="170"/>
      <c r="E548" s="170"/>
      <c r="F548" s="170"/>
      <c r="G548" s="170"/>
      <c r="H548" s="170"/>
      <c r="I548" s="170"/>
      <c r="J548" s="170"/>
      <c r="K548" s="171"/>
      <c r="L548" s="170"/>
      <c r="M548" s="170"/>
      <c r="N548" s="170"/>
      <c r="O548" s="170"/>
      <c r="P548" s="170"/>
      <c r="Q548" s="170"/>
      <c r="R548" s="170"/>
      <c r="S548" s="170"/>
      <c r="T548" s="170"/>
      <c r="U548" s="170"/>
      <c r="V548" s="170"/>
      <c r="W548" s="170"/>
      <c r="X548" s="170"/>
      <c r="Y548" s="170"/>
      <c r="Z548" s="170"/>
      <c r="AA548" s="170"/>
      <c r="AB548" s="170"/>
      <c r="AC548" s="170"/>
      <c r="AD548" s="170"/>
      <c r="AE548" s="170"/>
      <c r="AF548" s="170"/>
      <c r="AG548" s="170"/>
    </row>
    <row r="549" spans="2:33" x14ac:dyDescent="0.25">
      <c r="B549" s="175"/>
      <c r="C549" s="169"/>
      <c r="D549" s="170"/>
      <c r="E549" s="170"/>
      <c r="F549" s="170"/>
      <c r="G549" s="170"/>
      <c r="H549" s="170"/>
      <c r="I549" s="170"/>
      <c r="J549" s="170"/>
      <c r="K549" s="171"/>
      <c r="L549" s="170"/>
      <c r="M549" s="170"/>
      <c r="N549" s="170"/>
      <c r="O549" s="170"/>
      <c r="P549" s="170"/>
      <c r="Q549" s="170"/>
      <c r="R549" s="170"/>
      <c r="S549" s="170"/>
      <c r="T549" s="170"/>
      <c r="U549" s="170"/>
      <c r="V549" s="170"/>
      <c r="W549" s="170"/>
      <c r="X549" s="170"/>
      <c r="Y549" s="170"/>
      <c r="Z549" s="170"/>
      <c r="AA549" s="170"/>
      <c r="AB549" s="170"/>
      <c r="AC549" s="170"/>
      <c r="AD549" s="170"/>
      <c r="AE549" s="170"/>
      <c r="AF549" s="170"/>
      <c r="AG549" s="170"/>
    </row>
    <row r="550" spans="2:33" x14ac:dyDescent="0.25">
      <c r="B550" s="175"/>
      <c r="C550" s="169"/>
      <c r="D550" s="170"/>
      <c r="E550" s="170"/>
      <c r="F550" s="170"/>
      <c r="G550" s="170"/>
      <c r="H550" s="170"/>
      <c r="I550" s="170"/>
      <c r="J550" s="170"/>
      <c r="K550" s="171"/>
      <c r="L550" s="170"/>
      <c r="M550" s="170"/>
      <c r="N550" s="170"/>
      <c r="O550" s="170"/>
      <c r="P550" s="170"/>
      <c r="Q550" s="170"/>
      <c r="R550" s="170"/>
      <c r="S550" s="170"/>
      <c r="T550" s="170"/>
      <c r="U550" s="170"/>
      <c r="V550" s="170"/>
      <c r="W550" s="170"/>
      <c r="X550" s="170"/>
      <c r="Y550" s="170"/>
      <c r="Z550" s="170"/>
      <c r="AA550" s="170"/>
      <c r="AB550" s="170"/>
      <c r="AC550" s="170"/>
      <c r="AD550" s="170"/>
      <c r="AE550" s="170"/>
      <c r="AF550" s="170"/>
      <c r="AG550" s="170"/>
    </row>
    <row r="551" spans="2:33" x14ac:dyDescent="0.25">
      <c r="B551" s="175"/>
      <c r="C551" s="169"/>
      <c r="D551" s="170"/>
      <c r="E551" s="170"/>
      <c r="F551" s="170"/>
      <c r="G551" s="170"/>
      <c r="H551" s="170"/>
      <c r="I551" s="170"/>
      <c r="J551" s="170"/>
      <c r="K551" s="171"/>
      <c r="L551" s="170"/>
      <c r="M551" s="170"/>
      <c r="N551" s="170"/>
      <c r="O551" s="170"/>
      <c r="P551" s="170"/>
      <c r="Q551" s="170"/>
      <c r="R551" s="170"/>
      <c r="S551" s="170"/>
      <c r="T551" s="170"/>
      <c r="U551" s="170"/>
      <c r="V551" s="170"/>
      <c r="W551" s="170"/>
      <c r="X551" s="170"/>
      <c r="Y551" s="170"/>
      <c r="Z551" s="170"/>
      <c r="AA551" s="170"/>
      <c r="AB551" s="170"/>
      <c r="AC551" s="170"/>
      <c r="AD551" s="170"/>
      <c r="AE551" s="170"/>
      <c r="AF551" s="170"/>
      <c r="AG551" s="170"/>
    </row>
    <row r="552" spans="2:33" x14ac:dyDescent="0.25">
      <c r="B552" s="175"/>
      <c r="C552" s="169"/>
      <c r="D552" s="170"/>
      <c r="E552" s="170"/>
      <c r="F552" s="170"/>
      <c r="G552" s="170"/>
      <c r="H552" s="170"/>
      <c r="I552" s="170"/>
      <c r="J552" s="170"/>
      <c r="K552" s="171"/>
      <c r="L552" s="170"/>
      <c r="M552" s="170"/>
      <c r="N552" s="170"/>
      <c r="O552" s="170"/>
      <c r="P552" s="170"/>
      <c r="Q552" s="170"/>
      <c r="R552" s="170"/>
      <c r="S552" s="170"/>
      <c r="T552" s="170"/>
      <c r="U552" s="170"/>
      <c r="V552" s="170"/>
      <c r="W552" s="170"/>
      <c r="X552" s="170"/>
      <c r="Y552" s="170"/>
      <c r="Z552" s="170"/>
      <c r="AA552" s="170"/>
      <c r="AB552" s="170"/>
      <c r="AC552" s="170"/>
      <c r="AD552" s="170"/>
      <c r="AE552" s="170"/>
      <c r="AF552" s="170"/>
      <c r="AG552" s="170"/>
    </row>
    <row r="553" spans="2:33" x14ac:dyDescent="0.25">
      <c r="B553" s="175"/>
      <c r="C553" s="169"/>
      <c r="D553" s="170"/>
      <c r="E553" s="170"/>
      <c r="F553" s="170"/>
      <c r="G553" s="170"/>
      <c r="H553" s="170"/>
      <c r="I553" s="170"/>
      <c r="J553" s="170"/>
      <c r="K553" s="171"/>
      <c r="L553" s="170"/>
      <c r="M553" s="170"/>
      <c r="N553" s="170"/>
      <c r="O553" s="170"/>
      <c r="P553" s="170"/>
      <c r="Q553" s="170"/>
      <c r="R553" s="170"/>
      <c r="S553" s="170"/>
      <c r="T553" s="170"/>
      <c r="U553" s="170"/>
      <c r="V553" s="170"/>
      <c r="W553" s="170"/>
      <c r="X553" s="170"/>
      <c r="Y553" s="170"/>
      <c r="Z553" s="170"/>
      <c r="AA553" s="170"/>
      <c r="AB553" s="170"/>
      <c r="AC553" s="170"/>
      <c r="AD553" s="170"/>
      <c r="AE553" s="170"/>
      <c r="AF553" s="170"/>
      <c r="AG553" s="170"/>
    </row>
    <row r="554" spans="2:33" x14ac:dyDescent="0.25">
      <c r="B554" s="175"/>
      <c r="C554" s="169"/>
      <c r="D554" s="170"/>
      <c r="E554" s="170"/>
      <c r="F554" s="170"/>
      <c r="G554" s="170"/>
      <c r="H554" s="170"/>
      <c r="I554" s="170"/>
      <c r="J554" s="170"/>
      <c r="K554" s="171"/>
      <c r="L554" s="170"/>
      <c r="M554" s="170"/>
      <c r="N554" s="170"/>
      <c r="O554" s="170"/>
      <c r="P554" s="170"/>
      <c r="Q554" s="170"/>
      <c r="R554" s="170"/>
      <c r="S554" s="170"/>
      <c r="T554" s="170"/>
      <c r="U554" s="170"/>
      <c r="V554" s="170"/>
      <c r="W554" s="170"/>
      <c r="X554" s="170"/>
      <c r="Y554" s="170"/>
      <c r="Z554" s="170"/>
      <c r="AA554" s="170"/>
      <c r="AB554" s="170"/>
      <c r="AC554" s="170"/>
      <c r="AD554" s="170"/>
      <c r="AE554" s="170"/>
      <c r="AF554" s="170"/>
      <c r="AG554" s="170"/>
    </row>
    <row r="555" spans="2:33" x14ac:dyDescent="0.25">
      <c r="B555" s="175"/>
      <c r="C555" s="169"/>
      <c r="D555" s="170"/>
      <c r="E555" s="170"/>
      <c r="F555" s="170"/>
      <c r="G555" s="170"/>
      <c r="H555" s="170"/>
      <c r="I555" s="170"/>
      <c r="J555" s="170"/>
      <c r="K555" s="171"/>
      <c r="L555" s="170"/>
      <c r="M555" s="170"/>
      <c r="N555" s="170"/>
      <c r="O555" s="170"/>
      <c r="P555" s="170"/>
      <c r="Q555" s="170"/>
      <c r="R555" s="170"/>
      <c r="S555" s="170"/>
      <c r="T555" s="170"/>
      <c r="U555" s="170"/>
      <c r="V555" s="170"/>
      <c r="W555" s="170"/>
      <c r="X555" s="170"/>
      <c r="Y555" s="170"/>
      <c r="Z555" s="170"/>
      <c r="AA555" s="170"/>
      <c r="AB555" s="170"/>
      <c r="AC555" s="170"/>
      <c r="AD555" s="170"/>
      <c r="AE555" s="170"/>
      <c r="AF555" s="170"/>
      <c r="AG555" s="170"/>
    </row>
    <row r="556" spans="2:33" x14ac:dyDescent="0.25">
      <c r="B556" s="175"/>
      <c r="C556" s="169"/>
      <c r="D556" s="170"/>
      <c r="E556" s="170"/>
      <c r="F556" s="170"/>
      <c r="G556" s="170"/>
      <c r="H556" s="170"/>
      <c r="I556" s="170"/>
      <c r="J556" s="170"/>
      <c r="K556" s="171"/>
      <c r="L556" s="170"/>
      <c r="M556" s="170"/>
      <c r="N556" s="170"/>
      <c r="O556" s="170"/>
      <c r="P556" s="170"/>
      <c r="Q556" s="170"/>
      <c r="R556" s="170"/>
      <c r="S556" s="170"/>
      <c r="T556" s="170"/>
      <c r="U556" s="170"/>
      <c r="V556" s="170"/>
      <c r="W556" s="170"/>
      <c r="X556" s="170"/>
      <c r="Y556" s="170"/>
      <c r="Z556" s="170"/>
      <c r="AA556" s="170"/>
      <c r="AB556" s="170"/>
      <c r="AC556" s="170"/>
      <c r="AD556" s="170"/>
      <c r="AE556" s="170"/>
      <c r="AF556" s="170"/>
      <c r="AG556" s="170"/>
    </row>
    <row r="557" spans="2:33" x14ac:dyDescent="0.25">
      <c r="B557" s="175"/>
      <c r="C557" s="169"/>
      <c r="D557" s="170"/>
      <c r="E557" s="170"/>
      <c r="F557" s="170"/>
      <c r="G557" s="170"/>
      <c r="H557" s="170"/>
      <c r="I557" s="170"/>
      <c r="J557" s="170"/>
      <c r="K557" s="171"/>
      <c r="L557" s="170"/>
      <c r="M557" s="170"/>
      <c r="N557" s="170"/>
      <c r="O557" s="170"/>
      <c r="P557" s="170"/>
      <c r="Q557" s="170"/>
      <c r="R557" s="170"/>
      <c r="S557" s="170"/>
      <c r="T557" s="170"/>
      <c r="U557" s="170"/>
      <c r="V557" s="170"/>
      <c r="W557" s="170"/>
      <c r="X557" s="170"/>
      <c r="Y557" s="170"/>
      <c r="Z557" s="170"/>
      <c r="AA557" s="170"/>
      <c r="AB557" s="170"/>
      <c r="AC557" s="170"/>
      <c r="AD557" s="170"/>
      <c r="AE557" s="170"/>
      <c r="AF557" s="170"/>
      <c r="AG557" s="170"/>
    </row>
    <row r="558" spans="2:33" x14ac:dyDescent="0.25">
      <c r="B558" s="175"/>
      <c r="C558" s="169"/>
      <c r="D558" s="170"/>
      <c r="E558" s="170"/>
      <c r="F558" s="170"/>
      <c r="G558" s="170"/>
      <c r="H558" s="170"/>
      <c r="I558" s="170"/>
      <c r="J558" s="170"/>
      <c r="K558" s="171"/>
      <c r="L558" s="170"/>
      <c r="M558" s="170"/>
      <c r="N558" s="170"/>
      <c r="O558" s="170"/>
      <c r="P558" s="170"/>
      <c r="Q558" s="170"/>
      <c r="R558" s="170"/>
      <c r="S558" s="170"/>
      <c r="T558" s="170"/>
      <c r="U558" s="170"/>
      <c r="V558" s="170"/>
      <c r="W558" s="170"/>
      <c r="X558" s="170"/>
      <c r="Y558" s="170"/>
      <c r="Z558" s="170"/>
      <c r="AA558" s="170"/>
      <c r="AB558" s="170"/>
      <c r="AC558" s="170"/>
      <c r="AD558" s="170"/>
      <c r="AE558" s="170"/>
      <c r="AF558" s="170"/>
      <c r="AG558" s="170"/>
    </row>
    <row r="559" spans="2:33" x14ac:dyDescent="0.25">
      <c r="B559" s="175"/>
      <c r="C559" s="169"/>
      <c r="D559" s="170"/>
      <c r="E559" s="170"/>
      <c r="F559" s="170"/>
      <c r="G559" s="170"/>
      <c r="H559" s="170"/>
      <c r="I559" s="170"/>
      <c r="J559" s="170"/>
      <c r="K559" s="171"/>
      <c r="L559" s="170"/>
      <c r="M559" s="170"/>
      <c r="N559" s="170"/>
      <c r="O559" s="170"/>
      <c r="P559" s="170"/>
      <c r="Q559" s="170"/>
      <c r="R559" s="170"/>
      <c r="S559" s="170"/>
      <c r="T559" s="170"/>
      <c r="U559" s="170"/>
      <c r="V559" s="170"/>
      <c r="W559" s="170"/>
      <c r="X559" s="170"/>
      <c r="Y559" s="170"/>
      <c r="Z559" s="170"/>
      <c r="AA559" s="170"/>
      <c r="AB559" s="170"/>
      <c r="AC559" s="170"/>
      <c r="AD559" s="170"/>
      <c r="AE559" s="170"/>
      <c r="AF559" s="170"/>
      <c r="AG559" s="170"/>
    </row>
    <row r="560" spans="2:33" x14ac:dyDescent="0.25">
      <c r="B560" s="175"/>
      <c r="C560" s="169"/>
      <c r="D560" s="170"/>
      <c r="E560" s="170"/>
      <c r="F560" s="170"/>
      <c r="G560" s="170"/>
      <c r="H560" s="170"/>
      <c r="I560" s="170"/>
      <c r="J560" s="170"/>
      <c r="K560" s="171"/>
      <c r="L560" s="170"/>
      <c r="M560" s="170"/>
      <c r="N560" s="170"/>
      <c r="O560" s="170"/>
      <c r="P560" s="170"/>
      <c r="Q560" s="170"/>
      <c r="R560" s="170"/>
      <c r="S560" s="170"/>
      <c r="T560" s="170"/>
      <c r="U560" s="170"/>
      <c r="V560" s="170"/>
      <c r="W560" s="170"/>
      <c r="X560" s="170"/>
      <c r="Y560" s="170"/>
      <c r="Z560" s="170"/>
      <c r="AA560" s="170"/>
      <c r="AB560" s="170"/>
      <c r="AC560" s="170"/>
      <c r="AD560" s="170"/>
      <c r="AE560" s="170"/>
      <c r="AF560" s="170"/>
      <c r="AG560" s="170"/>
    </row>
    <row r="561" spans="2:33" x14ac:dyDescent="0.25">
      <c r="B561" s="175"/>
      <c r="C561" s="169"/>
      <c r="D561" s="170"/>
      <c r="E561" s="170"/>
      <c r="F561" s="170"/>
      <c r="G561" s="170"/>
      <c r="H561" s="170"/>
      <c r="I561" s="170"/>
      <c r="J561" s="170"/>
      <c r="K561" s="171"/>
      <c r="L561" s="170"/>
      <c r="M561" s="170"/>
      <c r="N561" s="170"/>
      <c r="O561" s="170"/>
      <c r="P561" s="170"/>
      <c r="Q561" s="170"/>
      <c r="R561" s="170"/>
      <c r="S561" s="170"/>
      <c r="T561" s="170"/>
      <c r="U561" s="170"/>
      <c r="V561" s="170"/>
      <c r="W561" s="170"/>
      <c r="X561" s="170"/>
      <c r="Y561" s="170"/>
      <c r="Z561" s="170"/>
      <c r="AA561" s="170"/>
      <c r="AB561" s="170"/>
      <c r="AC561" s="170"/>
      <c r="AD561" s="170"/>
      <c r="AE561" s="170"/>
      <c r="AF561" s="170"/>
      <c r="AG561" s="170"/>
    </row>
    <row r="562" spans="2:33" x14ac:dyDescent="0.25">
      <c r="B562" s="175"/>
      <c r="C562" s="169"/>
      <c r="D562" s="170"/>
      <c r="E562" s="170"/>
      <c r="F562" s="170"/>
      <c r="G562" s="170"/>
      <c r="H562" s="170"/>
      <c r="I562" s="170"/>
      <c r="J562" s="170"/>
      <c r="K562" s="171"/>
      <c r="L562" s="170"/>
      <c r="M562" s="170"/>
      <c r="N562" s="170"/>
      <c r="O562" s="170"/>
      <c r="P562" s="170"/>
      <c r="Q562" s="170"/>
      <c r="R562" s="170"/>
      <c r="S562" s="170"/>
      <c r="T562" s="170"/>
      <c r="U562" s="170"/>
      <c r="V562" s="170"/>
      <c r="W562" s="170"/>
      <c r="X562" s="170"/>
      <c r="Y562" s="170"/>
      <c r="Z562" s="170"/>
      <c r="AA562" s="170"/>
      <c r="AB562" s="170"/>
      <c r="AC562" s="170"/>
      <c r="AD562" s="170"/>
      <c r="AE562" s="170"/>
      <c r="AF562" s="170"/>
      <c r="AG562" s="170"/>
    </row>
    <row r="563" spans="2:33" x14ac:dyDescent="0.25">
      <c r="B563" s="175"/>
      <c r="C563" s="169"/>
      <c r="D563" s="170"/>
      <c r="E563" s="170"/>
      <c r="F563" s="170"/>
      <c r="G563" s="170"/>
      <c r="H563" s="170"/>
      <c r="I563" s="170"/>
      <c r="J563" s="170"/>
      <c r="K563" s="171"/>
      <c r="L563" s="170"/>
      <c r="M563" s="170"/>
      <c r="N563" s="170"/>
      <c r="O563" s="170"/>
      <c r="P563" s="170"/>
      <c r="Q563" s="170"/>
      <c r="R563" s="170"/>
      <c r="S563" s="170"/>
      <c r="T563" s="170"/>
      <c r="U563" s="170"/>
      <c r="V563" s="170"/>
      <c r="W563" s="170"/>
      <c r="X563" s="170"/>
      <c r="Y563" s="170"/>
      <c r="Z563" s="170"/>
      <c r="AA563" s="170"/>
      <c r="AB563" s="170"/>
      <c r="AC563" s="170"/>
      <c r="AD563" s="170"/>
      <c r="AE563" s="170"/>
      <c r="AF563" s="170"/>
      <c r="AG563" s="170"/>
    </row>
    <row r="564" spans="2:33" x14ac:dyDescent="0.25">
      <c r="B564" s="175"/>
      <c r="C564" s="169"/>
      <c r="D564" s="170"/>
      <c r="E564" s="170"/>
      <c r="F564" s="170"/>
      <c r="G564" s="170"/>
      <c r="H564" s="170"/>
      <c r="I564" s="170"/>
      <c r="J564" s="170"/>
      <c r="K564" s="171"/>
      <c r="L564" s="170"/>
      <c r="M564" s="170"/>
      <c r="N564" s="170"/>
      <c r="O564" s="170"/>
      <c r="P564" s="170"/>
      <c r="Q564" s="170"/>
      <c r="R564" s="170"/>
      <c r="S564" s="170"/>
      <c r="T564" s="170"/>
      <c r="U564" s="170"/>
      <c r="V564" s="170"/>
      <c r="W564" s="170"/>
      <c r="X564" s="170"/>
      <c r="Y564" s="170"/>
      <c r="Z564" s="170"/>
      <c r="AA564" s="170"/>
      <c r="AB564" s="170"/>
      <c r="AC564" s="170"/>
      <c r="AD564" s="170"/>
      <c r="AE564" s="170"/>
      <c r="AF564" s="170"/>
      <c r="AG564" s="170"/>
    </row>
    <row r="565" spans="2:33" x14ac:dyDescent="0.25">
      <c r="B565" s="175"/>
      <c r="C565" s="169"/>
      <c r="D565" s="170"/>
      <c r="E565" s="170"/>
      <c r="F565" s="170"/>
      <c r="G565" s="170"/>
      <c r="H565" s="170"/>
      <c r="I565" s="170"/>
      <c r="J565" s="170"/>
      <c r="K565" s="171"/>
      <c r="L565" s="170"/>
      <c r="M565" s="170"/>
      <c r="N565" s="170"/>
      <c r="O565" s="170"/>
      <c r="P565" s="170"/>
      <c r="Q565" s="170"/>
      <c r="R565" s="170"/>
      <c r="S565" s="170"/>
      <c r="T565" s="170"/>
      <c r="U565" s="170"/>
      <c r="V565" s="170"/>
      <c r="W565" s="170"/>
      <c r="X565" s="170"/>
      <c r="Y565" s="170"/>
      <c r="Z565" s="170"/>
      <c r="AA565" s="170"/>
      <c r="AB565" s="170"/>
      <c r="AC565" s="170"/>
      <c r="AD565" s="170"/>
      <c r="AE565" s="170"/>
      <c r="AF565" s="170"/>
      <c r="AG565" s="170"/>
    </row>
    <row r="566" spans="2:33" x14ac:dyDescent="0.25">
      <c r="B566" s="175"/>
      <c r="C566" s="169"/>
      <c r="D566" s="170"/>
      <c r="E566" s="170"/>
      <c r="F566" s="170"/>
      <c r="G566" s="170"/>
      <c r="H566" s="170"/>
      <c r="I566" s="170"/>
      <c r="J566" s="170"/>
      <c r="K566" s="171"/>
      <c r="L566" s="170"/>
      <c r="M566" s="170"/>
      <c r="N566" s="170"/>
      <c r="O566" s="170"/>
      <c r="P566" s="170"/>
      <c r="Q566" s="170"/>
      <c r="R566" s="170"/>
      <c r="S566" s="170"/>
      <c r="T566" s="170"/>
      <c r="U566" s="170"/>
      <c r="V566" s="170"/>
      <c r="W566" s="170"/>
      <c r="X566" s="170"/>
      <c r="Y566" s="170"/>
      <c r="Z566" s="170"/>
      <c r="AA566" s="170"/>
      <c r="AB566" s="170"/>
      <c r="AC566" s="170"/>
      <c r="AD566" s="170"/>
      <c r="AE566" s="170"/>
      <c r="AF566" s="170"/>
      <c r="AG566" s="170"/>
    </row>
    <row r="567" spans="2:33" x14ac:dyDescent="0.25">
      <c r="B567" s="175"/>
      <c r="C567" s="169"/>
      <c r="D567" s="170"/>
      <c r="E567" s="170"/>
      <c r="F567" s="170"/>
      <c r="G567" s="170"/>
      <c r="H567" s="170"/>
      <c r="I567" s="170"/>
      <c r="J567" s="170"/>
      <c r="K567" s="171"/>
      <c r="L567" s="170"/>
      <c r="M567" s="170"/>
      <c r="N567" s="170"/>
      <c r="O567" s="170"/>
      <c r="P567" s="170"/>
      <c r="Q567" s="170"/>
      <c r="R567" s="170"/>
      <c r="S567" s="170"/>
      <c r="T567" s="170"/>
      <c r="U567" s="170"/>
      <c r="V567" s="170"/>
      <c r="W567" s="170"/>
      <c r="X567" s="170"/>
      <c r="Y567" s="170"/>
      <c r="Z567" s="170"/>
      <c r="AA567" s="170"/>
      <c r="AB567" s="170"/>
      <c r="AC567" s="170"/>
      <c r="AD567" s="170"/>
      <c r="AE567" s="170"/>
      <c r="AF567" s="170"/>
      <c r="AG567" s="170"/>
    </row>
    <row r="568" spans="2:33" x14ac:dyDescent="0.25">
      <c r="B568" s="175"/>
      <c r="C568" s="169"/>
      <c r="D568" s="170"/>
      <c r="E568" s="170"/>
      <c r="F568" s="170"/>
      <c r="G568" s="170"/>
      <c r="H568" s="170"/>
      <c r="I568" s="170"/>
      <c r="J568" s="170"/>
      <c r="K568" s="171"/>
      <c r="L568" s="170"/>
      <c r="M568" s="170"/>
      <c r="N568" s="170"/>
      <c r="O568" s="170"/>
      <c r="P568" s="170"/>
      <c r="Q568" s="170"/>
      <c r="R568" s="170"/>
      <c r="S568" s="170"/>
      <c r="T568" s="170"/>
      <c r="U568" s="170"/>
      <c r="V568" s="170"/>
      <c r="W568" s="170"/>
      <c r="X568" s="170"/>
      <c r="Y568" s="170"/>
      <c r="Z568" s="170"/>
      <c r="AA568" s="170"/>
      <c r="AB568" s="170"/>
      <c r="AC568" s="170"/>
      <c r="AD568" s="170"/>
      <c r="AE568" s="170"/>
      <c r="AF568" s="170"/>
      <c r="AG568" s="170"/>
    </row>
    <row r="569" spans="2:33" x14ac:dyDescent="0.25">
      <c r="B569" s="175"/>
      <c r="C569" s="169"/>
      <c r="D569" s="170"/>
      <c r="E569" s="170"/>
      <c r="F569" s="170"/>
      <c r="G569" s="170"/>
      <c r="H569" s="170"/>
      <c r="I569" s="170"/>
      <c r="J569" s="170"/>
      <c r="K569" s="171"/>
      <c r="L569" s="170"/>
      <c r="M569" s="170"/>
      <c r="N569" s="170"/>
      <c r="O569" s="170"/>
      <c r="P569" s="170"/>
      <c r="Q569" s="170"/>
      <c r="R569" s="170"/>
      <c r="S569" s="170"/>
      <c r="T569" s="170"/>
      <c r="U569" s="170"/>
      <c r="V569" s="170"/>
      <c r="W569" s="170"/>
      <c r="X569" s="170"/>
      <c r="Y569" s="170"/>
      <c r="Z569" s="170"/>
      <c r="AA569" s="170"/>
      <c r="AB569" s="170"/>
      <c r="AC569" s="170"/>
      <c r="AD569" s="170"/>
      <c r="AE569" s="170"/>
      <c r="AF569" s="170"/>
      <c r="AG569" s="170"/>
    </row>
    <row r="570" spans="2:33" x14ac:dyDescent="0.25">
      <c r="B570" s="175"/>
      <c r="C570" s="169"/>
      <c r="D570" s="170"/>
      <c r="E570" s="170"/>
      <c r="F570" s="170"/>
      <c r="G570" s="170"/>
      <c r="H570" s="170"/>
      <c r="I570" s="170"/>
      <c r="J570" s="170"/>
      <c r="K570" s="171"/>
      <c r="L570" s="170"/>
      <c r="M570" s="170"/>
      <c r="N570" s="170"/>
      <c r="O570" s="170"/>
      <c r="P570" s="170"/>
      <c r="Q570" s="170"/>
      <c r="R570" s="170"/>
      <c r="S570" s="170"/>
      <c r="T570" s="170"/>
      <c r="U570" s="170"/>
      <c r="V570" s="170"/>
      <c r="W570" s="170"/>
      <c r="X570" s="170"/>
      <c r="Y570" s="170"/>
      <c r="Z570" s="170"/>
      <c r="AA570" s="170"/>
      <c r="AB570" s="170"/>
      <c r="AC570" s="170"/>
      <c r="AD570" s="170"/>
      <c r="AE570" s="170"/>
      <c r="AF570" s="170"/>
      <c r="AG570" s="170"/>
    </row>
    <row r="571" spans="2:33" x14ac:dyDescent="0.25">
      <c r="B571" s="175"/>
      <c r="C571" s="169"/>
      <c r="D571" s="170"/>
      <c r="E571" s="170"/>
      <c r="F571" s="170"/>
      <c r="G571" s="170"/>
      <c r="H571" s="170"/>
      <c r="I571" s="170"/>
      <c r="J571" s="170"/>
      <c r="K571" s="171"/>
      <c r="L571" s="170"/>
      <c r="M571" s="170"/>
      <c r="N571" s="170"/>
      <c r="O571" s="170"/>
      <c r="P571" s="170"/>
      <c r="Q571" s="170"/>
      <c r="R571" s="170"/>
      <c r="S571" s="170"/>
      <c r="T571" s="170"/>
      <c r="U571" s="170"/>
      <c r="V571" s="170"/>
      <c r="W571" s="170"/>
      <c r="X571" s="170"/>
      <c r="Y571" s="170"/>
      <c r="Z571" s="170"/>
      <c r="AA571" s="170"/>
      <c r="AB571" s="170"/>
      <c r="AC571" s="170"/>
      <c r="AD571" s="170"/>
      <c r="AE571" s="170"/>
      <c r="AF571" s="170"/>
      <c r="AG571" s="170"/>
    </row>
    <row r="572" spans="2:33" x14ac:dyDescent="0.25">
      <c r="B572" s="175"/>
      <c r="C572" s="169"/>
      <c r="D572" s="170"/>
      <c r="E572" s="170"/>
      <c r="F572" s="170"/>
      <c r="G572" s="170"/>
      <c r="H572" s="170"/>
      <c r="I572" s="170"/>
      <c r="J572" s="170"/>
      <c r="K572" s="171"/>
      <c r="L572" s="170"/>
      <c r="M572" s="170"/>
      <c r="N572" s="170"/>
      <c r="O572" s="170"/>
      <c r="P572" s="170"/>
      <c r="Q572" s="170"/>
      <c r="R572" s="170"/>
      <c r="S572" s="170"/>
      <c r="T572" s="170"/>
      <c r="U572" s="170"/>
      <c r="V572" s="170"/>
      <c r="W572" s="170"/>
      <c r="X572" s="170"/>
      <c r="Y572" s="170"/>
      <c r="Z572" s="170"/>
      <c r="AA572" s="170"/>
      <c r="AB572" s="170"/>
      <c r="AC572" s="170"/>
      <c r="AD572" s="170"/>
      <c r="AE572" s="170"/>
      <c r="AF572" s="170"/>
      <c r="AG572" s="170"/>
    </row>
    <row r="573" spans="2:33" x14ac:dyDescent="0.25">
      <c r="B573" s="175"/>
      <c r="C573" s="169"/>
      <c r="D573" s="170"/>
      <c r="E573" s="170"/>
      <c r="F573" s="170"/>
      <c r="G573" s="170"/>
      <c r="H573" s="170"/>
      <c r="I573" s="170"/>
      <c r="J573" s="170"/>
      <c r="K573" s="171"/>
      <c r="L573" s="170"/>
      <c r="M573" s="170"/>
      <c r="N573" s="170"/>
      <c r="O573" s="170"/>
      <c r="P573" s="170"/>
      <c r="Q573" s="170"/>
      <c r="R573" s="170"/>
      <c r="S573" s="170"/>
      <c r="T573" s="170"/>
      <c r="U573" s="170"/>
      <c r="V573" s="170"/>
      <c r="W573" s="170"/>
      <c r="X573" s="170"/>
      <c r="Y573" s="170"/>
      <c r="Z573" s="170"/>
      <c r="AA573" s="170"/>
      <c r="AB573" s="170"/>
      <c r="AC573" s="170"/>
      <c r="AD573" s="170"/>
      <c r="AE573" s="170"/>
      <c r="AF573" s="170"/>
      <c r="AG573" s="170"/>
    </row>
    <row r="574" spans="2:33" x14ac:dyDescent="0.25">
      <c r="B574" s="175"/>
      <c r="C574" s="169"/>
      <c r="D574" s="170"/>
      <c r="E574" s="170"/>
      <c r="F574" s="170"/>
      <c r="G574" s="170"/>
      <c r="H574" s="170"/>
      <c r="I574" s="170"/>
      <c r="J574" s="170"/>
      <c r="K574" s="171"/>
      <c r="L574" s="170"/>
      <c r="M574" s="170"/>
      <c r="N574" s="170"/>
      <c r="O574" s="170"/>
      <c r="P574" s="170"/>
      <c r="Q574" s="170"/>
      <c r="R574" s="170"/>
      <c r="S574" s="170"/>
      <c r="T574" s="170"/>
      <c r="U574" s="170"/>
      <c r="V574" s="170"/>
      <c r="W574" s="170"/>
      <c r="X574" s="170"/>
      <c r="Y574" s="170"/>
      <c r="Z574" s="170"/>
      <c r="AA574" s="170"/>
      <c r="AB574" s="170"/>
      <c r="AC574" s="170"/>
      <c r="AD574" s="170"/>
      <c r="AE574" s="170"/>
      <c r="AF574" s="170"/>
      <c r="AG574" s="170"/>
    </row>
    <row r="575" spans="2:33" x14ac:dyDescent="0.25">
      <c r="B575" s="175"/>
      <c r="C575" s="169"/>
      <c r="D575" s="170"/>
      <c r="E575" s="170"/>
      <c r="F575" s="170"/>
      <c r="G575" s="170"/>
      <c r="H575" s="170"/>
      <c r="I575" s="170"/>
      <c r="J575" s="170"/>
      <c r="K575" s="171"/>
      <c r="L575" s="170"/>
      <c r="M575" s="170"/>
      <c r="N575" s="170"/>
      <c r="O575" s="170"/>
      <c r="P575" s="170"/>
      <c r="Q575" s="170"/>
      <c r="R575" s="170"/>
      <c r="S575" s="170"/>
      <c r="T575" s="170"/>
      <c r="U575" s="170"/>
      <c r="V575" s="170"/>
      <c r="W575" s="170"/>
      <c r="X575" s="170"/>
      <c r="Y575" s="170"/>
      <c r="Z575" s="170"/>
      <c r="AA575" s="170"/>
      <c r="AB575" s="170"/>
      <c r="AC575" s="170"/>
      <c r="AD575" s="170"/>
      <c r="AE575" s="170"/>
      <c r="AF575" s="170"/>
      <c r="AG575" s="170"/>
    </row>
    <row r="576" spans="2:33" x14ac:dyDescent="0.25">
      <c r="B576" s="175"/>
      <c r="C576" s="169"/>
      <c r="D576" s="170"/>
      <c r="E576" s="170"/>
      <c r="F576" s="170"/>
      <c r="G576" s="170"/>
      <c r="H576" s="170"/>
      <c r="I576" s="170"/>
      <c r="J576" s="170"/>
      <c r="K576" s="171"/>
      <c r="L576" s="170"/>
      <c r="M576" s="170"/>
      <c r="N576" s="170"/>
      <c r="O576" s="170"/>
      <c r="P576" s="170"/>
      <c r="Q576" s="170"/>
      <c r="R576" s="170"/>
      <c r="S576" s="170"/>
      <c r="T576" s="170"/>
      <c r="U576" s="170"/>
      <c r="V576" s="170"/>
      <c r="W576" s="170"/>
      <c r="X576" s="170"/>
      <c r="Y576" s="170"/>
      <c r="Z576" s="170"/>
      <c r="AA576" s="170"/>
      <c r="AB576" s="170"/>
      <c r="AC576" s="170"/>
      <c r="AD576" s="170"/>
      <c r="AE576" s="170"/>
      <c r="AF576" s="170"/>
      <c r="AG576" s="170"/>
    </row>
    <row r="577" spans="2:33" x14ac:dyDescent="0.25">
      <c r="B577" s="175"/>
      <c r="C577" s="169"/>
      <c r="D577" s="170"/>
      <c r="E577" s="170"/>
      <c r="F577" s="170"/>
      <c r="G577" s="170"/>
      <c r="H577" s="170"/>
      <c r="I577" s="170"/>
      <c r="J577" s="170"/>
      <c r="K577" s="171"/>
      <c r="L577" s="170"/>
      <c r="M577" s="170"/>
      <c r="N577" s="170"/>
      <c r="O577" s="170"/>
      <c r="P577" s="170"/>
      <c r="Q577" s="170"/>
      <c r="R577" s="170"/>
      <c r="S577" s="170"/>
      <c r="T577" s="170"/>
      <c r="U577" s="170"/>
      <c r="V577" s="170"/>
      <c r="W577" s="170"/>
      <c r="X577" s="170"/>
      <c r="Y577" s="170"/>
      <c r="Z577" s="170"/>
      <c r="AA577" s="170"/>
      <c r="AB577" s="170"/>
      <c r="AC577" s="170"/>
      <c r="AD577" s="170"/>
      <c r="AE577" s="170"/>
      <c r="AF577" s="170"/>
      <c r="AG577" s="170"/>
    </row>
    <row r="578" spans="2:33" x14ac:dyDescent="0.25">
      <c r="B578" s="175"/>
      <c r="C578" s="169"/>
      <c r="D578" s="170"/>
      <c r="E578" s="170"/>
      <c r="F578" s="170"/>
      <c r="G578" s="170"/>
      <c r="H578" s="170"/>
      <c r="I578" s="170"/>
      <c r="J578" s="170"/>
      <c r="K578" s="171"/>
      <c r="L578" s="170"/>
      <c r="M578" s="170"/>
      <c r="N578" s="170"/>
      <c r="O578" s="170"/>
      <c r="P578" s="170"/>
      <c r="Q578" s="170"/>
      <c r="R578" s="170"/>
      <c r="S578" s="170"/>
      <c r="T578" s="170"/>
      <c r="U578" s="170"/>
      <c r="V578" s="170"/>
      <c r="W578" s="170"/>
      <c r="X578" s="170"/>
      <c r="Y578" s="170"/>
      <c r="Z578" s="170"/>
      <c r="AA578" s="170"/>
      <c r="AB578" s="170"/>
      <c r="AC578" s="170"/>
      <c r="AD578" s="170"/>
      <c r="AE578" s="170"/>
      <c r="AF578" s="170"/>
      <c r="AG578" s="170"/>
    </row>
    <row r="579" spans="2:33" x14ac:dyDescent="0.25">
      <c r="B579" s="175"/>
      <c r="C579" s="169"/>
      <c r="D579" s="170"/>
      <c r="E579" s="170"/>
      <c r="F579" s="170"/>
      <c r="G579" s="170"/>
      <c r="H579" s="170"/>
      <c r="I579" s="170"/>
      <c r="J579" s="170"/>
      <c r="K579" s="171"/>
      <c r="L579" s="170"/>
      <c r="M579" s="170"/>
      <c r="N579" s="170"/>
      <c r="O579" s="170"/>
      <c r="P579" s="170"/>
      <c r="Q579" s="170"/>
      <c r="R579" s="170"/>
      <c r="S579" s="170"/>
      <c r="T579" s="170"/>
      <c r="U579" s="170"/>
      <c r="V579" s="170"/>
      <c r="W579" s="170"/>
      <c r="X579" s="170"/>
      <c r="Y579" s="170"/>
      <c r="Z579" s="170"/>
      <c r="AA579" s="170"/>
      <c r="AB579" s="170"/>
      <c r="AC579" s="170"/>
      <c r="AD579" s="170"/>
      <c r="AE579" s="170"/>
      <c r="AF579" s="170"/>
      <c r="AG579" s="170"/>
    </row>
    <row r="580" spans="2:33" x14ac:dyDescent="0.25">
      <c r="B580" s="175"/>
      <c r="C580" s="169"/>
      <c r="D580" s="170"/>
      <c r="E580" s="170"/>
      <c r="F580" s="170"/>
      <c r="G580" s="170"/>
      <c r="H580" s="170"/>
      <c r="I580" s="170"/>
      <c r="J580" s="170"/>
      <c r="K580" s="171"/>
      <c r="L580" s="170"/>
      <c r="M580" s="170"/>
      <c r="N580" s="170"/>
      <c r="O580" s="170"/>
      <c r="P580" s="170"/>
      <c r="Q580" s="170"/>
      <c r="R580" s="170"/>
      <c r="S580" s="170"/>
      <c r="T580" s="170"/>
      <c r="U580" s="170"/>
      <c r="V580" s="170"/>
      <c r="W580" s="170"/>
      <c r="X580" s="170"/>
      <c r="Y580" s="170"/>
      <c r="Z580" s="170"/>
      <c r="AA580" s="170"/>
      <c r="AB580" s="170"/>
      <c r="AC580" s="170"/>
      <c r="AD580" s="170"/>
      <c r="AE580" s="170"/>
      <c r="AF580" s="170"/>
      <c r="AG580" s="170"/>
    </row>
    <row r="581" spans="2:33" x14ac:dyDescent="0.25">
      <c r="B581" s="175"/>
      <c r="C581" s="169"/>
      <c r="D581" s="170"/>
      <c r="E581" s="170"/>
      <c r="F581" s="170"/>
      <c r="G581" s="170"/>
      <c r="H581" s="170"/>
      <c r="I581" s="170"/>
      <c r="J581" s="170"/>
      <c r="K581" s="171"/>
      <c r="L581" s="170"/>
      <c r="M581" s="170"/>
      <c r="N581" s="170"/>
      <c r="O581" s="170"/>
      <c r="P581" s="170"/>
      <c r="Q581" s="170"/>
      <c r="R581" s="170"/>
      <c r="S581" s="170"/>
      <c r="T581" s="170"/>
      <c r="U581" s="170"/>
      <c r="V581" s="170"/>
      <c r="W581" s="170"/>
      <c r="X581" s="170"/>
      <c r="Y581" s="170"/>
      <c r="Z581" s="170"/>
      <c r="AA581" s="170"/>
      <c r="AB581" s="170"/>
      <c r="AC581" s="170"/>
      <c r="AD581" s="170"/>
      <c r="AE581" s="170"/>
      <c r="AF581" s="170"/>
      <c r="AG581" s="170"/>
    </row>
    <row r="582" spans="2:33" x14ac:dyDescent="0.25">
      <c r="B582" s="175"/>
      <c r="C582" s="169"/>
      <c r="D582" s="170"/>
      <c r="E582" s="170"/>
      <c r="F582" s="170"/>
      <c r="G582" s="170"/>
      <c r="H582" s="170"/>
      <c r="I582" s="170"/>
      <c r="J582" s="170"/>
      <c r="K582" s="171"/>
      <c r="L582" s="170"/>
      <c r="M582" s="170"/>
      <c r="N582" s="170"/>
      <c r="O582" s="170"/>
      <c r="P582" s="170"/>
      <c r="Q582" s="170"/>
      <c r="R582" s="170"/>
      <c r="S582" s="170"/>
      <c r="T582" s="170"/>
      <c r="U582" s="170"/>
      <c r="V582" s="170"/>
      <c r="W582" s="170"/>
      <c r="X582" s="170"/>
      <c r="Y582" s="170"/>
      <c r="Z582" s="170"/>
      <c r="AA582" s="170"/>
      <c r="AB582" s="170"/>
      <c r="AC582" s="170"/>
      <c r="AD582" s="170"/>
      <c r="AE582" s="170"/>
      <c r="AF582" s="170"/>
      <c r="AG582" s="170"/>
    </row>
    <row r="583" spans="2:33" x14ac:dyDescent="0.25">
      <c r="B583" s="175"/>
      <c r="C583" s="169"/>
      <c r="D583" s="170"/>
      <c r="E583" s="170"/>
      <c r="F583" s="170"/>
      <c r="G583" s="170"/>
      <c r="H583" s="170"/>
      <c r="I583" s="170"/>
      <c r="J583" s="170"/>
      <c r="K583" s="171"/>
      <c r="L583" s="170"/>
      <c r="M583" s="170"/>
      <c r="N583" s="170"/>
      <c r="O583" s="170"/>
      <c r="P583" s="170"/>
      <c r="Q583" s="170"/>
      <c r="R583" s="170"/>
      <c r="S583" s="170"/>
      <c r="T583" s="170"/>
      <c r="U583" s="170"/>
      <c r="V583" s="170"/>
      <c r="W583" s="170"/>
      <c r="X583" s="170"/>
      <c r="Y583" s="170"/>
      <c r="Z583" s="170"/>
      <c r="AA583" s="170"/>
      <c r="AB583" s="170"/>
      <c r="AC583" s="170"/>
      <c r="AD583" s="170"/>
      <c r="AE583" s="170"/>
      <c r="AF583" s="170"/>
      <c r="AG583" s="170"/>
    </row>
    <row r="584" spans="2:33" x14ac:dyDescent="0.25">
      <c r="B584" s="175"/>
      <c r="C584" s="169"/>
      <c r="D584" s="170"/>
      <c r="E584" s="170"/>
      <c r="F584" s="170"/>
      <c r="G584" s="170"/>
      <c r="H584" s="170"/>
      <c r="I584" s="170"/>
      <c r="J584" s="170"/>
      <c r="K584" s="171"/>
      <c r="L584" s="170"/>
      <c r="M584" s="170"/>
      <c r="N584" s="170"/>
      <c r="O584" s="170"/>
      <c r="P584" s="170"/>
      <c r="Q584" s="170"/>
      <c r="R584" s="170"/>
      <c r="S584" s="170"/>
      <c r="T584" s="170"/>
      <c r="U584" s="170"/>
      <c r="V584" s="170"/>
      <c r="W584" s="170"/>
      <c r="X584" s="170"/>
      <c r="Y584" s="170"/>
      <c r="Z584" s="170"/>
      <c r="AA584" s="170"/>
      <c r="AB584" s="170"/>
      <c r="AC584" s="170"/>
      <c r="AD584" s="170"/>
      <c r="AE584" s="170"/>
      <c r="AF584" s="170"/>
      <c r="AG584" s="170"/>
    </row>
    <row r="585" spans="2:33" x14ac:dyDescent="0.25">
      <c r="B585" s="175"/>
      <c r="C585" s="169"/>
      <c r="D585" s="170"/>
      <c r="E585" s="170"/>
      <c r="F585" s="170"/>
      <c r="G585" s="170"/>
      <c r="H585" s="170"/>
      <c r="I585" s="170"/>
      <c r="J585" s="170"/>
      <c r="K585" s="171"/>
      <c r="L585" s="170"/>
      <c r="M585" s="170"/>
      <c r="N585" s="170"/>
      <c r="O585" s="170"/>
      <c r="P585" s="170"/>
      <c r="Q585" s="170"/>
      <c r="R585" s="170"/>
      <c r="S585" s="170"/>
      <c r="T585" s="170"/>
      <c r="U585" s="170"/>
      <c r="V585" s="170"/>
      <c r="W585" s="170"/>
      <c r="X585" s="170"/>
      <c r="Y585" s="170"/>
      <c r="Z585" s="170"/>
      <c r="AA585" s="170"/>
      <c r="AB585" s="170"/>
      <c r="AC585" s="170"/>
      <c r="AD585" s="170"/>
      <c r="AE585" s="170"/>
      <c r="AF585" s="170"/>
      <c r="AG585" s="170"/>
    </row>
    <row r="586" spans="2:33" x14ac:dyDescent="0.25">
      <c r="B586" s="175"/>
      <c r="C586" s="169"/>
      <c r="D586" s="170"/>
      <c r="E586" s="170"/>
      <c r="F586" s="170"/>
      <c r="G586" s="170"/>
      <c r="H586" s="170"/>
      <c r="I586" s="170"/>
      <c r="J586" s="170"/>
      <c r="K586" s="171"/>
      <c r="L586" s="170"/>
      <c r="M586" s="170"/>
      <c r="N586" s="170"/>
      <c r="O586" s="170"/>
      <c r="P586" s="170"/>
      <c r="Q586" s="170"/>
      <c r="R586" s="170"/>
      <c r="S586" s="170"/>
      <c r="T586" s="170"/>
      <c r="U586" s="170"/>
      <c r="V586" s="170"/>
      <c r="W586" s="170"/>
      <c r="X586" s="170"/>
      <c r="Y586" s="170"/>
      <c r="Z586" s="170"/>
      <c r="AA586" s="170"/>
      <c r="AB586" s="170"/>
      <c r="AC586" s="170"/>
      <c r="AD586" s="170"/>
      <c r="AE586" s="170"/>
      <c r="AF586" s="170"/>
      <c r="AG586" s="170"/>
    </row>
    <row r="587" spans="2:33" x14ac:dyDescent="0.25">
      <c r="B587" s="175"/>
      <c r="C587" s="169"/>
      <c r="D587" s="170"/>
      <c r="E587" s="170"/>
      <c r="F587" s="170"/>
      <c r="G587" s="170"/>
      <c r="H587" s="170"/>
      <c r="I587" s="170"/>
      <c r="J587" s="170"/>
      <c r="K587" s="171"/>
      <c r="L587" s="170"/>
      <c r="M587" s="170"/>
      <c r="N587" s="170"/>
      <c r="O587" s="170"/>
      <c r="P587" s="170"/>
      <c r="Q587" s="170"/>
      <c r="R587" s="170"/>
      <c r="S587" s="170"/>
      <c r="T587" s="170"/>
      <c r="U587" s="170"/>
      <c r="V587" s="170"/>
      <c r="W587" s="170"/>
      <c r="X587" s="170"/>
      <c r="Y587" s="170"/>
      <c r="Z587" s="170"/>
      <c r="AA587" s="170"/>
      <c r="AB587" s="170"/>
      <c r="AC587" s="170"/>
      <c r="AD587" s="170"/>
      <c r="AE587" s="170"/>
      <c r="AF587" s="170"/>
      <c r="AG587" s="170"/>
    </row>
    <row r="588" spans="2:33" x14ac:dyDescent="0.25">
      <c r="B588" s="175"/>
      <c r="C588" s="169"/>
      <c r="D588" s="170"/>
      <c r="E588" s="170"/>
      <c r="F588" s="170"/>
      <c r="G588" s="170"/>
      <c r="H588" s="170"/>
      <c r="I588" s="170"/>
      <c r="J588" s="170"/>
      <c r="K588" s="171"/>
      <c r="L588" s="170"/>
      <c r="M588" s="170"/>
      <c r="N588" s="170"/>
      <c r="O588" s="170"/>
      <c r="P588" s="170"/>
      <c r="Q588" s="170"/>
      <c r="R588" s="170"/>
      <c r="S588" s="170"/>
      <c r="T588" s="170"/>
      <c r="U588" s="170"/>
      <c r="V588" s="170"/>
      <c r="W588" s="170"/>
      <c r="X588" s="170"/>
      <c r="Y588" s="170"/>
      <c r="Z588" s="170"/>
      <c r="AA588" s="170"/>
      <c r="AB588" s="170"/>
      <c r="AC588" s="170"/>
      <c r="AD588" s="170"/>
      <c r="AE588" s="170"/>
      <c r="AF588" s="170"/>
      <c r="AG588" s="170"/>
    </row>
    <row r="589" spans="2:33" x14ac:dyDescent="0.25">
      <c r="B589" s="175"/>
      <c r="C589" s="169"/>
      <c r="D589" s="170"/>
      <c r="E589" s="170"/>
      <c r="F589" s="170"/>
      <c r="G589" s="170"/>
      <c r="H589" s="170"/>
      <c r="I589" s="170"/>
      <c r="J589" s="170"/>
      <c r="K589" s="171"/>
      <c r="L589" s="170"/>
      <c r="M589" s="170"/>
      <c r="N589" s="170"/>
      <c r="O589" s="170"/>
      <c r="P589" s="170"/>
      <c r="Q589" s="170"/>
      <c r="R589" s="170"/>
      <c r="S589" s="170"/>
      <c r="T589" s="170"/>
      <c r="U589" s="170"/>
      <c r="V589" s="170"/>
      <c r="W589" s="170"/>
      <c r="X589" s="170"/>
      <c r="Y589" s="170"/>
      <c r="Z589" s="170"/>
      <c r="AA589" s="170"/>
      <c r="AB589" s="170"/>
      <c r="AC589" s="170"/>
      <c r="AD589" s="170"/>
      <c r="AE589" s="170"/>
      <c r="AF589" s="170"/>
      <c r="AG589" s="170"/>
    </row>
    <row r="590" spans="2:33" x14ac:dyDescent="0.25">
      <c r="B590" s="175"/>
      <c r="C590" s="169"/>
      <c r="D590" s="170"/>
      <c r="E590" s="170"/>
      <c r="F590" s="170"/>
      <c r="G590" s="170"/>
      <c r="H590" s="170"/>
      <c r="I590" s="170"/>
      <c r="J590" s="170"/>
      <c r="K590" s="171"/>
      <c r="L590" s="170"/>
      <c r="M590" s="170"/>
      <c r="N590" s="170"/>
      <c r="O590" s="170"/>
      <c r="P590" s="170"/>
      <c r="Q590" s="170"/>
      <c r="R590" s="170"/>
      <c r="S590" s="170"/>
      <c r="T590" s="170"/>
      <c r="U590" s="170"/>
      <c r="V590" s="170"/>
      <c r="W590" s="170"/>
      <c r="X590" s="170"/>
      <c r="Y590" s="170"/>
      <c r="Z590" s="170"/>
      <c r="AA590" s="170"/>
      <c r="AB590" s="170"/>
      <c r="AC590" s="170"/>
      <c r="AD590" s="170"/>
      <c r="AE590" s="170"/>
      <c r="AF590" s="170"/>
      <c r="AG590" s="170"/>
    </row>
    <row r="591" spans="2:33" x14ac:dyDescent="0.25">
      <c r="B591" s="175"/>
      <c r="C591" s="169"/>
      <c r="D591" s="170"/>
      <c r="E591" s="170"/>
      <c r="F591" s="170"/>
      <c r="G591" s="170"/>
      <c r="H591" s="170"/>
      <c r="I591" s="170"/>
      <c r="J591" s="170"/>
      <c r="K591" s="171"/>
      <c r="L591" s="170"/>
      <c r="M591" s="170"/>
      <c r="N591" s="170"/>
      <c r="O591" s="170"/>
      <c r="P591" s="170"/>
      <c r="Q591" s="170"/>
      <c r="R591" s="170"/>
      <c r="S591" s="170"/>
      <c r="T591" s="170"/>
      <c r="U591" s="170"/>
      <c r="V591" s="170"/>
      <c r="W591" s="170"/>
      <c r="X591" s="170"/>
      <c r="Y591" s="170"/>
      <c r="Z591" s="170"/>
      <c r="AA591" s="170"/>
      <c r="AB591" s="170"/>
      <c r="AC591" s="170"/>
      <c r="AD591" s="170"/>
      <c r="AE591" s="170"/>
      <c r="AF591" s="170"/>
      <c r="AG591" s="170"/>
    </row>
    <row r="592" spans="2:33" x14ac:dyDescent="0.25">
      <c r="B592" s="175"/>
      <c r="C592" s="169"/>
      <c r="D592" s="170"/>
      <c r="E592" s="170"/>
      <c r="F592" s="170"/>
      <c r="G592" s="170"/>
      <c r="H592" s="170"/>
      <c r="I592" s="170"/>
      <c r="J592" s="170"/>
      <c r="K592" s="171"/>
      <c r="L592" s="170"/>
      <c r="M592" s="170"/>
      <c r="N592" s="170"/>
      <c r="O592" s="170"/>
      <c r="P592" s="170"/>
      <c r="Q592" s="170"/>
      <c r="R592" s="170"/>
      <c r="S592" s="170"/>
      <c r="T592" s="170"/>
      <c r="U592" s="170"/>
      <c r="V592" s="170"/>
      <c r="W592" s="170"/>
      <c r="X592" s="170"/>
      <c r="Y592" s="170"/>
      <c r="Z592" s="170"/>
      <c r="AA592" s="170"/>
      <c r="AB592" s="170"/>
      <c r="AC592" s="170"/>
      <c r="AD592" s="170"/>
      <c r="AE592" s="170"/>
      <c r="AF592" s="170"/>
      <c r="AG592" s="170"/>
    </row>
    <row r="593" spans="2:33" x14ac:dyDescent="0.25">
      <c r="B593" s="175"/>
      <c r="C593" s="169"/>
      <c r="D593" s="170"/>
      <c r="E593" s="170"/>
      <c r="F593" s="170"/>
      <c r="G593" s="170"/>
      <c r="H593" s="170"/>
      <c r="I593" s="170"/>
      <c r="J593" s="170"/>
      <c r="K593" s="171"/>
      <c r="L593" s="170"/>
      <c r="M593" s="170"/>
      <c r="N593" s="170"/>
      <c r="O593" s="170"/>
      <c r="P593" s="170"/>
      <c r="Q593" s="170"/>
      <c r="R593" s="170"/>
      <c r="S593" s="170"/>
      <c r="T593" s="170"/>
      <c r="U593" s="170"/>
      <c r="V593" s="170"/>
      <c r="W593" s="170"/>
      <c r="X593" s="170"/>
      <c r="Y593" s="170"/>
      <c r="Z593" s="170"/>
      <c r="AA593" s="170"/>
      <c r="AB593" s="170"/>
      <c r="AC593" s="170"/>
      <c r="AD593" s="170"/>
      <c r="AE593" s="170"/>
      <c r="AF593" s="170"/>
      <c r="AG593" s="170"/>
    </row>
    <row r="594" spans="2:33" x14ac:dyDescent="0.25">
      <c r="B594" s="175"/>
      <c r="C594" s="169"/>
      <c r="D594" s="170"/>
      <c r="E594" s="170"/>
      <c r="F594" s="170"/>
      <c r="G594" s="170"/>
      <c r="H594" s="170"/>
      <c r="I594" s="170"/>
      <c r="J594" s="170"/>
      <c r="K594" s="171"/>
      <c r="L594" s="170"/>
      <c r="M594" s="170"/>
      <c r="N594" s="170"/>
      <c r="O594" s="170"/>
      <c r="P594" s="170"/>
      <c r="Q594" s="170"/>
      <c r="R594" s="170"/>
      <c r="S594" s="170"/>
      <c r="T594" s="170"/>
      <c r="U594" s="170"/>
      <c r="V594" s="170"/>
      <c r="W594" s="170"/>
      <c r="X594" s="170"/>
      <c r="Y594" s="170"/>
      <c r="Z594" s="170"/>
      <c r="AA594" s="170"/>
      <c r="AB594" s="170"/>
      <c r="AC594" s="170"/>
      <c r="AD594" s="170"/>
      <c r="AE594" s="170"/>
      <c r="AF594" s="170"/>
      <c r="AG594" s="170"/>
    </row>
    <row r="595" spans="2:33" x14ac:dyDescent="0.25">
      <c r="B595" s="175"/>
      <c r="C595" s="169"/>
      <c r="D595" s="170"/>
      <c r="E595" s="170"/>
      <c r="F595" s="170"/>
      <c r="G595" s="170"/>
      <c r="H595" s="170"/>
      <c r="I595" s="170"/>
      <c r="J595" s="170"/>
      <c r="K595" s="171"/>
      <c r="L595" s="170"/>
      <c r="M595" s="170"/>
      <c r="N595" s="170"/>
      <c r="O595" s="170"/>
      <c r="P595" s="170"/>
      <c r="Q595" s="170"/>
      <c r="R595" s="170"/>
      <c r="S595" s="170"/>
      <c r="T595" s="170"/>
      <c r="U595" s="170"/>
      <c r="V595" s="170"/>
      <c r="W595" s="170"/>
      <c r="X595" s="170"/>
      <c r="Y595" s="170"/>
      <c r="Z595" s="170"/>
      <c r="AA595" s="170"/>
      <c r="AB595" s="170"/>
      <c r="AC595" s="170"/>
      <c r="AD595" s="170"/>
      <c r="AE595" s="170"/>
      <c r="AF595" s="170"/>
      <c r="AG595" s="170"/>
    </row>
    <row r="596" spans="2:33" x14ac:dyDescent="0.25">
      <c r="B596" s="175"/>
      <c r="C596" s="169"/>
      <c r="D596" s="170"/>
      <c r="E596" s="170"/>
      <c r="F596" s="170"/>
      <c r="G596" s="170"/>
      <c r="H596" s="170"/>
      <c r="I596" s="170"/>
      <c r="J596" s="170"/>
      <c r="K596" s="171"/>
      <c r="L596" s="170"/>
      <c r="M596" s="170"/>
      <c r="N596" s="170"/>
      <c r="O596" s="170"/>
      <c r="P596" s="170"/>
      <c r="Q596" s="170"/>
      <c r="R596" s="170"/>
      <c r="S596" s="170"/>
      <c r="T596" s="170"/>
      <c r="U596" s="170"/>
      <c r="V596" s="170"/>
      <c r="W596" s="170"/>
      <c r="X596" s="170"/>
      <c r="Y596" s="170"/>
      <c r="Z596" s="170"/>
      <c r="AA596" s="170"/>
      <c r="AB596" s="170"/>
      <c r="AC596" s="170"/>
      <c r="AD596" s="170"/>
      <c r="AE596" s="170"/>
      <c r="AF596" s="170"/>
      <c r="AG596" s="170"/>
    </row>
    <row r="597" spans="2:33" x14ac:dyDescent="0.25">
      <c r="B597" s="175"/>
      <c r="C597" s="169"/>
      <c r="D597" s="170"/>
      <c r="E597" s="170"/>
      <c r="F597" s="170"/>
      <c r="G597" s="170"/>
      <c r="H597" s="170"/>
      <c r="I597" s="170"/>
      <c r="J597" s="170"/>
      <c r="K597" s="171"/>
      <c r="L597" s="170"/>
      <c r="M597" s="170"/>
      <c r="N597" s="170"/>
      <c r="O597" s="170"/>
      <c r="P597" s="170"/>
      <c r="Q597" s="170"/>
      <c r="R597" s="170"/>
      <c r="S597" s="170"/>
      <c r="T597" s="170"/>
      <c r="U597" s="170"/>
      <c r="V597" s="170"/>
      <c r="W597" s="170"/>
      <c r="X597" s="170"/>
      <c r="Y597" s="170"/>
      <c r="Z597" s="170"/>
      <c r="AA597" s="170"/>
      <c r="AB597" s="170"/>
      <c r="AC597" s="170"/>
      <c r="AD597" s="170"/>
      <c r="AE597" s="170"/>
      <c r="AF597" s="170"/>
      <c r="AG597" s="170"/>
    </row>
    <row r="598" spans="2:33" x14ac:dyDescent="0.25">
      <c r="B598" s="175"/>
      <c r="C598" s="169"/>
      <c r="D598" s="170"/>
      <c r="E598" s="170"/>
      <c r="F598" s="170"/>
      <c r="G598" s="170"/>
      <c r="H598" s="170"/>
      <c r="I598" s="170"/>
      <c r="J598" s="170"/>
      <c r="K598" s="171"/>
      <c r="L598" s="170"/>
      <c r="M598" s="170"/>
      <c r="N598" s="170"/>
      <c r="O598" s="170"/>
      <c r="P598" s="170"/>
      <c r="Q598" s="170"/>
      <c r="R598" s="170"/>
      <c r="S598" s="170"/>
      <c r="T598" s="170"/>
      <c r="U598" s="170"/>
      <c r="V598" s="170"/>
      <c r="W598" s="170"/>
      <c r="X598" s="170"/>
      <c r="Y598" s="170"/>
      <c r="Z598" s="170"/>
      <c r="AA598" s="170"/>
      <c r="AB598" s="170"/>
      <c r="AC598" s="170"/>
      <c r="AD598" s="170"/>
      <c r="AE598" s="170"/>
      <c r="AF598" s="170"/>
      <c r="AG598" s="170"/>
    </row>
    <row r="599" spans="2:33" x14ac:dyDescent="0.25">
      <c r="B599" s="175"/>
      <c r="C599" s="169"/>
      <c r="D599" s="170"/>
      <c r="E599" s="170"/>
      <c r="F599" s="170"/>
      <c r="G599" s="170"/>
      <c r="H599" s="170"/>
      <c r="I599" s="170"/>
      <c r="J599" s="170"/>
      <c r="K599" s="171"/>
      <c r="L599" s="170"/>
      <c r="M599" s="170"/>
      <c r="N599" s="170"/>
      <c r="O599" s="170"/>
      <c r="P599" s="170"/>
      <c r="Q599" s="170"/>
      <c r="R599" s="170"/>
      <c r="S599" s="170"/>
      <c r="T599" s="170"/>
      <c r="U599" s="170"/>
      <c r="V599" s="170"/>
      <c r="W599" s="170"/>
      <c r="X599" s="170"/>
      <c r="Y599" s="170"/>
      <c r="Z599" s="170"/>
      <c r="AA599" s="170"/>
      <c r="AB599" s="170"/>
      <c r="AC599" s="170"/>
      <c r="AD599" s="170"/>
      <c r="AE599" s="170"/>
      <c r="AF599" s="170"/>
      <c r="AG599" s="170"/>
    </row>
    <row r="600" spans="2:33" x14ac:dyDescent="0.25">
      <c r="B600" s="175"/>
      <c r="C600" s="169"/>
      <c r="D600" s="170"/>
      <c r="E600" s="170"/>
      <c r="F600" s="170"/>
      <c r="G600" s="170"/>
      <c r="H600" s="170"/>
      <c r="I600" s="170"/>
      <c r="J600" s="170"/>
      <c r="K600" s="171"/>
      <c r="L600" s="170"/>
      <c r="M600" s="170"/>
      <c r="N600" s="170"/>
      <c r="O600" s="170"/>
      <c r="P600" s="170"/>
      <c r="Q600" s="170"/>
      <c r="R600" s="170"/>
      <c r="S600" s="170"/>
      <c r="T600" s="170"/>
      <c r="U600" s="170"/>
      <c r="V600" s="170"/>
      <c r="W600" s="170"/>
      <c r="X600" s="170"/>
      <c r="Y600" s="170"/>
      <c r="Z600" s="170"/>
      <c r="AA600" s="170"/>
      <c r="AB600" s="170"/>
      <c r="AC600" s="170"/>
      <c r="AD600" s="170"/>
      <c r="AE600" s="170"/>
      <c r="AF600" s="170"/>
      <c r="AG600" s="170"/>
    </row>
    <row r="601" spans="2:33" x14ac:dyDescent="0.25">
      <c r="B601" s="175"/>
      <c r="C601" s="169"/>
      <c r="D601" s="170"/>
      <c r="E601" s="170"/>
      <c r="F601" s="170"/>
      <c r="G601" s="170"/>
      <c r="H601" s="170"/>
      <c r="I601" s="170"/>
      <c r="J601" s="170"/>
      <c r="K601" s="171"/>
      <c r="L601" s="170"/>
      <c r="M601" s="170"/>
      <c r="N601" s="170"/>
      <c r="O601" s="170"/>
      <c r="P601" s="170"/>
      <c r="Q601" s="170"/>
      <c r="R601" s="170"/>
      <c r="S601" s="170"/>
      <c r="T601" s="170"/>
      <c r="U601" s="170"/>
      <c r="V601" s="170"/>
      <c r="W601" s="170"/>
      <c r="X601" s="170"/>
      <c r="Y601" s="170"/>
      <c r="Z601" s="170"/>
      <c r="AA601" s="170"/>
      <c r="AB601" s="170"/>
      <c r="AC601" s="170"/>
      <c r="AD601" s="170"/>
      <c r="AE601" s="170"/>
      <c r="AF601" s="170"/>
      <c r="AG601" s="170"/>
    </row>
    <row r="602" spans="2:33" x14ac:dyDescent="0.25">
      <c r="B602" s="175"/>
      <c r="C602" s="169"/>
      <c r="D602" s="170"/>
      <c r="E602" s="170"/>
      <c r="F602" s="170"/>
      <c r="G602" s="170"/>
      <c r="H602" s="170"/>
      <c r="I602" s="170"/>
      <c r="J602" s="170"/>
      <c r="K602" s="171"/>
      <c r="L602" s="170"/>
      <c r="M602" s="170"/>
      <c r="N602" s="170"/>
      <c r="O602" s="170"/>
      <c r="P602" s="170"/>
      <c r="Q602" s="170"/>
      <c r="R602" s="170"/>
      <c r="S602" s="170"/>
      <c r="T602" s="170"/>
      <c r="U602" s="170"/>
      <c r="V602" s="170"/>
      <c r="W602" s="170"/>
      <c r="X602" s="170"/>
      <c r="Y602" s="170"/>
      <c r="Z602" s="170"/>
      <c r="AA602" s="170"/>
      <c r="AB602" s="170"/>
      <c r="AC602" s="170"/>
      <c r="AD602" s="170"/>
      <c r="AE602" s="170"/>
      <c r="AF602" s="170"/>
      <c r="AG602" s="170"/>
    </row>
    <row r="603" spans="2:33" x14ac:dyDescent="0.25">
      <c r="B603" s="175"/>
      <c r="C603" s="169"/>
      <c r="D603" s="170"/>
      <c r="E603" s="170"/>
      <c r="F603" s="170"/>
      <c r="G603" s="170"/>
      <c r="H603" s="170"/>
      <c r="I603" s="170"/>
      <c r="J603" s="170"/>
      <c r="K603" s="171"/>
      <c r="L603" s="170"/>
      <c r="M603" s="170"/>
      <c r="N603" s="170"/>
      <c r="O603" s="170"/>
      <c r="P603" s="170"/>
      <c r="Q603" s="170"/>
      <c r="R603" s="170"/>
      <c r="S603" s="170"/>
      <c r="T603" s="170"/>
      <c r="U603" s="170"/>
      <c r="V603" s="170"/>
      <c r="W603" s="170"/>
      <c r="X603" s="170"/>
      <c r="Y603" s="170"/>
      <c r="Z603" s="170"/>
      <c r="AA603" s="170"/>
      <c r="AB603" s="170"/>
      <c r="AC603" s="170"/>
      <c r="AD603" s="170"/>
      <c r="AE603" s="170"/>
      <c r="AF603" s="170"/>
      <c r="AG603" s="170"/>
    </row>
    <row r="604" spans="2:33" x14ac:dyDescent="0.25">
      <c r="B604" s="175"/>
      <c r="C604" s="169"/>
      <c r="D604" s="170"/>
      <c r="E604" s="170"/>
      <c r="F604" s="170"/>
      <c r="G604" s="170"/>
      <c r="H604" s="170"/>
      <c r="I604" s="170"/>
      <c r="J604" s="170"/>
      <c r="K604" s="171"/>
      <c r="L604" s="170"/>
      <c r="M604" s="170"/>
      <c r="N604" s="170"/>
      <c r="O604" s="170"/>
      <c r="P604" s="170"/>
      <c r="Q604" s="170"/>
      <c r="R604" s="170"/>
      <c r="S604" s="170"/>
      <c r="T604" s="170"/>
      <c r="U604" s="170"/>
      <c r="V604" s="170"/>
      <c r="W604" s="170"/>
      <c r="X604" s="170"/>
      <c r="Y604" s="170"/>
      <c r="Z604" s="170"/>
      <c r="AA604" s="170"/>
      <c r="AB604" s="170"/>
      <c r="AC604" s="170"/>
      <c r="AD604" s="170"/>
      <c r="AE604" s="170"/>
      <c r="AF604" s="170"/>
      <c r="AG604" s="170"/>
    </row>
    <row r="605" spans="2:33" x14ac:dyDescent="0.25">
      <c r="B605" s="175"/>
      <c r="C605" s="169"/>
      <c r="D605" s="170"/>
      <c r="E605" s="170"/>
      <c r="F605" s="170"/>
      <c r="G605" s="170"/>
      <c r="H605" s="170"/>
      <c r="I605" s="170"/>
      <c r="J605" s="170"/>
      <c r="K605" s="171"/>
      <c r="L605" s="170"/>
      <c r="M605" s="170"/>
      <c r="N605" s="170"/>
      <c r="O605" s="170"/>
      <c r="P605" s="170"/>
      <c r="Q605" s="170"/>
      <c r="R605" s="170"/>
      <c r="S605" s="170"/>
      <c r="T605" s="170"/>
      <c r="U605" s="170"/>
      <c r="V605" s="170"/>
      <c r="W605" s="170"/>
      <c r="X605" s="170"/>
      <c r="Y605" s="170"/>
      <c r="Z605" s="170"/>
      <c r="AA605" s="170"/>
      <c r="AB605" s="170"/>
      <c r="AC605" s="170"/>
      <c r="AD605" s="170"/>
      <c r="AE605" s="170"/>
      <c r="AF605" s="170"/>
      <c r="AG605" s="170"/>
    </row>
    <row r="606" spans="2:33" x14ac:dyDescent="0.25">
      <c r="B606" s="175"/>
      <c r="C606" s="169"/>
      <c r="D606" s="170"/>
      <c r="E606" s="170"/>
      <c r="F606" s="170"/>
      <c r="G606" s="170"/>
      <c r="H606" s="170"/>
      <c r="I606" s="170"/>
      <c r="J606" s="170"/>
      <c r="K606" s="171"/>
      <c r="L606" s="170"/>
      <c r="M606" s="170"/>
      <c r="N606" s="170"/>
      <c r="O606" s="170"/>
      <c r="P606" s="170"/>
      <c r="Q606" s="170"/>
      <c r="R606" s="170"/>
      <c r="S606" s="170"/>
      <c r="T606" s="170"/>
      <c r="U606" s="170"/>
      <c r="V606" s="170"/>
      <c r="W606" s="170"/>
      <c r="X606" s="170"/>
      <c r="Y606" s="170"/>
      <c r="Z606" s="170"/>
      <c r="AA606" s="170"/>
      <c r="AB606" s="170"/>
      <c r="AC606" s="170"/>
      <c r="AD606" s="170"/>
      <c r="AE606" s="170"/>
      <c r="AF606" s="170"/>
      <c r="AG606" s="170"/>
    </row>
    <row r="607" spans="2:33" x14ac:dyDescent="0.25">
      <c r="B607" s="175"/>
      <c r="C607" s="169"/>
      <c r="D607" s="170"/>
      <c r="E607" s="170"/>
      <c r="F607" s="170"/>
      <c r="G607" s="170"/>
      <c r="H607" s="170"/>
      <c r="I607" s="170"/>
      <c r="J607" s="170"/>
      <c r="K607" s="171"/>
      <c r="L607" s="170"/>
      <c r="M607" s="170"/>
      <c r="N607" s="170"/>
      <c r="O607" s="170"/>
      <c r="P607" s="170"/>
      <c r="Q607" s="170"/>
      <c r="R607" s="170"/>
      <c r="S607" s="170"/>
      <c r="T607" s="170"/>
      <c r="U607" s="170"/>
      <c r="V607" s="170"/>
      <c r="W607" s="170"/>
      <c r="X607" s="170"/>
      <c r="Y607" s="170"/>
      <c r="Z607" s="170"/>
      <c r="AA607" s="170"/>
      <c r="AB607" s="170"/>
      <c r="AC607" s="170"/>
      <c r="AD607" s="170"/>
      <c r="AE607" s="170"/>
      <c r="AF607" s="170"/>
      <c r="AG607" s="170"/>
    </row>
    <row r="608" spans="2:33" x14ac:dyDescent="0.25">
      <c r="B608" s="175"/>
      <c r="C608" s="169"/>
      <c r="D608" s="170"/>
      <c r="E608" s="170"/>
      <c r="F608" s="170"/>
      <c r="G608" s="170"/>
      <c r="H608" s="170"/>
      <c r="I608" s="170"/>
      <c r="J608" s="170"/>
      <c r="K608" s="171"/>
      <c r="L608" s="170"/>
      <c r="M608" s="170"/>
      <c r="N608" s="170"/>
      <c r="O608" s="170"/>
      <c r="P608" s="170"/>
      <c r="Q608" s="170"/>
      <c r="R608" s="170"/>
      <c r="S608" s="170"/>
      <c r="T608" s="170"/>
      <c r="U608" s="170"/>
      <c r="V608" s="170"/>
      <c r="W608" s="170"/>
      <c r="X608" s="170"/>
      <c r="Y608" s="170"/>
      <c r="Z608" s="170"/>
      <c r="AA608" s="170"/>
      <c r="AB608" s="170"/>
      <c r="AC608" s="170"/>
      <c r="AD608" s="170"/>
      <c r="AE608" s="170"/>
      <c r="AF608" s="170"/>
      <c r="AG608" s="170"/>
    </row>
    <row r="609" spans="2:33" x14ac:dyDescent="0.25">
      <c r="B609" s="175"/>
      <c r="C609" s="169"/>
      <c r="D609" s="170"/>
      <c r="E609" s="170"/>
      <c r="F609" s="170"/>
      <c r="G609" s="170"/>
      <c r="H609" s="170"/>
      <c r="I609" s="170"/>
      <c r="J609" s="170"/>
      <c r="K609" s="171"/>
      <c r="L609" s="170"/>
      <c r="M609" s="170"/>
      <c r="N609" s="170"/>
      <c r="O609" s="170"/>
      <c r="P609" s="170"/>
      <c r="Q609" s="170"/>
      <c r="R609" s="170"/>
      <c r="S609" s="170"/>
      <c r="T609" s="170"/>
      <c r="U609" s="170"/>
      <c r="V609" s="170"/>
      <c r="W609" s="170"/>
      <c r="X609" s="170"/>
      <c r="Y609" s="170"/>
      <c r="Z609" s="170"/>
      <c r="AA609" s="170"/>
      <c r="AB609" s="170"/>
      <c r="AC609" s="170"/>
      <c r="AD609" s="170"/>
      <c r="AE609" s="170"/>
      <c r="AF609" s="170"/>
      <c r="AG609" s="170"/>
    </row>
    <row r="610" spans="2:33" x14ac:dyDescent="0.25">
      <c r="B610" s="175"/>
      <c r="C610" s="169"/>
      <c r="D610" s="170"/>
      <c r="E610" s="170"/>
      <c r="F610" s="170"/>
      <c r="G610" s="170"/>
      <c r="H610" s="170"/>
      <c r="I610" s="170"/>
      <c r="J610" s="170"/>
      <c r="K610" s="171"/>
      <c r="L610" s="170"/>
      <c r="M610" s="170"/>
      <c r="N610" s="170"/>
      <c r="O610" s="170"/>
      <c r="P610" s="170"/>
      <c r="Q610" s="170"/>
      <c r="R610" s="170"/>
      <c r="S610" s="170"/>
      <c r="T610" s="170"/>
      <c r="U610" s="170"/>
      <c r="V610" s="170"/>
      <c r="W610" s="170"/>
      <c r="X610" s="170"/>
      <c r="Y610" s="170"/>
      <c r="Z610" s="170"/>
      <c r="AA610" s="170"/>
      <c r="AB610" s="170"/>
      <c r="AC610" s="170"/>
      <c r="AD610" s="170"/>
      <c r="AE610" s="170"/>
      <c r="AF610" s="170"/>
      <c r="AG610" s="170"/>
    </row>
    <row r="611" spans="2:33" x14ac:dyDescent="0.25">
      <c r="B611" s="175"/>
      <c r="C611" s="169"/>
      <c r="D611" s="170"/>
      <c r="E611" s="170"/>
      <c r="F611" s="170"/>
      <c r="G611" s="170"/>
      <c r="H611" s="170"/>
      <c r="I611" s="170"/>
      <c r="J611" s="170"/>
      <c r="K611" s="171"/>
      <c r="L611" s="170"/>
      <c r="M611" s="170"/>
      <c r="N611" s="170"/>
      <c r="O611" s="170"/>
      <c r="P611" s="170"/>
      <c r="Q611" s="170"/>
      <c r="R611" s="170"/>
      <c r="S611" s="170"/>
      <c r="T611" s="170"/>
      <c r="U611" s="170"/>
      <c r="V611" s="170"/>
      <c r="W611" s="170"/>
      <c r="X611" s="170"/>
      <c r="Y611" s="170"/>
      <c r="Z611" s="170"/>
      <c r="AA611" s="170"/>
      <c r="AB611" s="170"/>
      <c r="AC611" s="170"/>
      <c r="AD611" s="170"/>
      <c r="AE611" s="170"/>
      <c r="AF611" s="170"/>
      <c r="AG611" s="170"/>
    </row>
    <row r="612" spans="2:33" x14ac:dyDescent="0.25">
      <c r="B612" s="175"/>
      <c r="C612" s="169"/>
      <c r="D612" s="170"/>
      <c r="E612" s="170"/>
      <c r="F612" s="170"/>
      <c r="G612" s="170"/>
      <c r="H612" s="170"/>
      <c r="I612" s="170"/>
      <c r="J612" s="170"/>
      <c r="K612" s="171"/>
      <c r="L612" s="170"/>
      <c r="M612" s="170"/>
      <c r="N612" s="170"/>
      <c r="O612" s="170"/>
      <c r="P612" s="170"/>
      <c r="Q612" s="170"/>
      <c r="R612" s="170"/>
      <c r="S612" s="170"/>
      <c r="T612" s="170"/>
      <c r="U612" s="170"/>
      <c r="V612" s="170"/>
      <c r="W612" s="170"/>
      <c r="X612" s="170"/>
      <c r="Y612" s="170"/>
      <c r="Z612" s="170"/>
      <c r="AA612" s="170"/>
      <c r="AB612" s="170"/>
      <c r="AC612" s="170"/>
      <c r="AD612" s="170"/>
      <c r="AE612" s="170"/>
      <c r="AF612" s="170"/>
      <c r="AG612" s="170"/>
    </row>
    <row r="613" spans="2:33" x14ac:dyDescent="0.25">
      <c r="B613" s="175"/>
      <c r="C613" s="169"/>
      <c r="D613" s="170"/>
      <c r="E613" s="170"/>
      <c r="F613" s="170"/>
      <c r="G613" s="170"/>
      <c r="H613" s="170"/>
      <c r="I613" s="170"/>
      <c r="J613" s="170"/>
      <c r="K613" s="171"/>
      <c r="L613" s="170"/>
      <c r="M613" s="170"/>
      <c r="N613" s="170"/>
      <c r="O613" s="170"/>
      <c r="P613" s="170"/>
      <c r="Q613" s="170"/>
      <c r="R613" s="170"/>
      <c r="S613" s="170"/>
      <c r="T613" s="170"/>
      <c r="U613" s="170"/>
      <c r="V613" s="170"/>
      <c r="W613" s="170"/>
      <c r="X613" s="170"/>
      <c r="Y613" s="170"/>
      <c r="Z613" s="170"/>
      <c r="AA613" s="170"/>
      <c r="AB613" s="170"/>
      <c r="AC613" s="170"/>
      <c r="AD613" s="170"/>
      <c r="AE613" s="170"/>
      <c r="AF613" s="170"/>
      <c r="AG613" s="170"/>
    </row>
    <row r="614" spans="2:33" x14ac:dyDescent="0.25">
      <c r="B614" s="175"/>
      <c r="C614" s="169"/>
      <c r="D614" s="170"/>
      <c r="E614" s="170"/>
      <c r="F614" s="170"/>
      <c r="G614" s="170"/>
      <c r="H614" s="170"/>
      <c r="I614" s="170"/>
      <c r="J614" s="170"/>
      <c r="K614" s="171"/>
      <c r="L614" s="170"/>
      <c r="M614" s="170"/>
      <c r="N614" s="170"/>
      <c r="O614" s="170"/>
      <c r="P614" s="170"/>
      <c r="Q614" s="170"/>
      <c r="R614" s="170"/>
      <c r="S614" s="170"/>
      <c r="T614" s="170"/>
      <c r="U614" s="170"/>
      <c r="V614" s="170"/>
      <c r="W614" s="170"/>
      <c r="X614" s="170"/>
      <c r="Y614" s="170"/>
      <c r="Z614" s="170"/>
      <c r="AA614" s="170"/>
      <c r="AB614" s="170"/>
      <c r="AC614" s="170"/>
      <c r="AD614" s="170"/>
      <c r="AE614" s="170"/>
      <c r="AF614" s="170"/>
      <c r="AG614" s="170"/>
    </row>
    <row r="615" spans="2:33" x14ac:dyDescent="0.25">
      <c r="B615" s="175"/>
      <c r="C615" s="169"/>
      <c r="D615" s="170"/>
      <c r="E615" s="170"/>
      <c r="F615" s="170"/>
      <c r="G615" s="170"/>
      <c r="H615" s="170"/>
      <c r="I615" s="170"/>
      <c r="J615" s="170"/>
      <c r="K615" s="171"/>
      <c r="L615" s="170"/>
      <c r="M615" s="170"/>
      <c r="N615" s="170"/>
      <c r="O615" s="170"/>
      <c r="P615" s="170"/>
      <c r="Q615" s="170"/>
      <c r="R615" s="170"/>
      <c r="S615" s="170"/>
      <c r="T615" s="170"/>
      <c r="U615" s="170"/>
      <c r="V615" s="170"/>
      <c r="W615" s="170"/>
      <c r="X615" s="170"/>
      <c r="Y615" s="170"/>
      <c r="Z615" s="170"/>
      <c r="AA615" s="170"/>
      <c r="AB615" s="170"/>
      <c r="AC615" s="170"/>
      <c r="AD615" s="170"/>
      <c r="AE615" s="170"/>
      <c r="AF615" s="170"/>
      <c r="AG615" s="170"/>
    </row>
    <row r="616" spans="2:33" x14ac:dyDescent="0.25">
      <c r="B616" s="175"/>
      <c r="C616" s="169"/>
      <c r="D616" s="170"/>
      <c r="E616" s="170"/>
      <c r="F616" s="170"/>
      <c r="G616" s="170"/>
      <c r="H616" s="170"/>
      <c r="I616" s="170"/>
      <c r="J616" s="170"/>
      <c r="K616" s="171"/>
      <c r="L616" s="170"/>
      <c r="M616" s="170"/>
      <c r="N616" s="170"/>
      <c r="O616" s="170"/>
      <c r="P616" s="170"/>
      <c r="Q616" s="170"/>
      <c r="R616" s="170"/>
      <c r="S616" s="170"/>
      <c r="T616" s="170"/>
      <c r="U616" s="170"/>
      <c r="V616" s="170"/>
      <c r="W616" s="170"/>
      <c r="X616" s="170"/>
      <c r="Y616" s="170"/>
      <c r="Z616" s="170"/>
      <c r="AA616" s="170"/>
      <c r="AB616" s="170"/>
      <c r="AC616" s="170"/>
      <c r="AD616" s="170"/>
      <c r="AE616" s="170"/>
      <c r="AF616" s="170"/>
      <c r="AG616" s="170"/>
    </row>
    <row r="617" spans="2:33" x14ac:dyDescent="0.25">
      <c r="B617" s="175"/>
      <c r="C617" s="169"/>
      <c r="D617" s="170"/>
      <c r="E617" s="170"/>
      <c r="F617" s="170"/>
      <c r="G617" s="170"/>
      <c r="H617" s="170"/>
      <c r="I617" s="170"/>
      <c r="J617" s="170"/>
      <c r="K617" s="171"/>
      <c r="L617" s="170"/>
      <c r="M617" s="170"/>
      <c r="N617" s="170"/>
      <c r="O617" s="170"/>
      <c r="P617" s="170"/>
      <c r="Q617" s="170"/>
      <c r="R617" s="170"/>
      <c r="S617" s="170"/>
      <c r="T617" s="170"/>
      <c r="U617" s="170"/>
      <c r="V617" s="170"/>
      <c r="W617" s="170"/>
      <c r="X617" s="170"/>
      <c r="Y617" s="170"/>
      <c r="Z617" s="170"/>
      <c r="AA617" s="170"/>
      <c r="AB617" s="170"/>
      <c r="AC617" s="170"/>
      <c r="AD617" s="170"/>
      <c r="AE617" s="170"/>
      <c r="AF617" s="170"/>
      <c r="AG617" s="170"/>
    </row>
    <row r="618" spans="2:33" x14ac:dyDescent="0.25">
      <c r="B618" s="175"/>
      <c r="C618" s="169"/>
      <c r="D618" s="170"/>
      <c r="E618" s="170"/>
      <c r="F618" s="170"/>
      <c r="G618" s="170"/>
      <c r="H618" s="170"/>
      <c r="I618" s="170"/>
      <c r="J618" s="170"/>
      <c r="K618" s="171"/>
      <c r="L618" s="170"/>
      <c r="M618" s="170"/>
      <c r="N618" s="170"/>
      <c r="O618" s="170"/>
      <c r="P618" s="170"/>
      <c r="Q618" s="170"/>
      <c r="R618" s="170"/>
      <c r="S618" s="170"/>
      <c r="T618" s="170"/>
      <c r="U618" s="170"/>
      <c r="V618" s="170"/>
      <c r="W618" s="170"/>
      <c r="X618" s="170"/>
      <c r="Y618" s="170"/>
      <c r="Z618" s="170"/>
      <c r="AA618" s="170"/>
      <c r="AB618" s="170"/>
      <c r="AC618" s="170"/>
      <c r="AD618" s="170"/>
      <c r="AE618" s="170"/>
      <c r="AF618" s="170"/>
      <c r="AG618" s="170"/>
    </row>
    <row r="619" spans="2:33" x14ac:dyDescent="0.25">
      <c r="B619" s="175"/>
      <c r="C619" s="169"/>
      <c r="D619" s="170"/>
      <c r="E619" s="170"/>
      <c r="F619" s="170"/>
      <c r="G619" s="170"/>
      <c r="H619" s="170"/>
      <c r="I619" s="170"/>
      <c r="J619" s="170"/>
      <c r="K619" s="171"/>
      <c r="L619" s="170"/>
      <c r="M619" s="170"/>
      <c r="N619" s="170"/>
      <c r="O619" s="170"/>
      <c r="P619" s="170"/>
      <c r="Q619" s="170"/>
      <c r="R619" s="170"/>
      <c r="S619" s="170"/>
      <c r="T619" s="170"/>
      <c r="U619" s="170"/>
      <c r="V619" s="170"/>
      <c r="W619" s="170"/>
      <c r="X619" s="170"/>
      <c r="Y619" s="170"/>
      <c r="Z619" s="170"/>
      <c r="AA619" s="170"/>
      <c r="AB619" s="170"/>
      <c r="AC619" s="170"/>
      <c r="AD619" s="170"/>
      <c r="AE619" s="170"/>
      <c r="AF619" s="170"/>
      <c r="AG619" s="170"/>
    </row>
    <row r="620" spans="2:33" x14ac:dyDescent="0.25">
      <c r="B620" s="175"/>
      <c r="C620" s="169"/>
      <c r="D620" s="170"/>
      <c r="E620" s="170"/>
      <c r="F620" s="170"/>
      <c r="G620" s="170"/>
      <c r="H620" s="170"/>
      <c r="I620" s="170"/>
      <c r="J620" s="170"/>
      <c r="K620" s="171"/>
      <c r="L620" s="170"/>
      <c r="M620" s="170"/>
      <c r="N620" s="170"/>
      <c r="O620" s="170"/>
      <c r="P620" s="170"/>
      <c r="Q620" s="170"/>
      <c r="R620" s="170"/>
      <c r="S620" s="170"/>
      <c r="T620" s="170"/>
      <c r="U620" s="170"/>
      <c r="V620" s="170"/>
      <c r="W620" s="170"/>
      <c r="X620" s="170"/>
      <c r="Y620" s="170"/>
      <c r="Z620" s="170"/>
      <c r="AA620" s="170"/>
      <c r="AB620" s="170"/>
      <c r="AC620" s="170"/>
      <c r="AD620" s="170"/>
      <c r="AE620" s="170"/>
      <c r="AF620" s="170"/>
      <c r="AG620" s="170"/>
    </row>
    <row r="621" spans="2:33" x14ac:dyDescent="0.25">
      <c r="B621" s="175"/>
      <c r="C621" s="169"/>
      <c r="D621" s="170"/>
      <c r="E621" s="170"/>
      <c r="F621" s="170"/>
      <c r="G621" s="170"/>
      <c r="H621" s="170"/>
      <c r="I621" s="170"/>
      <c r="J621" s="170"/>
      <c r="K621" s="171"/>
      <c r="L621" s="170"/>
      <c r="M621" s="170"/>
      <c r="N621" s="170"/>
      <c r="O621" s="170"/>
      <c r="P621" s="170"/>
      <c r="Q621" s="170"/>
      <c r="R621" s="170"/>
      <c r="S621" s="170"/>
      <c r="T621" s="170"/>
      <c r="U621" s="170"/>
      <c r="V621" s="170"/>
      <c r="W621" s="170"/>
      <c r="X621" s="170"/>
      <c r="Y621" s="170"/>
      <c r="Z621" s="170"/>
      <c r="AA621" s="170"/>
      <c r="AB621" s="170"/>
      <c r="AC621" s="170"/>
      <c r="AD621" s="170"/>
      <c r="AE621" s="170"/>
      <c r="AF621" s="170"/>
      <c r="AG621" s="170"/>
    </row>
    <row r="622" spans="2:33" x14ac:dyDescent="0.25">
      <c r="B622" s="175"/>
      <c r="C622" s="169"/>
      <c r="D622" s="170"/>
      <c r="E622" s="170"/>
      <c r="F622" s="170"/>
      <c r="G622" s="170"/>
      <c r="H622" s="170"/>
      <c r="I622" s="170"/>
      <c r="J622" s="170"/>
      <c r="K622" s="171"/>
      <c r="L622" s="170"/>
      <c r="M622" s="170"/>
      <c r="N622" s="170"/>
      <c r="O622" s="170"/>
      <c r="P622" s="170"/>
      <c r="Q622" s="170"/>
      <c r="R622" s="170"/>
      <c r="S622" s="170"/>
      <c r="T622" s="170"/>
      <c r="U622" s="170"/>
      <c r="V622" s="170"/>
      <c r="W622" s="170"/>
      <c r="X622" s="170"/>
      <c r="Y622" s="170"/>
      <c r="Z622" s="170"/>
      <c r="AA622" s="170"/>
      <c r="AB622" s="170"/>
      <c r="AC622" s="170"/>
      <c r="AD622" s="170"/>
      <c r="AE622" s="170"/>
      <c r="AF622" s="170"/>
      <c r="AG622" s="170"/>
    </row>
    <row r="623" spans="2:33" x14ac:dyDescent="0.25">
      <c r="B623" s="175"/>
      <c r="C623" s="169"/>
      <c r="D623" s="170"/>
      <c r="E623" s="170"/>
      <c r="F623" s="170"/>
      <c r="G623" s="170"/>
      <c r="H623" s="170"/>
      <c r="I623" s="170"/>
      <c r="J623" s="170"/>
      <c r="K623" s="171"/>
      <c r="L623" s="170"/>
      <c r="M623" s="170"/>
      <c r="N623" s="170"/>
      <c r="O623" s="170"/>
      <c r="P623" s="170"/>
      <c r="Q623" s="170"/>
      <c r="R623" s="170"/>
      <c r="S623" s="170"/>
      <c r="T623" s="170"/>
      <c r="U623" s="170"/>
      <c r="V623" s="170"/>
      <c r="W623" s="170"/>
      <c r="X623" s="170"/>
      <c r="Y623" s="170"/>
      <c r="Z623" s="170"/>
      <c r="AA623" s="170"/>
      <c r="AB623" s="170"/>
      <c r="AC623" s="170"/>
      <c r="AD623" s="170"/>
      <c r="AE623" s="170"/>
      <c r="AF623" s="170"/>
      <c r="AG623" s="170"/>
    </row>
    <row r="624" spans="2:33" x14ac:dyDescent="0.25">
      <c r="B624" s="175"/>
      <c r="C624" s="169"/>
      <c r="D624" s="170"/>
      <c r="E624" s="170"/>
      <c r="F624" s="170"/>
      <c r="G624" s="170"/>
      <c r="H624" s="170"/>
      <c r="I624" s="170"/>
      <c r="J624" s="170"/>
      <c r="K624" s="171"/>
      <c r="L624" s="170"/>
      <c r="M624" s="170"/>
      <c r="N624" s="170"/>
      <c r="O624" s="170"/>
      <c r="P624" s="170"/>
      <c r="Q624" s="170"/>
      <c r="R624" s="170"/>
      <c r="S624" s="170"/>
      <c r="T624" s="170"/>
      <c r="U624" s="170"/>
      <c r="V624" s="170"/>
      <c r="W624" s="170"/>
      <c r="X624" s="170"/>
      <c r="Y624" s="170"/>
      <c r="Z624" s="170"/>
      <c r="AA624" s="170"/>
      <c r="AB624" s="170"/>
      <c r="AC624" s="170"/>
      <c r="AD624" s="170"/>
      <c r="AE624" s="170"/>
      <c r="AF624" s="170"/>
      <c r="AG624" s="170"/>
    </row>
    <row r="625" spans="2:33" x14ac:dyDescent="0.25">
      <c r="B625" s="175"/>
      <c r="C625" s="169"/>
      <c r="D625" s="170"/>
      <c r="E625" s="170"/>
      <c r="F625" s="170"/>
      <c r="G625" s="170"/>
      <c r="H625" s="170"/>
      <c r="I625" s="170"/>
      <c r="J625" s="170"/>
      <c r="K625" s="171"/>
      <c r="L625" s="170"/>
      <c r="M625" s="170"/>
      <c r="N625" s="170"/>
      <c r="O625" s="170"/>
      <c r="P625" s="170"/>
      <c r="Q625" s="170"/>
      <c r="R625" s="170"/>
      <c r="S625" s="170"/>
      <c r="T625" s="170"/>
      <c r="U625" s="170"/>
      <c r="V625" s="170"/>
      <c r="W625" s="170"/>
      <c r="X625" s="170"/>
      <c r="Y625" s="170"/>
      <c r="Z625" s="170"/>
      <c r="AA625" s="170"/>
      <c r="AB625" s="170"/>
      <c r="AC625" s="170"/>
      <c r="AD625" s="170"/>
      <c r="AE625" s="170"/>
      <c r="AF625" s="170"/>
      <c r="AG625" s="170"/>
    </row>
    <row r="626" spans="2:33" x14ac:dyDescent="0.25">
      <c r="B626" s="175"/>
      <c r="C626" s="169"/>
      <c r="D626" s="170"/>
      <c r="E626" s="170"/>
      <c r="F626" s="170"/>
      <c r="G626" s="170"/>
      <c r="H626" s="170"/>
      <c r="I626" s="170"/>
      <c r="J626" s="170"/>
      <c r="K626" s="171"/>
      <c r="L626" s="170"/>
      <c r="M626" s="170"/>
      <c r="N626" s="170"/>
      <c r="O626" s="170"/>
      <c r="P626" s="170"/>
      <c r="Q626" s="170"/>
      <c r="R626" s="170"/>
      <c r="S626" s="170"/>
      <c r="T626" s="170"/>
      <c r="U626" s="170"/>
      <c r="V626" s="170"/>
      <c r="W626" s="170"/>
      <c r="X626" s="170"/>
      <c r="Y626" s="170"/>
      <c r="Z626" s="170"/>
      <c r="AA626" s="170"/>
      <c r="AB626" s="170"/>
      <c r="AC626" s="170"/>
      <c r="AD626" s="170"/>
      <c r="AE626" s="170"/>
      <c r="AF626" s="170"/>
      <c r="AG626" s="170"/>
    </row>
    <row r="627" spans="2:33" x14ac:dyDescent="0.25">
      <c r="B627" s="175"/>
      <c r="C627" s="169"/>
      <c r="D627" s="170"/>
      <c r="E627" s="170"/>
      <c r="F627" s="170"/>
      <c r="G627" s="170"/>
      <c r="H627" s="170"/>
      <c r="I627" s="170"/>
      <c r="J627" s="170"/>
      <c r="K627" s="171"/>
      <c r="L627" s="170"/>
      <c r="M627" s="170"/>
      <c r="N627" s="170"/>
      <c r="O627" s="170"/>
      <c r="P627" s="170"/>
      <c r="Q627" s="170"/>
      <c r="R627" s="170"/>
      <c r="S627" s="170"/>
      <c r="T627" s="170"/>
      <c r="U627" s="170"/>
      <c r="V627" s="170"/>
      <c r="W627" s="170"/>
      <c r="X627" s="170"/>
      <c r="Y627" s="170"/>
      <c r="Z627" s="170"/>
      <c r="AA627" s="170"/>
      <c r="AB627" s="170"/>
      <c r="AC627" s="170"/>
      <c r="AD627" s="170"/>
      <c r="AE627" s="170"/>
      <c r="AF627" s="170"/>
      <c r="AG627" s="170"/>
    </row>
    <row r="628" spans="2:33" x14ac:dyDescent="0.25">
      <c r="B628" s="175"/>
      <c r="C628" s="169"/>
      <c r="D628" s="170"/>
      <c r="E628" s="170"/>
      <c r="F628" s="170"/>
      <c r="G628" s="170"/>
      <c r="H628" s="170"/>
      <c r="I628" s="170"/>
      <c r="J628" s="170"/>
      <c r="K628" s="171"/>
      <c r="L628" s="170"/>
      <c r="M628" s="170"/>
      <c r="N628" s="170"/>
      <c r="O628" s="170"/>
      <c r="P628" s="170"/>
      <c r="Q628" s="170"/>
      <c r="R628" s="170"/>
      <c r="S628" s="170"/>
      <c r="T628" s="170"/>
      <c r="U628" s="170"/>
      <c r="V628" s="170"/>
      <c r="W628" s="170"/>
      <c r="X628" s="170"/>
      <c r="Y628" s="170"/>
      <c r="Z628" s="170"/>
      <c r="AA628" s="170"/>
      <c r="AB628" s="170"/>
      <c r="AC628" s="170"/>
      <c r="AD628" s="170"/>
      <c r="AE628" s="170"/>
      <c r="AF628" s="170"/>
      <c r="AG628" s="170"/>
    </row>
    <row r="629" spans="2:33" x14ac:dyDescent="0.25">
      <c r="B629" s="175"/>
      <c r="C629" s="169"/>
      <c r="D629" s="170"/>
      <c r="E629" s="170"/>
      <c r="F629" s="170"/>
      <c r="G629" s="170"/>
      <c r="H629" s="170"/>
      <c r="I629" s="170"/>
      <c r="J629" s="170"/>
      <c r="K629" s="171"/>
      <c r="L629" s="170"/>
      <c r="M629" s="170"/>
      <c r="N629" s="170"/>
      <c r="O629" s="170"/>
      <c r="P629" s="170"/>
      <c r="Q629" s="170"/>
      <c r="R629" s="170"/>
      <c r="S629" s="170"/>
      <c r="T629" s="170"/>
      <c r="U629" s="170"/>
      <c r="V629" s="170"/>
      <c r="W629" s="170"/>
      <c r="X629" s="170"/>
      <c r="Y629" s="170"/>
      <c r="Z629" s="170"/>
      <c r="AA629" s="170"/>
      <c r="AB629" s="170"/>
      <c r="AC629" s="170"/>
      <c r="AD629" s="170"/>
      <c r="AE629" s="170"/>
      <c r="AF629" s="170"/>
      <c r="AG629" s="170"/>
    </row>
    <row r="630" spans="2:33" x14ac:dyDescent="0.25">
      <c r="B630" s="175"/>
      <c r="C630" s="169"/>
      <c r="D630" s="170"/>
      <c r="E630" s="170"/>
      <c r="F630" s="170"/>
      <c r="G630" s="170"/>
      <c r="H630" s="170"/>
      <c r="I630" s="170"/>
      <c r="J630" s="170"/>
      <c r="K630" s="171"/>
      <c r="L630" s="170"/>
      <c r="M630" s="170"/>
      <c r="N630" s="170"/>
      <c r="O630" s="170"/>
      <c r="P630" s="170"/>
      <c r="Q630" s="170"/>
      <c r="R630" s="170"/>
      <c r="S630" s="170"/>
      <c r="T630" s="170"/>
      <c r="U630" s="170"/>
      <c r="V630" s="170"/>
      <c r="W630" s="170"/>
      <c r="X630" s="170"/>
      <c r="Y630" s="170"/>
      <c r="Z630" s="170"/>
      <c r="AA630" s="170"/>
      <c r="AB630" s="170"/>
      <c r="AC630" s="170"/>
      <c r="AD630" s="170"/>
      <c r="AE630" s="170"/>
      <c r="AF630" s="170"/>
      <c r="AG630" s="170"/>
    </row>
    <row r="631" spans="2:33" x14ac:dyDescent="0.25">
      <c r="B631" s="175"/>
      <c r="C631" s="169"/>
      <c r="D631" s="170"/>
      <c r="E631" s="170"/>
      <c r="F631" s="170"/>
      <c r="G631" s="170"/>
      <c r="H631" s="170"/>
      <c r="I631" s="170"/>
      <c r="J631" s="170"/>
      <c r="K631" s="171"/>
      <c r="L631" s="170"/>
      <c r="M631" s="170"/>
      <c r="N631" s="170"/>
      <c r="O631" s="170"/>
      <c r="P631" s="170"/>
      <c r="Q631" s="170"/>
      <c r="R631" s="170"/>
      <c r="S631" s="170"/>
      <c r="T631" s="170"/>
      <c r="U631" s="170"/>
      <c r="V631" s="170"/>
      <c r="W631" s="170"/>
      <c r="X631" s="170"/>
      <c r="Y631" s="170"/>
      <c r="Z631" s="170"/>
      <c r="AA631" s="170"/>
      <c r="AB631" s="170"/>
      <c r="AC631" s="170"/>
      <c r="AD631" s="170"/>
      <c r="AE631" s="170"/>
      <c r="AF631" s="170"/>
      <c r="AG631" s="170"/>
    </row>
    <row r="632" spans="2:33" x14ac:dyDescent="0.25">
      <c r="B632" s="175"/>
      <c r="C632" s="169"/>
      <c r="D632" s="170"/>
      <c r="E632" s="170"/>
      <c r="F632" s="170"/>
      <c r="G632" s="170"/>
      <c r="H632" s="170"/>
      <c r="I632" s="170"/>
      <c r="J632" s="170"/>
      <c r="K632" s="171"/>
      <c r="L632" s="170"/>
      <c r="M632" s="170"/>
      <c r="N632" s="170"/>
      <c r="O632" s="170"/>
      <c r="P632" s="170"/>
      <c r="Q632" s="170"/>
      <c r="R632" s="170"/>
      <c r="S632" s="170"/>
      <c r="T632" s="170"/>
      <c r="U632" s="170"/>
      <c r="V632" s="170"/>
      <c r="W632" s="170"/>
      <c r="X632" s="170"/>
      <c r="Y632" s="170"/>
      <c r="Z632" s="170"/>
      <c r="AA632" s="170"/>
      <c r="AB632" s="170"/>
      <c r="AC632" s="170"/>
      <c r="AD632" s="170"/>
      <c r="AE632" s="170"/>
      <c r="AF632" s="170"/>
      <c r="AG632" s="170"/>
    </row>
    <row r="633" spans="2:33" x14ac:dyDescent="0.25">
      <c r="B633" s="175"/>
      <c r="C633" s="169"/>
      <c r="D633" s="170"/>
      <c r="E633" s="170"/>
      <c r="F633" s="170"/>
      <c r="G633" s="170"/>
      <c r="H633" s="170"/>
      <c r="I633" s="170"/>
      <c r="J633" s="170"/>
      <c r="K633" s="171"/>
      <c r="L633" s="170"/>
      <c r="M633" s="170"/>
      <c r="N633" s="170"/>
      <c r="O633" s="170"/>
      <c r="P633" s="170"/>
      <c r="Q633" s="170"/>
      <c r="R633" s="170"/>
      <c r="S633" s="170"/>
      <c r="T633" s="170"/>
      <c r="U633" s="170"/>
      <c r="V633" s="170"/>
      <c r="W633" s="170"/>
      <c r="X633" s="170"/>
      <c r="Y633" s="170"/>
      <c r="Z633" s="170"/>
      <c r="AA633" s="170"/>
      <c r="AB633" s="170"/>
      <c r="AC633" s="170"/>
      <c r="AD633" s="170"/>
      <c r="AE633" s="170"/>
      <c r="AF633" s="170"/>
      <c r="AG633" s="170"/>
    </row>
    <row r="634" spans="2:33" x14ac:dyDescent="0.25">
      <c r="B634" s="175"/>
      <c r="C634" s="169"/>
      <c r="D634" s="170"/>
      <c r="E634" s="170"/>
      <c r="F634" s="170"/>
      <c r="G634" s="170"/>
      <c r="H634" s="170"/>
      <c r="I634" s="170"/>
      <c r="J634" s="170"/>
      <c r="K634" s="171"/>
      <c r="L634" s="170"/>
      <c r="M634" s="170"/>
      <c r="N634" s="170"/>
      <c r="O634" s="170"/>
      <c r="P634" s="170"/>
      <c r="Q634" s="170"/>
      <c r="R634" s="170"/>
      <c r="S634" s="170"/>
      <c r="T634" s="170"/>
      <c r="U634" s="170"/>
      <c r="V634" s="170"/>
      <c r="W634" s="170"/>
      <c r="X634" s="170"/>
      <c r="Y634" s="170"/>
      <c r="Z634" s="170"/>
      <c r="AA634" s="170"/>
      <c r="AB634" s="170"/>
      <c r="AC634" s="170"/>
      <c r="AD634" s="170"/>
      <c r="AE634" s="170"/>
      <c r="AF634" s="170"/>
      <c r="AG634" s="170"/>
    </row>
    <row r="635" spans="2:33" x14ac:dyDescent="0.25">
      <c r="B635" s="175"/>
      <c r="C635" s="169"/>
      <c r="D635" s="170"/>
      <c r="E635" s="170"/>
      <c r="F635" s="170"/>
      <c r="G635" s="170"/>
      <c r="H635" s="170"/>
      <c r="I635" s="170"/>
      <c r="J635" s="170"/>
      <c r="K635" s="171"/>
      <c r="L635" s="170"/>
      <c r="M635" s="170"/>
      <c r="N635" s="170"/>
      <c r="O635" s="170"/>
      <c r="P635" s="170"/>
      <c r="Q635" s="170"/>
      <c r="R635" s="170"/>
      <c r="S635" s="170"/>
      <c r="T635" s="170"/>
      <c r="U635" s="170"/>
      <c r="V635" s="170"/>
      <c r="W635" s="170"/>
      <c r="X635" s="170"/>
      <c r="Y635" s="170"/>
      <c r="Z635" s="170"/>
      <c r="AA635" s="170"/>
      <c r="AB635" s="170"/>
      <c r="AC635" s="170"/>
      <c r="AD635" s="170"/>
      <c r="AE635" s="170"/>
      <c r="AF635" s="170"/>
      <c r="AG635" s="170"/>
    </row>
    <row r="636" spans="2:33" x14ac:dyDescent="0.25">
      <c r="B636" s="175"/>
      <c r="C636" s="169"/>
      <c r="D636" s="170"/>
      <c r="E636" s="170"/>
      <c r="F636" s="170"/>
      <c r="G636" s="170"/>
      <c r="H636" s="170"/>
      <c r="I636" s="170"/>
      <c r="J636" s="170"/>
      <c r="K636" s="171"/>
      <c r="L636" s="170"/>
      <c r="M636" s="170"/>
      <c r="N636" s="170"/>
      <c r="O636" s="170"/>
      <c r="P636" s="170"/>
      <c r="Q636" s="170"/>
      <c r="R636" s="170"/>
      <c r="S636" s="170"/>
      <c r="T636" s="170"/>
      <c r="U636" s="170"/>
      <c r="V636" s="170"/>
      <c r="W636" s="170"/>
      <c r="X636" s="170"/>
      <c r="Y636" s="170"/>
      <c r="Z636" s="170"/>
      <c r="AA636" s="170"/>
      <c r="AB636" s="170"/>
      <c r="AC636" s="170"/>
      <c r="AD636" s="170"/>
      <c r="AE636" s="170"/>
      <c r="AF636" s="170"/>
      <c r="AG636" s="170"/>
    </row>
    <row r="637" spans="2:33" x14ac:dyDescent="0.25">
      <c r="B637" s="175"/>
      <c r="C637" s="169"/>
      <c r="D637" s="170"/>
      <c r="E637" s="170"/>
      <c r="F637" s="170"/>
      <c r="G637" s="170"/>
      <c r="H637" s="170"/>
      <c r="I637" s="170"/>
      <c r="J637" s="170"/>
      <c r="K637" s="171"/>
      <c r="L637" s="170"/>
      <c r="M637" s="170"/>
      <c r="N637" s="170"/>
      <c r="O637" s="170"/>
      <c r="P637" s="170"/>
      <c r="Q637" s="170"/>
      <c r="R637" s="170"/>
      <c r="S637" s="170"/>
      <c r="T637" s="170"/>
      <c r="U637" s="170"/>
      <c r="V637" s="170"/>
      <c r="W637" s="170"/>
      <c r="X637" s="170"/>
      <c r="Y637" s="170"/>
      <c r="Z637" s="170"/>
      <c r="AA637" s="170"/>
      <c r="AB637" s="170"/>
      <c r="AC637" s="170"/>
      <c r="AD637" s="170"/>
      <c r="AE637" s="170"/>
      <c r="AF637" s="170"/>
      <c r="AG637" s="170"/>
    </row>
    <row r="638" spans="2:33" x14ac:dyDescent="0.25">
      <c r="B638" s="175"/>
      <c r="C638" s="169"/>
      <c r="D638" s="170"/>
      <c r="E638" s="170"/>
      <c r="F638" s="170"/>
      <c r="G638" s="170"/>
      <c r="H638" s="170"/>
      <c r="I638" s="170"/>
      <c r="J638" s="170"/>
      <c r="K638" s="171"/>
      <c r="L638" s="170"/>
      <c r="M638" s="170"/>
      <c r="N638" s="170"/>
      <c r="O638" s="170"/>
      <c r="P638" s="170"/>
      <c r="Q638" s="170"/>
      <c r="R638" s="170"/>
      <c r="S638" s="170"/>
      <c r="T638" s="170"/>
      <c r="U638" s="170"/>
      <c r="V638" s="170"/>
      <c r="W638" s="170"/>
      <c r="X638" s="170"/>
      <c r="Y638" s="170"/>
      <c r="Z638" s="170"/>
      <c r="AA638" s="170"/>
      <c r="AB638" s="170"/>
      <c r="AC638" s="170"/>
      <c r="AD638" s="170"/>
      <c r="AE638" s="170"/>
      <c r="AF638" s="170"/>
      <c r="AG638" s="170"/>
    </row>
    <row r="639" spans="2:33" x14ac:dyDescent="0.25">
      <c r="B639" s="175"/>
      <c r="C639" s="169"/>
      <c r="D639" s="170"/>
      <c r="E639" s="170"/>
      <c r="F639" s="170"/>
      <c r="G639" s="170"/>
      <c r="H639" s="170"/>
      <c r="I639" s="170"/>
      <c r="J639" s="170"/>
      <c r="K639" s="171"/>
      <c r="L639" s="170"/>
      <c r="M639" s="170"/>
      <c r="N639" s="170"/>
      <c r="O639" s="170"/>
      <c r="P639" s="170"/>
      <c r="Q639" s="170"/>
      <c r="R639" s="170"/>
      <c r="S639" s="170"/>
      <c r="T639" s="170"/>
      <c r="U639" s="170"/>
      <c r="V639" s="170"/>
      <c r="W639" s="170"/>
      <c r="X639" s="170"/>
      <c r="Y639" s="170"/>
      <c r="Z639" s="170"/>
      <c r="AA639" s="170"/>
      <c r="AB639" s="170"/>
      <c r="AC639" s="170"/>
      <c r="AD639" s="170"/>
      <c r="AE639" s="170"/>
      <c r="AF639" s="170"/>
      <c r="AG639" s="170"/>
    </row>
    <row r="640" spans="2:33" x14ac:dyDescent="0.25">
      <c r="B640" s="175"/>
      <c r="C640" s="169"/>
      <c r="D640" s="170"/>
      <c r="E640" s="170"/>
      <c r="F640" s="170"/>
      <c r="G640" s="170"/>
      <c r="H640" s="170"/>
      <c r="I640" s="170"/>
      <c r="J640" s="170"/>
      <c r="K640" s="171"/>
      <c r="L640" s="170"/>
      <c r="M640" s="170"/>
      <c r="N640" s="170"/>
      <c r="O640" s="170"/>
      <c r="P640" s="170"/>
      <c r="Q640" s="170"/>
      <c r="R640" s="170"/>
      <c r="S640" s="170"/>
      <c r="T640" s="170"/>
      <c r="U640" s="170"/>
      <c r="V640" s="170"/>
      <c r="W640" s="170"/>
      <c r="X640" s="170"/>
      <c r="Y640" s="170"/>
      <c r="Z640" s="170"/>
      <c r="AA640" s="170"/>
      <c r="AB640" s="170"/>
      <c r="AC640" s="170"/>
      <c r="AD640" s="170"/>
      <c r="AE640" s="170"/>
      <c r="AF640" s="170"/>
      <c r="AG640" s="170"/>
    </row>
    <row r="641" spans="2:33" x14ac:dyDescent="0.25">
      <c r="B641" s="175"/>
      <c r="C641" s="169"/>
      <c r="D641" s="170"/>
      <c r="E641" s="170"/>
      <c r="F641" s="170"/>
      <c r="G641" s="170"/>
      <c r="H641" s="170"/>
      <c r="I641" s="170"/>
      <c r="J641" s="170"/>
      <c r="K641" s="171"/>
      <c r="L641" s="170"/>
      <c r="M641" s="170"/>
      <c r="N641" s="170"/>
      <c r="O641" s="170"/>
      <c r="P641" s="170"/>
      <c r="Q641" s="170"/>
      <c r="R641" s="170"/>
      <c r="S641" s="170"/>
      <c r="T641" s="170"/>
      <c r="U641" s="170"/>
      <c r="V641" s="170"/>
      <c r="W641" s="170"/>
      <c r="X641" s="170"/>
      <c r="Y641" s="170"/>
      <c r="Z641" s="170"/>
      <c r="AA641" s="170"/>
      <c r="AB641" s="170"/>
      <c r="AC641" s="170"/>
      <c r="AD641" s="170"/>
      <c r="AE641" s="170"/>
      <c r="AF641" s="170"/>
      <c r="AG641" s="170"/>
    </row>
    <row r="642" spans="2:33" x14ac:dyDescent="0.25">
      <c r="B642" s="175"/>
      <c r="C642" s="169"/>
      <c r="D642" s="170"/>
      <c r="E642" s="170"/>
      <c r="F642" s="170"/>
      <c r="G642" s="170"/>
      <c r="H642" s="170"/>
      <c r="I642" s="170"/>
      <c r="J642" s="170"/>
      <c r="K642" s="171"/>
      <c r="L642" s="170"/>
      <c r="M642" s="170"/>
      <c r="N642" s="170"/>
      <c r="O642" s="170"/>
      <c r="P642" s="170"/>
      <c r="Q642" s="170"/>
      <c r="R642" s="170"/>
      <c r="S642" s="170"/>
      <c r="T642" s="170"/>
      <c r="U642" s="170"/>
      <c r="V642" s="170"/>
      <c r="W642" s="170"/>
      <c r="X642" s="170"/>
      <c r="Y642" s="170"/>
      <c r="Z642" s="170"/>
      <c r="AA642" s="170"/>
      <c r="AB642" s="170"/>
      <c r="AC642" s="170"/>
      <c r="AD642" s="170"/>
      <c r="AE642" s="170"/>
      <c r="AF642" s="170"/>
      <c r="AG642" s="170"/>
    </row>
    <row r="643" spans="2:33" x14ac:dyDescent="0.25">
      <c r="B643" s="175"/>
      <c r="C643" s="169"/>
      <c r="D643" s="170"/>
      <c r="E643" s="170"/>
      <c r="F643" s="170"/>
      <c r="G643" s="170"/>
      <c r="H643" s="170"/>
      <c r="I643" s="170"/>
      <c r="J643" s="170"/>
      <c r="K643" s="171"/>
      <c r="L643" s="170"/>
      <c r="M643" s="170"/>
      <c r="N643" s="170"/>
      <c r="O643" s="170"/>
      <c r="P643" s="170"/>
      <c r="Q643" s="170"/>
      <c r="R643" s="170"/>
      <c r="S643" s="170"/>
      <c r="T643" s="170"/>
      <c r="U643" s="170"/>
      <c r="V643" s="170"/>
      <c r="W643" s="170"/>
      <c r="X643" s="170"/>
      <c r="Y643" s="170"/>
      <c r="Z643" s="170"/>
      <c r="AA643" s="170"/>
      <c r="AB643" s="170"/>
      <c r="AC643" s="170"/>
      <c r="AD643" s="170"/>
      <c r="AE643" s="170"/>
      <c r="AF643" s="170"/>
      <c r="AG643" s="170"/>
    </row>
    <row r="644" spans="2:33" x14ac:dyDescent="0.25">
      <c r="B644" s="175"/>
      <c r="C644" s="169"/>
      <c r="D644" s="170"/>
      <c r="E644" s="170"/>
      <c r="F644" s="170"/>
      <c r="G644" s="170"/>
      <c r="H644" s="170"/>
      <c r="I644" s="170"/>
      <c r="J644" s="170"/>
      <c r="K644" s="171"/>
      <c r="L644" s="170"/>
      <c r="M644" s="170"/>
      <c r="N644" s="170"/>
      <c r="O644" s="170"/>
      <c r="P644" s="170"/>
      <c r="Q644" s="170"/>
      <c r="R644" s="170"/>
      <c r="S644" s="170"/>
      <c r="T644" s="170"/>
      <c r="U644" s="170"/>
      <c r="V644" s="170"/>
      <c r="W644" s="170"/>
      <c r="X644" s="170"/>
      <c r="Y644" s="170"/>
      <c r="Z644" s="170"/>
      <c r="AA644" s="170"/>
      <c r="AB644" s="170"/>
      <c r="AC644" s="170"/>
      <c r="AD644" s="170"/>
      <c r="AE644" s="170"/>
      <c r="AF644" s="170"/>
      <c r="AG644" s="170"/>
    </row>
    <row r="645" spans="2:33" x14ac:dyDescent="0.25">
      <c r="B645" s="175"/>
      <c r="C645" s="169"/>
      <c r="D645" s="170"/>
      <c r="E645" s="170"/>
      <c r="F645" s="170"/>
      <c r="G645" s="170"/>
      <c r="H645" s="170"/>
      <c r="I645" s="170"/>
      <c r="J645" s="170"/>
      <c r="K645" s="171"/>
      <c r="L645" s="170"/>
      <c r="M645" s="170"/>
      <c r="N645" s="170"/>
      <c r="O645" s="170"/>
      <c r="P645" s="170"/>
      <c r="Q645" s="170"/>
      <c r="R645" s="170"/>
      <c r="S645" s="170"/>
      <c r="T645" s="170"/>
      <c r="U645" s="170"/>
      <c r="V645" s="170"/>
      <c r="W645" s="170"/>
      <c r="X645" s="170"/>
      <c r="Y645" s="170"/>
      <c r="Z645" s="170"/>
      <c r="AA645" s="170"/>
      <c r="AB645" s="170"/>
      <c r="AC645" s="170"/>
      <c r="AD645" s="170"/>
      <c r="AE645" s="170"/>
      <c r="AF645" s="170"/>
      <c r="AG645" s="170"/>
    </row>
    <row r="646" spans="2:33" x14ac:dyDescent="0.25">
      <c r="B646" s="175"/>
      <c r="C646" s="169"/>
      <c r="D646" s="170"/>
      <c r="E646" s="170"/>
      <c r="F646" s="170"/>
      <c r="G646" s="170"/>
      <c r="H646" s="170"/>
      <c r="I646" s="170"/>
      <c r="J646" s="170"/>
      <c r="K646" s="171"/>
      <c r="L646" s="170"/>
      <c r="M646" s="170"/>
      <c r="N646" s="170"/>
      <c r="O646" s="170"/>
      <c r="P646" s="170"/>
      <c r="Q646" s="170"/>
      <c r="R646" s="170"/>
      <c r="S646" s="170"/>
      <c r="T646" s="170"/>
      <c r="U646" s="170"/>
      <c r="V646" s="170"/>
      <c r="W646" s="170"/>
      <c r="X646" s="170"/>
      <c r="Y646" s="170"/>
      <c r="Z646" s="170"/>
      <c r="AA646" s="170"/>
      <c r="AB646" s="170"/>
      <c r="AC646" s="170"/>
      <c r="AD646" s="170"/>
      <c r="AE646" s="170"/>
      <c r="AF646" s="170"/>
      <c r="AG646" s="170"/>
    </row>
    <row r="647" spans="2:33" x14ac:dyDescent="0.25">
      <c r="B647" s="175"/>
      <c r="C647" s="169"/>
      <c r="D647" s="170"/>
      <c r="E647" s="170"/>
      <c r="F647" s="170"/>
      <c r="G647" s="170"/>
      <c r="H647" s="170"/>
      <c r="I647" s="170"/>
      <c r="J647" s="170"/>
      <c r="K647" s="171"/>
      <c r="L647" s="170"/>
      <c r="M647" s="170"/>
      <c r="N647" s="170"/>
      <c r="O647" s="170"/>
      <c r="P647" s="170"/>
      <c r="Q647" s="170"/>
      <c r="R647" s="170"/>
      <c r="S647" s="170"/>
      <c r="T647" s="170"/>
      <c r="U647" s="170"/>
      <c r="V647" s="170"/>
      <c r="W647" s="170"/>
      <c r="X647" s="170"/>
      <c r="Y647" s="170"/>
      <c r="Z647" s="170"/>
      <c r="AA647" s="170"/>
      <c r="AB647" s="170"/>
      <c r="AC647" s="170"/>
      <c r="AD647" s="170"/>
      <c r="AE647" s="170"/>
      <c r="AF647" s="170"/>
      <c r="AG647" s="170"/>
    </row>
    <row r="648" spans="2:33" x14ac:dyDescent="0.25">
      <c r="B648" s="175"/>
      <c r="C648" s="169"/>
      <c r="D648" s="170"/>
      <c r="E648" s="170"/>
      <c r="F648" s="170"/>
      <c r="G648" s="170"/>
      <c r="H648" s="170"/>
      <c r="I648" s="170"/>
      <c r="J648" s="170"/>
      <c r="K648" s="171"/>
      <c r="L648" s="170"/>
      <c r="M648" s="170"/>
      <c r="N648" s="170"/>
      <c r="O648" s="170"/>
      <c r="P648" s="170"/>
      <c r="Q648" s="170"/>
      <c r="R648" s="170"/>
      <c r="S648" s="170"/>
      <c r="T648" s="170"/>
      <c r="U648" s="170"/>
      <c r="V648" s="170"/>
      <c r="W648" s="170"/>
      <c r="X648" s="170"/>
      <c r="Y648" s="170"/>
      <c r="Z648" s="170"/>
      <c r="AA648" s="170"/>
      <c r="AB648" s="170"/>
      <c r="AC648" s="170"/>
      <c r="AD648" s="170"/>
      <c r="AE648" s="170"/>
      <c r="AF648" s="170"/>
      <c r="AG648" s="170"/>
    </row>
    <row r="649" spans="2:33" x14ac:dyDescent="0.25">
      <c r="B649" s="175"/>
      <c r="C649" s="169"/>
      <c r="D649" s="170"/>
      <c r="E649" s="170"/>
      <c r="F649" s="170"/>
      <c r="G649" s="170"/>
      <c r="H649" s="170"/>
      <c r="I649" s="170"/>
      <c r="J649" s="170"/>
      <c r="K649" s="171"/>
      <c r="L649" s="170"/>
      <c r="M649" s="170"/>
      <c r="N649" s="170"/>
      <c r="O649" s="170"/>
      <c r="P649" s="170"/>
      <c r="Q649" s="170"/>
      <c r="R649" s="170"/>
      <c r="S649" s="170"/>
      <c r="T649" s="170"/>
      <c r="U649" s="170"/>
      <c r="V649" s="170"/>
      <c r="W649" s="170"/>
      <c r="X649" s="170"/>
      <c r="Y649" s="170"/>
      <c r="Z649" s="170"/>
      <c r="AA649" s="170"/>
      <c r="AB649" s="170"/>
      <c r="AC649" s="170"/>
      <c r="AD649" s="170"/>
      <c r="AE649" s="170"/>
      <c r="AF649" s="170"/>
      <c r="AG649" s="170"/>
    </row>
    <row r="650" spans="2:33" x14ac:dyDescent="0.25">
      <c r="B650" s="175"/>
      <c r="C650" s="169"/>
      <c r="D650" s="170"/>
      <c r="E650" s="170"/>
      <c r="F650" s="170"/>
      <c r="G650" s="170"/>
      <c r="H650" s="170"/>
      <c r="I650" s="170"/>
      <c r="J650" s="170"/>
      <c r="K650" s="171"/>
      <c r="L650" s="170"/>
      <c r="M650" s="170"/>
      <c r="N650" s="170"/>
      <c r="O650" s="170"/>
      <c r="P650" s="170"/>
      <c r="Q650" s="170"/>
      <c r="R650" s="170"/>
      <c r="S650" s="170"/>
      <c r="T650" s="170"/>
      <c r="U650" s="170"/>
      <c r="V650" s="170"/>
      <c r="W650" s="170"/>
      <c r="X650" s="170"/>
      <c r="Y650" s="170"/>
      <c r="Z650" s="170"/>
      <c r="AA650" s="170"/>
      <c r="AB650" s="170"/>
      <c r="AC650" s="170"/>
      <c r="AD650" s="170"/>
      <c r="AE650" s="170"/>
      <c r="AF650" s="170"/>
      <c r="AG650" s="170"/>
    </row>
    <row r="651" spans="2:33" x14ac:dyDescent="0.25">
      <c r="B651" s="175"/>
      <c r="C651" s="169"/>
      <c r="D651" s="170"/>
      <c r="E651" s="170"/>
      <c r="F651" s="170"/>
      <c r="G651" s="170"/>
      <c r="H651" s="170"/>
      <c r="I651" s="170"/>
      <c r="J651" s="170"/>
      <c r="K651" s="171"/>
      <c r="L651" s="170"/>
      <c r="M651" s="170"/>
      <c r="N651" s="170"/>
      <c r="O651" s="170"/>
      <c r="P651" s="170"/>
      <c r="Q651" s="170"/>
      <c r="R651" s="170"/>
      <c r="S651" s="170"/>
      <c r="T651" s="170"/>
      <c r="U651" s="170"/>
      <c r="V651" s="170"/>
      <c r="W651" s="170"/>
      <c r="X651" s="170"/>
      <c r="Y651" s="170"/>
      <c r="Z651" s="170"/>
      <c r="AA651" s="170"/>
      <c r="AB651" s="170"/>
      <c r="AC651" s="170"/>
      <c r="AD651" s="170"/>
      <c r="AE651" s="170"/>
      <c r="AF651" s="170"/>
      <c r="AG651" s="170"/>
    </row>
    <row r="652" spans="2:33" x14ac:dyDescent="0.25">
      <c r="B652" s="175"/>
      <c r="C652" s="169"/>
      <c r="D652" s="170"/>
      <c r="E652" s="170"/>
      <c r="F652" s="170"/>
      <c r="G652" s="170"/>
      <c r="H652" s="170"/>
      <c r="I652" s="170"/>
      <c r="J652" s="170"/>
      <c r="K652" s="171"/>
      <c r="L652" s="170"/>
      <c r="M652" s="170"/>
      <c r="N652" s="170"/>
      <c r="O652" s="170"/>
      <c r="P652" s="170"/>
      <c r="Q652" s="170"/>
      <c r="R652" s="170"/>
      <c r="S652" s="170"/>
      <c r="T652" s="170"/>
      <c r="U652" s="170"/>
      <c r="V652" s="170"/>
      <c r="W652" s="170"/>
      <c r="X652" s="170"/>
      <c r="Y652" s="170"/>
      <c r="Z652" s="170"/>
      <c r="AA652" s="170"/>
      <c r="AB652" s="170"/>
      <c r="AC652" s="170"/>
      <c r="AD652" s="170"/>
      <c r="AE652" s="170"/>
      <c r="AF652" s="170"/>
      <c r="AG652" s="170"/>
    </row>
    <row r="653" spans="2:33" x14ac:dyDescent="0.25">
      <c r="B653" s="175"/>
      <c r="C653" s="169"/>
      <c r="D653" s="170"/>
      <c r="E653" s="170"/>
      <c r="F653" s="170"/>
      <c r="G653" s="170"/>
      <c r="H653" s="170"/>
      <c r="I653" s="170"/>
      <c r="J653" s="170"/>
      <c r="K653" s="171"/>
      <c r="L653" s="170"/>
      <c r="M653" s="170"/>
      <c r="N653" s="170"/>
      <c r="O653" s="170"/>
      <c r="P653" s="170"/>
      <c r="Q653" s="170"/>
      <c r="R653" s="170"/>
      <c r="S653" s="170"/>
      <c r="T653" s="170"/>
      <c r="U653" s="170"/>
      <c r="V653" s="170"/>
      <c r="W653" s="170"/>
      <c r="X653" s="170"/>
      <c r="Y653" s="170"/>
      <c r="Z653" s="170"/>
      <c r="AA653" s="170"/>
      <c r="AB653" s="170"/>
      <c r="AC653" s="170"/>
      <c r="AD653" s="170"/>
      <c r="AE653" s="170"/>
      <c r="AF653" s="170"/>
      <c r="AG653" s="170"/>
    </row>
    <row r="654" spans="2:33" x14ac:dyDescent="0.25">
      <c r="B654" s="175"/>
      <c r="C654" s="169"/>
      <c r="D654" s="170"/>
      <c r="E654" s="170"/>
      <c r="F654" s="170"/>
      <c r="G654" s="170"/>
      <c r="H654" s="170"/>
      <c r="I654" s="170"/>
      <c r="J654" s="170"/>
      <c r="K654" s="171"/>
      <c r="L654" s="170"/>
      <c r="M654" s="170"/>
      <c r="N654" s="170"/>
      <c r="O654" s="170"/>
      <c r="P654" s="170"/>
      <c r="Q654" s="170"/>
      <c r="R654" s="170"/>
      <c r="S654" s="170"/>
      <c r="T654" s="170"/>
      <c r="U654" s="170"/>
      <c r="V654" s="170"/>
      <c r="W654" s="170"/>
      <c r="X654" s="170"/>
      <c r="Y654" s="170"/>
      <c r="Z654" s="170"/>
      <c r="AA654" s="170"/>
      <c r="AB654" s="170"/>
      <c r="AC654" s="170"/>
      <c r="AD654" s="170"/>
      <c r="AE654" s="170"/>
      <c r="AF654" s="170"/>
      <c r="AG654" s="170"/>
    </row>
    <row r="655" spans="2:33" x14ac:dyDescent="0.25">
      <c r="B655" s="175"/>
      <c r="C655" s="169"/>
      <c r="D655" s="170"/>
      <c r="E655" s="170"/>
      <c r="F655" s="170"/>
      <c r="G655" s="170"/>
      <c r="H655" s="170"/>
      <c r="I655" s="170"/>
      <c r="J655" s="170"/>
      <c r="K655" s="171"/>
      <c r="L655" s="170"/>
      <c r="M655" s="170"/>
      <c r="N655" s="170"/>
      <c r="O655" s="170"/>
      <c r="P655" s="170"/>
      <c r="Q655" s="170"/>
      <c r="R655" s="170"/>
      <c r="S655" s="170"/>
      <c r="T655" s="170"/>
      <c r="U655" s="170"/>
      <c r="V655" s="170"/>
      <c r="W655" s="170"/>
      <c r="X655" s="170"/>
      <c r="Y655" s="170"/>
      <c r="Z655" s="170"/>
      <c r="AA655" s="170"/>
      <c r="AB655" s="170"/>
      <c r="AC655" s="170"/>
      <c r="AD655" s="170"/>
      <c r="AE655" s="170"/>
      <c r="AF655" s="170"/>
      <c r="AG655" s="170"/>
    </row>
    <row r="656" spans="2:33" x14ac:dyDescent="0.25">
      <c r="B656" s="175"/>
      <c r="C656" s="169"/>
      <c r="D656" s="170"/>
      <c r="E656" s="170"/>
      <c r="F656" s="170"/>
      <c r="G656" s="170"/>
      <c r="H656" s="170"/>
      <c r="I656" s="170"/>
      <c r="J656" s="170"/>
      <c r="K656" s="171"/>
      <c r="L656" s="170"/>
      <c r="M656" s="170"/>
      <c r="N656" s="170"/>
      <c r="O656" s="170"/>
      <c r="P656" s="170"/>
      <c r="Q656" s="170"/>
      <c r="R656" s="170"/>
      <c r="S656" s="170"/>
      <c r="T656" s="170"/>
      <c r="U656" s="170"/>
      <c r="V656" s="170"/>
      <c r="W656" s="170"/>
      <c r="X656" s="170"/>
      <c r="Y656" s="170"/>
      <c r="Z656" s="170"/>
      <c r="AA656" s="170"/>
      <c r="AB656" s="170"/>
      <c r="AC656" s="170"/>
      <c r="AD656" s="170"/>
      <c r="AE656" s="170"/>
      <c r="AF656" s="170"/>
      <c r="AG656" s="170"/>
    </row>
    <row r="657" spans="2:33" x14ac:dyDescent="0.25">
      <c r="B657" s="175"/>
      <c r="C657" s="169"/>
      <c r="D657" s="170"/>
      <c r="E657" s="170"/>
      <c r="F657" s="170"/>
      <c r="G657" s="170"/>
      <c r="H657" s="170"/>
      <c r="I657" s="170"/>
      <c r="J657" s="170"/>
      <c r="K657" s="171"/>
      <c r="L657" s="170"/>
      <c r="M657" s="170"/>
      <c r="N657" s="170"/>
      <c r="O657" s="170"/>
      <c r="P657" s="170"/>
      <c r="Q657" s="170"/>
      <c r="R657" s="170"/>
      <c r="S657" s="170"/>
      <c r="T657" s="170"/>
      <c r="U657" s="170"/>
      <c r="V657" s="170"/>
      <c r="W657" s="170"/>
      <c r="X657" s="170"/>
      <c r="Y657" s="170"/>
      <c r="Z657" s="170"/>
      <c r="AA657" s="170"/>
      <c r="AB657" s="170"/>
      <c r="AC657" s="170"/>
      <c r="AD657" s="170"/>
      <c r="AE657" s="170"/>
      <c r="AF657" s="170"/>
      <c r="AG657" s="170"/>
    </row>
    <row r="658" spans="2:33" x14ac:dyDescent="0.25">
      <c r="B658" s="175"/>
      <c r="C658" s="169"/>
      <c r="D658" s="170"/>
      <c r="E658" s="170"/>
      <c r="F658" s="170"/>
      <c r="G658" s="170"/>
      <c r="H658" s="170"/>
      <c r="I658" s="170"/>
      <c r="J658" s="170"/>
      <c r="K658" s="171"/>
      <c r="L658" s="170"/>
      <c r="M658" s="170"/>
      <c r="N658" s="170"/>
      <c r="O658" s="170"/>
      <c r="P658" s="170"/>
      <c r="Q658" s="170"/>
      <c r="R658" s="170"/>
      <c r="S658" s="170"/>
      <c r="T658" s="170"/>
      <c r="U658" s="170"/>
      <c r="V658" s="170"/>
      <c r="W658" s="170"/>
      <c r="X658" s="170"/>
      <c r="Y658" s="170"/>
      <c r="Z658" s="170"/>
      <c r="AA658" s="170"/>
      <c r="AB658" s="170"/>
      <c r="AC658" s="170"/>
      <c r="AD658" s="170"/>
      <c r="AE658" s="170"/>
      <c r="AF658" s="170"/>
      <c r="AG658" s="170"/>
    </row>
    <row r="659" spans="2:33" x14ac:dyDescent="0.25">
      <c r="B659" s="175"/>
      <c r="C659" s="169"/>
      <c r="D659" s="170"/>
      <c r="E659" s="170"/>
      <c r="F659" s="170"/>
      <c r="G659" s="170"/>
      <c r="H659" s="170"/>
      <c r="I659" s="170"/>
      <c r="J659" s="170"/>
      <c r="K659" s="171"/>
      <c r="L659" s="170"/>
      <c r="M659" s="170"/>
      <c r="N659" s="170"/>
      <c r="O659" s="170"/>
      <c r="P659" s="170"/>
      <c r="Q659" s="170"/>
      <c r="R659" s="170"/>
      <c r="S659" s="170"/>
      <c r="T659" s="170"/>
      <c r="U659" s="170"/>
      <c r="V659" s="170"/>
      <c r="W659" s="170"/>
      <c r="X659" s="170"/>
      <c r="Y659" s="170"/>
      <c r="Z659" s="170"/>
      <c r="AA659" s="170"/>
      <c r="AB659" s="170"/>
      <c r="AC659" s="170"/>
      <c r="AD659" s="170"/>
      <c r="AE659" s="170"/>
      <c r="AF659" s="170"/>
      <c r="AG659" s="170"/>
    </row>
    <row r="660" spans="2:33" x14ac:dyDescent="0.25">
      <c r="B660" s="175"/>
      <c r="C660" s="169"/>
      <c r="D660" s="170"/>
      <c r="E660" s="170"/>
      <c r="F660" s="170"/>
      <c r="G660" s="170"/>
      <c r="H660" s="170"/>
      <c r="I660" s="170"/>
      <c r="J660" s="170"/>
      <c r="K660" s="171"/>
      <c r="L660" s="170"/>
      <c r="M660" s="170"/>
      <c r="N660" s="170"/>
      <c r="O660" s="170"/>
      <c r="P660" s="170"/>
      <c r="Q660" s="170"/>
      <c r="R660" s="170"/>
      <c r="S660" s="170"/>
      <c r="T660" s="170"/>
      <c r="U660" s="170"/>
      <c r="V660" s="170"/>
      <c r="W660" s="170"/>
      <c r="X660" s="170"/>
      <c r="Y660" s="170"/>
      <c r="Z660" s="170"/>
      <c r="AA660" s="170"/>
      <c r="AB660" s="170"/>
      <c r="AC660" s="170"/>
      <c r="AD660" s="170"/>
      <c r="AE660" s="170"/>
      <c r="AF660" s="170"/>
      <c r="AG660" s="170"/>
    </row>
    <row r="661" spans="2:33" x14ac:dyDescent="0.25">
      <c r="B661" s="175"/>
      <c r="C661" s="169"/>
      <c r="D661" s="170"/>
      <c r="E661" s="170"/>
      <c r="F661" s="170"/>
      <c r="G661" s="170"/>
      <c r="H661" s="170"/>
      <c r="I661" s="170"/>
      <c r="J661" s="170"/>
      <c r="K661" s="171"/>
      <c r="L661" s="170"/>
      <c r="M661" s="170"/>
      <c r="N661" s="170"/>
      <c r="O661" s="170"/>
      <c r="P661" s="170"/>
      <c r="Q661" s="170"/>
      <c r="R661" s="170"/>
      <c r="S661" s="170"/>
      <c r="T661" s="170"/>
      <c r="U661" s="170"/>
      <c r="V661" s="170"/>
      <c r="W661" s="170"/>
      <c r="X661" s="170"/>
      <c r="Y661" s="170"/>
      <c r="Z661" s="170"/>
      <c r="AA661" s="170"/>
      <c r="AB661" s="170"/>
      <c r="AC661" s="170"/>
      <c r="AD661" s="170"/>
      <c r="AE661" s="170"/>
      <c r="AF661" s="170"/>
      <c r="AG661" s="170"/>
    </row>
    <row r="662" spans="2:33" x14ac:dyDescent="0.25">
      <c r="B662" s="175"/>
      <c r="C662" s="169"/>
      <c r="D662" s="170"/>
      <c r="E662" s="170"/>
      <c r="F662" s="170"/>
      <c r="G662" s="170"/>
      <c r="H662" s="170"/>
      <c r="I662" s="170"/>
      <c r="J662" s="170"/>
      <c r="K662" s="171"/>
      <c r="L662" s="170"/>
      <c r="M662" s="170"/>
      <c r="N662" s="170"/>
      <c r="O662" s="170"/>
      <c r="P662" s="170"/>
      <c r="Q662" s="170"/>
      <c r="R662" s="170"/>
      <c r="S662" s="170"/>
      <c r="T662" s="170"/>
      <c r="U662" s="170"/>
      <c r="V662" s="170"/>
      <c r="W662" s="170"/>
      <c r="X662" s="170"/>
      <c r="Y662" s="170"/>
      <c r="Z662" s="170"/>
      <c r="AA662" s="170"/>
      <c r="AB662" s="170"/>
      <c r="AC662" s="170"/>
      <c r="AD662" s="170"/>
      <c r="AE662" s="170"/>
      <c r="AF662" s="170"/>
      <c r="AG662" s="170"/>
    </row>
    <row r="663" spans="2:33" x14ac:dyDescent="0.25">
      <c r="B663" s="175"/>
      <c r="C663" s="169"/>
      <c r="D663" s="170"/>
      <c r="E663" s="170"/>
      <c r="F663" s="170"/>
      <c r="G663" s="170"/>
      <c r="H663" s="170"/>
      <c r="I663" s="170"/>
      <c r="J663" s="170"/>
      <c r="K663" s="171"/>
      <c r="L663" s="170"/>
      <c r="M663" s="170"/>
      <c r="N663" s="170"/>
      <c r="O663" s="170"/>
      <c r="P663" s="170"/>
      <c r="Q663" s="170"/>
      <c r="R663" s="170"/>
      <c r="S663" s="170"/>
      <c r="T663" s="170"/>
      <c r="U663" s="170"/>
      <c r="V663" s="170"/>
      <c r="W663" s="170"/>
      <c r="X663" s="170"/>
      <c r="Y663" s="170"/>
      <c r="Z663" s="170"/>
      <c r="AA663" s="170"/>
      <c r="AB663" s="170"/>
      <c r="AC663" s="170"/>
      <c r="AD663" s="170"/>
      <c r="AE663" s="170"/>
      <c r="AF663" s="170"/>
      <c r="AG663" s="170"/>
    </row>
    <row r="664" spans="2:33" x14ac:dyDescent="0.25">
      <c r="B664" s="175"/>
      <c r="C664" s="169"/>
      <c r="D664" s="170"/>
      <c r="E664" s="170"/>
      <c r="F664" s="170"/>
      <c r="G664" s="170"/>
      <c r="H664" s="170"/>
      <c r="I664" s="170"/>
      <c r="J664" s="170"/>
      <c r="K664" s="171"/>
      <c r="L664" s="170"/>
      <c r="M664" s="170"/>
      <c r="N664" s="170"/>
      <c r="O664" s="170"/>
      <c r="P664" s="170"/>
      <c r="Q664" s="170"/>
      <c r="R664" s="170"/>
      <c r="S664" s="170"/>
      <c r="T664" s="170"/>
      <c r="U664" s="170"/>
      <c r="V664" s="170"/>
      <c r="W664" s="170"/>
      <c r="X664" s="170"/>
      <c r="Y664" s="170"/>
      <c r="Z664" s="170"/>
      <c r="AA664" s="170"/>
      <c r="AB664" s="170"/>
      <c r="AC664" s="170"/>
      <c r="AD664" s="170"/>
      <c r="AE664" s="170"/>
      <c r="AF664" s="170"/>
      <c r="AG664" s="170"/>
    </row>
    <row r="665" spans="2:33" x14ac:dyDescent="0.25">
      <c r="B665" s="175"/>
      <c r="C665" s="169"/>
      <c r="D665" s="170"/>
      <c r="E665" s="170"/>
      <c r="F665" s="170"/>
      <c r="G665" s="170"/>
      <c r="H665" s="170"/>
      <c r="I665" s="170"/>
      <c r="J665" s="170"/>
      <c r="K665" s="171"/>
      <c r="L665" s="170"/>
      <c r="M665" s="170"/>
      <c r="N665" s="170"/>
      <c r="O665" s="170"/>
      <c r="P665" s="170"/>
      <c r="Q665" s="170"/>
      <c r="R665" s="170"/>
      <c r="S665" s="170"/>
      <c r="T665" s="170"/>
      <c r="U665" s="170"/>
      <c r="V665" s="170"/>
      <c r="W665" s="170"/>
      <c r="X665" s="170"/>
      <c r="Y665" s="170"/>
      <c r="Z665" s="170"/>
      <c r="AA665" s="170"/>
      <c r="AB665" s="170"/>
      <c r="AC665" s="170"/>
      <c r="AD665" s="170"/>
      <c r="AE665" s="170"/>
      <c r="AF665" s="170"/>
      <c r="AG665" s="170"/>
    </row>
    <row r="666" spans="2:33" x14ac:dyDescent="0.25">
      <c r="B666" s="175"/>
      <c r="C666" s="169"/>
      <c r="D666" s="170"/>
      <c r="E666" s="170"/>
      <c r="F666" s="170"/>
      <c r="G666" s="170"/>
      <c r="H666" s="170"/>
      <c r="I666" s="170"/>
      <c r="J666" s="170"/>
      <c r="K666" s="171"/>
      <c r="L666" s="170"/>
      <c r="M666" s="170"/>
      <c r="N666" s="170"/>
      <c r="O666" s="170"/>
      <c r="P666" s="170"/>
      <c r="Q666" s="170"/>
      <c r="R666" s="170"/>
      <c r="S666" s="170"/>
      <c r="T666" s="170"/>
      <c r="U666" s="170"/>
      <c r="V666" s="170"/>
      <c r="W666" s="170"/>
      <c r="X666" s="170"/>
      <c r="Y666" s="170"/>
      <c r="Z666" s="170"/>
      <c r="AA666" s="170"/>
      <c r="AB666" s="170"/>
      <c r="AC666" s="170"/>
      <c r="AD666" s="170"/>
      <c r="AE666" s="170"/>
      <c r="AF666" s="170"/>
      <c r="AG666" s="170"/>
    </row>
    <row r="667" spans="2:33" x14ac:dyDescent="0.25">
      <c r="B667" s="175"/>
      <c r="C667" s="169"/>
      <c r="D667" s="170"/>
      <c r="E667" s="170"/>
      <c r="F667" s="170"/>
      <c r="G667" s="170"/>
      <c r="H667" s="170"/>
      <c r="I667" s="170"/>
      <c r="J667" s="170"/>
      <c r="K667" s="171"/>
      <c r="L667" s="170"/>
      <c r="M667" s="170"/>
      <c r="N667" s="170"/>
      <c r="O667" s="170"/>
      <c r="P667" s="170"/>
      <c r="Q667" s="170"/>
      <c r="R667" s="170"/>
      <c r="S667" s="170"/>
      <c r="T667" s="170"/>
      <c r="U667" s="170"/>
      <c r="V667" s="170"/>
      <c r="W667" s="170"/>
      <c r="X667" s="170"/>
      <c r="Y667" s="170"/>
      <c r="Z667" s="170"/>
      <c r="AA667" s="170"/>
      <c r="AB667" s="170"/>
      <c r="AC667" s="170"/>
      <c r="AD667" s="170"/>
      <c r="AE667" s="170"/>
      <c r="AF667" s="170"/>
      <c r="AG667" s="170"/>
    </row>
    <row r="668" spans="2:33" x14ac:dyDescent="0.25">
      <c r="B668" s="175"/>
      <c r="C668" s="169"/>
      <c r="D668" s="170"/>
      <c r="E668" s="170"/>
      <c r="F668" s="170"/>
      <c r="G668" s="170"/>
      <c r="H668" s="170"/>
      <c r="I668" s="170"/>
      <c r="J668" s="170"/>
      <c r="K668" s="171"/>
      <c r="L668" s="170"/>
      <c r="M668" s="170"/>
      <c r="N668" s="170"/>
      <c r="O668" s="170"/>
      <c r="P668" s="170"/>
      <c r="Q668" s="170"/>
      <c r="R668" s="170"/>
      <c r="S668" s="170"/>
      <c r="T668" s="170"/>
      <c r="U668" s="170"/>
      <c r="V668" s="170"/>
      <c r="W668" s="170"/>
      <c r="X668" s="170"/>
      <c r="Y668" s="170"/>
      <c r="Z668" s="170"/>
      <c r="AA668" s="170"/>
      <c r="AB668" s="170"/>
      <c r="AC668" s="170"/>
      <c r="AD668" s="170"/>
      <c r="AE668" s="170"/>
      <c r="AF668" s="170"/>
      <c r="AG668" s="170"/>
    </row>
    <row r="669" spans="2:33" x14ac:dyDescent="0.25">
      <c r="B669" s="175"/>
      <c r="C669" s="169"/>
      <c r="D669" s="170"/>
      <c r="E669" s="170"/>
      <c r="F669" s="170"/>
      <c r="G669" s="170"/>
      <c r="H669" s="170"/>
      <c r="I669" s="170"/>
      <c r="J669" s="170"/>
      <c r="K669" s="171"/>
      <c r="L669" s="170"/>
      <c r="M669" s="170"/>
      <c r="N669" s="170"/>
      <c r="O669" s="170"/>
      <c r="P669" s="170"/>
      <c r="Q669" s="170"/>
      <c r="R669" s="170"/>
      <c r="S669" s="170"/>
      <c r="T669" s="170"/>
      <c r="U669" s="170"/>
      <c r="V669" s="170"/>
      <c r="W669" s="170"/>
      <c r="X669" s="170"/>
      <c r="Y669" s="170"/>
      <c r="Z669" s="170"/>
      <c r="AA669" s="170"/>
      <c r="AB669" s="170"/>
      <c r="AC669" s="170"/>
      <c r="AD669" s="170"/>
      <c r="AE669" s="170"/>
      <c r="AF669" s="170"/>
      <c r="AG669" s="170"/>
    </row>
    <row r="670" spans="2:33" x14ac:dyDescent="0.25">
      <c r="B670" s="175"/>
      <c r="C670" s="169"/>
      <c r="D670" s="170"/>
      <c r="E670" s="170"/>
      <c r="F670" s="170"/>
      <c r="G670" s="170"/>
      <c r="H670" s="170"/>
      <c r="I670" s="170"/>
      <c r="J670" s="170"/>
      <c r="K670" s="171"/>
      <c r="L670" s="170"/>
      <c r="M670" s="170"/>
      <c r="N670" s="170"/>
      <c r="O670" s="170"/>
      <c r="P670" s="170"/>
      <c r="Q670" s="170"/>
      <c r="R670" s="170"/>
      <c r="S670" s="170"/>
      <c r="T670" s="170"/>
      <c r="U670" s="170"/>
      <c r="V670" s="170"/>
      <c r="W670" s="170"/>
      <c r="X670" s="170"/>
      <c r="Y670" s="170"/>
      <c r="Z670" s="170"/>
      <c r="AA670" s="170"/>
      <c r="AB670" s="170"/>
      <c r="AC670" s="170"/>
      <c r="AD670" s="170"/>
      <c r="AE670" s="170"/>
      <c r="AF670" s="170"/>
      <c r="AG670" s="170"/>
    </row>
    <row r="671" spans="2:33" x14ac:dyDescent="0.25">
      <c r="B671" s="175"/>
      <c r="C671" s="169"/>
      <c r="D671" s="170"/>
      <c r="E671" s="170"/>
      <c r="F671" s="170"/>
      <c r="G671" s="170"/>
      <c r="H671" s="170"/>
      <c r="I671" s="170"/>
      <c r="J671" s="170"/>
      <c r="K671" s="171"/>
      <c r="L671" s="170"/>
      <c r="M671" s="170"/>
      <c r="N671" s="170"/>
      <c r="O671" s="170"/>
      <c r="P671" s="170"/>
      <c r="Q671" s="170"/>
      <c r="R671" s="170"/>
      <c r="S671" s="170"/>
      <c r="T671" s="170"/>
      <c r="U671" s="170"/>
      <c r="V671" s="170"/>
      <c r="W671" s="170"/>
      <c r="X671" s="170"/>
      <c r="Y671" s="170"/>
      <c r="Z671" s="170"/>
      <c r="AA671" s="170"/>
      <c r="AB671" s="170"/>
      <c r="AC671" s="170"/>
      <c r="AD671" s="170"/>
      <c r="AE671" s="170"/>
      <c r="AF671" s="170"/>
      <c r="AG671" s="170"/>
    </row>
    <row r="672" spans="2:33" x14ac:dyDescent="0.25">
      <c r="B672" s="175"/>
      <c r="C672" s="169"/>
      <c r="D672" s="170"/>
      <c r="E672" s="170"/>
      <c r="F672" s="170"/>
      <c r="G672" s="170"/>
      <c r="H672" s="170"/>
      <c r="I672" s="170"/>
      <c r="J672" s="170"/>
      <c r="K672" s="171"/>
      <c r="L672" s="170"/>
      <c r="M672" s="170"/>
      <c r="N672" s="170"/>
      <c r="O672" s="170"/>
      <c r="P672" s="170"/>
      <c r="Q672" s="170"/>
      <c r="R672" s="170"/>
      <c r="S672" s="170"/>
      <c r="T672" s="170"/>
      <c r="U672" s="170"/>
      <c r="V672" s="170"/>
      <c r="W672" s="170"/>
      <c r="X672" s="170"/>
      <c r="Y672" s="170"/>
      <c r="Z672" s="170"/>
      <c r="AA672" s="170"/>
      <c r="AB672" s="170"/>
      <c r="AC672" s="170"/>
      <c r="AD672" s="170"/>
      <c r="AE672" s="170"/>
      <c r="AF672" s="170"/>
      <c r="AG672" s="170"/>
    </row>
    <row r="673" spans="2:33" x14ac:dyDescent="0.25">
      <c r="B673" s="175"/>
      <c r="C673" s="169"/>
      <c r="D673" s="170"/>
      <c r="E673" s="170"/>
      <c r="F673" s="170"/>
      <c r="G673" s="170"/>
      <c r="H673" s="170"/>
      <c r="I673" s="170"/>
      <c r="J673" s="170"/>
      <c r="K673" s="171"/>
      <c r="L673" s="170"/>
      <c r="M673" s="170"/>
      <c r="N673" s="170"/>
      <c r="O673" s="170"/>
      <c r="P673" s="170"/>
      <c r="Q673" s="170"/>
      <c r="R673" s="170"/>
      <c r="S673" s="170"/>
      <c r="T673" s="170"/>
      <c r="U673" s="170"/>
      <c r="V673" s="170"/>
      <c r="W673" s="170"/>
      <c r="X673" s="170"/>
      <c r="Y673" s="170"/>
      <c r="Z673" s="170"/>
      <c r="AA673" s="170"/>
      <c r="AB673" s="170"/>
      <c r="AC673" s="170"/>
      <c r="AD673" s="170"/>
      <c r="AE673" s="170"/>
      <c r="AF673" s="170"/>
      <c r="AG673" s="170"/>
    </row>
    <row r="674" spans="2:33" x14ac:dyDescent="0.25">
      <c r="B674" s="175"/>
      <c r="C674" s="169"/>
      <c r="D674" s="170"/>
      <c r="E674" s="170"/>
      <c r="F674" s="170"/>
      <c r="G674" s="170"/>
      <c r="H674" s="170"/>
      <c r="I674" s="170"/>
      <c r="J674" s="170"/>
      <c r="K674" s="171"/>
      <c r="L674" s="170"/>
      <c r="M674" s="170"/>
      <c r="N674" s="170"/>
      <c r="O674" s="170"/>
      <c r="P674" s="170"/>
      <c r="Q674" s="170"/>
      <c r="R674" s="170"/>
      <c r="S674" s="170"/>
      <c r="T674" s="170"/>
      <c r="U674" s="170"/>
      <c r="V674" s="170"/>
      <c r="W674" s="170"/>
      <c r="X674" s="170"/>
      <c r="Y674" s="170"/>
      <c r="Z674" s="170"/>
      <c r="AA674" s="170"/>
      <c r="AB674" s="170"/>
      <c r="AC674" s="170"/>
      <c r="AD674" s="170"/>
      <c r="AE674" s="170"/>
      <c r="AF674" s="170"/>
      <c r="AG674" s="170"/>
    </row>
    <row r="675" spans="2:33" x14ac:dyDescent="0.25">
      <c r="B675" s="175"/>
      <c r="C675" s="169"/>
      <c r="D675" s="170"/>
      <c r="E675" s="170"/>
      <c r="F675" s="170"/>
      <c r="G675" s="170"/>
      <c r="H675" s="170"/>
      <c r="I675" s="170"/>
      <c r="J675" s="170"/>
      <c r="K675" s="171"/>
      <c r="L675" s="170"/>
      <c r="M675" s="170"/>
      <c r="N675" s="170"/>
      <c r="O675" s="170"/>
      <c r="P675" s="170"/>
      <c r="Q675" s="170"/>
      <c r="R675" s="170"/>
      <c r="S675" s="170"/>
      <c r="T675" s="170"/>
      <c r="U675" s="170"/>
      <c r="V675" s="170"/>
      <c r="W675" s="170"/>
      <c r="X675" s="170"/>
      <c r="Y675" s="170"/>
      <c r="Z675" s="170"/>
      <c r="AA675" s="170"/>
      <c r="AB675" s="170"/>
      <c r="AC675" s="170"/>
      <c r="AD675" s="170"/>
      <c r="AE675" s="170"/>
      <c r="AF675" s="170"/>
      <c r="AG675" s="170"/>
    </row>
    <row r="676" spans="2:33" x14ac:dyDescent="0.25">
      <c r="B676" s="175"/>
      <c r="C676" s="169"/>
      <c r="D676" s="170"/>
      <c r="E676" s="170"/>
      <c r="F676" s="170"/>
      <c r="G676" s="170"/>
      <c r="H676" s="170"/>
      <c r="I676" s="170"/>
      <c r="J676" s="170"/>
      <c r="K676" s="171"/>
      <c r="L676" s="170"/>
      <c r="M676" s="170"/>
      <c r="N676" s="170"/>
      <c r="O676" s="170"/>
      <c r="P676" s="170"/>
      <c r="Q676" s="170"/>
      <c r="R676" s="170"/>
      <c r="S676" s="170"/>
      <c r="T676" s="170"/>
      <c r="U676" s="170"/>
      <c r="V676" s="170"/>
      <c r="W676" s="170"/>
      <c r="X676" s="170"/>
      <c r="Y676" s="170"/>
      <c r="Z676" s="170"/>
      <c r="AA676" s="170"/>
      <c r="AB676" s="170"/>
      <c r="AC676" s="170"/>
      <c r="AD676" s="170"/>
      <c r="AE676" s="170"/>
      <c r="AF676" s="170"/>
      <c r="AG676" s="170"/>
    </row>
    <row r="677" spans="2:33" x14ac:dyDescent="0.25">
      <c r="B677" s="175"/>
      <c r="C677" s="169"/>
      <c r="D677" s="170"/>
      <c r="E677" s="170"/>
      <c r="F677" s="170"/>
      <c r="G677" s="170"/>
      <c r="H677" s="170"/>
      <c r="I677" s="170"/>
      <c r="J677" s="170"/>
      <c r="K677" s="171"/>
      <c r="L677" s="170"/>
      <c r="M677" s="170"/>
      <c r="N677" s="170"/>
      <c r="O677" s="170"/>
      <c r="P677" s="170"/>
      <c r="Q677" s="170"/>
      <c r="R677" s="170"/>
      <c r="S677" s="170"/>
      <c r="T677" s="170"/>
      <c r="U677" s="170"/>
      <c r="V677" s="170"/>
      <c r="W677" s="170"/>
      <c r="X677" s="170"/>
      <c r="Y677" s="170"/>
      <c r="Z677" s="170"/>
      <c r="AA677" s="170"/>
      <c r="AB677" s="170"/>
      <c r="AC677" s="170"/>
      <c r="AD677" s="170"/>
      <c r="AE677" s="170"/>
      <c r="AF677" s="170"/>
      <c r="AG677" s="170"/>
    </row>
    <row r="678" spans="2:33" x14ac:dyDescent="0.25">
      <c r="B678" s="175"/>
      <c r="C678" s="169"/>
      <c r="D678" s="170"/>
      <c r="E678" s="170"/>
      <c r="F678" s="170"/>
      <c r="G678" s="170"/>
      <c r="H678" s="170"/>
      <c r="I678" s="170"/>
      <c r="J678" s="170"/>
      <c r="K678" s="171"/>
      <c r="L678" s="170"/>
      <c r="M678" s="170"/>
      <c r="N678" s="170"/>
      <c r="O678" s="170"/>
      <c r="P678" s="170"/>
      <c r="Q678" s="170"/>
      <c r="R678" s="170"/>
      <c r="S678" s="170"/>
      <c r="T678" s="170"/>
      <c r="U678" s="170"/>
      <c r="V678" s="170"/>
      <c r="W678" s="170"/>
      <c r="X678" s="170"/>
      <c r="Y678" s="170"/>
      <c r="Z678" s="170"/>
      <c r="AA678" s="170"/>
      <c r="AB678" s="170"/>
      <c r="AC678" s="170"/>
      <c r="AD678" s="170"/>
      <c r="AE678" s="170"/>
      <c r="AF678" s="170"/>
      <c r="AG678" s="170"/>
    </row>
    <row r="679" spans="2:33" x14ac:dyDescent="0.25">
      <c r="B679" s="175"/>
      <c r="C679" s="169"/>
      <c r="D679" s="170"/>
      <c r="E679" s="170"/>
      <c r="F679" s="170"/>
      <c r="G679" s="170"/>
      <c r="H679" s="170"/>
      <c r="I679" s="170"/>
      <c r="J679" s="170"/>
      <c r="K679" s="171"/>
      <c r="L679" s="170"/>
      <c r="M679" s="170"/>
      <c r="N679" s="170"/>
      <c r="O679" s="170"/>
      <c r="P679" s="170"/>
      <c r="Q679" s="170"/>
      <c r="R679" s="170"/>
      <c r="S679" s="170"/>
      <c r="T679" s="170"/>
      <c r="U679" s="170"/>
      <c r="V679" s="170"/>
      <c r="W679" s="170"/>
      <c r="X679" s="170"/>
      <c r="Y679" s="170"/>
      <c r="Z679" s="170"/>
      <c r="AA679" s="170"/>
      <c r="AB679" s="170"/>
      <c r="AC679" s="170"/>
      <c r="AD679" s="170"/>
      <c r="AE679" s="170"/>
      <c r="AF679" s="170"/>
      <c r="AG679" s="170"/>
    </row>
    <row r="680" spans="2:33" x14ac:dyDescent="0.25">
      <c r="B680" s="175"/>
      <c r="C680" s="169"/>
      <c r="D680" s="170"/>
      <c r="E680" s="170"/>
      <c r="F680" s="170"/>
      <c r="G680" s="170"/>
      <c r="H680" s="170"/>
      <c r="I680" s="170"/>
      <c r="J680" s="170"/>
      <c r="K680" s="171"/>
      <c r="L680" s="170"/>
      <c r="M680" s="170"/>
      <c r="N680" s="170"/>
      <c r="O680" s="170"/>
      <c r="P680" s="170"/>
      <c r="Q680" s="170"/>
      <c r="R680" s="170"/>
      <c r="S680" s="170"/>
      <c r="T680" s="170"/>
      <c r="U680" s="170"/>
      <c r="V680" s="170"/>
      <c r="W680" s="170"/>
      <c r="X680" s="170"/>
      <c r="Y680" s="170"/>
      <c r="Z680" s="170"/>
      <c r="AA680" s="170"/>
      <c r="AB680" s="170"/>
      <c r="AC680" s="170"/>
      <c r="AD680" s="170"/>
      <c r="AE680" s="170"/>
      <c r="AF680" s="170"/>
      <c r="AG680" s="170"/>
    </row>
    <row r="681" spans="2:33" x14ac:dyDescent="0.25">
      <c r="B681" s="175"/>
      <c r="C681" s="169"/>
      <c r="D681" s="170"/>
      <c r="E681" s="170"/>
      <c r="F681" s="170"/>
      <c r="G681" s="170"/>
      <c r="H681" s="170"/>
      <c r="I681" s="170"/>
      <c r="J681" s="170"/>
      <c r="K681" s="171"/>
      <c r="L681" s="170"/>
      <c r="M681" s="170"/>
      <c r="N681" s="170"/>
      <c r="O681" s="170"/>
      <c r="P681" s="170"/>
      <c r="Q681" s="170"/>
      <c r="R681" s="170"/>
      <c r="S681" s="170"/>
      <c r="T681" s="170"/>
      <c r="U681" s="170"/>
      <c r="V681" s="170"/>
      <c r="W681" s="170"/>
      <c r="X681" s="170"/>
      <c r="Y681" s="170"/>
      <c r="Z681" s="170"/>
      <c r="AA681" s="170"/>
      <c r="AB681" s="170"/>
      <c r="AC681" s="170"/>
      <c r="AD681" s="170"/>
      <c r="AE681" s="170"/>
      <c r="AF681" s="170"/>
      <c r="AG681" s="170"/>
    </row>
    <row r="682" spans="2:33" x14ac:dyDescent="0.25">
      <c r="B682" s="175"/>
      <c r="C682" s="169"/>
      <c r="D682" s="170"/>
      <c r="E682" s="170"/>
      <c r="F682" s="170"/>
      <c r="G682" s="170"/>
      <c r="H682" s="170"/>
      <c r="I682" s="170"/>
      <c r="J682" s="170"/>
      <c r="K682" s="171"/>
      <c r="L682" s="170"/>
      <c r="M682" s="170"/>
      <c r="N682" s="170"/>
      <c r="O682" s="170"/>
      <c r="P682" s="170"/>
      <c r="Q682" s="170"/>
      <c r="R682" s="170"/>
      <c r="S682" s="170"/>
      <c r="T682" s="170"/>
      <c r="U682" s="170"/>
      <c r="V682" s="170"/>
      <c r="W682" s="170"/>
      <c r="X682" s="170"/>
      <c r="Y682" s="170"/>
      <c r="Z682" s="170"/>
      <c r="AA682" s="170"/>
      <c r="AB682" s="170"/>
      <c r="AC682" s="170"/>
      <c r="AD682" s="170"/>
      <c r="AE682" s="170"/>
      <c r="AF682" s="170"/>
      <c r="AG682" s="170"/>
    </row>
    <row r="683" spans="2:33" x14ac:dyDescent="0.25">
      <c r="B683" s="175"/>
      <c r="C683" s="169"/>
      <c r="D683" s="170"/>
      <c r="E683" s="170"/>
      <c r="F683" s="170"/>
      <c r="G683" s="170"/>
      <c r="H683" s="170"/>
      <c r="I683" s="170"/>
      <c r="J683" s="170"/>
      <c r="K683" s="171"/>
      <c r="L683" s="170"/>
      <c r="M683" s="170"/>
      <c r="N683" s="170"/>
      <c r="O683" s="170"/>
      <c r="P683" s="170"/>
      <c r="Q683" s="170"/>
      <c r="R683" s="170"/>
      <c r="S683" s="170"/>
      <c r="T683" s="170"/>
      <c r="U683" s="170"/>
      <c r="V683" s="170"/>
      <c r="W683" s="170"/>
      <c r="X683" s="170"/>
      <c r="Y683" s="170"/>
      <c r="Z683" s="170"/>
      <c r="AA683" s="170"/>
      <c r="AB683" s="170"/>
      <c r="AC683" s="170"/>
      <c r="AD683" s="170"/>
      <c r="AE683" s="170"/>
      <c r="AF683" s="170"/>
      <c r="AG683" s="170"/>
    </row>
    <row r="684" spans="2:33" x14ac:dyDescent="0.25">
      <c r="B684" s="175"/>
      <c r="C684" s="169"/>
      <c r="D684" s="170"/>
      <c r="E684" s="170"/>
      <c r="F684" s="170"/>
      <c r="G684" s="170"/>
      <c r="H684" s="170"/>
      <c r="I684" s="170"/>
      <c r="J684" s="170"/>
      <c r="K684" s="171"/>
      <c r="L684" s="170"/>
      <c r="M684" s="170"/>
      <c r="N684" s="170"/>
      <c r="O684" s="170"/>
      <c r="P684" s="170"/>
      <c r="Q684" s="170"/>
      <c r="R684" s="170"/>
      <c r="S684" s="170"/>
      <c r="T684" s="170"/>
      <c r="U684" s="170"/>
      <c r="V684" s="170"/>
      <c r="W684" s="170"/>
      <c r="X684" s="170"/>
      <c r="Y684" s="170"/>
      <c r="Z684" s="170"/>
      <c r="AA684" s="170"/>
      <c r="AB684" s="170"/>
      <c r="AC684" s="170"/>
      <c r="AD684" s="170"/>
      <c r="AE684" s="170"/>
      <c r="AF684" s="170"/>
      <c r="AG684" s="170"/>
    </row>
    <row r="685" spans="2:33" x14ac:dyDescent="0.25">
      <c r="B685" s="175"/>
      <c r="C685" s="169"/>
      <c r="D685" s="170"/>
      <c r="E685" s="170"/>
      <c r="F685" s="170"/>
      <c r="G685" s="170"/>
      <c r="H685" s="170"/>
      <c r="I685" s="170"/>
      <c r="J685" s="170"/>
      <c r="K685" s="171"/>
      <c r="L685" s="170"/>
      <c r="M685" s="170"/>
      <c r="N685" s="170"/>
      <c r="O685" s="170"/>
      <c r="P685" s="170"/>
      <c r="Q685" s="170"/>
      <c r="R685" s="170"/>
      <c r="S685" s="170"/>
      <c r="T685" s="170"/>
      <c r="U685" s="170"/>
      <c r="V685" s="170"/>
      <c r="W685" s="170"/>
      <c r="X685" s="170"/>
      <c r="Y685" s="170"/>
      <c r="Z685" s="170"/>
      <c r="AA685" s="170"/>
      <c r="AB685" s="170"/>
      <c r="AC685" s="170"/>
      <c r="AD685" s="170"/>
      <c r="AE685" s="170"/>
      <c r="AF685" s="170"/>
      <c r="AG685" s="170"/>
    </row>
    <row r="686" spans="2:33" x14ac:dyDescent="0.25">
      <c r="B686" s="175"/>
      <c r="C686" s="169"/>
      <c r="D686" s="170"/>
      <c r="E686" s="170"/>
      <c r="F686" s="170"/>
      <c r="G686" s="170"/>
      <c r="H686" s="170"/>
      <c r="I686" s="170"/>
      <c r="J686" s="170"/>
      <c r="K686" s="171"/>
      <c r="L686" s="170"/>
      <c r="M686" s="170"/>
      <c r="N686" s="170"/>
      <c r="O686" s="170"/>
      <c r="P686" s="170"/>
      <c r="Q686" s="170"/>
      <c r="R686" s="170"/>
      <c r="S686" s="170"/>
      <c r="T686" s="170"/>
      <c r="U686" s="170"/>
      <c r="V686" s="170"/>
      <c r="W686" s="170"/>
      <c r="X686" s="170"/>
      <c r="Y686" s="170"/>
      <c r="Z686" s="170"/>
      <c r="AA686" s="170"/>
      <c r="AB686" s="170"/>
      <c r="AC686" s="170"/>
      <c r="AD686" s="170"/>
      <c r="AE686" s="170"/>
      <c r="AF686" s="170"/>
      <c r="AG686" s="170"/>
    </row>
    <row r="687" spans="2:33" x14ac:dyDescent="0.25">
      <c r="B687" s="175"/>
      <c r="C687" s="169"/>
      <c r="D687" s="170"/>
      <c r="E687" s="170"/>
      <c r="F687" s="170"/>
      <c r="G687" s="170"/>
      <c r="H687" s="170"/>
      <c r="I687" s="170"/>
      <c r="J687" s="170"/>
      <c r="K687" s="171"/>
      <c r="L687" s="170"/>
      <c r="M687" s="170"/>
      <c r="N687" s="170"/>
      <c r="O687" s="170"/>
      <c r="P687" s="170"/>
      <c r="Q687" s="170"/>
      <c r="R687" s="170"/>
      <c r="S687" s="170"/>
      <c r="T687" s="170"/>
      <c r="U687" s="170"/>
      <c r="V687" s="170"/>
      <c r="W687" s="170"/>
      <c r="X687" s="170"/>
      <c r="Y687" s="170"/>
      <c r="Z687" s="170"/>
      <c r="AA687" s="170"/>
      <c r="AB687" s="170"/>
      <c r="AC687" s="170"/>
      <c r="AD687" s="170"/>
      <c r="AE687" s="170"/>
      <c r="AF687" s="170"/>
      <c r="AG687" s="170"/>
    </row>
    <row r="688" spans="2:33" x14ac:dyDescent="0.25">
      <c r="B688" s="175"/>
      <c r="C688" s="169"/>
      <c r="D688" s="170"/>
      <c r="E688" s="170"/>
      <c r="F688" s="170"/>
      <c r="G688" s="170"/>
      <c r="H688" s="170"/>
      <c r="I688" s="170"/>
      <c r="J688" s="170"/>
      <c r="K688" s="171"/>
      <c r="L688" s="170"/>
      <c r="M688" s="170"/>
      <c r="N688" s="170"/>
      <c r="O688" s="170"/>
      <c r="P688" s="170"/>
      <c r="Q688" s="170"/>
      <c r="R688" s="170"/>
      <c r="S688" s="170"/>
      <c r="T688" s="170"/>
      <c r="U688" s="170"/>
      <c r="V688" s="170"/>
      <c r="W688" s="170"/>
      <c r="X688" s="170"/>
      <c r="Y688" s="170"/>
      <c r="Z688" s="170"/>
      <c r="AA688" s="170"/>
      <c r="AB688" s="170"/>
      <c r="AC688" s="170"/>
      <c r="AD688" s="170"/>
      <c r="AE688" s="170"/>
      <c r="AF688" s="170"/>
      <c r="AG688" s="170"/>
    </row>
    <row r="689" spans="2:33" x14ac:dyDescent="0.25">
      <c r="B689" s="175"/>
      <c r="C689" s="169"/>
      <c r="D689" s="170"/>
      <c r="E689" s="170"/>
      <c r="F689" s="170"/>
      <c r="G689" s="170"/>
      <c r="H689" s="170"/>
      <c r="I689" s="170"/>
      <c r="J689" s="170"/>
      <c r="K689" s="171"/>
      <c r="L689" s="170"/>
      <c r="M689" s="170"/>
      <c r="N689" s="170"/>
      <c r="O689" s="170"/>
      <c r="P689" s="170"/>
      <c r="Q689" s="170"/>
      <c r="R689" s="170"/>
      <c r="S689" s="170"/>
      <c r="T689" s="170"/>
      <c r="U689" s="170"/>
      <c r="V689" s="170"/>
      <c r="W689" s="170"/>
      <c r="X689" s="170"/>
      <c r="Y689" s="170"/>
      <c r="Z689" s="170"/>
      <c r="AA689" s="170"/>
      <c r="AB689" s="170"/>
      <c r="AC689" s="170"/>
      <c r="AD689" s="170"/>
      <c r="AE689" s="170"/>
      <c r="AF689" s="170"/>
      <c r="AG689" s="170"/>
    </row>
    <row r="690" spans="2:33" x14ac:dyDescent="0.25">
      <c r="B690" s="175"/>
      <c r="C690" s="169"/>
      <c r="D690" s="170"/>
      <c r="E690" s="170"/>
      <c r="F690" s="170"/>
      <c r="G690" s="170"/>
      <c r="H690" s="170"/>
      <c r="I690" s="170"/>
      <c r="J690" s="170"/>
      <c r="K690" s="171"/>
      <c r="L690" s="170"/>
      <c r="M690" s="170"/>
      <c r="N690" s="170"/>
      <c r="O690" s="170"/>
      <c r="P690" s="170"/>
      <c r="Q690" s="170"/>
      <c r="R690" s="170"/>
      <c r="S690" s="170"/>
      <c r="T690" s="170"/>
      <c r="U690" s="170"/>
      <c r="V690" s="170"/>
      <c r="W690" s="170"/>
      <c r="X690" s="170"/>
      <c r="Y690" s="170"/>
      <c r="Z690" s="170"/>
      <c r="AA690" s="170"/>
      <c r="AB690" s="170"/>
      <c r="AC690" s="170"/>
      <c r="AD690" s="170"/>
      <c r="AE690" s="170"/>
      <c r="AF690" s="170"/>
      <c r="AG690" s="170"/>
    </row>
    <row r="691" spans="2:33" x14ac:dyDescent="0.25">
      <c r="B691" s="175"/>
      <c r="C691" s="169"/>
      <c r="D691" s="170"/>
      <c r="E691" s="170"/>
      <c r="F691" s="170"/>
      <c r="G691" s="170"/>
      <c r="H691" s="170"/>
      <c r="I691" s="170"/>
      <c r="J691" s="170"/>
      <c r="K691" s="171"/>
      <c r="L691" s="170"/>
      <c r="M691" s="170"/>
      <c r="N691" s="170"/>
      <c r="O691" s="170"/>
      <c r="P691" s="170"/>
      <c r="Q691" s="170"/>
      <c r="R691" s="170"/>
      <c r="S691" s="170"/>
      <c r="T691" s="170"/>
      <c r="U691" s="170"/>
      <c r="V691" s="170"/>
      <c r="W691" s="170"/>
      <c r="X691" s="170"/>
      <c r="Y691" s="170"/>
      <c r="Z691" s="170"/>
      <c r="AA691" s="170"/>
      <c r="AB691" s="170"/>
      <c r="AC691" s="170"/>
      <c r="AD691" s="170"/>
      <c r="AE691" s="170"/>
      <c r="AF691" s="170"/>
      <c r="AG691" s="170"/>
    </row>
    <row r="692" spans="2:33" x14ac:dyDescent="0.25">
      <c r="B692" s="175"/>
      <c r="C692" s="169"/>
      <c r="D692" s="170"/>
      <c r="E692" s="170"/>
      <c r="F692" s="170"/>
      <c r="G692" s="170"/>
      <c r="H692" s="170"/>
      <c r="I692" s="170"/>
      <c r="J692" s="170"/>
      <c r="K692" s="171"/>
      <c r="L692" s="170"/>
      <c r="M692" s="170"/>
      <c r="N692" s="170"/>
      <c r="O692" s="170"/>
      <c r="P692" s="170"/>
      <c r="Q692" s="170"/>
      <c r="R692" s="170"/>
      <c r="S692" s="170"/>
      <c r="T692" s="170"/>
      <c r="U692" s="170"/>
      <c r="V692" s="170"/>
      <c r="W692" s="170"/>
      <c r="X692" s="170"/>
      <c r="Y692" s="170"/>
      <c r="Z692" s="170"/>
      <c r="AA692" s="170"/>
      <c r="AB692" s="170"/>
      <c r="AC692" s="170"/>
      <c r="AD692" s="170"/>
      <c r="AE692" s="170"/>
      <c r="AF692" s="170"/>
      <c r="AG692" s="170"/>
    </row>
    <row r="693" spans="2:33" x14ac:dyDescent="0.25">
      <c r="B693" s="175"/>
      <c r="C693" s="169"/>
      <c r="D693" s="170"/>
      <c r="E693" s="170"/>
      <c r="F693" s="170"/>
      <c r="G693" s="170"/>
      <c r="H693" s="170"/>
      <c r="I693" s="170"/>
      <c r="J693" s="170"/>
      <c r="K693" s="171"/>
      <c r="L693" s="170"/>
      <c r="M693" s="170"/>
      <c r="N693" s="170"/>
      <c r="O693" s="170"/>
      <c r="P693" s="170"/>
      <c r="Q693" s="170"/>
      <c r="R693" s="170"/>
      <c r="S693" s="170"/>
      <c r="T693" s="170"/>
      <c r="U693" s="170"/>
      <c r="V693" s="170"/>
      <c r="W693" s="170"/>
      <c r="X693" s="170"/>
      <c r="Y693" s="170"/>
      <c r="Z693" s="170"/>
      <c r="AA693" s="170"/>
      <c r="AB693" s="170"/>
      <c r="AC693" s="170"/>
      <c r="AD693" s="170"/>
      <c r="AE693" s="170"/>
      <c r="AF693" s="170"/>
      <c r="AG693" s="170"/>
    </row>
    <row r="694" spans="2:33" x14ac:dyDescent="0.25">
      <c r="B694" s="175"/>
      <c r="C694" s="169"/>
      <c r="D694" s="170"/>
      <c r="E694" s="170"/>
      <c r="F694" s="170"/>
      <c r="G694" s="170"/>
      <c r="H694" s="170"/>
      <c r="I694" s="170"/>
      <c r="J694" s="170"/>
      <c r="K694" s="171"/>
      <c r="L694" s="170"/>
      <c r="M694" s="170"/>
      <c r="N694" s="170"/>
      <c r="O694" s="170"/>
      <c r="P694" s="170"/>
      <c r="Q694" s="170"/>
      <c r="R694" s="170"/>
      <c r="S694" s="170"/>
      <c r="T694" s="170"/>
      <c r="U694" s="170"/>
      <c r="V694" s="170"/>
      <c r="W694" s="170"/>
      <c r="X694" s="170"/>
      <c r="Y694" s="170"/>
      <c r="Z694" s="170"/>
      <c r="AA694" s="170"/>
      <c r="AB694" s="170"/>
      <c r="AC694" s="170"/>
      <c r="AD694" s="170"/>
      <c r="AE694" s="170"/>
      <c r="AF694" s="170"/>
      <c r="AG694" s="170"/>
    </row>
    <row r="695" spans="2:33" x14ac:dyDescent="0.25">
      <c r="B695" s="175"/>
      <c r="C695" s="169"/>
      <c r="D695" s="170"/>
      <c r="E695" s="170"/>
      <c r="F695" s="170"/>
      <c r="G695" s="170"/>
      <c r="H695" s="170"/>
      <c r="I695" s="170"/>
      <c r="J695" s="170"/>
      <c r="K695" s="171"/>
      <c r="L695" s="170"/>
      <c r="M695" s="170"/>
      <c r="N695" s="170"/>
      <c r="O695" s="170"/>
      <c r="P695" s="170"/>
      <c r="Q695" s="170"/>
      <c r="R695" s="170"/>
      <c r="S695" s="170"/>
      <c r="T695" s="170"/>
      <c r="U695" s="170"/>
      <c r="V695" s="170"/>
      <c r="W695" s="170"/>
      <c r="X695" s="170"/>
      <c r="Y695" s="170"/>
      <c r="Z695" s="170"/>
      <c r="AA695" s="170"/>
      <c r="AB695" s="170"/>
      <c r="AC695" s="170"/>
      <c r="AD695" s="170"/>
      <c r="AE695" s="170"/>
      <c r="AF695" s="170"/>
      <c r="AG695" s="170"/>
    </row>
    <row r="696" spans="2:33" x14ac:dyDescent="0.25">
      <c r="B696" s="175"/>
      <c r="C696" s="169"/>
      <c r="D696" s="170"/>
      <c r="E696" s="170"/>
      <c r="F696" s="170"/>
      <c r="G696" s="170"/>
      <c r="H696" s="170"/>
      <c r="I696" s="170"/>
      <c r="J696" s="170"/>
      <c r="K696" s="171"/>
      <c r="L696" s="170"/>
      <c r="M696" s="170"/>
      <c r="N696" s="170"/>
      <c r="O696" s="170"/>
      <c r="P696" s="170"/>
      <c r="Q696" s="170"/>
      <c r="R696" s="170"/>
      <c r="S696" s="170"/>
      <c r="T696" s="170"/>
      <c r="U696" s="170"/>
      <c r="V696" s="170"/>
      <c r="W696" s="170"/>
      <c r="X696" s="170"/>
      <c r="Y696" s="170"/>
      <c r="Z696" s="170"/>
      <c r="AA696" s="170"/>
      <c r="AB696" s="170"/>
      <c r="AC696" s="170"/>
      <c r="AD696" s="170"/>
      <c r="AE696" s="170"/>
      <c r="AF696" s="170"/>
      <c r="AG696" s="170"/>
    </row>
    <row r="697" spans="2:33" x14ac:dyDescent="0.25">
      <c r="B697" s="175"/>
      <c r="C697" s="169"/>
      <c r="D697" s="170"/>
      <c r="E697" s="170"/>
      <c r="F697" s="170"/>
      <c r="G697" s="170"/>
      <c r="H697" s="170"/>
      <c r="I697" s="170"/>
      <c r="J697" s="170"/>
      <c r="K697" s="171"/>
      <c r="L697" s="170"/>
      <c r="M697" s="170"/>
      <c r="N697" s="170"/>
      <c r="O697" s="170"/>
      <c r="P697" s="170"/>
      <c r="Q697" s="170"/>
      <c r="R697" s="170"/>
      <c r="S697" s="170"/>
      <c r="T697" s="170"/>
      <c r="U697" s="170"/>
      <c r="V697" s="170"/>
      <c r="W697" s="170"/>
      <c r="X697" s="170"/>
      <c r="Y697" s="170"/>
      <c r="Z697" s="170"/>
      <c r="AA697" s="170"/>
      <c r="AB697" s="170"/>
      <c r="AC697" s="170"/>
      <c r="AD697" s="170"/>
      <c r="AE697" s="170"/>
      <c r="AF697" s="170"/>
      <c r="AG697" s="170"/>
    </row>
    <row r="698" spans="2:33" x14ac:dyDescent="0.25">
      <c r="B698" s="175"/>
      <c r="C698" s="169"/>
      <c r="D698" s="170"/>
      <c r="E698" s="170"/>
      <c r="F698" s="170"/>
      <c r="G698" s="170"/>
      <c r="H698" s="170"/>
      <c r="I698" s="170"/>
      <c r="J698" s="170"/>
      <c r="K698" s="171"/>
      <c r="L698" s="170"/>
      <c r="M698" s="170"/>
      <c r="N698" s="170"/>
      <c r="O698" s="170"/>
      <c r="P698" s="170"/>
      <c r="Q698" s="170"/>
      <c r="R698" s="170"/>
      <c r="S698" s="170"/>
      <c r="T698" s="170"/>
      <c r="U698" s="170"/>
      <c r="V698" s="170"/>
      <c r="W698" s="170"/>
      <c r="X698" s="170"/>
      <c r="Y698" s="170"/>
      <c r="Z698" s="170"/>
      <c r="AA698" s="170"/>
      <c r="AB698" s="170"/>
      <c r="AC698" s="170"/>
      <c r="AD698" s="170"/>
      <c r="AE698" s="170"/>
      <c r="AF698" s="170"/>
      <c r="AG698" s="170"/>
    </row>
    <row r="699" spans="2:33" x14ac:dyDescent="0.25">
      <c r="B699" s="175"/>
      <c r="C699" s="169"/>
      <c r="D699" s="170"/>
      <c r="E699" s="170"/>
      <c r="F699" s="170"/>
      <c r="G699" s="170"/>
      <c r="H699" s="170"/>
      <c r="I699" s="170"/>
      <c r="J699" s="170"/>
      <c r="K699" s="171"/>
      <c r="L699" s="170"/>
      <c r="M699" s="170"/>
      <c r="N699" s="170"/>
      <c r="O699" s="170"/>
      <c r="P699" s="170"/>
      <c r="Q699" s="170"/>
      <c r="R699" s="170"/>
      <c r="S699" s="170"/>
      <c r="T699" s="170"/>
      <c r="U699" s="170"/>
      <c r="V699" s="170"/>
      <c r="W699" s="170"/>
      <c r="X699" s="170"/>
      <c r="Y699" s="170"/>
      <c r="Z699" s="170"/>
      <c r="AA699" s="170"/>
      <c r="AB699" s="170"/>
      <c r="AC699" s="170"/>
      <c r="AD699" s="170"/>
      <c r="AE699" s="170"/>
      <c r="AF699" s="170"/>
      <c r="AG699" s="170"/>
    </row>
    <row r="700" spans="2:33" x14ac:dyDescent="0.25">
      <c r="B700" s="175"/>
      <c r="C700" s="169"/>
      <c r="D700" s="170"/>
      <c r="E700" s="170"/>
      <c r="F700" s="170"/>
      <c r="G700" s="170"/>
      <c r="H700" s="170"/>
      <c r="I700" s="170"/>
      <c r="J700" s="170"/>
      <c r="K700" s="171"/>
      <c r="L700" s="170"/>
      <c r="M700" s="170"/>
      <c r="N700" s="170"/>
      <c r="O700" s="170"/>
      <c r="P700" s="170"/>
      <c r="Q700" s="170"/>
      <c r="R700" s="170"/>
      <c r="S700" s="170"/>
      <c r="T700" s="170"/>
      <c r="U700" s="170"/>
      <c r="V700" s="170"/>
      <c r="W700" s="170"/>
      <c r="X700" s="170"/>
      <c r="Y700" s="170"/>
      <c r="Z700" s="170"/>
      <c r="AA700" s="170"/>
      <c r="AB700" s="170"/>
      <c r="AC700" s="170"/>
      <c r="AD700" s="170"/>
      <c r="AE700" s="170"/>
      <c r="AF700" s="170"/>
      <c r="AG700" s="170"/>
    </row>
    <row r="701" spans="2:33" x14ac:dyDescent="0.25">
      <c r="B701" s="175"/>
      <c r="C701" s="169"/>
      <c r="D701" s="170"/>
      <c r="E701" s="170"/>
      <c r="F701" s="170"/>
      <c r="G701" s="170"/>
      <c r="H701" s="170"/>
      <c r="I701" s="170"/>
      <c r="J701" s="170"/>
      <c r="K701" s="171"/>
      <c r="L701" s="170"/>
      <c r="M701" s="170"/>
      <c r="N701" s="170"/>
      <c r="O701" s="170"/>
      <c r="P701" s="170"/>
      <c r="Q701" s="170"/>
      <c r="R701" s="170"/>
      <c r="S701" s="170"/>
      <c r="T701" s="170"/>
      <c r="U701" s="170"/>
      <c r="V701" s="170"/>
      <c r="W701" s="170"/>
      <c r="X701" s="170"/>
      <c r="Y701" s="170"/>
      <c r="Z701" s="170"/>
      <c r="AA701" s="170"/>
      <c r="AB701" s="170"/>
      <c r="AC701" s="170"/>
      <c r="AD701" s="170"/>
      <c r="AE701" s="170"/>
      <c r="AF701" s="170"/>
      <c r="AG701" s="170"/>
    </row>
    <row r="702" spans="2:33" x14ac:dyDescent="0.25">
      <c r="B702" s="175"/>
      <c r="C702" s="169"/>
      <c r="D702" s="170"/>
      <c r="E702" s="170"/>
      <c r="F702" s="170"/>
      <c r="G702" s="170"/>
      <c r="H702" s="170"/>
      <c r="I702" s="170"/>
      <c r="J702" s="170"/>
      <c r="K702" s="171"/>
      <c r="L702" s="170"/>
      <c r="M702" s="170"/>
      <c r="N702" s="170"/>
      <c r="O702" s="170"/>
      <c r="P702" s="170"/>
      <c r="Q702" s="170"/>
      <c r="R702" s="170"/>
      <c r="S702" s="170"/>
      <c r="T702" s="170"/>
      <c r="U702" s="170"/>
      <c r="V702" s="170"/>
      <c r="W702" s="170"/>
      <c r="X702" s="170"/>
      <c r="Y702" s="170"/>
      <c r="Z702" s="170"/>
      <c r="AA702" s="170"/>
      <c r="AB702" s="170"/>
      <c r="AC702" s="170"/>
      <c r="AD702" s="170"/>
      <c r="AE702" s="170"/>
      <c r="AF702" s="170"/>
      <c r="AG702" s="170"/>
    </row>
    <row r="703" spans="2:33" x14ac:dyDescent="0.25">
      <c r="B703" s="175"/>
      <c r="C703" s="169"/>
      <c r="D703" s="170"/>
      <c r="E703" s="170"/>
      <c r="F703" s="170"/>
      <c r="G703" s="170"/>
      <c r="H703" s="170"/>
      <c r="I703" s="170"/>
      <c r="J703" s="170"/>
      <c r="K703" s="171"/>
      <c r="L703" s="170"/>
      <c r="M703" s="170"/>
      <c r="N703" s="170"/>
      <c r="O703" s="170"/>
      <c r="P703" s="170"/>
      <c r="Q703" s="170"/>
      <c r="R703" s="170"/>
      <c r="S703" s="170"/>
      <c r="T703" s="170"/>
      <c r="U703" s="170"/>
      <c r="V703" s="170"/>
      <c r="W703" s="170"/>
      <c r="X703" s="170"/>
      <c r="Y703" s="170"/>
      <c r="Z703" s="170"/>
      <c r="AA703" s="170"/>
      <c r="AB703" s="170"/>
      <c r="AC703" s="170"/>
      <c r="AD703" s="170"/>
      <c r="AE703" s="170"/>
      <c r="AF703" s="170"/>
      <c r="AG703" s="170"/>
    </row>
    <row r="704" spans="2:33" x14ac:dyDescent="0.25">
      <c r="B704" s="175"/>
      <c r="C704" s="169"/>
      <c r="D704" s="170"/>
      <c r="E704" s="170"/>
      <c r="F704" s="170"/>
      <c r="G704" s="170"/>
      <c r="H704" s="170"/>
      <c r="I704" s="170"/>
      <c r="J704" s="170"/>
      <c r="K704" s="171"/>
      <c r="L704" s="170"/>
      <c r="M704" s="170"/>
      <c r="N704" s="170"/>
      <c r="O704" s="170"/>
      <c r="P704" s="170"/>
      <c r="Q704" s="170"/>
      <c r="R704" s="170"/>
      <c r="S704" s="170"/>
      <c r="T704" s="170"/>
      <c r="U704" s="170"/>
      <c r="V704" s="170"/>
      <c r="W704" s="170"/>
      <c r="X704" s="170"/>
      <c r="Y704" s="170"/>
      <c r="Z704" s="170"/>
      <c r="AA704" s="170"/>
      <c r="AB704" s="170"/>
      <c r="AC704" s="170"/>
      <c r="AD704" s="170"/>
      <c r="AE704" s="170"/>
      <c r="AF704" s="170"/>
      <c r="AG704" s="170"/>
    </row>
    <row r="705" spans="2:33" x14ac:dyDescent="0.25">
      <c r="B705" s="175"/>
      <c r="C705" s="169"/>
      <c r="D705" s="170"/>
      <c r="E705" s="170"/>
      <c r="F705" s="170"/>
      <c r="G705" s="170"/>
      <c r="H705" s="170"/>
      <c r="I705" s="170"/>
      <c r="J705" s="170"/>
      <c r="K705" s="171"/>
      <c r="L705" s="170"/>
      <c r="M705" s="170"/>
      <c r="N705" s="170"/>
      <c r="O705" s="170"/>
      <c r="P705" s="170"/>
      <c r="Q705" s="170"/>
      <c r="R705" s="170"/>
      <c r="S705" s="170"/>
      <c r="T705" s="170"/>
      <c r="U705" s="170"/>
      <c r="V705" s="170"/>
      <c r="W705" s="170"/>
      <c r="X705" s="170"/>
      <c r="Y705" s="170"/>
      <c r="Z705" s="170"/>
      <c r="AA705" s="170"/>
      <c r="AB705" s="170"/>
      <c r="AC705" s="170"/>
      <c r="AD705" s="170"/>
      <c r="AE705" s="170"/>
      <c r="AF705" s="170"/>
      <c r="AG705" s="170"/>
    </row>
    <row r="706" spans="2:33" x14ac:dyDescent="0.25">
      <c r="B706" s="175"/>
      <c r="C706" s="169"/>
      <c r="D706" s="170"/>
      <c r="E706" s="170"/>
      <c r="F706" s="170"/>
      <c r="G706" s="170"/>
      <c r="H706" s="170"/>
      <c r="I706" s="170"/>
      <c r="J706" s="170"/>
      <c r="K706" s="171"/>
      <c r="L706" s="170"/>
      <c r="M706" s="170"/>
      <c r="N706" s="170"/>
      <c r="O706" s="170"/>
      <c r="P706" s="170"/>
      <c r="Q706" s="170"/>
      <c r="R706" s="170"/>
      <c r="S706" s="170"/>
      <c r="T706" s="170"/>
      <c r="U706" s="170"/>
      <c r="V706" s="170"/>
      <c r="W706" s="170"/>
      <c r="X706" s="170"/>
      <c r="Y706" s="170"/>
      <c r="Z706" s="170"/>
      <c r="AA706" s="170"/>
      <c r="AB706" s="170"/>
      <c r="AC706" s="170"/>
      <c r="AD706" s="170"/>
      <c r="AE706" s="170"/>
      <c r="AF706" s="170"/>
      <c r="AG706" s="170"/>
    </row>
    <row r="707" spans="2:33" x14ac:dyDescent="0.25">
      <c r="B707" s="175"/>
      <c r="C707" s="169"/>
      <c r="D707" s="170"/>
      <c r="E707" s="170"/>
      <c r="F707" s="170"/>
      <c r="G707" s="170"/>
      <c r="H707" s="170"/>
      <c r="I707" s="170"/>
      <c r="J707" s="170"/>
      <c r="K707" s="171"/>
      <c r="L707" s="170"/>
      <c r="M707" s="170"/>
      <c r="N707" s="170"/>
      <c r="O707" s="170"/>
      <c r="P707" s="170"/>
      <c r="Q707" s="170"/>
      <c r="R707" s="170"/>
      <c r="S707" s="170"/>
      <c r="T707" s="170"/>
      <c r="U707" s="170"/>
      <c r="V707" s="170"/>
      <c r="W707" s="170"/>
      <c r="X707" s="170"/>
      <c r="Y707" s="170"/>
      <c r="Z707" s="170"/>
      <c r="AA707" s="170"/>
      <c r="AB707" s="170"/>
      <c r="AC707" s="170"/>
      <c r="AD707" s="170"/>
      <c r="AE707" s="170"/>
      <c r="AF707" s="170"/>
      <c r="AG707" s="170"/>
    </row>
    <row r="708" spans="2:33" x14ac:dyDescent="0.25">
      <c r="B708" s="175"/>
      <c r="C708" s="169"/>
      <c r="D708" s="170"/>
      <c r="E708" s="170"/>
      <c r="F708" s="170"/>
      <c r="G708" s="170"/>
      <c r="H708" s="170"/>
      <c r="I708" s="170"/>
      <c r="J708" s="170"/>
      <c r="K708" s="171"/>
      <c r="L708" s="170"/>
      <c r="M708" s="170"/>
      <c r="N708" s="170"/>
      <c r="O708" s="170"/>
      <c r="P708" s="170"/>
      <c r="Q708" s="170"/>
      <c r="R708" s="170"/>
      <c r="S708" s="170"/>
      <c r="T708" s="170"/>
      <c r="U708" s="170"/>
      <c r="V708" s="170"/>
      <c r="W708" s="170"/>
      <c r="X708" s="170"/>
      <c r="Y708" s="170"/>
      <c r="Z708" s="170"/>
      <c r="AA708" s="170"/>
      <c r="AB708" s="170"/>
      <c r="AC708" s="170"/>
      <c r="AD708" s="170"/>
      <c r="AE708" s="170"/>
      <c r="AF708" s="170"/>
      <c r="AG708" s="170"/>
    </row>
    <row r="709" spans="2:33" x14ac:dyDescent="0.25">
      <c r="B709" s="175"/>
      <c r="C709" s="169"/>
      <c r="D709" s="170"/>
      <c r="E709" s="170"/>
      <c r="F709" s="170"/>
      <c r="G709" s="170"/>
      <c r="H709" s="170"/>
      <c r="I709" s="170"/>
      <c r="J709" s="170"/>
      <c r="K709" s="171"/>
      <c r="L709" s="170"/>
      <c r="M709" s="170"/>
      <c r="N709" s="170"/>
      <c r="O709" s="170"/>
      <c r="P709" s="170"/>
      <c r="Q709" s="170"/>
      <c r="R709" s="170"/>
      <c r="S709" s="170"/>
      <c r="T709" s="170"/>
      <c r="U709" s="170"/>
      <c r="V709" s="170"/>
      <c r="W709" s="170"/>
      <c r="X709" s="170"/>
      <c r="Y709" s="170"/>
      <c r="Z709" s="170"/>
      <c r="AA709" s="170"/>
      <c r="AB709" s="170"/>
      <c r="AC709" s="170"/>
      <c r="AD709" s="170"/>
      <c r="AE709" s="170"/>
      <c r="AF709" s="170"/>
      <c r="AG709" s="170"/>
    </row>
    <row r="710" spans="2:33" x14ac:dyDescent="0.25">
      <c r="B710" s="175"/>
      <c r="C710" s="169"/>
      <c r="D710" s="170"/>
      <c r="E710" s="170"/>
      <c r="F710" s="170"/>
      <c r="G710" s="170"/>
      <c r="H710" s="170"/>
      <c r="I710" s="170"/>
      <c r="J710" s="170"/>
      <c r="K710" s="171"/>
      <c r="L710" s="170"/>
      <c r="M710" s="170"/>
      <c r="N710" s="170"/>
      <c r="O710" s="170"/>
      <c r="P710" s="170"/>
      <c r="Q710" s="170"/>
      <c r="R710" s="170"/>
      <c r="S710" s="170"/>
      <c r="T710" s="170"/>
      <c r="U710" s="170"/>
      <c r="V710" s="170"/>
      <c r="W710" s="170"/>
      <c r="X710" s="170"/>
      <c r="Y710" s="170"/>
      <c r="Z710" s="170"/>
      <c r="AA710" s="170"/>
      <c r="AB710" s="170"/>
      <c r="AC710" s="170"/>
      <c r="AD710" s="170"/>
      <c r="AE710" s="170"/>
      <c r="AF710" s="170"/>
      <c r="AG710" s="170"/>
    </row>
    <row r="711" spans="2:33" x14ac:dyDescent="0.25">
      <c r="B711" s="175"/>
      <c r="C711" s="169"/>
      <c r="D711" s="170"/>
      <c r="E711" s="170"/>
      <c r="F711" s="170"/>
      <c r="G711" s="170"/>
      <c r="H711" s="170"/>
      <c r="I711" s="170"/>
      <c r="J711" s="170"/>
      <c r="K711" s="171"/>
      <c r="L711" s="170"/>
      <c r="M711" s="170"/>
      <c r="N711" s="170"/>
      <c r="O711" s="170"/>
      <c r="P711" s="170"/>
      <c r="Q711" s="170"/>
      <c r="R711" s="170"/>
      <c r="S711" s="170"/>
      <c r="T711" s="170"/>
      <c r="U711" s="170"/>
      <c r="V711" s="170"/>
      <c r="W711" s="170"/>
      <c r="X711" s="170"/>
      <c r="Y711" s="170"/>
      <c r="Z711" s="170"/>
      <c r="AA711" s="170"/>
      <c r="AB711" s="170"/>
      <c r="AC711" s="170"/>
      <c r="AD711" s="170"/>
      <c r="AE711" s="170"/>
      <c r="AF711" s="170"/>
      <c r="AG711" s="170"/>
    </row>
    <row r="712" spans="2:33" x14ac:dyDescent="0.25">
      <c r="B712" s="175"/>
      <c r="C712" s="169"/>
      <c r="D712" s="170"/>
      <c r="E712" s="170"/>
      <c r="F712" s="170"/>
      <c r="G712" s="170"/>
      <c r="H712" s="170"/>
      <c r="I712" s="170"/>
      <c r="J712" s="170"/>
      <c r="K712" s="171"/>
      <c r="L712" s="170"/>
      <c r="M712" s="170"/>
      <c r="N712" s="170"/>
      <c r="O712" s="170"/>
      <c r="P712" s="170"/>
      <c r="Q712" s="170"/>
      <c r="R712" s="170"/>
      <c r="S712" s="170"/>
      <c r="T712" s="170"/>
      <c r="U712" s="170"/>
      <c r="V712" s="170"/>
      <c r="W712" s="170"/>
      <c r="X712" s="170"/>
      <c r="Y712" s="170"/>
      <c r="Z712" s="170"/>
      <c r="AA712" s="170"/>
      <c r="AB712" s="170"/>
      <c r="AC712" s="170"/>
      <c r="AD712" s="170"/>
      <c r="AE712" s="170"/>
      <c r="AF712" s="170"/>
      <c r="AG712" s="170"/>
    </row>
    <row r="713" spans="2:33" x14ac:dyDescent="0.25">
      <c r="B713" s="175"/>
      <c r="C713" s="169"/>
      <c r="D713" s="170"/>
      <c r="E713" s="170"/>
      <c r="F713" s="170"/>
      <c r="G713" s="170"/>
      <c r="H713" s="170"/>
      <c r="I713" s="170"/>
      <c r="J713" s="170"/>
      <c r="K713" s="171"/>
      <c r="L713" s="170"/>
      <c r="M713" s="170"/>
      <c r="N713" s="170"/>
      <c r="O713" s="170"/>
      <c r="P713" s="170"/>
      <c r="Q713" s="170"/>
      <c r="R713" s="170"/>
      <c r="S713" s="170"/>
      <c r="T713" s="170"/>
      <c r="U713" s="170"/>
      <c r="V713" s="170"/>
      <c r="W713" s="170"/>
      <c r="X713" s="170"/>
      <c r="Y713" s="170"/>
      <c r="Z713" s="170"/>
      <c r="AA713" s="170"/>
      <c r="AB713" s="170"/>
      <c r="AC713" s="170"/>
      <c r="AD713" s="170"/>
      <c r="AE713" s="170"/>
      <c r="AF713" s="170"/>
      <c r="AG713" s="170"/>
    </row>
    <row r="714" spans="2:33" x14ac:dyDescent="0.25">
      <c r="B714" s="175"/>
      <c r="C714" s="169"/>
      <c r="D714" s="170"/>
      <c r="E714" s="170"/>
      <c r="F714" s="170"/>
      <c r="G714" s="170"/>
      <c r="H714" s="170"/>
      <c r="I714" s="170"/>
      <c r="J714" s="170"/>
      <c r="K714" s="171"/>
      <c r="L714" s="170"/>
      <c r="M714" s="170"/>
      <c r="N714" s="170"/>
      <c r="O714" s="170"/>
      <c r="P714" s="170"/>
      <c r="Q714" s="170"/>
      <c r="R714" s="170"/>
      <c r="S714" s="170"/>
      <c r="T714" s="170"/>
      <c r="U714" s="170"/>
      <c r="V714" s="170"/>
      <c r="W714" s="170"/>
      <c r="X714" s="170"/>
      <c r="Y714" s="170"/>
      <c r="Z714" s="170"/>
      <c r="AA714" s="170"/>
      <c r="AB714" s="170"/>
      <c r="AC714" s="170"/>
      <c r="AD714" s="170"/>
      <c r="AE714" s="170"/>
      <c r="AF714" s="170"/>
      <c r="AG714" s="170"/>
    </row>
    <row r="715" spans="2:33" x14ac:dyDescent="0.25">
      <c r="B715" s="175"/>
      <c r="C715" s="169"/>
      <c r="D715" s="170"/>
      <c r="E715" s="170"/>
      <c r="F715" s="170"/>
      <c r="G715" s="170"/>
      <c r="H715" s="170"/>
      <c r="I715" s="170"/>
      <c r="J715" s="170"/>
      <c r="K715" s="171"/>
      <c r="L715" s="170"/>
      <c r="M715" s="170"/>
      <c r="N715" s="170"/>
      <c r="O715" s="170"/>
      <c r="P715" s="170"/>
      <c r="Q715" s="170"/>
      <c r="R715" s="170"/>
      <c r="S715" s="170"/>
      <c r="T715" s="170"/>
      <c r="U715" s="170"/>
      <c r="V715" s="170"/>
      <c r="W715" s="170"/>
      <c r="X715" s="170"/>
      <c r="Y715" s="170"/>
      <c r="Z715" s="170"/>
      <c r="AA715" s="170"/>
      <c r="AB715" s="170"/>
      <c r="AC715" s="170"/>
      <c r="AD715" s="170"/>
      <c r="AE715" s="170"/>
      <c r="AF715" s="170"/>
      <c r="AG715" s="170"/>
    </row>
    <row r="716" spans="2:33" x14ac:dyDescent="0.25">
      <c r="B716" s="175"/>
      <c r="C716" s="169"/>
      <c r="D716" s="170"/>
      <c r="E716" s="170"/>
      <c r="F716" s="170"/>
      <c r="G716" s="170"/>
      <c r="H716" s="170"/>
      <c r="I716" s="170"/>
      <c r="J716" s="170"/>
      <c r="K716" s="171"/>
      <c r="L716" s="170"/>
      <c r="M716" s="170"/>
      <c r="N716" s="170"/>
      <c r="O716" s="170"/>
      <c r="P716" s="170"/>
      <c r="Q716" s="170"/>
      <c r="R716" s="170"/>
      <c r="S716" s="170"/>
      <c r="T716" s="170"/>
      <c r="U716" s="170"/>
      <c r="V716" s="170"/>
      <c r="W716" s="170"/>
      <c r="X716" s="170"/>
      <c r="Y716" s="170"/>
      <c r="Z716" s="170"/>
      <c r="AA716" s="170"/>
      <c r="AB716" s="170"/>
      <c r="AC716" s="170"/>
      <c r="AD716" s="170"/>
      <c r="AE716" s="170"/>
      <c r="AF716" s="170"/>
      <c r="AG716" s="170"/>
    </row>
    <row r="717" spans="2:33" x14ac:dyDescent="0.25">
      <c r="B717" s="175"/>
      <c r="C717" s="169"/>
      <c r="D717" s="170"/>
      <c r="E717" s="170"/>
      <c r="F717" s="170"/>
      <c r="G717" s="170"/>
      <c r="H717" s="170"/>
      <c r="I717" s="170"/>
      <c r="J717" s="170"/>
      <c r="K717" s="171"/>
      <c r="L717" s="170"/>
      <c r="M717" s="170"/>
      <c r="N717" s="170"/>
      <c r="O717" s="170"/>
      <c r="P717" s="170"/>
      <c r="Q717" s="170"/>
      <c r="R717" s="170"/>
      <c r="S717" s="170"/>
      <c r="T717" s="170"/>
      <c r="U717" s="170"/>
      <c r="V717" s="170"/>
      <c r="W717" s="170"/>
      <c r="X717" s="170"/>
      <c r="Y717" s="170"/>
      <c r="Z717" s="170"/>
      <c r="AA717" s="170"/>
      <c r="AB717" s="170"/>
      <c r="AC717" s="170"/>
      <c r="AD717" s="170"/>
      <c r="AE717" s="170"/>
      <c r="AF717" s="170"/>
      <c r="AG717" s="170"/>
    </row>
    <row r="718" spans="2:33" x14ac:dyDescent="0.25">
      <c r="B718" s="175"/>
      <c r="C718" s="169"/>
      <c r="D718" s="170"/>
      <c r="E718" s="170"/>
      <c r="F718" s="170"/>
      <c r="G718" s="170"/>
      <c r="H718" s="170"/>
      <c r="I718" s="170"/>
      <c r="J718" s="170"/>
      <c r="K718" s="171"/>
      <c r="L718" s="170"/>
      <c r="M718" s="170"/>
      <c r="N718" s="170"/>
      <c r="O718" s="170"/>
      <c r="P718" s="170"/>
      <c r="Q718" s="170"/>
      <c r="R718" s="170"/>
      <c r="S718" s="170"/>
      <c r="T718" s="170"/>
      <c r="U718" s="170"/>
      <c r="V718" s="170"/>
      <c r="W718" s="170"/>
      <c r="X718" s="170"/>
      <c r="Y718" s="170"/>
      <c r="Z718" s="170"/>
      <c r="AA718" s="170"/>
      <c r="AB718" s="170"/>
      <c r="AC718" s="170"/>
      <c r="AD718" s="170"/>
      <c r="AE718" s="170"/>
      <c r="AF718" s="170"/>
      <c r="AG718" s="170"/>
    </row>
    <row r="719" spans="2:33" x14ac:dyDescent="0.25">
      <c r="B719" s="175"/>
      <c r="C719" s="169"/>
      <c r="D719" s="170"/>
      <c r="E719" s="170"/>
      <c r="F719" s="170"/>
      <c r="G719" s="170"/>
      <c r="H719" s="170"/>
      <c r="I719" s="170"/>
      <c r="J719" s="170"/>
      <c r="K719" s="171"/>
      <c r="L719" s="170"/>
      <c r="M719" s="170"/>
      <c r="N719" s="170"/>
      <c r="O719" s="170"/>
      <c r="P719" s="170"/>
      <c r="Q719" s="170"/>
      <c r="R719" s="170"/>
      <c r="S719" s="170"/>
      <c r="T719" s="170"/>
      <c r="U719" s="170"/>
      <c r="V719" s="170"/>
      <c r="W719" s="170"/>
      <c r="X719" s="170"/>
      <c r="Y719" s="170"/>
      <c r="Z719" s="170"/>
      <c r="AA719" s="170"/>
      <c r="AB719" s="170"/>
      <c r="AC719" s="170"/>
      <c r="AD719" s="170"/>
      <c r="AE719" s="170"/>
      <c r="AF719" s="170"/>
      <c r="AG719" s="170"/>
    </row>
    <row r="720" spans="2:33" x14ac:dyDescent="0.25">
      <c r="B720" s="175"/>
      <c r="C720" s="169"/>
      <c r="D720" s="170"/>
      <c r="E720" s="170"/>
      <c r="F720" s="170"/>
      <c r="G720" s="170"/>
      <c r="H720" s="170"/>
      <c r="I720" s="170"/>
      <c r="J720" s="170"/>
      <c r="K720" s="171"/>
      <c r="L720" s="170"/>
      <c r="M720" s="170"/>
      <c r="N720" s="170"/>
      <c r="O720" s="170"/>
      <c r="P720" s="170"/>
      <c r="Q720" s="170"/>
      <c r="R720" s="170"/>
      <c r="S720" s="170"/>
      <c r="T720" s="170"/>
      <c r="U720" s="170"/>
      <c r="V720" s="170"/>
      <c r="W720" s="170"/>
      <c r="X720" s="170"/>
      <c r="Y720" s="170"/>
      <c r="Z720" s="170"/>
      <c r="AA720" s="170"/>
      <c r="AB720" s="170"/>
      <c r="AC720" s="170"/>
      <c r="AD720" s="170"/>
      <c r="AE720" s="170"/>
      <c r="AF720" s="170"/>
      <c r="AG720" s="170"/>
    </row>
    <row r="721" spans="2:33" x14ac:dyDescent="0.25">
      <c r="B721" s="175"/>
      <c r="C721" s="169"/>
      <c r="D721" s="170"/>
      <c r="E721" s="170"/>
      <c r="F721" s="170"/>
      <c r="G721" s="170"/>
      <c r="H721" s="170"/>
      <c r="I721" s="170"/>
      <c r="J721" s="170"/>
      <c r="K721" s="171"/>
      <c r="L721" s="170"/>
      <c r="M721" s="170"/>
      <c r="N721" s="170"/>
      <c r="O721" s="170"/>
      <c r="P721" s="170"/>
      <c r="Q721" s="170"/>
      <c r="R721" s="170"/>
      <c r="S721" s="170"/>
      <c r="T721" s="170"/>
      <c r="U721" s="170"/>
      <c r="V721" s="170"/>
      <c r="W721" s="170"/>
      <c r="X721" s="170"/>
      <c r="Y721" s="170"/>
      <c r="Z721" s="170"/>
      <c r="AA721" s="170"/>
      <c r="AB721" s="170"/>
      <c r="AC721" s="170"/>
      <c r="AD721" s="170"/>
      <c r="AE721" s="170"/>
      <c r="AF721" s="170"/>
      <c r="AG721" s="170"/>
    </row>
    <row r="722" spans="2:33" x14ac:dyDescent="0.25">
      <c r="B722" s="175"/>
      <c r="C722" s="169"/>
      <c r="D722" s="170"/>
      <c r="E722" s="170"/>
      <c r="F722" s="170"/>
      <c r="G722" s="170"/>
      <c r="H722" s="170"/>
      <c r="I722" s="170"/>
      <c r="J722" s="170"/>
      <c r="K722" s="171"/>
      <c r="L722" s="170"/>
      <c r="M722" s="170"/>
      <c r="N722" s="170"/>
      <c r="O722" s="170"/>
      <c r="P722" s="170"/>
      <c r="Q722" s="170"/>
      <c r="R722" s="170"/>
      <c r="S722" s="170"/>
      <c r="T722" s="170"/>
      <c r="U722" s="170"/>
      <c r="V722" s="170"/>
      <c r="W722" s="170"/>
      <c r="X722" s="170"/>
      <c r="Y722" s="170"/>
      <c r="Z722" s="170"/>
      <c r="AA722" s="170"/>
      <c r="AB722" s="170"/>
      <c r="AC722" s="170"/>
      <c r="AD722" s="170"/>
      <c r="AE722" s="170"/>
      <c r="AF722" s="170"/>
      <c r="AG722" s="170"/>
    </row>
    <row r="723" spans="2:33" x14ac:dyDescent="0.25">
      <c r="B723" s="175"/>
      <c r="C723" s="169"/>
      <c r="D723" s="170"/>
      <c r="E723" s="170"/>
      <c r="F723" s="170"/>
      <c r="G723" s="170"/>
      <c r="H723" s="170"/>
      <c r="I723" s="170"/>
      <c r="J723" s="170"/>
      <c r="K723" s="171"/>
      <c r="L723" s="170"/>
      <c r="M723" s="170"/>
      <c r="N723" s="170"/>
      <c r="O723" s="170"/>
      <c r="P723" s="170"/>
      <c r="Q723" s="170"/>
      <c r="R723" s="170"/>
      <c r="S723" s="170"/>
      <c r="T723" s="170"/>
      <c r="U723" s="170"/>
      <c r="V723" s="170"/>
      <c r="W723" s="170"/>
      <c r="X723" s="170"/>
      <c r="Y723" s="170"/>
      <c r="Z723" s="170"/>
      <c r="AA723" s="170"/>
      <c r="AB723" s="170"/>
      <c r="AC723" s="170"/>
      <c r="AD723" s="170"/>
      <c r="AE723" s="170"/>
      <c r="AF723" s="170"/>
      <c r="AG723" s="170"/>
    </row>
    <row r="724" spans="2:33" x14ac:dyDescent="0.25">
      <c r="B724" s="175"/>
      <c r="C724" s="169"/>
      <c r="D724" s="170"/>
      <c r="E724" s="170"/>
      <c r="F724" s="170"/>
      <c r="G724" s="170"/>
      <c r="H724" s="170"/>
      <c r="I724" s="170"/>
      <c r="J724" s="170"/>
      <c r="K724" s="171"/>
      <c r="L724" s="170"/>
      <c r="M724" s="170"/>
      <c r="N724" s="170"/>
      <c r="O724" s="170"/>
      <c r="P724" s="170"/>
      <c r="Q724" s="170"/>
      <c r="R724" s="170"/>
      <c r="S724" s="170"/>
      <c r="T724" s="170"/>
      <c r="U724" s="170"/>
      <c r="V724" s="170"/>
      <c r="W724" s="170"/>
      <c r="X724" s="170"/>
      <c r="Y724" s="170"/>
      <c r="Z724" s="170"/>
      <c r="AA724" s="170"/>
      <c r="AB724" s="170"/>
      <c r="AC724" s="170"/>
      <c r="AD724" s="170"/>
      <c r="AE724" s="170"/>
      <c r="AF724" s="170"/>
      <c r="AG724" s="170"/>
    </row>
    <row r="725" spans="2:33" x14ac:dyDescent="0.25">
      <c r="B725" s="175"/>
      <c r="C725" s="169"/>
      <c r="D725" s="170"/>
      <c r="E725" s="170"/>
      <c r="F725" s="170"/>
      <c r="G725" s="170"/>
      <c r="H725" s="170"/>
      <c r="I725" s="170"/>
      <c r="J725" s="170"/>
      <c r="K725" s="171"/>
      <c r="L725" s="170"/>
      <c r="M725" s="170"/>
      <c r="N725" s="170"/>
      <c r="O725" s="170"/>
      <c r="P725" s="170"/>
      <c r="Q725" s="170"/>
      <c r="R725" s="170"/>
      <c r="S725" s="170"/>
      <c r="T725" s="170"/>
      <c r="U725" s="170"/>
      <c r="V725" s="170"/>
      <c r="W725" s="170"/>
      <c r="X725" s="170"/>
      <c r="Y725" s="170"/>
      <c r="Z725" s="170"/>
      <c r="AA725" s="170"/>
      <c r="AB725" s="170"/>
      <c r="AC725" s="170"/>
      <c r="AD725" s="170"/>
      <c r="AE725" s="170"/>
      <c r="AF725" s="170"/>
      <c r="AG725" s="170"/>
    </row>
    <row r="726" spans="2:33" x14ac:dyDescent="0.25">
      <c r="B726" s="175"/>
      <c r="C726" s="169"/>
      <c r="D726" s="170"/>
      <c r="E726" s="170"/>
      <c r="F726" s="170"/>
      <c r="G726" s="170"/>
      <c r="H726" s="170"/>
      <c r="I726" s="170"/>
      <c r="J726" s="170"/>
      <c r="K726" s="171"/>
      <c r="L726" s="170"/>
      <c r="M726" s="170"/>
      <c r="N726" s="170"/>
      <c r="O726" s="170"/>
      <c r="P726" s="170"/>
      <c r="Q726" s="170"/>
      <c r="R726" s="170"/>
      <c r="S726" s="170"/>
      <c r="T726" s="170"/>
      <c r="U726" s="170"/>
      <c r="V726" s="170"/>
      <c r="W726" s="170"/>
      <c r="X726" s="170"/>
      <c r="Y726" s="170"/>
      <c r="Z726" s="170"/>
      <c r="AA726" s="170"/>
      <c r="AB726" s="170"/>
      <c r="AC726" s="170"/>
      <c r="AD726" s="170"/>
      <c r="AE726" s="170"/>
      <c r="AF726" s="170"/>
      <c r="AG726" s="170"/>
    </row>
    <row r="727" spans="2:33" x14ac:dyDescent="0.25">
      <c r="B727" s="175"/>
      <c r="C727" s="169"/>
      <c r="D727" s="170"/>
      <c r="E727" s="170"/>
      <c r="F727" s="170"/>
      <c r="G727" s="170"/>
      <c r="H727" s="170"/>
      <c r="I727" s="170"/>
      <c r="J727" s="170"/>
      <c r="K727" s="171"/>
      <c r="L727" s="170"/>
      <c r="M727" s="170"/>
      <c r="N727" s="170"/>
      <c r="O727" s="170"/>
      <c r="P727" s="170"/>
      <c r="Q727" s="170"/>
      <c r="R727" s="170"/>
      <c r="S727" s="170"/>
      <c r="T727" s="170"/>
      <c r="U727" s="170"/>
      <c r="V727" s="170"/>
      <c r="W727" s="170"/>
      <c r="X727" s="170"/>
      <c r="Y727" s="170"/>
      <c r="Z727" s="170"/>
      <c r="AA727" s="170"/>
      <c r="AB727" s="170"/>
      <c r="AC727" s="170"/>
      <c r="AD727" s="170"/>
      <c r="AE727" s="170"/>
      <c r="AF727" s="170"/>
      <c r="AG727" s="170"/>
    </row>
    <row r="728" spans="2:33" x14ac:dyDescent="0.25">
      <c r="B728" s="175"/>
      <c r="C728" s="169"/>
      <c r="D728" s="170"/>
      <c r="E728" s="170"/>
      <c r="F728" s="170"/>
      <c r="G728" s="170"/>
      <c r="H728" s="170"/>
      <c r="I728" s="170"/>
      <c r="J728" s="170"/>
      <c r="K728" s="171"/>
      <c r="L728" s="170"/>
      <c r="M728" s="170"/>
      <c r="N728" s="170"/>
      <c r="O728" s="170"/>
      <c r="P728" s="170"/>
      <c r="Q728" s="170"/>
      <c r="R728" s="170"/>
      <c r="S728" s="170"/>
      <c r="T728" s="170"/>
      <c r="U728" s="170"/>
      <c r="V728" s="170"/>
      <c r="W728" s="170"/>
      <c r="X728" s="170"/>
      <c r="Y728" s="170"/>
      <c r="Z728" s="170"/>
      <c r="AA728" s="170"/>
      <c r="AB728" s="170"/>
      <c r="AC728" s="170"/>
      <c r="AD728" s="170"/>
      <c r="AE728" s="170"/>
      <c r="AF728" s="170"/>
      <c r="AG728" s="170"/>
    </row>
    <row r="729" spans="2:33" x14ac:dyDescent="0.25">
      <c r="B729" s="175"/>
      <c r="C729" s="169"/>
      <c r="D729" s="170"/>
      <c r="E729" s="170"/>
      <c r="F729" s="170"/>
      <c r="G729" s="170"/>
      <c r="H729" s="170"/>
      <c r="I729" s="170"/>
      <c r="J729" s="170"/>
      <c r="K729" s="171"/>
      <c r="L729" s="170"/>
      <c r="M729" s="170"/>
      <c r="N729" s="170"/>
      <c r="O729" s="170"/>
      <c r="P729" s="170"/>
      <c r="Q729" s="170"/>
      <c r="R729" s="170"/>
      <c r="S729" s="170"/>
      <c r="T729" s="170"/>
      <c r="U729" s="170"/>
      <c r="V729" s="170"/>
      <c r="W729" s="170"/>
      <c r="X729" s="170"/>
      <c r="Y729" s="170"/>
      <c r="Z729" s="170"/>
      <c r="AA729" s="170"/>
      <c r="AB729" s="170"/>
      <c r="AC729" s="170"/>
      <c r="AD729" s="170"/>
      <c r="AE729" s="170"/>
      <c r="AF729" s="170"/>
      <c r="AG729" s="170"/>
    </row>
    <row r="730" spans="2:33" x14ac:dyDescent="0.25">
      <c r="B730" s="175"/>
      <c r="C730" s="169"/>
      <c r="D730" s="170"/>
      <c r="E730" s="170"/>
      <c r="F730" s="170"/>
      <c r="G730" s="170"/>
      <c r="H730" s="170"/>
      <c r="I730" s="170"/>
      <c r="J730" s="170"/>
      <c r="K730" s="171"/>
      <c r="L730" s="170"/>
      <c r="M730" s="170"/>
      <c r="N730" s="170"/>
      <c r="O730" s="170"/>
      <c r="P730" s="170"/>
      <c r="Q730" s="170"/>
      <c r="R730" s="170"/>
      <c r="S730" s="170"/>
      <c r="T730" s="170"/>
      <c r="U730" s="170"/>
      <c r="V730" s="170"/>
      <c r="W730" s="170"/>
      <c r="X730" s="170"/>
      <c r="Y730" s="170"/>
      <c r="Z730" s="170"/>
      <c r="AA730" s="170"/>
      <c r="AB730" s="170"/>
      <c r="AC730" s="170"/>
      <c r="AD730" s="170"/>
      <c r="AE730" s="170"/>
      <c r="AF730" s="170"/>
      <c r="AG730" s="170"/>
    </row>
    <row r="731" spans="2:33" x14ac:dyDescent="0.25">
      <c r="B731" s="175"/>
      <c r="C731" s="169"/>
      <c r="D731" s="170"/>
      <c r="E731" s="170"/>
      <c r="F731" s="170"/>
      <c r="G731" s="170"/>
      <c r="H731" s="170"/>
      <c r="I731" s="170"/>
      <c r="J731" s="170"/>
      <c r="K731" s="171"/>
      <c r="L731" s="170"/>
      <c r="M731" s="170"/>
      <c r="N731" s="170"/>
      <c r="O731" s="170"/>
      <c r="P731" s="170"/>
      <c r="Q731" s="170"/>
      <c r="R731" s="170"/>
      <c r="S731" s="170"/>
      <c r="T731" s="170"/>
      <c r="U731" s="170"/>
      <c r="V731" s="170"/>
      <c r="W731" s="170"/>
      <c r="X731" s="170"/>
      <c r="Y731" s="170"/>
      <c r="Z731" s="170"/>
      <c r="AA731" s="170"/>
      <c r="AB731" s="170"/>
      <c r="AC731" s="170"/>
      <c r="AD731" s="170"/>
      <c r="AE731" s="170"/>
      <c r="AF731" s="170"/>
      <c r="AG731" s="170"/>
    </row>
    <row r="732" spans="2:33" x14ac:dyDescent="0.25">
      <c r="B732" s="175"/>
      <c r="C732" s="169"/>
      <c r="D732" s="170"/>
      <c r="E732" s="170"/>
      <c r="F732" s="170"/>
      <c r="G732" s="170"/>
      <c r="H732" s="170"/>
      <c r="I732" s="170"/>
      <c r="J732" s="170"/>
      <c r="K732" s="171"/>
      <c r="L732" s="170"/>
      <c r="M732" s="170"/>
      <c r="N732" s="170"/>
      <c r="O732" s="170"/>
      <c r="P732" s="170"/>
      <c r="Q732" s="170"/>
      <c r="R732" s="170"/>
      <c r="S732" s="170"/>
      <c r="T732" s="170"/>
      <c r="U732" s="170"/>
      <c r="V732" s="170"/>
      <c r="W732" s="170"/>
      <c r="X732" s="170"/>
      <c r="Y732" s="170"/>
      <c r="Z732" s="170"/>
      <c r="AA732" s="170"/>
      <c r="AB732" s="170"/>
      <c r="AC732" s="170"/>
      <c r="AD732" s="170"/>
      <c r="AE732" s="170"/>
      <c r="AF732" s="170"/>
      <c r="AG732" s="170"/>
    </row>
    <row r="733" spans="2:33" x14ac:dyDescent="0.25">
      <c r="B733" s="175"/>
      <c r="C733" s="169"/>
      <c r="D733" s="170"/>
      <c r="E733" s="170"/>
      <c r="F733" s="170"/>
      <c r="G733" s="170"/>
      <c r="H733" s="170"/>
      <c r="I733" s="170"/>
      <c r="J733" s="170"/>
      <c r="K733" s="171"/>
      <c r="L733" s="170"/>
      <c r="M733" s="170"/>
      <c r="N733" s="170"/>
      <c r="O733" s="170"/>
      <c r="P733" s="170"/>
      <c r="Q733" s="170"/>
      <c r="R733" s="170"/>
      <c r="S733" s="170"/>
      <c r="T733" s="170"/>
      <c r="U733" s="170"/>
      <c r="V733" s="170"/>
      <c r="W733" s="170"/>
      <c r="X733" s="170"/>
      <c r="Y733" s="170"/>
      <c r="Z733" s="170"/>
      <c r="AA733" s="170"/>
      <c r="AB733" s="170"/>
      <c r="AC733" s="170"/>
      <c r="AD733" s="170"/>
      <c r="AE733" s="170"/>
      <c r="AF733" s="170"/>
      <c r="AG733" s="170"/>
    </row>
    <row r="734" spans="2:33" x14ac:dyDescent="0.25">
      <c r="B734" s="175"/>
      <c r="C734" s="169"/>
      <c r="D734" s="170"/>
      <c r="E734" s="170"/>
      <c r="F734" s="170"/>
      <c r="G734" s="170"/>
      <c r="H734" s="170"/>
      <c r="I734" s="170"/>
      <c r="J734" s="170"/>
      <c r="K734" s="171"/>
      <c r="L734" s="170"/>
      <c r="M734" s="170"/>
      <c r="N734" s="170"/>
      <c r="O734" s="170"/>
      <c r="P734" s="170"/>
      <c r="Q734" s="170"/>
      <c r="R734" s="170"/>
      <c r="S734" s="170"/>
      <c r="T734" s="170"/>
      <c r="U734" s="170"/>
      <c r="V734" s="170"/>
      <c r="W734" s="170"/>
      <c r="X734" s="170"/>
      <c r="Y734" s="170"/>
      <c r="Z734" s="170"/>
      <c r="AA734" s="170"/>
      <c r="AB734" s="170"/>
      <c r="AC734" s="170"/>
      <c r="AD734" s="170"/>
      <c r="AE734" s="170"/>
      <c r="AF734" s="170"/>
      <c r="AG734" s="170"/>
    </row>
    <row r="735" spans="2:33" x14ac:dyDescent="0.25">
      <c r="B735" s="175"/>
      <c r="C735" s="169"/>
      <c r="D735" s="170"/>
      <c r="E735" s="170"/>
      <c r="F735" s="170"/>
      <c r="G735" s="170"/>
      <c r="H735" s="170"/>
      <c r="I735" s="170"/>
      <c r="J735" s="170"/>
      <c r="K735" s="171"/>
      <c r="L735" s="170"/>
      <c r="M735" s="170"/>
      <c r="N735" s="170"/>
      <c r="O735" s="170"/>
      <c r="P735" s="170"/>
      <c r="Q735" s="170"/>
      <c r="R735" s="170"/>
      <c r="S735" s="170"/>
      <c r="T735" s="170"/>
      <c r="U735" s="170"/>
      <c r="V735" s="170"/>
      <c r="W735" s="170"/>
      <c r="X735" s="170"/>
      <c r="Y735" s="170"/>
      <c r="Z735" s="170"/>
      <c r="AA735" s="170"/>
      <c r="AB735" s="170"/>
      <c r="AC735" s="170"/>
      <c r="AD735" s="170"/>
      <c r="AE735" s="170"/>
      <c r="AF735" s="170"/>
      <c r="AG735" s="170"/>
    </row>
    <row r="736" spans="2:33" x14ac:dyDescent="0.25">
      <c r="B736" s="175"/>
      <c r="C736" s="169"/>
      <c r="D736" s="170"/>
      <c r="E736" s="170"/>
      <c r="F736" s="170"/>
      <c r="G736" s="170"/>
      <c r="H736" s="170"/>
      <c r="I736" s="170"/>
      <c r="J736" s="170"/>
      <c r="K736" s="171"/>
      <c r="L736" s="170"/>
      <c r="M736" s="170"/>
      <c r="N736" s="170"/>
      <c r="O736" s="170"/>
      <c r="P736" s="170"/>
      <c r="Q736" s="170"/>
      <c r="R736" s="170"/>
      <c r="S736" s="170"/>
      <c r="T736" s="170"/>
      <c r="U736" s="170"/>
      <c r="V736" s="170"/>
      <c r="W736" s="170"/>
      <c r="X736" s="170"/>
      <c r="Y736" s="170"/>
      <c r="Z736" s="170"/>
      <c r="AA736" s="170"/>
      <c r="AB736" s="170"/>
      <c r="AC736" s="170"/>
      <c r="AD736" s="170"/>
      <c r="AE736" s="170"/>
      <c r="AF736" s="170"/>
      <c r="AG736" s="170"/>
    </row>
    <row r="737" spans="2:33" x14ac:dyDescent="0.25">
      <c r="B737" s="175"/>
      <c r="C737" s="169"/>
      <c r="D737" s="170"/>
      <c r="E737" s="170"/>
      <c r="F737" s="170"/>
      <c r="G737" s="170"/>
      <c r="H737" s="170"/>
      <c r="I737" s="170"/>
      <c r="J737" s="170"/>
      <c r="K737" s="171"/>
      <c r="L737" s="170"/>
      <c r="M737" s="170"/>
      <c r="N737" s="170"/>
      <c r="O737" s="170"/>
      <c r="P737" s="170"/>
      <c r="Q737" s="170"/>
      <c r="R737" s="170"/>
      <c r="S737" s="170"/>
      <c r="T737" s="170"/>
      <c r="U737" s="170"/>
      <c r="V737" s="170"/>
      <c r="W737" s="170"/>
      <c r="X737" s="170"/>
      <c r="Y737" s="170"/>
      <c r="Z737" s="170"/>
      <c r="AA737" s="170"/>
      <c r="AB737" s="170"/>
      <c r="AC737" s="170"/>
      <c r="AD737" s="170"/>
      <c r="AE737" s="170"/>
      <c r="AF737" s="170"/>
      <c r="AG737" s="170"/>
    </row>
    <row r="738" spans="2:33" x14ac:dyDescent="0.25">
      <c r="B738" s="175"/>
      <c r="C738" s="169"/>
      <c r="D738" s="170"/>
      <c r="E738" s="170"/>
      <c r="F738" s="170"/>
      <c r="G738" s="170"/>
      <c r="H738" s="170"/>
      <c r="I738" s="170"/>
      <c r="J738" s="170"/>
      <c r="K738" s="171"/>
      <c r="L738" s="170"/>
      <c r="M738" s="170"/>
      <c r="N738" s="170"/>
      <c r="O738" s="170"/>
      <c r="P738" s="170"/>
      <c r="Q738" s="170"/>
      <c r="R738" s="170"/>
      <c r="S738" s="170"/>
      <c r="T738" s="170"/>
      <c r="U738" s="170"/>
      <c r="V738" s="170"/>
      <c r="W738" s="170"/>
      <c r="X738" s="170"/>
      <c r="Y738" s="170"/>
      <c r="Z738" s="170"/>
      <c r="AA738" s="170"/>
      <c r="AB738" s="170"/>
      <c r="AC738" s="170"/>
      <c r="AD738" s="170"/>
      <c r="AE738" s="170"/>
      <c r="AF738" s="170"/>
      <c r="AG738" s="170"/>
    </row>
    <row r="739" spans="2:33" x14ac:dyDescent="0.25">
      <c r="B739" s="175"/>
      <c r="C739" s="169"/>
      <c r="D739" s="170"/>
      <c r="E739" s="170"/>
      <c r="F739" s="170"/>
      <c r="G739" s="170"/>
      <c r="H739" s="170"/>
      <c r="I739" s="170"/>
      <c r="J739" s="170"/>
      <c r="K739" s="171"/>
      <c r="L739" s="170"/>
      <c r="M739" s="170"/>
      <c r="N739" s="170"/>
      <c r="O739" s="170"/>
      <c r="P739" s="170"/>
      <c r="Q739" s="170"/>
      <c r="R739" s="170"/>
      <c r="S739" s="170"/>
      <c r="T739" s="170"/>
      <c r="U739" s="170"/>
      <c r="V739" s="170"/>
      <c r="W739" s="170"/>
      <c r="X739" s="170"/>
      <c r="Y739" s="170"/>
      <c r="Z739" s="170"/>
      <c r="AA739" s="170"/>
      <c r="AB739" s="170"/>
      <c r="AC739" s="170"/>
      <c r="AD739" s="170"/>
      <c r="AE739" s="170"/>
      <c r="AF739" s="170"/>
      <c r="AG739" s="170"/>
    </row>
    <row r="740" spans="2:33" x14ac:dyDescent="0.25">
      <c r="B740" s="175"/>
      <c r="C740" s="169"/>
      <c r="D740" s="170"/>
      <c r="E740" s="170"/>
      <c r="F740" s="170"/>
      <c r="G740" s="170"/>
      <c r="H740" s="170"/>
      <c r="I740" s="170"/>
      <c r="J740" s="170"/>
      <c r="K740" s="171"/>
      <c r="L740" s="170"/>
      <c r="M740" s="170"/>
      <c r="N740" s="170"/>
      <c r="O740" s="170"/>
      <c r="P740" s="170"/>
      <c r="Q740" s="170"/>
      <c r="R740" s="170"/>
      <c r="S740" s="170"/>
      <c r="T740" s="170"/>
      <c r="U740" s="170"/>
      <c r="V740" s="170"/>
      <c r="W740" s="170"/>
      <c r="X740" s="170"/>
      <c r="Y740" s="170"/>
      <c r="Z740" s="170"/>
      <c r="AA740" s="170"/>
      <c r="AB740" s="170"/>
      <c r="AC740" s="170"/>
      <c r="AD740" s="170"/>
      <c r="AE740" s="170"/>
      <c r="AF740" s="170"/>
      <c r="AG740" s="170"/>
    </row>
    <row r="741" spans="2:33" x14ac:dyDescent="0.25">
      <c r="B741" s="175"/>
      <c r="C741" s="169"/>
      <c r="D741" s="170"/>
      <c r="E741" s="170"/>
      <c r="F741" s="170"/>
      <c r="G741" s="170"/>
      <c r="H741" s="170"/>
      <c r="I741" s="170"/>
      <c r="J741" s="170"/>
      <c r="K741" s="171"/>
      <c r="L741" s="170"/>
      <c r="M741" s="170"/>
      <c r="N741" s="170"/>
      <c r="O741" s="170"/>
      <c r="P741" s="170"/>
      <c r="Q741" s="170"/>
      <c r="R741" s="170"/>
      <c r="S741" s="170"/>
      <c r="T741" s="170"/>
      <c r="U741" s="170"/>
      <c r="V741" s="170"/>
      <c r="W741" s="170"/>
      <c r="X741" s="170"/>
      <c r="Y741" s="170"/>
      <c r="Z741" s="170"/>
      <c r="AA741" s="170"/>
      <c r="AB741" s="170"/>
      <c r="AC741" s="170"/>
      <c r="AD741" s="170"/>
      <c r="AE741" s="170"/>
      <c r="AF741" s="170"/>
      <c r="AG741" s="170"/>
    </row>
    <row r="742" spans="2:33" x14ac:dyDescent="0.25">
      <c r="B742" s="175"/>
      <c r="C742" s="169"/>
      <c r="D742" s="170"/>
      <c r="E742" s="170"/>
      <c r="F742" s="170"/>
      <c r="G742" s="170"/>
      <c r="H742" s="170"/>
      <c r="I742" s="170"/>
      <c r="J742" s="170"/>
      <c r="K742" s="171"/>
      <c r="L742" s="170"/>
      <c r="M742" s="170"/>
      <c r="N742" s="170"/>
      <c r="O742" s="170"/>
      <c r="P742" s="170"/>
      <c r="Q742" s="170"/>
      <c r="R742" s="170"/>
      <c r="S742" s="170"/>
      <c r="T742" s="170"/>
      <c r="U742" s="170"/>
      <c r="V742" s="170"/>
      <c r="W742" s="170"/>
      <c r="X742" s="170"/>
      <c r="Y742" s="170"/>
      <c r="Z742" s="170"/>
      <c r="AA742" s="170"/>
      <c r="AB742" s="170"/>
      <c r="AC742" s="170"/>
      <c r="AD742" s="170"/>
      <c r="AE742" s="170"/>
      <c r="AF742" s="170"/>
      <c r="AG742" s="170"/>
    </row>
    <row r="743" spans="2:33" x14ac:dyDescent="0.25">
      <c r="B743" s="175"/>
      <c r="C743" s="169"/>
      <c r="D743" s="170"/>
      <c r="E743" s="170"/>
      <c r="F743" s="170"/>
      <c r="G743" s="170"/>
      <c r="H743" s="170"/>
      <c r="I743" s="170"/>
      <c r="J743" s="170"/>
      <c r="K743" s="171"/>
      <c r="L743" s="170"/>
      <c r="M743" s="170"/>
      <c r="N743" s="170"/>
      <c r="O743" s="170"/>
      <c r="P743" s="170"/>
      <c r="Q743" s="170"/>
      <c r="R743" s="170"/>
      <c r="S743" s="170"/>
      <c r="T743" s="170"/>
      <c r="U743" s="170"/>
      <c r="V743" s="170"/>
      <c r="W743" s="170"/>
      <c r="X743" s="170"/>
      <c r="Y743" s="170"/>
      <c r="Z743" s="170"/>
      <c r="AA743" s="170"/>
      <c r="AB743" s="170"/>
      <c r="AC743" s="170"/>
      <c r="AD743" s="170"/>
      <c r="AE743" s="170"/>
      <c r="AF743" s="170"/>
      <c r="AG743" s="170"/>
    </row>
    <row r="744" spans="2:33" x14ac:dyDescent="0.25">
      <c r="B744" s="175"/>
      <c r="C744" s="169"/>
      <c r="D744" s="170"/>
      <c r="E744" s="170"/>
      <c r="F744" s="170"/>
      <c r="G744" s="170"/>
      <c r="H744" s="170"/>
      <c r="I744" s="170"/>
      <c r="J744" s="170"/>
      <c r="K744" s="171"/>
      <c r="L744" s="170"/>
      <c r="M744" s="170"/>
      <c r="N744" s="170"/>
      <c r="O744" s="170"/>
      <c r="P744" s="170"/>
      <c r="Q744" s="170"/>
      <c r="R744" s="170"/>
      <c r="S744" s="170"/>
      <c r="T744" s="170"/>
      <c r="U744" s="170"/>
      <c r="V744" s="170"/>
      <c r="W744" s="170"/>
      <c r="X744" s="170"/>
      <c r="Y744" s="170"/>
      <c r="Z744" s="170"/>
      <c r="AA744" s="170"/>
      <c r="AB744" s="170"/>
      <c r="AC744" s="170"/>
      <c r="AD744" s="170"/>
      <c r="AE744" s="170"/>
      <c r="AF744" s="170"/>
      <c r="AG744" s="170"/>
    </row>
    <row r="745" spans="2:33" x14ac:dyDescent="0.25">
      <c r="B745" s="175"/>
      <c r="C745" s="169"/>
      <c r="D745" s="170"/>
      <c r="E745" s="170"/>
      <c r="F745" s="170"/>
      <c r="G745" s="170"/>
      <c r="H745" s="170"/>
      <c r="I745" s="170"/>
      <c r="J745" s="170"/>
      <c r="K745" s="171"/>
      <c r="L745" s="170"/>
      <c r="M745" s="170"/>
      <c r="N745" s="170"/>
      <c r="O745" s="170"/>
      <c r="P745" s="170"/>
      <c r="Q745" s="170"/>
      <c r="R745" s="170"/>
      <c r="S745" s="170"/>
      <c r="T745" s="170"/>
      <c r="U745" s="170"/>
      <c r="V745" s="170"/>
      <c r="W745" s="170"/>
      <c r="X745" s="170"/>
      <c r="Y745" s="170"/>
      <c r="Z745" s="170"/>
      <c r="AA745" s="170"/>
      <c r="AB745" s="170"/>
      <c r="AC745" s="170"/>
      <c r="AD745" s="170"/>
      <c r="AE745" s="170"/>
      <c r="AF745" s="170"/>
      <c r="AG745" s="170"/>
    </row>
    <row r="746" spans="2:33" x14ac:dyDescent="0.25">
      <c r="B746" s="175"/>
      <c r="C746" s="169"/>
      <c r="D746" s="170"/>
      <c r="E746" s="170"/>
      <c r="F746" s="170"/>
      <c r="G746" s="170"/>
      <c r="H746" s="170"/>
      <c r="I746" s="170"/>
      <c r="J746" s="170"/>
      <c r="K746" s="171"/>
      <c r="L746" s="170"/>
      <c r="M746" s="170"/>
      <c r="N746" s="170"/>
      <c r="O746" s="170"/>
      <c r="P746" s="170"/>
      <c r="Q746" s="170"/>
      <c r="R746" s="170"/>
      <c r="S746" s="170"/>
      <c r="T746" s="170"/>
      <c r="U746" s="170"/>
      <c r="V746" s="170"/>
      <c r="W746" s="170"/>
      <c r="X746" s="170"/>
      <c r="Y746" s="170"/>
      <c r="Z746" s="170"/>
      <c r="AA746" s="170"/>
      <c r="AB746" s="170"/>
      <c r="AC746" s="170"/>
      <c r="AD746" s="170"/>
      <c r="AE746" s="170"/>
      <c r="AF746" s="170"/>
      <c r="AG746" s="170"/>
    </row>
    <row r="747" spans="2:33" x14ac:dyDescent="0.25">
      <c r="B747" s="175"/>
      <c r="C747" s="169"/>
      <c r="D747" s="170"/>
      <c r="E747" s="170"/>
      <c r="F747" s="170"/>
      <c r="G747" s="170"/>
      <c r="H747" s="170"/>
      <c r="I747" s="170"/>
      <c r="J747" s="170"/>
      <c r="K747" s="171"/>
      <c r="L747" s="170"/>
      <c r="M747" s="170"/>
      <c r="N747" s="170"/>
      <c r="O747" s="170"/>
      <c r="P747" s="170"/>
      <c r="Q747" s="170"/>
      <c r="R747" s="170"/>
      <c r="S747" s="170"/>
      <c r="T747" s="170"/>
      <c r="U747" s="170"/>
      <c r="V747" s="170"/>
      <c r="W747" s="170"/>
      <c r="X747" s="170"/>
      <c r="Y747" s="170"/>
      <c r="Z747" s="170"/>
      <c r="AA747" s="170"/>
      <c r="AB747" s="170"/>
      <c r="AC747" s="170"/>
      <c r="AD747" s="170"/>
      <c r="AE747" s="170"/>
      <c r="AF747" s="170"/>
      <c r="AG747" s="170"/>
    </row>
    <row r="748" spans="2:33" x14ac:dyDescent="0.25">
      <c r="B748" s="175"/>
      <c r="C748" s="169"/>
      <c r="D748" s="170"/>
      <c r="E748" s="170"/>
      <c r="F748" s="170"/>
      <c r="G748" s="170"/>
      <c r="H748" s="170"/>
      <c r="I748" s="170"/>
      <c r="J748" s="170"/>
      <c r="K748" s="171"/>
      <c r="L748" s="170"/>
      <c r="M748" s="170"/>
      <c r="N748" s="170"/>
      <c r="O748" s="170"/>
      <c r="P748" s="170"/>
      <c r="Q748" s="170"/>
      <c r="R748" s="170"/>
      <c r="S748" s="170"/>
      <c r="T748" s="170"/>
      <c r="U748" s="170"/>
      <c r="V748" s="170"/>
      <c r="W748" s="170"/>
      <c r="X748" s="170"/>
      <c r="Y748" s="170"/>
      <c r="Z748" s="170"/>
      <c r="AA748" s="170"/>
      <c r="AB748" s="170"/>
      <c r="AC748" s="170"/>
      <c r="AD748" s="170"/>
      <c r="AE748" s="170"/>
      <c r="AF748" s="170"/>
      <c r="AG748" s="170"/>
    </row>
    <row r="749" spans="2:33" x14ac:dyDescent="0.25">
      <c r="B749" s="175"/>
      <c r="C749" s="169"/>
      <c r="D749" s="170"/>
      <c r="E749" s="170"/>
      <c r="F749" s="170"/>
      <c r="G749" s="170"/>
      <c r="H749" s="170"/>
      <c r="I749" s="170"/>
      <c r="J749" s="170"/>
      <c r="K749" s="171"/>
      <c r="L749" s="170"/>
      <c r="M749" s="170"/>
      <c r="N749" s="170"/>
      <c r="O749" s="170"/>
      <c r="P749" s="170"/>
      <c r="Q749" s="170"/>
      <c r="R749" s="170"/>
      <c r="S749" s="170"/>
      <c r="T749" s="170"/>
      <c r="U749" s="170"/>
      <c r="V749" s="170"/>
      <c r="W749" s="170"/>
      <c r="X749" s="170"/>
      <c r="Y749" s="170"/>
      <c r="Z749" s="170"/>
      <c r="AA749" s="170"/>
      <c r="AB749" s="170"/>
      <c r="AC749" s="170"/>
      <c r="AD749" s="170"/>
      <c r="AE749" s="170"/>
      <c r="AF749" s="170"/>
      <c r="AG749" s="170"/>
    </row>
    <row r="750" spans="2:33" x14ac:dyDescent="0.25">
      <c r="B750" s="175"/>
      <c r="C750" s="169"/>
      <c r="D750" s="170"/>
      <c r="E750" s="170"/>
      <c r="F750" s="170"/>
      <c r="G750" s="170"/>
      <c r="H750" s="170"/>
      <c r="I750" s="170"/>
      <c r="J750" s="170"/>
      <c r="K750" s="171"/>
      <c r="L750" s="170"/>
      <c r="M750" s="170"/>
      <c r="N750" s="170"/>
      <c r="O750" s="170"/>
      <c r="P750" s="170"/>
      <c r="Q750" s="170"/>
      <c r="R750" s="170"/>
      <c r="S750" s="170"/>
      <c r="T750" s="170"/>
      <c r="U750" s="170"/>
      <c r="V750" s="170"/>
      <c r="W750" s="170"/>
      <c r="X750" s="170"/>
      <c r="Y750" s="170"/>
      <c r="Z750" s="170"/>
      <c r="AA750" s="170"/>
      <c r="AB750" s="170"/>
      <c r="AC750" s="170"/>
      <c r="AD750" s="170"/>
      <c r="AE750" s="170"/>
      <c r="AF750" s="170"/>
      <c r="AG750" s="170"/>
    </row>
    <row r="751" spans="2:33" x14ac:dyDescent="0.25">
      <c r="B751" s="175"/>
      <c r="C751" s="169"/>
      <c r="D751" s="170"/>
      <c r="E751" s="170"/>
      <c r="F751" s="170"/>
      <c r="G751" s="170"/>
      <c r="H751" s="170"/>
      <c r="I751" s="170"/>
      <c r="J751" s="170"/>
      <c r="K751" s="171"/>
      <c r="L751" s="170"/>
      <c r="M751" s="170"/>
      <c r="N751" s="170"/>
      <c r="O751" s="170"/>
      <c r="P751" s="170"/>
      <c r="Q751" s="170"/>
      <c r="R751" s="170"/>
      <c r="S751" s="170"/>
      <c r="T751" s="170"/>
      <c r="U751" s="170"/>
      <c r="V751" s="170"/>
      <c r="W751" s="170"/>
      <c r="X751" s="170"/>
      <c r="Y751" s="170"/>
      <c r="Z751" s="170"/>
      <c r="AA751" s="170"/>
      <c r="AB751" s="170"/>
      <c r="AC751" s="170"/>
      <c r="AD751" s="170"/>
      <c r="AE751" s="170"/>
      <c r="AF751" s="170"/>
      <c r="AG751" s="170"/>
    </row>
    <row r="752" spans="2:33" x14ac:dyDescent="0.25">
      <c r="B752" s="175"/>
      <c r="C752" s="169"/>
      <c r="D752" s="170"/>
      <c r="E752" s="170"/>
      <c r="F752" s="170"/>
      <c r="G752" s="170"/>
      <c r="H752" s="170"/>
      <c r="I752" s="170"/>
      <c r="J752" s="170"/>
      <c r="K752" s="171"/>
      <c r="L752" s="170"/>
      <c r="M752" s="170"/>
      <c r="N752" s="170"/>
      <c r="O752" s="170"/>
      <c r="P752" s="170"/>
      <c r="Q752" s="170"/>
      <c r="R752" s="170"/>
      <c r="S752" s="170"/>
      <c r="T752" s="170"/>
      <c r="U752" s="170"/>
      <c r="V752" s="170"/>
      <c r="W752" s="170"/>
      <c r="X752" s="170"/>
      <c r="Y752" s="170"/>
      <c r="Z752" s="170"/>
      <c r="AA752" s="170"/>
      <c r="AB752" s="170"/>
      <c r="AC752" s="170"/>
      <c r="AD752" s="170"/>
      <c r="AE752" s="170"/>
      <c r="AF752" s="170"/>
      <c r="AG752" s="170"/>
    </row>
    <row r="753" spans="2:33" x14ac:dyDescent="0.25">
      <c r="B753" s="175"/>
      <c r="C753" s="169"/>
      <c r="D753" s="170"/>
      <c r="E753" s="170"/>
      <c r="F753" s="170"/>
      <c r="G753" s="170"/>
      <c r="H753" s="170"/>
      <c r="I753" s="170"/>
      <c r="J753" s="170"/>
      <c r="K753" s="171"/>
      <c r="L753" s="170"/>
      <c r="M753" s="170"/>
      <c r="N753" s="170"/>
      <c r="O753" s="170"/>
      <c r="P753" s="170"/>
      <c r="Q753" s="170"/>
      <c r="R753" s="170"/>
      <c r="S753" s="170"/>
      <c r="T753" s="170"/>
      <c r="U753" s="170"/>
      <c r="V753" s="170"/>
      <c r="W753" s="170"/>
      <c r="X753" s="170"/>
      <c r="Y753" s="170"/>
      <c r="Z753" s="170"/>
      <c r="AA753" s="170"/>
      <c r="AB753" s="170"/>
      <c r="AC753" s="170"/>
      <c r="AD753" s="170"/>
      <c r="AE753" s="170"/>
      <c r="AF753" s="170"/>
      <c r="AG753" s="170"/>
    </row>
    <row r="754" spans="2:33" x14ac:dyDescent="0.25">
      <c r="B754" s="175"/>
      <c r="C754" s="169"/>
      <c r="D754" s="170"/>
      <c r="E754" s="170"/>
      <c r="F754" s="170"/>
      <c r="G754" s="170"/>
      <c r="H754" s="170"/>
      <c r="I754" s="170"/>
      <c r="J754" s="170"/>
      <c r="K754" s="171"/>
      <c r="L754" s="170"/>
      <c r="M754" s="170"/>
      <c r="N754" s="170"/>
      <c r="O754" s="170"/>
      <c r="P754" s="170"/>
      <c r="Q754" s="170"/>
      <c r="R754" s="170"/>
      <c r="S754" s="170"/>
      <c r="T754" s="170"/>
      <c r="U754" s="170"/>
      <c r="V754" s="170"/>
      <c r="W754" s="170"/>
      <c r="X754" s="170"/>
      <c r="Y754" s="170"/>
      <c r="Z754" s="170"/>
      <c r="AA754" s="170"/>
      <c r="AB754" s="170"/>
      <c r="AC754" s="170"/>
      <c r="AD754" s="170"/>
      <c r="AE754" s="170"/>
      <c r="AF754" s="170"/>
      <c r="AG754" s="170"/>
    </row>
    <row r="755" spans="2:33" x14ac:dyDescent="0.25">
      <c r="B755" s="175"/>
      <c r="C755" s="169"/>
      <c r="D755" s="170"/>
      <c r="E755" s="170"/>
      <c r="F755" s="170"/>
      <c r="G755" s="170"/>
      <c r="H755" s="170"/>
      <c r="I755" s="170"/>
      <c r="J755" s="170"/>
      <c r="K755" s="171"/>
      <c r="L755" s="170"/>
      <c r="M755" s="170"/>
      <c r="N755" s="170"/>
      <c r="O755" s="170"/>
      <c r="P755" s="170"/>
      <c r="Q755" s="170"/>
      <c r="R755" s="170"/>
      <c r="S755" s="170"/>
      <c r="T755" s="170"/>
      <c r="U755" s="170"/>
      <c r="V755" s="170"/>
      <c r="W755" s="170"/>
      <c r="X755" s="170"/>
      <c r="Y755" s="170"/>
      <c r="Z755" s="170"/>
      <c r="AA755" s="170"/>
      <c r="AB755" s="170"/>
      <c r="AC755" s="170"/>
      <c r="AD755" s="170"/>
      <c r="AE755" s="170"/>
      <c r="AF755" s="170"/>
      <c r="AG755" s="170"/>
    </row>
    <row r="756" spans="2:33" x14ac:dyDescent="0.25">
      <c r="B756" s="175"/>
      <c r="C756" s="169"/>
      <c r="D756" s="170"/>
      <c r="E756" s="170"/>
      <c r="F756" s="170"/>
      <c r="G756" s="170"/>
      <c r="H756" s="170"/>
      <c r="I756" s="170"/>
      <c r="J756" s="170"/>
      <c r="K756" s="171"/>
      <c r="L756" s="170"/>
      <c r="M756" s="170"/>
      <c r="N756" s="170"/>
      <c r="O756" s="170"/>
      <c r="P756" s="170"/>
      <c r="Q756" s="170"/>
      <c r="R756" s="170"/>
      <c r="S756" s="170"/>
      <c r="T756" s="170"/>
      <c r="U756" s="170"/>
      <c r="V756" s="170"/>
      <c r="W756" s="170"/>
      <c r="X756" s="170"/>
      <c r="Y756" s="170"/>
      <c r="Z756" s="170"/>
      <c r="AA756" s="170"/>
      <c r="AB756" s="170"/>
      <c r="AC756" s="170"/>
      <c r="AD756" s="170"/>
      <c r="AE756" s="170"/>
      <c r="AF756" s="170"/>
      <c r="AG756" s="170"/>
    </row>
    <row r="757" spans="2:33" x14ac:dyDescent="0.25">
      <c r="B757" s="175"/>
      <c r="C757" s="169"/>
      <c r="D757" s="170"/>
      <c r="E757" s="170"/>
      <c r="F757" s="170"/>
      <c r="G757" s="170"/>
      <c r="H757" s="170"/>
      <c r="I757" s="170"/>
      <c r="J757" s="170"/>
      <c r="K757" s="171"/>
      <c r="L757" s="170"/>
      <c r="M757" s="170"/>
      <c r="N757" s="170"/>
      <c r="O757" s="170"/>
      <c r="P757" s="170"/>
      <c r="Q757" s="170"/>
      <c r="R757" s="170"/>
      <c r="S757" s="170"/>
      <c r="T757" s="170"/>
      <c r="U757" s="170"/>
      <c r="V757" s="170"/>
      <c r="W757" s="170"/>
      <c r="X757" s="170"/>
      <c r="Y757" s="170"/>
      <c r="Z757" s="170"/>
      <c r="AA757" s="170"/>
      <c r="AB757" s="170"/>
      <c r="AC757" s="170"/>
      <c r="AD757" s="170"/>
      <c r="AE757" s="170"/>
      <c r="AF757" s="170"/>
      <c r="AG757" s="170"/>
    </row>
    <row r="758" spans="2:33" x14ac:dyDescent="0.25">
      <c r="B758" s="175"/>
      <c r="C758" s="169"/>
      <c r="D758" s="170"/>
      <c r="E758" s="170"/>
      <c r="F758" s="170"/>
      <c r="G758" s="170"/>
      <c r="H758" s="170"/>
      <c r="I758" s="170"/>
      <c r="J758" s="170"/>
      <c r="K758" s="171"/>
      <c r="L758" s="170"/>
      <c r="M758" s="170"/>
      <c r="N758" s="170"/>
      <c r="O758" s="170"/>
      <c r="P758" s="170"/>
      <c r="Q758" s="170"/>
      <c r="R758" s="170"/>
      <c r="S758" s="170"/>
      <c r="T758" s="170"/>
      <c r="U758" s="170"/>
      <c r="V758" s="170"/>
      <c r="W758" s="170"/>
      <c r="X758" s="170"/>
      <c r="Y758" s="170"/>
      <c r="Z758" s="170"/>
      <c r="AA758" s="170"/>
      <c r="AB758" s="170"/>
      <c r="AC758" s="170"/>
      <c r="AD758" s="170"/>
      <c r="AE758" s="170"/>
      <c r="AF758" s="170"/>
      <c r="AG758" s="170"/>
    </row>
    <row r="759" spans="2:33" x14ac:dyDescent="0.25">
      <c r="B759" s="175"/>
      <c r="C759" s="169"/>
      <c r="D759" s="170"/>
      <c r="E759" s="170"/>
      <c r="F759" s="170"/>
      <c r="G759" s="170"/>
      <c r="H759" s="170"/>
      <c r="I759" s="170"/>
      <c r="J759" s="170"/>
      <c r="K759" s="171"/>
      <c r="L759" s="170"/>
      <c r="M759" s="170"/>
      <c r="N759" s="170"/>
      <c r="O759" s="170"/>
      <c r="P759" s="170"/>
      <c r="Q759" s="170"/>
      <c r="R759" s="170"/>
      <c r="S759" s="170"/>
      <c r="T759" s="170"/>
      <c r="U759" s="170"/>
      <c r="V759" s="170"/>
      <c r="W759" s="170"/>
      <c r="X759" s="170"/>
      <c r="Y759" s="170"/>
      <c r="Z759" s="170"/>
      <c r="AA759" s="170"/>
      <c r="AB759" s="170"/>
      <c r="AC759" s="170"/>
      <c r="AD759" s="170"/>
      <c r="AE759" s="170"/>
      <c r="AF759" s="170"/>
      <c r="AG759" s="170"/>
    </row>
    <row r="760" spans="2:33" x14ac:dyDescent="0.25">
      <c r="B760" s="175"/>
      <c r="C760" s="169"/>
      <c r="D760" s="170"/>
      <c r="E760" s="170"/>
      <c r="F760" s="170"/>
      <c r="G760" s="170"/>
      <c r="H760" s="170"/>
      <c r="I760" s="170"/>
      <c r="J760" s="170"/>
      <c r="K760" s="171"/>
      <c r="L760" s="170"/>
      <c r="M760" s="170"/>
      <c r="N760" s="170"/>
      <c r="O760" s="170"/>
      <c r="P760" s="170"/>
      <c r="Q760" s="170"/>
      <c r="R760" s="170"/>
      <c r="S760" s="170"/>
      <c r="T760" s="170"/>
      <c r="U760" s="170"/>
      <c r="V760" s="170"/>
      <c r="W760" s="170"/>
      <c r="X760" s="170"/>
      <c r="Y760" s="170"/>
      <c r="Z760" s="170"/>
      <c r="AA760" s="170"/>
      <c r="AB760" s="170"/>
      <c r="AC760" s="170"/>
      <c r="AD760" s="170"/>
      <c r="AE760" s="170"/>
      <c r="AF760" s="170"/>
      <c r="AG760" s="170"/>
    </row>
    <row r="761" spans="2:33" x14ac:dyDescent="0.25">
      <c r="B761" s="175"/>
      <c r="C761" s="169"/>
      <c r="D761" s="170"/>
      <c r="E761" s="170"/>
      <c r="F761" s="170"/>
      <c r="G761" s="170"/>
      <c r="H761" s="170"/>
      <c r="I761" s="170"/>
      <c r="J761" s="170"/>
      <c r="K761" s="171"/>
      <c r="L761" s="170"/>
      <c r="M761" s="170"/>
      <c r="N761" s="170"/>
      <c r="O761" s="170"/>
      <c r="P761" s="170"/>
      <c r="Q761" s="170"/>
      <c r="R761" s="170"/>
      <c r="S761" s="170"/>
      <c r="T761" s="170"/>
      <c r="U761" s="170"/>
      <c r="V761" s="170"/>
      <c r="W761" s="170"/>
      <c r="X761" s="170"/>
      <c r="Y761" s="170"/>
      <c r="Z761" s="170"/>
      <c r="AA761" s="170"/>
      <c r="AB761" s="170"/>
      <c r="AC761" s="170"/>
      <c r="AD761" s="170"/>
      <c r="AE761" s="170"/>
      <c r="AF761" s="170"/>
      <c r="AG761" s="170"/>
    </row>
    <row r="762" spans="2:33" x14ac:dyDescent="0.25">
      <c r="B762" s="175"/>
      <c r="C762" s="169"/>
      <c r="D762" s="170"/>
      <c r="E762" s="170"/>
      <c r="F762" s="170"/>
      <c r="G762" s="170"/>
      <c r="H762" s="170"/>
      <c r="I762" s="170"/>
      <c r="J762" s="170"/>
      <c r="K762" s="171"/>
      <c r="L762" s="170"/>
      <c r="M762" s="170"/>
      <c r="N762" s="170"/>
      <c r="O762" s="170"/>
      <c r="P762" s="170"/>
      <c r="Q762" s="170"/>
      <c r="R762" s="170"/>
      <c r="S762" s="170"/>
      <c r="T762" s="170"/>
      <c r="U762" s="170"/>
      <c r="V762" s="170"/>
      <c r="W762" s="170"/>
      <c r="X762" s="170"/>
      <c r="Y762" s="170"/>
      <c r="Z762" s="170"/>
      <c r="AA762" s="170"/>
      <c r="AB762" s="170"/>
      <c r="AC762" s="170"/>
      <c r="AD762" s="170"/>
      <c r="AE762" s="170"/>
      <c r="AF762" s="170"/>
      <c r="AG762" s="170"/>
    </row>
    <row r="763" spans="2:33" x14ac:dyDescent="0.25">
      <c r="B763" s="175"/>
      <c r="C763" s="169"/>
      <c r="D763" s="170"/>
      <c r="E763" s="170"/>
      <c r="F763" s="170"/>
      <c r="G763" s="170"/>
      <c r="H763" s="170"/>
      <c r="I763" s="170"/>
      <c r="J763" s="170"/>
      <c r="K763" s="171"/>
      <c r="L763" s="170"/>
      <c r="M763" s="170"/>
      <c r="N763" s="170"/>
      <c r="O763" s="170"/>
      <c r="P763" s="170"/>
      <c r="Q763" s="170"/>
      <c r="R763" s="170"/>
      <c r="S763" s="170"/>
      <c r="T763" s="170"/>
      <c r="U763" s="170"/>
      <c r="V763" s="170"/>
      <c r="W763" s="170"/>
      <c r="X763" s="170"/>
      <c r="Y763" s="170"/>
      <c r="Z763" s="170"/>
      <c r="AA763" s="170"/>
      <c r="AB763" s="170"/>
      <c r="AC763" s="170"/>
      <c r="AD763" s="170"/>
      <c r="AE763" s="170"/>
      <c r="AF763" s="170"/>
      <c r="AG763" s="170"/>
    </row>
    <row r="764" spans="2:33" x14ac:dyDescent="0.25">
      <c r="B764" s="175"/>
      <c r="C764" s="169"/>
      <c r="D764" s="170"/>
      <c r="E764" s="170"/>
      <c r="F764" s="170"/>
      <c r="G764" s="170"/>
      <c r="H764" s="170"/>
      <c r="I764" s="170"/>
      <c r="J764" s="170"/>
      <c r="K764" s="171"/>
      <c r="L764" s="170"/>
      <c r="M764" s="170"/>
      <c r="N764" s="170"/>
      <c r="O764" s="170"/>
      <c r="P764" s="170"/>
      <c r="Q764" s="170"/>
      <c r="R764" s="170"/>
      <c r="S764" s="170"/>
      <c r="T764" s="170"/>
      <c r="U764" s="170"/>
      <c r="V764" s="170"/>
      <c r="W764" s="170"/>
      <c r="X764" s="170"/>
      <c r="Y764" s="170"/>
      <c r="Z764" s="170"/>
      <c r="AA764" s="170"/>
      <c r="AB764" s="170"/>
      <c r="AC764" s="170"/>
      <c r="AD764" s="170"/>
      <c r="AE764" s="170"/>
      <c r="AF764" s="170"/>
      <c r="AG764" s="170"/>
    </row>
    <row r="765" spans="2:33" x14ac:dyDescent="0.25">
      <c r="B765" s="175"/>
      <c r="C765" s="169"/>
      <c r="D765" s="170"/>
      <c r="E765" s="170"/>
      <c r="F765" s="170"/>
      <c r="G765" s="170"/>
      <c r="H765" s="170"/>
      <c r="I765" s="170"/>
      <c r="J765" s="170"/>
      <c r="K765" s="171"/>
      <c r="L765" s="170"/>
      <c r="M765" s="170"/>
      <c r="N765" s="170"/>
      <c r="O765" s="170"/>
      <c r="P765" s="170"/>
      <c r="Q765" s="170"/>
      <c r="R765" s="170"/>
      <c r="S765" s="170"/>
      <c r="T765" s="170"/>
      <c r="U765" s="170"/>
      <c r="V765" s="170"/>
      <c r="W765" s="170"/>
      <c r="X765" s="170"/>
      <c r="Y765" s="170"/>
      <c r="Z765" s="170"/>
      <c r="AA765" s="170"/>
      <c r="AB765" s="170"/>
      <c r="AC765" s="170"/>
      <c r="AD765" s="170"/>
      <c r="AE765" s="170"/>
      <c r="AF765" s="170"/>
      <c r="AG765" s="170"/>
    </row>
    <row r="766" spans="2:33" x14ac:dyDescent="0.25">
      <c r="B766" s="175"/>
      <c r="C766" s="169"/>
      <c r="D766" s="170"/>
      <c r="E766" s="170"/>
      <c r="F766" s="170"/>
      <c r="G766" s="170"/>
      <c r="H766" s="170"/>
      <c r="I766" s="170"/>
      <c r="J766" s="170"/>
      <c r="K766" s="171"/>
      <c r="L766" s="170"/>
      <c r="M766" s="170"/>
      <c r="N766" s="170"/>
      <c r="O766" s="170"/>
      <c r="P766" s="170"/>
      <c r="Q766" s="170"/>
      <c r="R766" s="170"/>
      <c r="S766" s="170"/>
      <c r="T766" s="170"/>
      <c r="U766" s="170"/>
      <c r="V766" s="170"/>
      <c r="W766" s="170"/>
      <c r="X766" s="170"/>
      <c r="Y766" s="170"/>
      <c r="Z766" s="170"/>
      <c r="AA766" s="170"/>
      <c r="AB766" s="170"/>
      <c r="AC766" s="170"/>
      <c r="AD766" s="170"/>
      <c r="AE766" s="170"/>
      <c r="AF766" s="170"/>
      <c r="AG766" s="170"/>
    </row>
    <row r="767" spans="2:33" x14ac:dyDescent="0.25">
      <c r="B767" s="175"/>
      <c r="C767" s="169"/>
      <c r="D767" s="170"/>
      <c r="E767" s="170"/>
      <c r="F767" s="170"/>
      <c r="G767" s="170"/>
      <c r="H767" s="170"/>
      <c r="I767" s="170"/>
      <c r="J767" s="170"/>
      <c r="K767" s="171"/>
      <c r="L767" s="170"/>
      <c r="M767" s="170"/>
      <c r="N767" s="170"/>
      <c r="O767" s="170"/>
      <c r="P767" s="170"/>
      <c r="Q767" s="170"/>
      <c r="R767" s="170"/>
      <c r="S767" s="170"/>
      <c r="T767" s="170"/>
      <c r="U767" s="170"/>
      <c r="V767" s="170"/>
      <c r="W767" s="170"/>
      <c r="X767" s="170"/>
      <c r="Y767" s="170"/>
      <c r="Z767" s="170"/>
      <c r="AA767" s="170"/>
      <c r="AB767" s="170"/>
      <c r="AC767" s="170"/>
      <c r="AD767" s="170"/>
      <c r="AE767" s="170"/>
      <c r="AF767" s="170"/>
      <c r="AG767" s="170"/>
    </row>
    <row r="768" spans="2:33" x14ac:dyDescent="0.25">
      <c r="B768" s="175"/>
      <c r="C768" s="169"/>
      <c r="D768" s="170"/>
      <c r="E768" s="170"/>
      <c r="F768" s="170"/>
      <c r="G768" s="170"/>
      <c r="H768" s="170"/>
      <c r="I768" s="170"/>
      <c r="J768" s="170"/>
      <c r="K768" s="171"/>
      <c r="L768" s="170"/>
      <c r="M768" s="170"/>
      <c r="N768" s="170"/>
      <c r="O768" s="170"/>
      <c r="P768" s="170"/>
      <c r="Q768" s="170"/>
      <c r="R768" s="170"/>
      <c r="S768" s="170"/>
      <c r="T768" s="170"/>
      <c r="U768" s="170"/>
      <c r="V768" s="170"/>
      <c r="W768" s="170"/>
      <c r="X768" s="170"/>
      <c r="Y768" s="170"/>
      <c r="Z768" s="170"/>
      <c r="AA768" s="170"/>
      <c r="AB768" s="170"/>
      <c r="AC768" s="170"/>
      <c r="AD768" s="170"/>
      <c r="AE768" s="170"/>
      <c r="AF768" s="170"/>
      <c r="AG768" s="170"/>
    </row>
    <row r="769" spans="2:33" x14ac:dyDescent="0.25">
      <c r="B769" s="175"/>
      <c r="C769" s="169"/>
      <c r="D769" s="170"/>
      <c r="E769" s="170"/>
      <c r="F769" s="170"/>
      <c r="G769" s="170"/>
      <c r="H769" s="170"/>
      <c r="I769" s="170"/>
      <c r="J769" s="170"/>
      <c r="K769" s="171"/>
      <c r="L769" s="170"/>
      <c r="M769" s="170"/>
      <c r="N769" s="170"/>
      <c r="O769" s="170"/>
      <c r="P769" s="170"/>
      <c r="Q769" s="170"/>
      <c r="R769" s="170"/>
      <c r="S769" s="170"/>
      <c r="T769" s="170"/>
      <c r="U769" s="170"/>
      <c r="V769" s="170"/>
      <c r="W769" s="170"/>
      <c r="X769" s="170"/>
      <c r="Y769" s="170"/>
      <c r="Z769" s="170"/>
      <c r="AA769" s="170"/>
      <c r="AB769" s="170"/>
      <c r="AC769" s="170"/>
      <c r="AD769" s="170"/>
      <c r="AE769" s="170"/>
      <c r="AF769" s="170"/>
      <c r="AG769" s="170"/>
    </row>
    <row r="770" spans="2:33" x14ac:dyDescent="0.25">
      <c r="B770" s="175"/>
      <c r="C770" s="169"/>
      <c r="D770" s="170"/>
      <c r="E770" s="170"/>
      <c r="F770" s="170"/>
      <c r="G770" s="170"/>
      <c r="H770" s="170"/>
      <c r="I770" s="170"/>
      <c r="J770" s="170"/>
      <c r="K770" s="171"/>
      <c r="L770" s="170"/>
      <c r="M770" s="170"/>
      <c r="N770" s="170"/>
      <c r="O770" s="170"/>
      <c r="P770" s="170"/>
      <c r="Q770" s="170"/>
      <c r="R770" s="170"/>
      <c r="S770" s="170"/>
      <c r="T770" s="170"/>
      <c r="U770" s="170"/>
      <c r="V770" s="170"/>
      <c r="W770" s="170"/>
      <c r="X770" s="170"/>
      <c r="Y770" s="170"/>
      <c r="Z770" s="170"/>
      <c r="AA770" s="170"/>
      <c r="AB770" s="170"/>
      <c r="AC770" s="170"/>
      <c r="AD770" s="170"/>
      <c r="AE770" s="170"/>
      <c r="AF770" s="170"/>
      <c r="AG770" s="170"/>
    </row>
    <row r="771" spans="2:33" x14ac:dyDescent="0.25">
      <c r="B771" s="175"/>
      <c r="C771" s="169"/>
      <c r="D771" s="170"/>
      <c r="E771" s="170"/>
      <c r="F771" s="170"/>
      <c r="G771" s="170"/>
      <c r="H771" s="170"/>
      <c r="I771" s="170"/>
      <c r="J771" s="170"/>
      <c r="K771" s="171"/>
      <c r="L771" s="170"/>
      <c r="M771" s="170"/>
      <c r="N771" s="170"/>
      <c r="O771" s="170"/>
      <c r="P771" s="170"/>
      <c r="Q771" s="170"/>
      <c r="R771" s="170"/>
      <c r="S771" s="170"/>
      <c r="T771" s="170"/>
      <c r="U771" s="170"/>
      <c r="V771" s="170"/>
      <c r="W771" s="170"/>
      <c r="X771" s="170"/>
      <c r="Y771" s="170"/>
      <c r="Z771" s="170"/>
      <c r="AA771" s="170"/>
      <c r="AB771" s="170"/>
      <c r="AC771" s="170"/>
      <c r="AD771" s="170"/>
      <c r="AE771" s="170"/>
      <c r="AF771" s="170"/>
      <c r="AG771" s="170"/>
    </row>
    <row r="772" spans="2:33" x14ac:dyDescent="0.25">
      <c r="B772" s="175"/>
      <c r="C772" s="169"/>
      <c r="D772" s="170"/>
      <c r="E772" s="170"/>
      <c r="F772" s="170"/>
      <c r="G772" s="170"/>
      <c r="H772" s="170"/>
      <c r="I772" s="170"/>
      <c r="J772" s="170"/>
      <c r="K772" s="171"/>
      <c r="L772" s="170"/>
      <c r="M772" s="170"/>
      <c r="N772" s="170"/>
      <c r="O772" s="170"/>
      <c r="P772" s="170"/>
      <c r="Q772" s="170"/>
      <c r="R772" s="170"/>
      <c r="S772" s="170"/>
      <c r="T772" s="170"/>
      <c r="U772" s="170"/>
      <c r="V772" s="170"/>
      <c r="W772" s="170"/>
      <c r="X772" s="170"/>
      <c r="Y772" s="170"/>
      <c r="Z772" s="170"/>
      <c r="AA772" s="170"/>
      <c r="AB772" s="170"/>
      <c r="AC772" s="170"/>
      <c r="AD772" s="170"/>
      <c r="AE772" s="170"/>
      <c r="AF772" s="170"/>
      <c r="AG772" s="170"/>
    </row>
    <row r="773" spans="2:33" x14ac:dyDescent="0.25">
      <c r="B773" s="175"/>
      <c r="C773" s="169"/>
      <c r="D773" s="170"/>
      <c r="E773" s="170"/>
      <c r="F773" s="170"/>
      <c r="G773" s="170"/>
      <c r="H773" s="170"/>
      <c r="I773" s="170"/>
      <c r="J773" s="170"/>
      <c r="K773" s="171"/>
      <c r="L773" s="170"/>
      <c r="M773" s="170"/>
      <c r="N773" s="170"/>
      <c r="O773" s="170"/>
      <c r="P773" s="170"/>
      <c r="Q773" s="170"/>
      <c r="R773" s="170"/>
      <c r="S773" s="170"/>
      <c r="T773" s="170"/>
      <c r="U773" s="170"/>
      <c r="V773" s="170"/>
      <c r="W773" s="170"/>
      <c r="X773" s="170"/>
      <c r="Y773" s="170"/>
      <c r="Z773" s="170"/>
      <c r="AA773" s="170"/>
      <c r="AB773" s="170"/>
      <c r="AC773" s="170"/>
      <c r="AD773" s="170"/>
      <c r="AE773" s="170"/>
      <c r="AF773" s="170"/>
      <c r="AG773" s="170"/>
    </row>
    <row r="774" spans="2:33" x14ac:dyDescent="0.25">
      <c r="B774" s="175"/>
      <c r="C774" s="169"/>
      <c r="D774" s="170"/>
      <c r="E774" s="170"/>
      <c r="F774" s="170"/>
      <c r="G774" s="170"/>
      <c r="H774" s="170"/>
      <c r="I774" s="170"/>
      <c r="J774" s="170"/>
      <c r="K774" s="171"/>
      <c r="L774" s="170"/>
      <c r="M774" s="170"/>
      <c r="N774" s="170"/>
      <c r="O774" s="170"/>
      <c r="P774" s="170"/>
      <c r="Q774" s="170"/>
      <c r="R774" s="170"/>
      <c r="S774" s="170"/>
      <c r="T774" s="170"/>
      <c r="U774" s="170"/>
      <c r="V774" s="170"/>
      <c r="W774" s="170"/>
      <c r="X774" s="170"/>
      <c r="Y774" s="170"/>
      <c r="Z774" s="170"/>
      <c r="AA774" s="170"/>
      <c r="AB774" s="170"/>
      <c r="AC774" s="170"/>
      <c r="AD774" s="170"/>
      <c r="AE774" s="170"/>
      <c r="AF774" s="170"/>
      <c r="AG774" s="170"/>
    </row>
    <row r="775" spans="2:33" x14ac:dyDescent="0.25">
      <c r="B775" s="175"/>
      <c r="C775" s="169"/>
      <c r="D775" s="170"/>
      <c r="E775" s="170"/>
      <c r="F775" s="170"/>
      <c r="G775" s="170"/>
      <c r="H775" s="170"/>
      <c r="I775" s="170"/>
      <c r="J775" s="170"/>
      <c r="K775" s="171"/>
      <c r="L775" s="170"/>
      <c r="M775" s="170"/>
      <c r="N775" s="170"/>
      <c r="O775" s="170"/>
      <c r="P775" s="170"/>
      <c r="Q775" s="170"/>
      <c r="R775" s="170"/>
      <c r="S775" s="170"/>
      <c r="T775" s="170"/>
      <c r="U775" s="170"/>
      <c r="V775" s="170"/>
      <c r="W775" s="170"/>
      <c r="X775" s="170"/>
      <c r="Y775" s="170"/>
      <c r="Z775" s="170"/>
      <c r="AA775" s="170"/>
      <c r="AB775" s="170"/>
      <c r="AC775" s="170"/>
      <c r="AD775" s="170"/>
      <c r="AE775" s="170"/>
      <c r="AF775" s="170"/>
      <c r="AG775" s="170"/>
    </row>
    <row r="776" spans="2:33" x14ac:dyDescent="0.25">
      <c r="B776" s="175"/>
      <c r="C776" s="169"/>
      <c r="D776" s="170"/>
      <c r="E776" s="170"/>
      <c r="F776" s="170"/>
      <c r="G776" s="170"/>
      <c r="H776" s="170"/>
      <c r="I776" s="170"/>
      <c r="J776" s="170"/>
      <c r="K776" s="171"/>
      <c r="L776" s="170"/>
      <c r="M776" s="170"/>
      <c r="N776" s="170"/>
      <c r="O776" s="170"/>
      <c r="P776" s="170"/>
      <c r="Q776" s="170"/>
      <c r="R776" s="170"/>
      <c r="S776" s="170"/>
      <c r="T776" s="170"/>
      <c r="U776" s="170"/>
      <c r="V776" s="170"/>
      <c r="W776" s="170"/>
      <c r="X776" s="170"/>
      <c r="Y776" s="170"/>
      <c r="Z776" s="170"/>
      <c r="AA776" s="170"/>
      <c r="AB776" s="170"/>
      <c r="AC776" s="170"/>
      <c r="AD776" s="170"/>
      <c r="AE776" s="170"/>
      <c r="AF776" s="170"/>
      <c r="AG776" s="170"/>
    </row>
    <row r="777" spans="2:33" x14ac:dyDescent="0.25">
      <c r="B777" s="175"/>
      <c r="C777" s="169"/>
      <c r="D777" s="170"/>
      <c r="E777" s="170"/>
      <c r="F777" s="170"/>
      <c r="G777" s="170"/>
      <c r="H777" s="170"/>
      <c r="I777" s="170"/>
      <c r="J777" s="170"/>
      <c r="K777" s="171"/>
      <c r="L777" s="170"/>
      <c r="M777" s="170"/>
      <c r="N777" s="170"/>
      <c r="O777" s="170"/>
      <c r="P777" s="170"/>
      <c r="Q777" s="170"/>
      <c r="R777" s="170"/>
      <c r="S777" s="170"/>
      <c r="T777" s="170"/>
      <c r="U777" s="170"/>
      <c r="V777" s="170"/>
      <c r="W777" s="170"/>
      <c r="X777" s="170"/>
      <c r="Y777" s="170"/>
      <c r="Z777" s="170"/>
      <c r="AA777" s="170"/>
      <c r="AB777" s="170"/>
      <c r="AC777" s="170"/>
      <c r="AD777" s="170"/>
      <c r="AE777" s="170"/>
      <c r="AF777" s="170"/>
      <c r="AG777" s="170"/>
    </row>
    <row r="778" spans="2:33" x14ac:dyDescent="0.25">
      <c r="B778" s="175"/>
      <c r="C778" s="169"/>
      <c r="D778" s="170"/>
      <c r="E778" s="170"/>
      <c r="F778" s="170"/>
      <c r="G778" s="170"/>
      <c r="H778" s="170"/>
      <c r="I778" s="170"/>
      <c r="J778" s="170"/>
      <c r="K778" s="171"/>
      <c r="L778" s="170"/>
      <c r="M778" s="170"/>
      <c r="N778" s="170"/>
      <c r="O778" s="170"/>
      <c r="P778" s="170"/>
      <c r="Q778" s="170"/>
      <c r="R778" s="170"/>
      <c r="S778" s="170"/>
      <c r="T778" s="170"/>
      <c r="U778" s="170"/>
      <c r="V778" s="170"/>
      <c r="W778" s="170"/>
      <c r="X778" s="170"/>
      <c r="Y778" s="170"/>
      <c r="Z778" s="170"/>
      <c r="AA778" s="170"/>
      <c r="AB778" s="170"/>
      <c r="AC778" s="170"/>
      <c r="AD778" s="170"/>
      <c r="AE778" s="170"/>
      <c r="AF778" s="170"/>
      <c r="AG778" s="170"/>
    </row>
    <row r="779" spans="2:33" x14ac:dyDescent="0.25">
      <c r="B779" s="175"/>
      <c r="C779" s="169"/>
      <c r="D779" s="170"/>
      <c r="E779" s="170"/>
      <c r="F779" s="170"/>
      <c r="G779" s="170"/>
      <c r="H779" s="170"/>
      <c r="I779" s="170"/>
      <c r="J779" s="170"/>
      <c r="K779" s="171"/>
      <c r="L779" s="170"/>
      <c r="M779" s="170"/>
      <c r="N779" s="170"/>
      <c r="O779" s="170"/>
      <c r="P779" s="170"/>
      <c r="Q779" s="170"/>
      <c r="R779" s="170"/>
      <c r="S779" s="170"/>
      <c r="T779" s="170"/>
      <c r="U779" s="170"/>
      <c r="V779" s="170"/>
      <c r="W779" s="170"/>
      <c r="X779" s="170"/>
      <c r="Y779" s="170"/>
      <c r="Z779" s="170"/>
      <c r="AA779" s="170"/>
      <c r="AB779" s="170"/>
      <c r="AC779" s="170"/>
      <c r="AD779" s="170"/>
      <c r="AE779" s="170"/>
      <c r="AF779" s="170"/>
      <c r="AG779" s="170"/>
    </row>
    <row r="780" spans="2:33" x14ac:dyDescent="0.25">
      <c r="B780" s="175"/>
      <c r="C780" s="169"/>
      <c r="D780" s="170"/>
      <c r="E780" s="170"/>
      <c r="F780" s="170"/>
      <c r="G780" s="170"/>
      <c r="H780" s="170"/>
      <c r="I780" s="170"/>
      <c r="J780" s="170"/>
      <c r="K780" s="171"/>
      <c r="L780" s="170"/>
      <c r="M780" s="170"/>
      <c r="N780" s="170"/>
      <c r="O780" s="170"/>
      <c r="P780" s="170"/>
      <c r="Q780" s="170"/>
      <c r="R780" s="170"/>
      <c r="S780" s="170"/>
      <c r="T780" s="170"/>
      <c r="U780" s="170"/>
      <c r="V780" s="170"/>
      <c r="W780" s="170"/>
      <c r="X780" s="170"/>
      <c r="Y780" s="170"/>
      <c r="Z780" s="170"/>
      <c r="AA780" s="170"/>
      <c r="AB780" s="170"/>
      <c r="AC780" s="170"/>
      <c r="AD780" s="170"/>
      <c r="AE780" s="170"/>
      <c r="AF780" s="170"/>
      <c r="AG780" s="170"/>
    </row>
    <row r="781" spans="2:33" x14ac:dyDescent="0.25">
      <c r="B781" s="175"/>
      <c r="C781" s="169"/>
      <c r="D781" s="170"/>
      <c r="E781" s="170"/>
      <c r="F781" s="170"/>
      <c r="G781" s="170"/>
      <c r="H781" s="170"/>
      <c r="I781" s="170"/>
      <c r="J781" s="170"/>
      <c r="K781" s="171"/>
      <c r="L781" s="170"/>
      <c r="M781" s="170"/>
      <c r="N781" s="170"/>
      <c r="O781" s="170"/>
      <c r="P781" s="170"/>
      <c r="Q781" s="170"/>
      <c r="R781" s="170"/>
      <c r="S781" s="170"/>
      <c r="T781" s="170"/>
      <c r="U781" s="170"/>
      <c r="V781" s="170"/>
      <c r="W781" s="170"/>
      <c r="X781" s="170"/>
      <c r="Y781" s="170"/>
      <c r="Z781" s="170"/>
      <c r="AA781" s="170"/>
      <c r="AB781" s="170"/>
      <c r="AC781" s="170"/>
      <c r="AD781" s="170"/>
      <c r="AE781" s="170"/>
      <c r="AF781" s="170"/>
      <c r="AG781" s="170"/>
    </row>
    <row r="782" spans="2:33" x14ac:dyDescent="0.25">
      <c r="B782" s="175"/>
      <c r="C782" s="169"/>
      <c r="D782" s="170"/>
      <c r="E782" s="170"/>
      <c r="F782" s="170"/>
      <c r="G782" s="170"/>
      <c r="H782" s="170"/>
      <c r="I782" s="170"/>
      <c r="J782" s="170"/>
      <c r="K782" s="171"/>
      <c r="L782" s="170"/>
      <c r="M782" s="170"/>
      <c r="N782" s="170"/>
      <c r="O782" s="170"/>
      <c r="P782" s="170"/>
      <c r="Q782" s="170"/>
      <c r="R782" s="170"/>
      <c r="S782" s="170"/>
      <c r="T782" s="170"/>
      <c r="U782" s="170"/>
      <c r="V782" s="170"/>
      <c r="W782" s="170"/>
      <c r="X782" s="170"/>
      <c r="Y782" s="170"/>
      <c r="Z782" s="170"/>
      <c r="AA782" s="170"/>
      <c r="AB782" s="170"/>
      <c r="AC782" s="170"/>
      <c r="AD782" s="170"/>
      <c r="AE782" s="170"/>
      <c r="AF782" s="170"/>
      <c r="AG782" s="170"/>
    </row>
    <row r="783" spans="2:33" x14ac:dyDescent="0.25">
      <c r="B783" s="175"/>
      <c r="C783" s="169"/>
      <c r="D783" s="170"/>
      <c r="E783" s="170"/>
      <c r="F783" s="170"/>
      <c r="G783" s="170"/>
      <c r="H783" s="170"/>
      <c r="I783" s="170"/>
      <c r="J783" s="170"/>
      <c r="K783" s="171"/>
      <c r="L783" s="170"/>
      <c r="M783" s="170"/>
      <c r="N783" s="170"/>
      <c r="O783" s="170"/>
      <c r="P783" s="170"/>
      <c r="Q783" s="170"/>
      <c r="R783" s="170"/>
      <c r="S783" s="170"/>
      <c r="T783" s="170"/>
      <c r="U783" s="170"/>
      <c r="V783" s="170"/>
      <c r="W783" s="170"/>
      <c r="X783" s="170"/>
      <c r="Y783" s="170"/>
      <c r="Z783" s="170"/>
      <c r="AA783" s="170"/>
      <c r="AB783" s="170"/>
      <c r="AC783" s="170"/>
      <c r="AD783" s="170"/>
      <c r="AE783" s="170"/>
      <c r="AF783" s="170"/>
      <c r="AG783" s="170"/>
    </row>
    <row r="784" spans="2:33" x14ac:dyDescent="0.25">
      <c r="B784" s="175"/>
      <c r="C784" s="169"/>
      <c r="D784" s="170"/>
      <c r="E784" s="170"/>
      <c r="F784" s="170"/>
      <c r="G784" s="170"/>
      <c r="H784" s="170"/>
      <c r="I784" s="170"/>
      <c r="J784" s="170"/>
      <c r="K784" s="171"/>
      <c r="L784" s="170"/>
      <c r="M784" s="170"/>
      <c r="N784" s="170"/>
      <c r="O784" s="170"/>
      <c r="P784" s="170"/>
      <c r="Q784" s="170"/>
      <c r="R784" s="170"/>
      <c r="S784" s="170"/>
      <c r="T784" s="170"/>
      <c r="U784" s="170"/>
      <c r="V784" s="170"/>
      <c r="W784" s="170"/>
      <c r="X784" s="170"/>
      <c r="Y784" s="170"/>
      <c r="Z784" s="170"/>
      <c r="AA784" s="170"/>
      <c r="AB784" s="170"/>
      <c r="AC784" s="170"/>
      <c r="AD784" s="170"/>
      <c r="AE784" s="170"/>
      <c r="AF784" s="170"/>
      <c r="AG784" s="170"/>
    </row>
    <row r="785" spans="2:33" x14ac:dyDescent="0.25">
      <c r="B785" s="175"/>
      <c r="C785" s="169"/>
      <c r="D785" s="170"/>
      <c r="E785" s="170"/>
      <c r="F785" s="170"/>
      <c r="G785" s="170"/>
      <c r="H785" s="170"/>
      <c r="I785" s="170"/>
      <c r="J785" s="170"/>
      <c r="K785" s="171"/>
      <c r="L785" s="170"/>
      <c r="M785" s="170"/>
      <c r="N785" s="170"/>
      <c r="O785" s="170"/>
      <c r="P785" s="170"/>
      <c r="Q785" s="170"/>
      <c r="R785" s="170"/>
      <c r="S785" s="170"/>
      <c r="T785" s="170"/>
      <c r="U785" s="170"/>
      <c r="V785" s="170"/>
      <c r="W785" s="170"/>
      <c r="X785" s="170"/>
      <c r="Y785" s="170"/>
      <c r="Z785" s="170"/>
      <c r="AA785" s="170"/>
      <c r="AB785" s="170"/>
      <c r="AC785" s="170"/>
      <c r="AD785" s="170"/>
      <c r="AE785" s="170"/>
      <c r="AF785" s="170"/>
      <c r="AG785" s="170"/>
    </row>
    <row r="786" spans="2:33" x14ac:dyDescent="0.25">
      <c r="B786" s="175"/>
      <c r="C786" s="169"/>
      <c r="D786" s="170"/>
      <c r="E786" s="170"/>
      <c r="F786" s="170"/>
      <c r="G786" s="170"/>
      <c r="H786" s="170"/>
      <c r="I786" s="170"/>
      <c r="J786" s="170"/>
      <c r="K786" s="171"/>
      <c r="L786" s="170"/>
      <c r="M786" s="170"/>
      <c r="N786" s="170"/>
      <c r="O786" s="170"/>
      <c r="P786" s="170"/>
      <c r="Q786" s="170"/>
      <c r="R786" s="170"/>
      <c r="S786" s="170"/>
      <c r="T786" s="170"/>
      <c r="U786" s="170"/>
      <c r="V786" s="170"/>
      <c r="W786" s="170"/>
      <c r="X786" s="170"/>
      <c r="Y786" s="170"/>
      <c r="Z786" s="170"/>
      <c r="AA786" s="170"/>
      <c r="AB786" s="170"/>
      <c r="AC786" s="170"/>
      <c r="AD786" s="170"/>
      <c r="AE786" s="170"/>
      <c r="AF786" s="170"/>
      <c r="AG786" s="170"/>
    </row>
    <row r="787" spans="2:33" x14ac:dyDescent="0.25">
      <c r="B787" s="175"/>
      <c r="C787" s="169"/>
      <c r="D787" s="170"/>
      <c r="E787" s="170"/>
      <c r="F787" s="170"/>
      <c r="G787" s="170"/>
      <c r="H787" s="170"/>
      <c r="I787" s="170"/>
      <c r="J787" s="170"/>
      <c r="K787" s="171"/>
      <c r="L787" s="170"/>
      <c r="M787" s="170"/>
      <c r="N787" s="170"/>
      <c r="O787" s="170"/>
      <c r="P787" s="170"/>
      <c r="Q787" s="170"/>
      <c r="R787" s="170"/>
      <c r="S787" s="170"/>
      <c r="T787" s="170"/>
      <c r="U787" s="170"/>
      <c r="V787" s="170"/>
      <c r="W787" s="170"/>
      <c r="X787" s="170"/>
      <c r="Y787" s="170"/>
      <c r="Z787" s="170"/>
      <c r="AA787" s="170"/>
      <c r="AB787" s="170"/>
      <c r="AC787" s="170"/>
      <c r="AD787" s="170"/>
      <c r="AE787" s="170"/>
      <c r="AF787" s="170"/>
      <c r="AG787" s="170"/>
    </row>
    <row r="788" spans="2:33" x14ac:dyDescent="0.25">
      <c r="B788" s="175"/>
      <c r="C788" s="169"/>
      <c r="D788" s="170"/>
      <c r="E788" s="170"/>
      <c r="F788" s="170"/>
      <c r="G788" s="170"/>
      <c r="H788" s="170"/>
      <c r="I788" s="170"/>
      <c r="J788" s="170"/>
      <c r="K788" s="171"/>
      <c r="L788" s="170"/>
      <c r="M788" s="170"/>
      <c r="N788" s="170"/>
      <c r="O788" s="170"/>
      <c r="P788" s="170"/>
      <c r="Q788" s="170"/>
      <c r="R788" s="170"/>
      <c r="S788" s="170"/>
      <c r="T788" s="170"/>
      <c r="U788" s="170"/>
      <c r="V788" s="170"/>
      <c r="W788" s="170"/>
      <c r="X788" s="170"/>
      <c r="Y788" s="170"/>
      <c r="Z788" s="170"/>
      <c r="AA788" s="170"/>
      <c r="AB788" s="170"/>
      <c r="AC788" s="170"/>
      <c r="AD788" s="170"/>
      <c r="AE788" s="170"/>
      <c r="AF788" s="170"/>
      <c r="AG788" s="170"/>
    </row>
    <row r="789" spans="2:33" x14ac:dyDescent="0.25">
      <c r="B789" s="175"/>
      <c r="C789" s="169"/>
      <c r="D789" s="170"/>
      <c r="E789" s="170"/>
      <c r="F789" s="170"/>
      <c r="G789" s="170"/>
      <c r="H789" s="170"/>
      <c r="I789" s="170"/>
      <c r="J789" s="170"/>
      <c r="K789" s="171"/>
      <c r="L789" s="170"/>
      <c r="M789" s="170"/>
      <c r="N789" s="170"/>
      <c r="O789" s="170"/>
      <c r="P789" s="170"/>
      <c r="Q789" s="170"/>
      <c r="R789" s="170"/>
      <c r="S789" s="170"/>
      <c r="T789" s="170"/>
      <c r="U789" s="170"/>
      <c r="V789" s="170"/>
      <c r="W789" s="170"/>
      <c r="X789" s="170"/>
      <c r="Y789" s="170"/>
      <c r="Z789" s="170"/>
      <c r="AA789" s="170"/>
      <c r="AB789" s="170"/>
      <c r="AC789" s="170"/>
      <c r="AD789" s="170"/>
      <c r="AE789" s="170"/>
      <c r="AF789" s="170"/>
      <c r="AG789" s="170"/>
    </row>
    <row r="790" spans="2:33" x14ac:dyDescent="0.25">
      <c r="B790" s="175"/>
      <c r="C790" s="169"/>
      <c r="D790" s="170"/>
      <c r="E790" s="170"/>
      <c r="F790" s="170"/>
      <c r="G790" s="170"/>
      <c r="H790" s="170"/>
      <c r="I790" s="170"/>
      <c r="J790" s="170"/>
      <c r="K790" s="171"/>
      <c r="L790" s="170"/>
      <c r="M790" s="170"/>
      <c r="N790" s="170"/>
      <c r="O790" s="170"/>
      <c r="P790" s="170"/>
      <c r="Q790" s="170"/>
      <c r="R790" s="170"/>
      <c r="S790" s="170"/>
      <c r="T790" s="170"/>
      <c r="U790" s="170"/>
      <c r="V790" s="170"/>
      <c r="W790" s="170"/>
      <c r="X790" s="170"/>
      <c r="Y790" s="170"/>
      <c r="Z790" s="170"/>
      <c r="AA790" s="170"/>
      <c r="AB790" s="170"/>
      <c r="AC790" s="170"/>
      <c r="AD790" s="170"/>
      <c r="AE790" s="170"/>
      <c r="AF790" s="170"/>
      <c r="AG790" s="170"/>
    </row>
    <row r="791" spans="2:33" x14ac:dyDescent="0.25">
      <c r="B791" s="175"/>
      <c r="C791" s="169"/>
      <c r="D791" s="170"/>
      <c r="E791" s="170"/>
      <c r="F791" s="170"/>
      <c r="G791" s="170"/>
      <c r="H791" s="170"/>
      <c r="I791" s="170"/>
      <c r="J791" s="170"/>
      <c r="K791" s="171"/>
      <c r="L791" s="170"/>
      <c r="M791" s="170"/>
      <c r="N791" s="170"/>
      <c r="O791" s="170"/>
      <c r="P791" s="170"/>
      <c r="Q791" s="170"/>
      <c r="R791" s="170"/>
      <c r="S791" s="170"/>
      <c r="T791" s="170"/>
      <c r="U791" s="170"/>
      <c r="V791" s="170"/>
      <c r="W791" s="170"/>
      <c r="X791" s="170"/>
      <c r="Y791" s="170"/>
      <c r="Z791" s="170"/>
      <c r="AA791" s="170"/>
      <c r="AB791" s="170"/>
      <c r="AC791" s="170"/>
      <c r="AD791" s="170"/>
      <c r="AE791" s="170"/>
      <c r="AF791" s="170"/>
      <c r="AG791" s="170"/>
    </row>
    <row r="792" spans="2:33" x14ac:dyDescent="0.25">
      <c r="B792" s="175"/>
      <c r="C792" s="169"/>
      <c r="D792" s="170"/>
      <c r="E792" s="170"/>
      <c r="F792" s="170"/>
      <c r="G792" s="170"/>
      <c r="H792" s="170"/>
      <c r="I792" s="170"/>
      <c r="J792" s="170"/>
      <c r="K792" s="171"/>
      <c r="L792" s="170"/>
      <c r="M792" s="170"/>
      <c r="N792" s="170"/>
      <c r="O792" s="170"/>
      <c r="P792" s="170"/>
      <c r="Q792" s="170"/>
      <c r="R792" s="170"/>
      <c r="S792" s="170"/>
      <c r="T792" s="170"/>
      <c r="U792" s="170"/>
      <c r="V792" s="170"/>
      <c r="W792" s="170"/>
      <c r="X792" s="170"/>
      <c r="Y792" s="170"/>
      <c r="Z792" s="170"/>
      <c r="AA792" s="170"/>
      <c r="AB792" s="170"/>
      <c r="AC792" s="170"/>
      <c r="AD792" s="170"/>
      <c r="AE792" s="170"/>
      <c r="AF792" s="170"/>
      <c r="AG792" s="170"/>
    </row>
    <row r="793" spans="2:33" x14ac:dyDescent="0.25">
      <c r="B793" s="175"/>
      <c r="C793" s="169"/>
      <c r="D793" s="170"/>
      <c r="E793" s="170"/>
      <c r="F793" s="170"/>
      <c r="G793" s="170"/>
      <c r="H793" s="170"/>
      <c r="I793" s="170"/>
      <c r="J793" s="170"/>
      <c r="K793" s="171"/>
      <c r="L793" s="170"/>
      <c r="M793" s="170"/>
      <c r="N793" s="170"/>
      <c r="O793" s="170"/>
      <c r="P793" s="170"/>
      <c r="Q793" s="170"/>
      <c r="R793" s="170"/>
      <c r="S793" s="170"/>
      <c r="T793" s="170"/>
      <c r="U793" s="170"/>
      <c r="V793" s="170"/>
      <c r="W793" s="170"/>
      <c r="X793" s="170"/>
      <c r="Y793" s="170"/>
      <c r="Z793" s="170"/>
      <c r="AA793" s="170"/>
      <c r="AB793" s="170"/>
      <c r="AC793" s="170"/>
      <c r="AD793" s="170"/>
      <c r="AE793" s="170"/>
      <c r="AF793" s="170"/>
      <c r="AG793" s="170"/>
    </row>
    <row r="794" spans="2:33" x14ac:dyDescent="0.25">
      <c r="B794" s="175"/>
      <c r="C794" s="169"/>
      <c r="D794" s="170"/>
      <c r="E794" s="170"/>
      <c r="F794" s="170"/>
      <c r="G794" s="170"/>
      <c r="H794" s="170"/>
      <c r="I794" s="170"/>
      <c r="J794" s="170"/>
      <c r="K794" s="171"/>
      <c r="L794" s="170"/>
      <c r="M794" s="170"/>
      <c r="N794" s="170"/>
      <c r="O794" s="170"/>
      <c r="P794" s="170"/>
      <c r="Q794" s="170"/>
      <c r="R794" s="170"/>
      <c r="S794" s="170"/>
      <c r="T794" s="170"/>
      <c r="U794" s="170"/>
      <c r="V794" s="170"/>
      <c r="W794" s="170"/>
      <c r="X794" s="170"/>
      <c r="Y794" s="170"/>
      <c r="Z794" s="170"/>
      <c r="AA794" s="170"/>
      <c r="AB794" s="170"/>
      <c r="AC794" s="170"/>
      <c r="AD794" s="170"/>
      <c r="AE794" s="170"/>
      <c r="AF794" s="170"/>
      <c r="AG794" s="170"/>
    </row>
    <row r="795" spans="2:33" x14ac:dyDescent="0.25">
      <c r="B795" s="175"/>
      <c r="C795" s="169"/>
      <c r="D795" s="170"/>
      <c r="E795" s="170"/>
      <c r="F795" s="170"/>
      <c r="G795" s="170"/>
      <c r="H795" s="170"/>
      <c r="I795" s="170"/>
      <c r="J795" s="170"/>
      <c r="K795" s="171"/>
      <c r="L795" s="170"/>
      <c r="M795" s="170"/>
      <c r="N795" s="170"/>
      <c r="O795" s="170"/>
      <c r="P795" s="170"/>
      <c r="Q795" s="170"/>
      <c r="R795" s="170"/>
      <c r="S795" s="170"/>
      <c r="T795" s="170"/>
      <c r="U795" s="170"/>
      <c r="V795" s="170"/>
      <c r="W795" s="170"/>
      <c r="X795" s="170"/>
      <c r="Y795" s="170"/>
      <c r="Z795" s="170"/>
      <c r="AA795" s="170"/>
      <c r="AB795" s="170"/>
      <c r="AC795" s="170"/>
      <c r="AD795" s="170"/>
      <c r="AE795" s="170"/>
      <c r="AF795" s="170"/>
      <c r="AG795" s="170"/>
    </row>
    <row r="796" spans="2:33" x14ac:dyDescent="0.25">
      <c r="B796" s="175"/>
      <c r="C796" s="169"/>
      <c r="D796" s="170"/>
      <c r="E796" s="170"/>
      <c r="F796" s="170"/>
      <c r="G796" s="170"/>
      <c r="H796" s="170"/>
      <c r="I796" s="170"/>
      <c r="J796" s="170"/>
      <c r="K796" s="171"/>
      <c r="L796" s="170"/>
      <c r="M796" s="170"/>
      <c r="N796" s="170"/>
      <c r="O796" s="170"/>
      <c r="P796" s="170"/>
      <c r="Q796" s="170"/>
      <c r="R796" s="170"/>
      <c r="S796" s="170"/>
      <c r="T796" s="170"/>
      <c r="U796" s="170"/>
      <c r="V796" s="170"/>
      <c r="W796" s="170"/>
      <c r="X796" s="170"/>
      <c r="Y796" s="170"/>
      <c r="Z796" s="170"/>
      <c r="AA796" s="170"/>
      <c r="AB796" s="170"/>
      <c r="AC796" s="170"/>
      <c r="AD796" s="170"/>
      <c r="AE796" s="170"/>
      <c r="AF796" s="170"/>
      <c r="AG796" s="170"/>
    </row>
    <row r="797" spans="2:33" x14ac:dyDescent="0.25">
      <c r="B797" s="175"/>
      <c r="C797" s="169"/>
      <c r="D797" s="170"/>
      <c r="E797" s="170"/>
      <c r="F797" s="170"/>
      <c r="G797" s="170"/>
      <c r="H797" s="170"/>
      <c r="I797" s="170"/>
      <c r="J797" s="170"/>
      <c r="K797" s="171"/>
      <c r="L797" s="170"/>
      <c r="M797" s="170"/>
      <c r="N797" s="170"/>
      <c r="O797" s="170"/>
      <c r="P797" s="170"/>
      <c r="Q797" s="170"/>
      <c r="R797" s="170"/>
      <c r="S797" s="170"/>
      <c r="T797" s="170"/>
      <c r="U797" s="170"/>
      <c r="V797" s="170"/>
      <c r="W797" s="170"/>
      <c r="X797" s="170"/>
      <c r="Y797" s="170"/>
      <c r="Z797" s="170"/>
      <c r="AA797" s="170"/>
      <c r="AB797" s="170"/>
      <c r="AC797" s="170"/>
      <c r="AD797" s="170"/>
      <c r="AE797" s="170"/>
      <c r="AF797" s="170"/>
      <c r="AG797" s="170"/>
    </row>
    <row r="798" spans="2:33" x14ac:dyDescent="0.25">
      <c r="B798" s="175"/>
      <c r="C798" s="169"/>
      <c r="D798" s="170"/>
      <c r="E798" s="170"/>
      <c r="F798" s="170"/>
      <c r="G798" s="170"/>
      <c r="H798" s="170"/>
      <c r="I798" s="170"/>
      <c r="J798" s="170"/>
      <c r="K798" s="171"/>
      <c r="L798" s="170"/>
      <c r="M798" s="170"/>
      <c r="N798" s="170"/>
      <c r="O798" s="170"/>
      <c r="P798" s="170"/>
      <c r="Q798" s="170"/>
      <c r="R798" s="170"/>
      <c r="S798" s="170"/>
      <c r="T798" s="170"/>
      <c r="U798" s="170"/>
      <c r="V798" s="170"/>
      <c r="W798" s="170"/>
      <c r="X798" s="170"/>
      <c r="Y798" s="170"/>
      <c r="Z798" s="170"/>
      <c r="AA798" s="170"/>
      <c r="AB798" s="170"/>
      <c r="AC798" s="170"/>
      <c r="AD798" s="170"/>
      <c r="AE798" s="170"/>
      <c r="AF798" s="170"/>
      <c r="AG798" s="170"/>
    </row>
    <row r="799" spans="2:33" x14ac:dyDescent="0.25">
      <c r="B799" s="175"/>
      <c r="C799" s="169"/>
      <c r="D799" s="170"/>
      <c r="E799" s="170"/>
      <c r="F799" s="170"/>
      <c r="G799" s="170"/>
      <c r="H799" s="170"/>
      <c r="I799" s="170"/>
      <c r="J799" s="170"/>
      <c r="K799" s="171"/>
      <c r="L799" s="170"/>
      <c r="M799" s="170"/>
      <c r="N799" s="170"/>
      <c r="O799" s="170"/>
      <c r="P799" s="170"/>
      <c r="Q799" s="170"/>
      <c r="R799" s="170"/>
      <c r="S799" s="170"/>
      <c r="T799" s="170"/>
      <c r="U799" s="170"/>
      <c r="V799" s="170"/>
      <c r="W799" s="170"/>
      <c r="X799" s="170"/>
      <c r="Y799" s="170"/>
      <c r="Z799" s="170"/>
      <c r="AA799" s="170"/>
      <c r="AB799" s="170"/>
      <c r="AC799" s="170"/>
      <c r="AD799" s="170"/>
      <c r="AE799" s="170"/>
      <c r="AF799" s="170"/>
      <c r="AG799" s="170"/>
    </row>
    <row r="800" spans="2:33" x14ac:dyDescent="0.25">
      <c r="B800" s="175"/>
      <c r="C800" s="169"/>
      <c r="D800" s="170"/>
      <c r="E800" s="170"/>
      <c r="F800" s="170"/>
      <c r="G800" s="170"/>
      <c r="H800" s="170"/>
      <c r="I800" s="170"/>
      <c r="J800" s="170"/>
      <c r="K800" s="171"/>
      <c r="L800" s="170"/>
      <c r="M800" s="170"/>
      <c r="N800" s="170"/>
      <c r="O800" s="170"/>
      <c r="P800" s="170"/>
      <c r="Q800" s="170"/>
      <c r="R800" s="170"/>
      <c r="S800" s="170"/>
      <c r="T800" s="170"/>
      <c r="U800" s="170"/>
      <c r="V800" s="170"/>
      <c r="W800" s="170"/>
      <c r="X800" s="170"/>
      <c r="Y800" s="170"/>
      <c r="Z800" s="170"/>
      <c r="AA800" s="170"/>
      <c r="AB800" s="170"/>
      <c r="AC800" s="170"/>
      <c r="AD800" s="170"/>
      <c r="AE800" s="170"/>
      <c r="AF800" s="170"/>
      <c r="AG800" s="170"/>
    </row>
    <row r="801" spans="2:33" x14ac:dyDescent="0.25">
      <c r="B801" s="175"/>
      <c r="C801" s="169"/>
      <c r="D801" s="170"/>
      <c r="E801" s="170"/>
      <c r="F801" s="170"/>
      <c r="G801" s="170"/>
      <c r="H801" s="170"/>
      <c r="I801" s="170"/>
      <c r="J801" s="170"/>
      <c r="K801" s="171"/>
      <c r="L801" s="170"/>
      <c r="M801" s="170"/>
      <c r="N801" s="170"/>
      <c r="O801" s="170"/>
      <c r="P801" s="170"/>
      <c r="Q801" s="170"/>
      <c r="R801" s="170"/>
      <c r="S801" s="170"/>
      <c r="T801" s="170"/>
      <c r="U801" s="170"/>
      <c r="V801" s="170"/>
      <c r="W801" s="170"/>
      <c r="X801" s="170"/>
      <c r="Y801" s="170"/>
      <c r="Z801" s="170"/>
      <c r="AA801" s="170"/>
      <c r="AB801" s="170"/>
      <c r="AC801" s="170"/>
      <c r="AD801" s="170"/>
      <c r="AE801" s="170"/>
      <c r="AF801" s="170"/>
      <c r="AG801" s="170"/>
    </row>
    <row r="802" spans="2:33" x14ac:dyDescent="0.25">
      <c r="B802" s="175"/>
      <c r="C802" s="169"/>
      <c r="D802" s="170"/>
      <c r="E802" s="170"/>
      <c r="F802" s="170"/>
      <c r="G802" s="170"/>
      <c r="H802" s="170"/>
      <c r="I802" s="170"/>
      <c r="J802" s="170"/>
      <c r="K802" s="171"/>
      <c r="L802" s="170"/>
      <c r="M802" s="170"/>
      <c r="N802" s="170"/>
      <c r="O802" s="170"/>
      <c r="P802" s="170"/>
      <c r="Q802" s="170"/>
      <c r="R802" s="170"/>
      <c r="S802" s="170"/>
      <c r="T802" s="170"/>
      <c r="U802" s="170"/>
      <c r="V802" s="170"/>
      <c r="W802" s="170"/>
      <c r="X802" s="170"/>
      <c r="Y802" s="170"/>
      <c r="Z802" s="170"/>
      <c r="AA802" s="170"/>
      <c r="AB802" s="170"/>
      <c r="AC802" s="170"/>
      <c r="AD802" s="170"/>
      <c r="AE802" s="170"/>
      <c r="AF802" s="170"/>
      <c r="AG802" s="170"/>
    </row>
    <row r="803" spans="2:33" x14ac:dyDescent="0.25">
      <c r="B803" s="175"/>
      <c r="C803" s="169"/>
      <c r="D803" s="170"/>
      <c r="E803" s="170"/>
      <c r="F803" s="170"/>
      <c r="G803" s="170"/>
      <c r="H803" s="170"/>
      <c r="I803" s="170"/>
      <c r="J803" s="170"/>
      <c r="K803" s="171"/>
      <c r="L803" s="170"/>
      <c r="M803" s="170"/>
      <c r="N803" s="170"/>
      <c r="O803" s="170"/>
      <c r="P803" s="170"/>
      <c r="Q803" s="170"/>
      <c r="R803" s="170"/>
      <c r="S803" s="170"/>
      <c r="T803" s="170"/>
      <c r="U803" s="170"/>
      <c r="V803" s="170"/>
      <c r="W803" s="170"/>
      <c r="X803" s="170"/>
      <c r="Y803" s="170"/>
      <c r="Z803" s="170"/>
      <c r="AA803" s="170"/>
      <c r="AB803" s="170"/>
      <c r="AC803" s="170"/>
      <c r="AD803" s="170"/>
      <c r="AE803" s="170"/>
      <c r="AF803" s="170"/>
      <c r="AG803" s="170"/>
    </row>
    <row r="804" spans="2:33" x14ac:dyDescent="0.25">
      <c r="B804" s="175"/>
      <c r="C804" s="169"/>
      <c r="D804" s="170"/>
      <c r="E804" s="170"/>
      <c r="F804" s="170"/>
      <c r="G804" s="170"/>
      <c r="H804" s="170"/>
      <c r="I804" s="170"/>
      <c r="J804" s="170"/>
      <c r="K804" s="171"/>
      <c r="L804" s="170"/>
      <c r="M804" s="170"/>
      <c r="N804" s="170"/>
      <c r="O804" s="170"/>
      <c r="P804" s="170"/>
      <c r="Q804" s="170"/>
      <c r="R804" s="170"/>
      <c r="S804" s="170"/>
      <c r="T804" s="170"/>
      <c r="U804" s="170"/>
      <c r="V804" s="170"/>
      <c r="W804" s="170"/>
      <c r="X804" s="170"/>
      <c r="Y804" s="170"/>
      <c r="Z804" s="170"/>
      <c r="AA804" s="170"/>
      <c r="AB804" s="170"/>
      <c r="AC804" s="170"/>
      <c r="AD804" s="170"/>
      <c r="AE804" s="170"/>
      <c r="AF804" s="170"/>
      <c r="AG804" s="170"/>
    </row>
    <row r="805" spans="2:33" x14ac:dyDescent="0.25">
      <c r="B805" s="175"/>
      <c r="C805" s="169"/>
      <c r="D805" s="170"/>
      <c r="E805" s="170"/>
      <c r="F805" s="170"/>
      <c r="G805" s="170"/>
      <c r="H805" s="170"/>
      <c r="I805" s="170"/>
      <c r="J805" s="170"/>
      <c r="K805" s="171"/>
      <c r="L805" s="170"/>
      <c r="M805" s="170"/>
      <c r="N805" s="170"/>
      <c r="O805" s="170"/>
      <c r="P805" s="170"/>
      <c r="Q805" s="170"/>
      <c r="R805" s="170"/>
      <c r="S805" s="170"/>
      <c r="T805" s="170"/>
      <c r="U805" s="170"/>
      <c r="V805" s="170"/>
      <c r="W805" s="170"/>
      <c r="X805" s="170"/>
      <c r="Y805" s="170"/>
      <c r="Z805" s="170"/>
      <c r="AA805" s="170"/>
      <c r="AB805" s="170"/>
      <c r="AC805" s="170"/>
      <c r="AD805" s="170"/>
      <c r="AE805" s="170"/>
      <c r="AF805" s="170"/>
      <c r="AG805" s="170"/>
    </row>
    <row r="806" spans="2:33" x14ac:dyDescent="0.25">
      <c r="B806" s="175"/>
      <c r="C806" s="169"/>
      <c r="D806" s="170"/>
      <c r="E806" s="170"/>
      <c r="F806" s="170"/>
      <c r="G806" s="170"/>
      <c r="H806" s="170"/>
      <c r="I806" s="170"/>
      <c r="J806" s="170"/>
      <c r="K806" s="171"/>
      <c r="L806" s="170"/>
      <c r="M806" s="170"/>
      <c r="N806" s="170"/>
      <c r="O806" s="170"/>
      <c r="P806" s="170"/>
      <c r="Q806" s="170"/>
      <c r="R806" s="170"/>
      <c r="S806" s="170"/>
      <c r="T806" s="170"/>
      <c r="U806" s="170"/>
      <c r="V806" s="170"/>
      <c r="W806" s="170"/>
      <c r="X806" s="170"/>
      <c r="Y806" s="170"/>
      <c r="Z806" s="170"/>
      <c r="AA806" s="170"/>
      <c r="AB806" s="170"/>
      <c r="AC806" s="170"/>
      <c r="AD806" s="170"/>
      <c r="AE806" s="170"/>
      <c r="AF806" s="170"/>
      <c r="AG806" s="170"/>
    </row>
    <row r="807" spans="2:33" x14ac:dyDescent="0.25">
      <c r="B807" s="175"/>
      <c r="C807" s="169"/>
      <c r="D807" s="170"/>
      <c r="E807" s="170"/>
      <c r="F807" s="170"/>
      <c r="G807" s="170"/>
      <c r="H807" s="170"/>
      <c r="I807" s="170"/>
      <c r="J807" s="170"/>
      <c r="K807" s="171"/>
      <c r="L807" s="170"/>
      <c r="M807" s="170"/>
      <c r="N807" s="170"/>
      <c r="O807" s="170"/>
      <c r="P807" s="170"/>
      <c r="Q807" s="170"/>
      <c r="R807" s="170"/>
      <c r="S807" s="170"/>
      <c r="T807" s="170"/>
      <c r="U807" s="170"/>
      <c r="V807" s="170"/>
      <c r="W807" s="170"/>
      <c r="X807" s="170"/>
      <c r="Y807" s="170"/>
      <c r="Z807" s="170"/>
      <c r="AA807" s="170"/>
      <c r="AB807" s="170"/>
      <c r="AC807" s="170"/>
      <c r="AD807" s="170"/>
      <c r="AE807" s="170"/>
      <c r="AF807" s="170"/>
      <c r="AG807" s="170"/>
    </row>
    <row r="808" spans="2:33" x14ac:dyDescent="0.25">
      <c r="B808" s="175"/>
      <c r="C808" s="169"/>
      <c r="D808" s="170"/>
      <c r="E808" s="170"/>
      <c r="F808" s="170"/>
      <c r="G808" s="170"/>
      <c r="H808" s="170"/>
      <c r="I808" s="170"/>
      <c r="J808" s="170"/>
      <c r="K808" s="171"/>
      <c r="L808" s="170"/>
      <c r="M808" s="170"/>
      <c r="N808" s="170"/>
      <c r="O808" s="170"/>
      <c r="P808" s="170"/>
      <c r="Q808" s="170"/>
      <c r="R808" s="170"/>
      <c r="S808" s="170"/>
      <c r="T808" s="170"/>
      <c r="U808" s="170"/>
      <c r="V808" s="170"/>
      <c r="W808" s="170"/>
      <c r="X808" s="170"/>
      <c r="Y808" s="170"/>
      <c r="Z808" s="170"/>
      <c r="AA808" s="170"/>
      <c r="AB808" s="170"/>
      <c r="AC808" s="170"/>
      <c r="AD808" s="170"/>
      <c r="AE808" s="170"/>
      <c r="AF808" s="170"/>
      <c r="AG808" s="170"/>
    </row>
    <row r="809" spans="2:33" x14ac:dyDescent="0.25">
      <c r="B809" s="175"/>
      <c r="C809" s="169"/>
      <c r="D809" s="170"/>
      <c r="E809" s="170"/>
      <c r="F809" s="170"/>
      <c r="G809" s="170"/>
      <c r="H809" s="170"/>
      <c r="I809" s="170"/>
      <c r="J809" s="170"/>
      <c r="K809" s="171"/>
      <c r="L809" s="170"/>
      <c r="M809" s="170"/>
      <c r="N809" s="170"/>
      <c r="O809" s="170"/>
      <c r="P809" s="170"/>
      <c r="Q809" s="170"/>
      <c r="R809" s="170"/>
      <c r="S809" s="170"/>
      <c r="T809" s="170"/>
      <c r="U809" s="170"/>
      <c r="V809" s="170"/>
      <c r="W809" s="170"/>
      <c r="X809" s="170"/>
      <c r="Y809" s="170"/>
      <c r="Z809" s="170"/>
      <c r="AA809" s="170"/>
      <c r="AB809" s="170"/>
      <c r="AC809" s="170"/>
      <c r="AD809" s="170"/>
      <c r="AE809" s="170"/>
      <c r="AF809" s="170"/>
      <c r="AG809" s="170"/>
    </row>
    <row r="810" spans="2:33" x14ac:dyDescent="0.25">
      <c r="B810" s="175"/>
      <c r="C810" s="169"/>
      <c r="D810" s="170"/>
      <c r="E810" s="170"/>
      <c r="F810" s="170"/>
      <c r="G810" s="170"/>
      <c r="H810" s="170"/>
      <c r="I810" s="170"/>
      <c r="J810" s="170"/>
      <c r="K810" s="171"/>
      <c r="L810" s="170"/>
      <c r="M810" s="170"/>
      <c r="N810" s="170"/>
      <c r="O810" s="170"/>
      <c r="P810" s="170"/>
      <c r="Q810" s="170"/>
      <c r="R810" s="170"/>
      <c r="S810" s="170"/>
      <c r="T810" s="170"/>
      <c r="U810" s="170"/>
      <c r="V810" s="170"/>
      <c r="W810" s="170"/>
      <c r="X810" s="170"/>
      <c r="Y810" s="170"/>
      <c r="Z810" s="170"/>
      <c r="AA810" s="170"/>
      <c r="AB810" s="170"/>
      <c r="AC810" s="170"/>
      <c r="AD810" s="170"/>
      <c r="AE810" s="170"/>
      <c r="AF810" s="170"/>
      <c r="AG810" s="170"/>
    </row>
    <row r="811" spans="2:33" x14ac:dyDescent="0.25">
      <c r="B811" s="175"/>
      <c r="C811" s="169"/>
      <c r="D811" s="170"/>
      <c r="E811" s="170"/>
      <c r="F811" s="170"/>
      <c r="G811" s="170"/>
      <c r="H811" s="170"/>
      <c r="I811" s="170"/>
      <c r="J811" s="170"/>
      <c r="K811" s="171"/>
      <c r="L811" s="170"/>
      <c r="M811" s="170"/>
      <c r="N811" s="170"/>
      <c r="O811" s="170"/>
      <c r="P811" s="170"/>
      <c r="Q811" s="170"/>
      <c r="R811" s="170"/>
      <c r="S811" s="170"/>
      <c r="T811" s="170"/>
      <c r="U811" s="170"/>
      <c r="V811" s="170"/>
      <c r="W811" s="170"/>
      <c r="X811" s="170"/>
      <c r="Y811" s="170"/>
      <c r="Z811" s="170"/>
      <c r="AA811" s="170"/>
      <c r="AB811" s="170"/>
      <c r="AC811" s="170"/>
      <c r="AD811" s="170"/>
      <c r="AE811" s="170"/>
      <c r="AF811" s="170"/>
      <c r="AG811" s="170"/>
    </row>
    <row r="812" spans="2:33" x14ac:dyDescent="0.25">
      <c r="B812" s="175"/>
      <c r="C812" s="169"/>
      <c r="D812" s="170"/>
      <c r="E812" s="170"/>
      <c r="F812" s="170"/>
      <c r="G812" s="170"/>
      <c r="H812" s="170"/>
      <c r="I812" s="170"/>
      <c r="J812" s="170"/>
      <c r="K812" s="171"/>
      <c r="L812" s="170"/>
      <c r="M812" s="170"/>
      <c r="N812" s="170"/>
      <c r="O812" s="170"/>
      <c r="P812" s="170"/>
      <c r="Q812" s="170"/>
      <c r="R812" s="170"/>
      <c r="S812" s="170"/>
      <c r="T812" s="170"/>
      <c r="U812" s="170"/>
      <c r="V812" s="170"/>
      <c r="W812" s="170"/>
      <c r="X812" s="170"/>
      <c r="Y812" s="170"/>
      <c r="Z812" s="170"/>
      <c r="AA812" s="170"/>
      <c r="AB812" s="170"/>
      <c r="AC812" s="170"/>
      <c r="AD812" s="170"/>
      <c r="AE812" s="170"/>
      <c r="AF812" s="170"/>
      <c r="AG812" s="170"/>
    </row>
    <row r="813" spans="2:33" x14ac:dyDescent="0.25">
      <c r="B813" s="175"/>
      <c r="C813" s="169"/>
      <c r="D813" s="170"/>
      <c r="E813" s="170"/>
      <c r="F813" s="170"/>
      <c r="G813" s="170"/>
      <c r="H813" s="170"/>
      <c r="I813" s="170"/>
      <c r="J813" s="170"/>
      <c r="K813" s="171"/>
      <c r="L813" s="170"/>
      <c r="M813" s="170"/>
      <c r="N813" s="170"/>
      <c r="O813" s="170"/>
      <c r="P813" s="170"/>
      <c r="Q813" s="170"/>
      <c r="R813" s="170"/>
      <c r="S813" s="170"/>
      <c r="T813" s="170"/>
      <c r="U813" s="170"/>
      <c r="V813" s="170"/>
      <c r="W813" s="170"/>
      <c r="X813" s="170"/>
      <c r="Y813" s="170"/>
      <c r="Z813" s="170"/>
      <c r="AA813" s="170"/>
      <c r="AB813" s="170"/>
      <c r="AC813" s="170"/>
      <c r="AD813" s="170"/>
      <c r="AE813" s="170"/>
      <c r="AF813" s="170"/>
      <c r="AG813" s="170"/>
    </row>
    <row r="814" spans="2:33" x14ac:dyDescent="0.25">
      <c r="B814" s="175"/>
      <c r="C814" s="169"/>
      <c r="D814" s="170"/>
      <c r="E814" s="170"/>
      <c r="F814" s="170"/>
      <c r="G814" s="170"/>
      <c r="H814" s="170"/>
      <c r="I814" s="170"/>
      <c r="J814" s="170"/>
      <c r="K814" s="171"/>
      <c r="L814" s="170"/>
      <c r="M814" s="170"/>
      <c r="N814" s="170"/>
      <c r="O814" s="170"/>
      <c r="P814" s="170"/>
      <c r="Q814" s="170"/>
      <c r="R814" s="170"/>
      <c r="S814" s="170"/>
      <c r="T814" s="170"/>
      <c r="U814" s="170"/>
      <c r="V814" s="170"/>
      <c r="W814" s="170"/>
      <c r="X814" s="170"/>
      <c r="Y814" s="170"/>
      <c r="Z814" s="170"/>
      <c r="AA814" s="170"/>
      <c r="AB814" s="170"/>
      <c r="AC814" s="170"/>
      <c r="AD814" s="170"/>
      <c r="AE814" s="170"/>
      <c r="AF814" s="170"/>
      <c r="AG814" s="170"/>
    </row>
    <row r="815" spans="2:33" x14ac:dyDescent="0.25">
      <c r="B815" s="175"/>
      <c r="C815" s="169"/>
      <c r="D815" s="170"/>
      <c r="E815" s="170"/>
      <c r="F815" s="170"/>
      <c r="G815" s="170"/>
      <c r="H815" s="170"/>
      <c r="I815" s="170"/>
      <c r="J815" s="170"/>
      <c r="K815" s="171"/>
      <c r="L815" s="170"/>
      <c r="M815" s="170"/>
      <c r="N815" s="170"/>
      <c r="O815" s="170"/>
      <c r="P815" s="170"/>
      <c r="Q815" s="170"/>
      <c r="R815" s="170"/>
      <c r="S815" s="170"/>
      <c r="T815" s="170"/>
      <c r="U815" s="170"/>
      <c r="V815" s="170"/>
      <c r="W815" s="170"/>
      <c r="X815" s="170"/>
      <c r="Y815" s="170"/>
      <c r="Z815" s="170"/>
      <c r="AA815" s="170"/>
      <c r="AB815" s="170"/>
      <c r="AC815" s="170"/>
      <c r="AD815" s="170"/>
      <c r="AE815" s="170"/>
      <c r="AF815" s="170"/>
      <c r="AG815" s="170"/>
    </row>
    <row r="816" spans="2:33" x14ac:dyDescent="0.25">
      <c r="B816" s="175"/>
      <c r="C816" s="169"/>
      <c r="D816" s="170"/>
      <c r="E816" s="170"/>
      <c r="F816" s="170"/>
      <c r="G816" s="170"/>
      <c r="H816" s="170"/>
      <c r="I816" s="170"/>
      <c r="J816" s="170"/>
      <c r="K816" s="171"/>
      <c r="L816" s="170"/>
      <c r="M816" s="170"/>
      <c r="N816" s="170"/>
      <c r="O816" s="170"/>
      <c r="P816" s="170"/>
      <c r="Q816" s="170"/>
      <c r="R816" s="170"/>
      <c r="S816" s="170"/>
      <c r="T816" s="170"/>
      <c r="U816" s="170"/>
      <c r="V816" s="170"/>
      <c r="W816" s="170"/>
      <c r="X816" s="170"/>
      <c r="Y816" s="170"/>
      <c r="Z816" s="170"/>
      <c r="AA816" s="170"/>
      <c r="AB816" s="170"/>
      <c r="AC816" s="170"/>
      <c r="AD816" s="170"/>
      <c r="AE816" s="170"/>
      <c r="AF816" s="170"/>
      <c r="AG816" s="170"/>
    </row>
    <row r="817" spans="2:33" x14ac:dyDescent="0.25">
      <c r="B817" s="175"/>
      <c r="C817" s="169"/>
      <c r="D817" s="170"/>
      <c r="E817" s="170"/>
      <c r="F817" s="170"/>
      <c r="G817" s="170"/>
      <c r="H817" s="170"/>
      <c r="I817" s="170"/>
      <c r="J817" s="170"/>
      <c r="K817" s="171"/>
      <c r="L817" s="170"/>
      <c r="M817" s="170"/>
      <c r="N817" s="170"/>
      <c r="O817" s="170"/>
      <c r="P817" s="170"/>
      <c r="Q817" s="170"/>
      <c r="R817" s="170"/>
      <c r="S817" s="170"/>
      <c r="T817" s="170"/>
      <c r="U817" s="170"/>
      <c r="V817" s="170"/>
      <c r="W817" s="170"/>
      <c r="X817" s="170"/>
      <c r="Y817" s="170"/>
      <c r="Z817" s="170"/>
      <c r="AA817" s="170"/>
      <c r="AB817" s="170"/>
      <c r="AC817" s="170"/>
      <c r="AD817" s="170"/>
      <c r="AE817" s="170"/>
      <c r="AF817" s="170"/>
      <c r="AG817" s="170"/>
    </row>
    <row r="818" spans="2:33" x14ac:dyDescent="0.25">
      <c r="B818" s="175"/>
      <c r="C818" s="169"/>
      <c r="D818" s="170"/>
      <c r="E818" s="170"/>
      <c r="F818" s="170"/>
      <c r="G818" s="170"/>
      <c r="H818" s="170"/>
      <c r="I818" s="170"/>
      <c r="J818" s="170"/>
      <c r="K818" s="171"/>
      <c r="L818" s="170"/>
      <c r="M818" s="170"/>
      <c r="N818" s="170"/>
      <c r="O818" s="170"/>
      <c r="P818" s="170"/>
      <c r="Q818" s="170"/>
      <c r="R818" s="170"/>
      <c r="S818" s="170"/>
      <c r="T818" s="170"/>
      <c r="U818" s="170"/>
      <c r="V818" s="170"/>
      <c r="W818" s="170"/>
      <c r="X818" s="170"/>
      <c r="Y818" s="170"/>
      <c r="Z818" s="170"/>
      <c r="AA818" s="170"/>
      <c r="AB818" s="170"/>
      <c r="AC818" s="170"/>
      <c r="AD818" s="170"/>
      <c r="AE818" s="170"/>
      <c r="AF818" s="170"/>
      <c r="AG818" s="170"/>
    </row>
    <row r="819" spans="2:33" x14ac:dyDescent="0.25">
      <c r="B819" s="175"/>
      <c r="C819" s="169"/>
      <c r="D819" s="170"/>
      <c r="E819" s="170"/>
      <c r="F819" s="170"/>
      <c r="G819" s="170"/>
      <c r="H819" s="170"/>
      <c r="I819" s="170"/>
      <c r="J819" s="170"/>
      <c r="K819" s="171"/>
      <c r="L819" s="170"/>
      <c r="M819" s="170"/>
      <c r="N819" s="170"/>
      <c r="O819" s="170"/>
      <c r="P819" s="170"/>
      <c r="Q819" s="170"/>
      <c r="R819" s="170"/>
      <c r="S819" s="170"/>
      <c r="T819" s="170"/>
      <c r="U819" s="170"/>
      <c r="V819" s="170"/>
      <c r="W819" s="170"/>
      <c r="X819" s="170"/>
      <c r="Y819" s="170"/>
      <c r="Z819" s="170"/>
      <c r="AA819" s="170"/>
      <c r="AB819" s="170"/>
      <c r="AC819" s="170"/>
      <c r="AD819" s="170"/>
      <c r="AE819" s="170"/>
      <c r="AF819" s="170"/>
      <c r="AG819" s="170"/>
    </row>
    <row r="820" spans="2:33" x14ac:dyDescent="0.25">
      <c r="B820" s="175"/>
      <c r="C820" s="169"/>
      <c r="D820" s="170"/>
      <c r="E820" s="170"/>
      <c r="F820" s="170"/>
      <c r="G820" s="170"/>
      <c r="H820" s="170"/>
      <c r="I820" s="170"/>
      <c r="J820" s="170"/>
      <c r="K820" s="171"/>
      <c r="L820" s="170"/>
      <c r="M820" s="170"/>
      <c r="N820" s="170"/>
      <c r="O820" s="170"/>
      <c r="P820" s="170"/>
      <c r="Q820" s="170"/>
      <c r="R820" s="170"/>
      <c r="S820" s="170"/>
      <c r="T820" s="170"/>
      <c r="U820" s="170"/>
      <c r="V820" s="170"/>
      <c r="W820" s="170"/>
      <c r="X820" s="170"/>
      <c r="Y820" s="170"/>
      <c r="Z820" s="170"/>
      <c r="AA820" s="170"/>
      <c r="AB820" s="170"/>
      <c r="AC820" s="170"/>
      <c r="AD820" s="170"/>
      <c r="AE820" s="170"/>
      <c r="AF820" s="170"/>
      <c r="AG820" s="170"/>
    </row>
    <row r="821" spans="2:33" x14ac:dyDescent="0.25">
      <c r="B821" s="175"/>
      <c r="C821" s="169"/>
      <c r="D821" s="170"/>
      <c r="E821" s="170"/>
      <c r="F821" s="170"/>
      <c r="G821" s="170"/>
      <c r="H821" s="170"/>
      <c r="I821" s="170"/>
      <c r="J821" s="170"/>
      <c r="K821" s="171"/>
      <c r="L821" s="170"/>
      <c r="M821" s="170"/>
      <c r="N821" s="170"/>
      <c r="O821" s="170"/>
      <c r="P821" s="170"/>
      <c r="Q821" s="170"/>
      <c r="R821" s="170"/>
      <c r="S821" s="170"/>
      <c r="T821" s="170"/>
      <c r="U821" s="170"/>
      <c r="V821" s="170"/>
      <c r="W821" s="170"/>
      <c r="X821" s="170"/>
      <c r="Y821" s="170"/>
      <c r="Z821" s="170"/>
      <c r="AA821" s="170"/>
      <c r="AB821" s="170"/>
      <c r="AC821" s="170"/>
      <c r="AD821" s="170"/>
      <c r="AE821" s="170"/>
      <c r="AF821" s="170"/>
      <c r="AG821" s="170"/>
    </row>
    <row r="822" spans="2:33" x14ac:dyDescent="0.25">
      <c r="B822" s="175"/>
      <c r="C822" s="169"/>
      <c r="D822" s="170"/>
      <c r="E822" s="170"/>
      <c r="F822" s="170"/>
      <c r="G822" s="170"/>
      <c r="H822" s="170"/>
      <c r="I822" s="170"/>
      <c r="J822" s="170"/>
      <c r="K822" s="171"/>
      <c r="L822" s="170"/>
      <c r="M822" s="170"/>
      <c r="N822" s="170"/>
      <c r="O822" s="170"/>
      <c r="P822" s="170"/>
      <c r="Q822" s="170"/>
      <c r="R822" s="170"/>
      <c r="S822" s="170"/>
      <c r="T822" s="170"/>
      <c r="U822" s="170"/>
      <c r="V822" s="170"/>
      <c r="W822" s="170"/>
      <c r="X822" s="170"/>
      <c r="Y822" s="170"/>
      <c r="Z822" s="170"/>
      <c r="AA822" s="170"/>
      <c r="AB822" s="170"/>
      <c r="AC822" s="170"/>
      <c r="AD822" s="170"/>
      <c r="AE822" s="170"/>
      <c r="AF822" s="170"/>
      <c r="AG822" s="170"/>
    </row>
    <row r="823" spans="2:33" x14ac:dyDescent="0.25">
      <c r="B823" s="175"/>
      <c r="C823" s="169"/>
      <c r="D823" s="170"/>
      <c r="E823" s="170"/>
      <c r="F823" s="170"/>
      <c r="G823" s="170"/>
      <c r="H823" s="170"/>
      <c r="I823" s="170"/>
      <c r="J823" s="170"/>
      <c r="K823" s="171"/>
      <c r="L823" s="170"/>
      <c r="M823" s="170"/>
      <c r="N823" s="170"/>
      <c r="O823" s="170"/>
      <c r="P823" s="170"/>
      <c r="Q823" s="170"/>
      <c r="R823" s="170"/>
      <c r="S823" s="170"/>
      <c r="T823" s="170"/>
      <c r="U823" s="170"/>
      <c r="V823" s="170"/>
      <c r="W823" s="170"/>
      <c r="X823" s="170"/>
      <c r="Y823" s="170"/>
      <c r="Z823" s="170"/>
      <c r="AA823" s="170"/>
      <c r="AB823" s="170"/>
      <c r="AC823" s="170"/>
      <c r="AD823" s="170"/>
      <c r="AE823" s="170"/>
      <c r="AF823" s="170"/>
      <c r="AG823" s="170"/>
    </row>
    <row r="824" spans="2:33" x14ac:dyDescent="0.25">
      <c r="B824" s="175"/>
      <c r="C824" s="169"/>
      <c r="D824" s="170"/>
      <c r="E824" s="170"/>
      <c r="F824" s="170"/>
      <c r="G824" s="170"/>
      <c r="H824" s="170"/>
      <c r="I824" s="170"/>
      <c r="J824" s="170"/>
      <c r="K824" s="171"/>
      <c r="L824" s="170"/>
      <c r="M824" s="170"/>
      <c r="N824" s="170"/>
      <c r="O824" s="170"/>
      <c r="P824" s="170"/>
      <c r="Q824" s="170"/>
      <c r="R824" s="170"/>
      <c r="S824" s="170"/>
      <c r="T824" s="170"/>
      <c r="U824" s="170"/>
      <c r="V824" s="170"/>
      <c r="W824" s="170"/>
      <c r="X824" s="170"/>
      <c r="Y824" s="170"/>
      <c r="Z824" s="170"/>
      <c r="AA824" s="170"/>
      <c r="AB824" s="170"/>
      <c r="AC824" s="170"/>
      <c r="AD824" s="170"/>
      <c r="AE824" s="170"/>
      <c r="AF824" s="170"/>
      <c r="AG824" s="170"/>
    </row>
    <row r="825" spans="2:33" x14ac:dyDescent="0.25">
      <c r="B825" s="175"/>
      <c r="C825" s="169"/>
      <c r="D825" s="170"/>
      <c r="E825" s="170"/>
      <c r="F825" s="170"/>
      <c r="G825" s="170"/>
      <c r="H825" s="170"/>
      <c r="I825" s="170"/>
      <c r="J825" s="170"/>
      <c r="K825" s="171"/>
      <c r="L825" s="170"/>
      <c r="M825" s="170"/>
      <c r="N825" s="170"/>
      <c r="O825" s="170"/>
      <c r="P825" s="170"/>
      <c r="Q825" s="170"/>
      <c r="R825" s="170"/>
      <c r="S825" s="170"/>
      <c r="T825" s="170"/>
      <c r="U825" s="170"/>
      <c r="V825" s="170"/>
      <c r="W825" s="170"/>
      <c r="X825" s="170"/>
      <c r="Y825" s="170"/>
      <c r="Z825" s="170"/>
      <c r="AA825" s="170"/>
      <c r="AB825" s="170"/>
      <c r="AC825" s="170"/>
      <c r="AD825" s="170"/>
      <c r="AE825" s="170"/>
      <c r="AF825" s="170"/>
      <c r="AG825" s="170"/>
    </row>
    <row r="826" spans="2:33" x14ac:dyDescent="0.25">
      <c r="B826" s="175"/>
      <c r="C826" s="169"/>
      <c r="D826" s="170"/>
      <c r="E826" s="170"/>
      <c r="F826" s="170"/>
      <c r="G826" s="170"/>
      <c r="H826" s="170"/>
      <c r="I826" s="170"/>
      <c r="J826" s="170"/>
      <c r="K826" s="171"/>
      <c r="L826" s="170"/>
      <c r="M826" s="170"/>
      <c r="N826" s="170"/>
      <c r="O826" s="170"/>
      <c r="P826" s="170"/>
      <c r="Q826" s="170"/>
      <c r="R826" s="170"/>
      <c r="S826" s="170"/>
      <c r="T826" s="170"/>
      <c r="U826" s="170"/>
      <c r="V826" s="170"/>
      <c r="W826" s="170"/>
      <c r="X826" s="170"/>
      <c r="Y826" s="170"/>
      <c r="Z826" s="170"/>
      <c r="AA826" s="170"/>
      <c r="AB826" s="170"/>
      <c r="AC826" s="170"/>
      <c r="AD826" s="170"/>
      <c r="AE826" s="170"/>
      <c r="AF826" s="170"/>
      <c r="AG826" s="170"/>
    </row>
    <row r="827" spans="2:33" x14ac:dyDescent="0.25">
      <c r="B827" s="175"/>
      <c r="C827" s="169"/>
      <c r="D827" s="170"/>
      <c r="E827" s="170"/>
      <c r="F827" s="170"/>
      <c r="G827" s="170"/>
      <c r="H827" s="170"/>
      <c r="I827" s="170"/>
      <c r="J827" s="170"/>
      <c r="K827" s="171"/>
      <c r="L827" s="170"/>
      <c r="M827" s="170"/>
      <c r="N827" s="170"/>
      <c r="O827" s="170"/>
      <c r="P827" s="170"/>
      <c r="Q827" s="170"/>
      <c r="R827" s="170"/>
      <c r="S827" s="170"/>
      <c r="T827" s="170"/>
      <c r="U827" s="170"/>
      <c r="V827" s="170"/>
      <c r="W827" s="170"/>
      <c r="X827" s="170"/>
      <c r="Y827" s="170"/>
      <c r="Z827" s="170"/>
      <c r="AA827" s="170"/>
      <c r="AB827" s="170"/>
      <c r="AC827" s="170"/>
      <c r="AD827" s="170"/>
      <c r="AE827" s="170"/>
      <c r="AF827" s="170"/>
      <c r="AG827" s="170"/>
    </row>
    <row r="828" spans="2:33" x14ac:dyDescent="0.25">
      <c r="B828" s="175"/>
      <c r="C828" s="169"/>
      <c r="D828" s="170"/>
      <c r="E828" s="170"/>
      <c r="F828" s="170"/>
      <c r="G828" s="170"/>
      <c r="H828" s="170"/>
      <c r="I828" s="170"/>
      <c r="J828" s="170"/>
      <c r="K828" s="171"/>
      <c r="L828" s="170"/>
      <c r="M828" s="170"/>
      <c r="N828" s="170"/>
      <c r="O828" s="170"/>
      <c r="P828" s="170"/>
      <c r="Q828" s="170"/>
      <c r="R828" s="170"/>
      <c r="S828" s="170"/>
      <c r="T828" s="170"/>
      <c r="U828" s="170"/>
      <c r="V828" s="170"/>
      <c r="W828" s="170"/>
      <c r="X828" s="170"/>
      <c r="Y828" s="170"/>
      <c r="Z828" s="170"/>
      <c r="AA828" s="170"/>
      <c r="AB828" s="170"/>
      <c r="AC828" s="170"/>
      <c r="AD828" s="170"/>
      <c r="AE828" s="170"/>
      <c r="AF828" s="170"/>
      <c r="AG828" s="170"/>
    </row>
    <row r="829" spans="2:33" x14ac:dyDescent="0.25">
      <c r="B829" s="175"/>
      <c r="C829" s="169"/>
      <c r="D829" s="170"/>
      <c r="E829" s="170"/>
      <c r="F829" s="170"/>
      <c r="G829" s="170"/>
      <c r="H829" s="170"/>
      <c r="I829" s="170"/>
      <c r="J829" s="170"/>
      <c r="K829" s="171"/>
      <c r="L829" s="170"/>
      <c r="M829" s="170"/>
      <c r="N829" s="170"/>
      <c r="O829" s="170"/>
      <c r="P829" s="170"/>
      <c r="Q829" s="170"/>
      <c r="R829" s="170"/>
      <c r="S829" s="170"/>
      <c r="T829" s="170"/>
      <c r="U829" s="170"/>
      <c r="V829" s="170"/>
      <c r="W829" s="170"/>
      <c r="X829" s="170"/>
      <c r="Y829" s="170"/>
      <c r="Z829" s="170"/>
      <c r="AA829" s="170"/>
      <c r="AB829" s="170"/>
      <c r="AC829" s="170"/>
      <c r="AD829" s="170"/>
      <c r="AE829" s="170"/>
      <c r="AF829" s="170"/>
      <c r="AG829" s="170"/>
    </row>
    <row r="830" spans="2:33" x14ac:dyDescent="0.25">
      <c r="B830" s="175"/>
      <c r="C830" s="169"/>
      <c r="D830" s="170"/>
      <c r="E830" s="170"/>
      <c r="F830" s="170"/>
      <c r="G830" s="170"/>
      <c r="H830" s="170"/>
      <c r="I830" s="170"/>
      <c r="J830" s="170"/>
      <c r="K830" s="171"/>
      <c r="L830" s="170"/>
      <c r="M830" s="170"/>
      <c r="N830" s="170"/>
      <c r="O830" s="170"/>
      <c r="P830" s="170"/>
      <c r="Q830" s="170"/>
      <c r="R830" s="170"/>
      <c r="S830" s="170"/>
      <c r="T830" s="170"/>
      <c r="U830" s="170"/>
      <c r="V830" s="170"/>
      <c r="W830" s="170"/>
      <c r="X830" s="170"/>
      <c r="Y830" s="170"/>
      <c r="Z830" s="170"/>
      <c r="AA830" s="170"/>
      <c r="AB830" s="170"/>
      <c r="AC830" s="170"/>
      <c r="AD830" s="170"/>
      <c r="AE830" s="170"/>
      <c r="AF830" s="170"/>
      <c r="AG830" s="170"/>
    </row>
    <row r="831" spans="2:33" x14ac:dyDescent="0.25">
      <c r="B831" s="175"/>
      <c r="C831" s="169"/>
      <c r="D831" s="170"/>
      <c r="E831" s="170"/>
      <c r="F831" s="170"/>
      <c r="G831" s="170"/>
      <c r="H831" s="170"/>
      <c r="I831" s="170"/>
      <c r="J831" s="170"/>
      <c r="K831" s="171"/>
      <c r="L831" s="170"/>
      <c r="M831" s="170"/>
      <c r="N831" s="170"/>
      <c r="O831" s="170"/>
      <c r="P831" s="170"/>
      <c r="Q831" s="170"/>
      <c r="R831" s="170"/>
      <c r="S831" s="170"/>
      <c r="T831" s="170"/>
      <c r="U831" s="170"/>
      <c r="V831" s="170"/>
      <c r="W831" s="170"/>
      <c r="X831" s="170"/>
      <c r="Y831" s="170"/>
      <c r="Z831" s="170"/>
      <c r="AA831" s="170"/>
      <c r="AB831" s="170"/>
      <c r="AC831" s="170"/>
      <c r="AD831" s="170"/>
      <c r="AE831" s="170"/>
      <c r="AF831" s="170"/>
      <c r="AG831" s="170"/>
    </row>
    <row r="832" spans="2:33" x14ac:dyDescent="0.25">
      <c r="B832" s="175"/>
      <c r="C832" s="169"/>
      <c r="D832" s="170"/>
      <c r="E832" s="170"/>
      <c r="F832" s="170"/>
      <c r="G832" s="170"/>
      <c r="H832" s="170"/>
      <c r="I832" s="170"/>
      <c r="J832" s="170"/>
      <c r="K832" s="171"/>
      <c r="L832" s="170"/>
      <c r="M832" s="170"/>
      <c r="N832" s="170"/>
      <c r="O832" s="170"/>
      <c r="P832" s="170"/>
      <c r="Q832" s="170"/>
      <c r="R832" s="170"/>
      <c r="S832" s="170"/>
      <c r="T832" s="170"/>
      <c r="U832" s="170"/>
      <c r="V832" s="170"/>
      <c r="W832" s="170"/>
      <c r="X832" s="170"/>
      <c r="Y832" s="170"/>
      <c r="Z832" s="170"/>
      <c r="AA832" s="170"/>
      <c r="AB832" s="170"/>
      <c r="AC832" s="170"/>
      <c r="AD832" s="170"/>
      <c r="AE832" s="170"/>
      <c r="AF832" s="170"/>
      <c r="AG832" s="170"/>
    </row>
    <row r="833" spans="2:33" x14ac:dyDescent="0.25">
      <c r="B833" s="175"/>
      <c r="C833" s="169"/>
      <c r="D833" s="170"/>
      <c r="E833" s="170"/>
      <c r="F833" s="170"/>
      <c r="G833" s="170"/>
      <c r="H833" s="170"/>
      <c r="I833" s="170"/>
      <c r="J833" s="170"/>
      <c r="K833" s="171"/>
      <c r="L833" s="170"/>
      <c r="M833" s="170"/>
      <c r="N833" s="170"/>
      <c r="O833" s="170"/>
      <c r="P833" s="170"/>
      <c r="Q833" s="170"/>
      <c r="R833" s="170"/>
      <c r="S833" s="170"/>
      <c r="T833" s="170"/>
      <c r="U833" s="170"/>
      <c r="V833" s="170"/>
      <c r="W833" s="170"/>
      <c r="X833" s="170"/>
      <c r="Y833" s="170"/>
      <c r="Z833" s="170"/>
      <c r="AA833" s="170"/>
      <c r="AB833" s="170"/>
      <c r="AC833" s="170"/>
      <c r="AD833" s="170"/>
      <c r="AE833" s="170"/>
      <c r="AF833" s="170"/>
      <c r="AG833" s="170"/>
    </row>
    <row r="834" spans="2:33" x14ac:dyDescent="0.25">
      <c r="B834" s="175"/>
      <c r="C834" s="169"/>
      <c r="D834" s="170"/>
      <c r="E834" s="170"/>
      <c r="F834" s="170"/>
      <c r="G834" s="170"/>
      <c r="H834" s="170"/>
      <c r="I834" s="170"/>
      <c r="J834" s="170"/>
      <c r="K834" s="171"/>
      <c r="L834" s="170"/>
      <c r="M834" s="170"/>
      <c r="N834" s="170"/>
      <c r="O834" s="170"/>
      <c r="P834" s="170"/>
      <c r="Q834" s="170"/>
      <c r="R834" s="170"/>
      <c r="S834" s="170"/>
      <c r="T834" s="170"/>
      <c r="U834" s="170"/>
      <c r="V834" s="170"/>
      <c r="W834" s="170"/>
      <c r="X834" s="170"/>
      <c r="Y834" s="170"/>
      <c r="Z834" s="170"/>
      <c r="AA834" s="170"/>
      <c r="AB834" s="170"/>
      <c r="AC834" s="170"/>
      <c r="AD834" s="170"/>
      <c r="AE834" s="170"/>
      <c r="AF834" s="170"/>
      <c r="AG834" s="170"/>
    </row>
    <row r="835" spans="2:33" x14ac:dyDescent="0.25">
      <c r="B835" s="175"/>
      <c r="C835" s="169"/>
      <c r="D835" s="170"/>
      <c r="E835" s="170"/>
      <c r="F835" s="170"/>
      <c r="G835" s="170"/>
      <c r="H835" s="170"/>
      <c r="I835" s="170"/>
      <c r="J835" s="170"/>
      <c r="K835" s="171"/>
      <c r="L835" s="170"/>
      <c r="M835" s="170"/>
      <c r="N835" s="170"/>
      <c r="O835" s="170"/>
      <c r="P835" s="170"/>
      <c r="Q835" s="170"/>
      <c r="R835" s="170"/>
      <c r="S835" s="170"/>
      <c r="T835" s="170"/>
      <c r="U835" s="170"/>
      <c r="V835" s="170"/>
      <c r="W835" s="170"/>
      <c r="X835" s="170"/>
      <c r="Y835" s="170"/>
      <c r="Z835" s="170"/>
      <c r="AA835" s="170"/>
      <c r="AB835" s="170"/>
      <c r="AC835" s="170"/>
      <c r="AD835" s="170"/>
      <c r="AE835" s="170"/>
      <c r="AF835" s="170"/>
      <c r="AG835" s="170"/>
    </row>
    <row r="836" spans="2:33" x14ac:dyDescent="0.25">
      <c r="B836" s="175"/>
      <c r="C836" s="169"/>
      <c r="D836" s="170"/>
      <c r="E836" s="170"/>
      <c r="F836" s="170"/>
      <c r="G836" s="170"/>
      <c r="H836" s="170"/>
      <c r="I836" s="170"/>
      <c r="J836" s="170"/>
      <c r="K836" s="171"/>
      <c r="L836" s="170"/>
      <c r="M836" s="170"/>
      <c r="N836" s="170"/>
      <c r="O836" s="170"/>
      <c r="P836" s="170"/>
      <c r="Q836" s="170"/>
      <c r="R836" s="170"/>
      <c r="S836" s="170"/>
      <c r="T836" s="170"/>
      <c r="U836" s="170"/>
      <c r="V836" s="170"/>
      <c r="W836" s="170"/>
      <c r="X836" s="170"/>
      <c r="Y836" s="170"/>
      <c r="Z836" s="170"/>
      <c r="AA836" s="170"/>
      <c r="AB836" s="170"/>
      <c r="AC836" s="170"/>
      <c r="AD836" s="170"/>
      <c r="AE836" s="170"/>
      <c r="AF836" s="170"/>
      <c r="AG836" s="170"/>
    </row>
    <row r="837" spans="2:33" x14ac:dyDescent="0.25">
      <c r="B837" s="175"/>
      <c r="C837" s="169"/>
      <c r="D837" s="170"/>
      <c r="E837" s="170"/>
      <c r="F837" s="170"/>
      <c r="G837" s="170"/>
      <c r="H837" s="170"/>
      <c r="I837" s="170"/>
      <c r="J837" s="170"/>
      <c r="K837" s="171"/>
      <c r="L837" s="170"/>
      <c r="M837" s="170"/>
      <c r="N837" s="170"/>
      <c r="O837" s="170"/>
      <c r="P837" s="170"/>
      <c r="Q837" s="170"/>
      <c r="R837" s="170"/>
      <c r="S837" s="170"/>
      <c r="T837" s="170"/>
      <c r="U837" s="170"/>
      <c r="V837" s="170"/>
      <c r="W837" s="170"/>
      <c r="X837" s="170"/>
      <c r="Y837" s="170"/>
      <c r="Z837" s="170"/>
      <c r="AA837" s="170"/>
      <c r="AB837" s="170"/>
      <c r="AC837" s="170"/>
      <c r="AD837" s="170"/>
      <c r="AE837" s="170"/>
      <c r="AF837" s="170"/>
      <c r="AG837" s="170"/>
    </row>
    <row r="838" spans="2:33" x14ac:dyDescent="0.25">
      <c r="B838" s="175"/>
      <c r="C838" s="169"/>
      <c r="D838" s="170"/>
      <c r="E838" s="170"/>
      <c r="F838" s="170"/>
      <c r="G838" s="170"/>
      <c r="H838" s="170"/>
      <c r="I838" s="170"/>
      <c r="J838" s="170"/>
      <c r="K838" s="171"/>
      <c r="L838" s="170"/>
      <c r="M838" s="170"/>
      <c r="N838" s="170"/>
      <c r="O838" s="170"/>
      <c r="P838" s="170"/>
      <c r="Q838" s="170"/>
      <c r="R838" s="170"/>
      <c r="S838" s="170"/>
      <c r="T838" s="170"/>
      <c r="U838" s="170"/>
      <c r="V838" s="170"/>
      <c r="W838" s="170"/>
      <c r="X838" s="170"/>
      <c r="Y838" s="170"/>
      <c r="Z838" s="170"/>
      <c r="AA838" s="170"/>
      <c r="AB838" s="170"/>
      <c r="AC838" s="170"/>
      <c r="AD838" s="170"/>
      <c r="AE838" s="170"/>
      <c r="AF838" s="170"/>
      <c r="AG838" s="170"/>
    </row>
    <row r="839" spans="2:33" x14ac:dyDescent="0.25">
      <c r="B839" s="175"/>
      <c r="C839" s="169"/>
      <c r="D839" s="170"/>
      <c r="E839" s="170"/>
      <c r="F839" s="170"/>
      <c r="G839" s="170"/>
      <c r="H839" s="170"/>
      <c r="I839" s="170"/>
      <c r="J839" s="170"/>
      <c r="K839" s="171"/>
      <c r="L839" s="170"/>
      <c r="M839" s="170"/>
      <c r="N839" s="170"/>
      <c r="O839" s="170"/>
      <c r="P839" s="170"/>
      <c r="Q839" s="170"/>
      <c r="R839" s="170"/>
      <c r="S839" s="170"/>
      <c r="T839" s="170"/>
      <c r="U839" s="170"/>
      <c r="V839" s="170"/>
      <c r="W839" s="170"/>
      <c r="X839" s="170"/>
      <c r="Y839" s="170"/>
      <c r="Z839" s="170"/>
      <c r="AA839" s="170"/>
      <c r="AB839" s="170"/>
      <c r="AC839" s="170"/>
      <c r="AD839" s="170"/>
      <c r="AE839" s="170"/>
      <c r="AF839" s="170"/>
      <c r="AG839" s="170"/>
    </row>
    <row r="840" spans="2:33" x14ac:dyDescent="0.25">
      <c r="B840" s="175"/>
      <c r="C840" s="169"/>
      <c r="D840" s="170"/>
      <c r="E840" s="170"/>
      <c r="F840" s="170"/>
      <c r="G840" s="170"/>
      <c r="H840" s="170"/>
      <c r="I840" s="170"/>
      <c r="J840" s="170"/>
      <c r="K840" s="171"/>
      <c r="L840" s="170"/>
      <c r="M840" s="170"/>
      <c r="N840" s="170"/>
      <c r="O840" s="170"/>
      <c r="P840" s="170"/>
      <c r="Q840" s="170"/>
      <c r="R840" s="170"/>
      <c r="S840" s="170"/>
      <c r="T840" s="170"/>
      <c r="U840" s="170"/>
      <c r="V840" s="170"/>
      <c r="W840" s="170"/>
      <c r="X840" s="170"/>
      <c r="Y840" s="170"/>
      <c r="Z840" s="170"/>
      <c r="AA840" s="170"/>
      <c r="AB840" s="170"/>
      <c r="AC840" s="170"/>
      <c r="AD840" s="170"/>
      <c r="AE840" s="170"/>
      <c r="AF840" s="170"/>
      <c r="AG840" s="170"/>
    </row>
    <row r="841" spans="2:33" x14ac:dyDescent="0.25">
      <c r="B841" s="175"/>
      <c r="C841" s="169"/>
      <c r="D841" s="170"/>
      <c r="E841" s="170"/>
      <c r="F841" s="170"/>
      <c r="G841" s="170"/>
      <c r="H841" s="170"/>
      <c r="I841" s="170"/>
      <c r="J841" s="170"/>
      <c r="K841" s="171"/>
      <c r="L841" s="170"/>
      <c r="M841" s="170"/>
      <c r="N841" s="170"/>
      <c r="O841" s="170"/>
      <c r="P841" s="170"/>
      <c r="Q841" s="170"/>
      <c r="R841" s="170"/>
      <c r="S841" s="170"/>
      <c r="T841" s="170"/>
      <c r="U841" s="170"/>
      <c r="V841" s="170"/>
      <c r="W841" s="170"/>
      <c r="X841" s="170"/>
      <c r="Y841" s="170"/>
      <c r="Z841" s="170"/>
      <c r="AA841" s="170"/>
      <c r="AB841" s="170"/>
      <c r="AC841" s="170"/>
      <c r="AD841" s="170"/>
      <c r="AE841" s="170"/>
      <c r="AF841" s="170"/>
      <c r="AG841" s="170"/>
    </row>
    <row r="842" spans="2:33" x14ac:dyDescent="0.25">
      <c r="B842" s="175"/>
      <c r="C842" s="169"/>
      <c r="D842" s="170"/>
      <c r="E842" s="170"/>
      <c r="F842" s="170"/>
      <c r="G842" s="170"/>
      <c r="H842" s="170"/>
      <c r="I842" s="170"/>
      <c r="J842" s="170"/>
      <c r="K842" s="171"/>
      <c r="L842" s="170"/>
      <c r="M842" s="170"/>
      <c r="N842" s="170"/>
      <c r="O842" s="170"/>
      <c r="P842" s="170"/>
      <c r="Q842" s="170"/>
      <c r="R842" s="170"/>
      <c r="S842" s="170"/>
      <c r="T842" s="170"/>
      <c r="U842" s="170"/>
      <c r="V842" s="170"/>
      <c r="W842" s="170"/>
      <c r="X842" s="170"/>
      <c r="Y842" s="170"/>
      <c r="Z842" s="170"/>
      <c r="AA842" s="170"/>
      <c r="AB842" s="170"/>
      <c r="AC842" s="170"/>
      <c r="AD842" s="170"/>
      <c r="AE842" s="170"/>
      <c r="AF842" s="170"/>
      <c r="AG842" s="170"/>
    </row>
    <row r="843" spans="2:33" x14ac:dyDescent="0.25">
      <c r="B843" s="175"/>
      <c r="C843" s="169"/>
      <c r="D843" s="170"/>
      <c r="E843" s="170"/>
      <c r="F843" s="170"/>
      <c r="G843" s="170"/>
      <c r="H843" s="170"/>
      <c r="I843" s="170"/>
      <c r="J843" s="170"/>
      <c r="K843" s="171"/>
      <c r="L843" s="170"/>
      <c r="M843" s="170"/>
      <c r="N843" s="170"/>
      <c r="O843" s="170"/>
      <c r="P843" s="170"/>
      <c r="Q843" s="170"/>
      <c r="R843" s="170"/>
      <c r="S843" s="170"/>
      <c r="T843" s="170"/>
      <c r="U843" s="170"/>
      <c r="V843" s="170"/>
      <c r="W843" s="170"/>
      <c r="X843" s="170"/>
      <c r="Y843" s="170"/>
      <c r="Z843" s="170"/>
      <c r="AA843" s="170"/>
      <c r="AB843" s="170"/>
      <c r="AC843" s="170"/>
      <c r="AD843" s="170"/>
      <c r="AE843" s="170"/>
      <c r="AF843" s="170"/>
      <c r="AG843" s="170"/>
    </row>
    <row r="844" spans="2:33" x14ac:dyDescent="0.25">
      <c r="B844" s="175"/>
      <c r="C844" s="169"/>
      <c r="D844" s="170"/>
      <c r="E844" s="170"/>
      <c r="F844" s="170"/>
      <c r="G844" s="170"/>
      <c r="H844" s="170"/>
      <c r="I844" s="170"/>
      <c r="J844" s="170"/>
      <c r="K844" s="171"/>
      <c r="L844" s="170"/>
      <c r="M844" s="170"/>
      <c r="N844" s="170"/>
      <c r="O844" s="170"/>
      <c r="P844" s="170"/>
      <c r="Q844" s="170"/>
      <c r="R844" s="170"/>
      <c r="S844" s="170"/>
      <c r="T844" s="170"/>
      <c r="U844" s="170"/>
      <c r="V844" s="170"/>
      <c r="W844" s="170"/>
      <c r="X844" s="170"/>
      <c r="Y844" s="170"/>
      <c r="Z844" s="170"/>
      <c r="AA844" s="170"/>
      <c r="AB844" s="170"/>
      <c r="AC844" s="170"/>
      <c r="AD844" s="170"/>
      <c r="AE844" s="170"/>
      <c r="AF844" s="170"/>
      <c r="AG844" s="170"/>
    </row>
    <row r="845" spans="2:33" x14ac:dyDescent="0.25">
      <c r="B845" s="175"/>
      <c r="C845" s="169"/>
      <c r="D845" s="170"/>
      <c r="E845" s="170"/>
      <c r="F845" s="170"/>
      <c r="G845" s="170"/>
      <c r="H845" s="170"/>
      <c r="I845" s="170"/>
      <c r="J845" s="170"/>
      <c r="K845" s="171"/>
      <c r="L845" s="170"/>
      <c r="M845" s="170"/>
      <c r="N845" s="170"/>
      <c r="O845" s="170"/>
      <c r="P845" s="170"/>
      <c r="Q845" s="170"/>
      <c r="R845" s="170"/>
      <c r="S845" s="170"/>
      <c r="T845" s="170"/>
      <c r="U845" s="170"/>
      <c r="V845" s="170"/>
      <c r="W845" s="170"/>
      <c r="X845" s="170"/>
      <c r="Y845" s="170"/>
      <c r="Z845" s="170"/>
      <c r="AA845" s="170"/>
      <c r="AB845" s="170"/>
      <c r="AC845" s="170"/>
      <c r="AD845" s="170"/>
      <c r="AE845" s="170"/>
      <c r="AF845" s="170"/>
      <c r="AG845" s="170"/>
    </row>
    <row r="846" spans="2:33" x14ac:dyDescent="0.25">
      <c r="B846" s="175"/>
      <c r="C846" s="169"/>
      <c r="D846" s="170"/>
      <c r="E846" s="170"/>
      <c r="F846" s="170"/>
      <c r="G846" s="170"/>
      <c r="H846" s="170"/>
      <c r="I846" s="170"/>
      <c r="J846" s="170"/>
      <c r="K846" s="171"/>
      <c r="L846" s="170"/>
      <c r="M846" s="170"/>
      <c r="N846" s="170"/>
      <c r="O846" s="170"/>
      <c r="P846" s="170"/>
      <c r="Q846" s="170"/>
      <c r="R846" s="170"/>
      <c r="S846" s="170"/>
      <c r="T846" s="170"/>
      <c r="U846" s="170"/>
      <c r="V846" s="170"/>
      <c r="W846" s="170"/>
      <c r="X846" s="170"/>
      <c r="Y846" s="170"/>
      <c r="Z846" s="170"/>
      <c r="AA846" s="170"/>
      <c r="AB846" s="170"/>
      <c r="AC846" s="170"/>
      <c r="AD846" s="170"/>
      <c r="AE846" s="170"/>
      <c r="AF846" s="170"/>
      <c r="AG846" s="170"/>
    </row>
    <row r="847" spans="2:33" x14ac:dyDescent="0.25">
      <c r="B847" s="175"/>
      <c r="C847" s="169"/>
      <c r="D847" s="170"/>
      <c r="E847" s="170"/>
      <c r="F847" s="170"/>
      <c r="G847" s="170"/>
      <c r="H847" s="170"/>
      <c r="I847" s="170"/>
      <c r="J847" s="170"/>
      <c r="K847" s="171"/>
      <c r="L847" s="170"/>
      <c r="M847" s="170"/>
      <c r="N847" s="170"/>
      <c r="O847" s="170"/>
      <c r="P847" s="170"/>
      <c r="Q847" s="170"/>
      <c r="R847" s="170"/>
      <c r="S847" s="170"/>
      <c r="T847" s="170"/>
      <c r="U847" s="170"/>
      <c r="V847" s="170"/>
      <c r="W847" s="170"/>
      <c r="X847" s="170"/>
      <c r="Y847" s="170"/>
      <c r="Z847" s="170"/>
      <c r="AA847" s="170"/>
      <c r="AB847" s="170"/>
      <c r="AC847" s="170"/>
      <c r="AD847" s="170"/>
      <c r="AE847" s="170"/>
      <c r="AF847" s="170"/>
      <c r="AG847" s="170"/>
    </row>
    <row r="848" spans="2:33" x14ac:dyDescent="0.25">
      <c r="B848" s="175"/>
      <c r="C848" s="169"/>
      <c r="D848" s="170"/>
      <c r="E848" s="170"/>
      <c r="F848" s="170"/>
      <c r="G848" s="170"/>
      <c r="H848" s="170"/>
      <c r="I848" s="170"/>
      <c r="J848" s="170"/>
      <c r="K848" s="171"/>
      <c r="L848" s="170"/>
      <c r="M848" s="170"/>
      <c r="N848" s="170"/>
      <c r="O848" s="170"/>
      <c r="P848" s="170"/>
      <c r="Q848" s="170"/>
      <c r="R848" s="170"/>
      <c r="S848" s="170"/>
      <c r="T848" s="170"/>
      <c r="U848" s="170"/>
      <c r="V848" s="170"/>
      <c r="W848" s="170"/>
      <c r="X848" s="170"/>
      <c r="Y848" s="170"/>
      <c r="Z848" s="170"/>
      <c r="AA848" s="170"/>
      <c r="AB848" s="170"/>
      <c r="AC848" s="170"/>
      <c r="AD848" s="170"/>
      <c r="AE848" s="170"/>
      <c r="AF848" s="170"/>
      <c r="AG848" s="170"/>
    </row>
    <row r="849" spans="2:33" x14ac:dyDescent="0.25">
      <c r="B849" s="175"/>
      <c r="C849" s="169"/>
      <c r="D849" s="170"/>
      <c r="E849" s="170"/>
      <c r="F849" s="170"/>
      <c r="G849" s="170"/>
      <c r="H849" s="170"/>
      <c r="I849" s="170"/>
      <c r="J849" s="170"/>
      <c r="K849" s="171"/>
      <c r="L849" s="170"/>
      <c r="M849" s="170"/>
      <c r="N849" s="170"/>
      <c r="O849" s="170"/>
      <c r="P849" s="170"/>
      <c r="Q849" s="170"/>
      <c r="R849" s="170"/>
      <c r="S849" s="170"/>
      <c r="T849" s="170"/>
      <c r="U849" s="170"/>
      <c r="V849" s="170"/>
      <c r="W849" s="170"/>
      <c r="X849" s="170"/>
      <c r="Y849" s="170"/>
      <c r="Z849" s="170"/>
      <c r="AA849" s="170"/>
      <c r="AB849" s="170"/>
      <c r="AC849" s="170"/>
      <c r="AD849" s="170"/>
      <c r="AE849" s="170"/>
      <c r="AF849" s="170"/>
      <c r="AG849" s="170"/>
    </row>
    <row r="850" spans="2:33" x14ac:dyDescent="0.25">
      <c r="B850" s="175"/>
      <c r="C850" s="169"/>
      <c r="D850" s="170"/>
      <c r="E850" s="170"/>
      <c r="F850" s="170"/>
      <c r="G850" s="170"/>
      <c r="H850" s="170"/>
      <c r="I850" s="170"/>
      <c r="J850" s="170"/>
      <c r="K850" s="171"/>
      <c r="L850" s="170"/>
      <c r="M850" s="170"/>
      <c r="N850" s="170"/>
      <c r="O850" s="170"/>
      <c r="P850" s="170"/>
      <c r="Q850" s="170"/>
      <c r="R850" s="170"/>
      <c r="S850" s="170"/>
      <c r="T850" s="170"/>
      <c r="U850" s="170"/>
      <c r="V850" s="170"/>
      <c r="W850" s="170"/>
      <c r="X850" s="170"/>
      <c r="Y850" s="170"/>
      <c r="Z850" s="170"/>
      <c r="AA850" s="170"/>
      <c r="AB850" s="170"/>
      <c r="AC850" s="170"/>
      <c r="AD850" s="170"/>
      <c r="AE850" s="170"/>
      <c r="AF850" s="170"/>
      <c r="AG850" s="170"/>
    </row>
    <row r="851" spans="2:33" x14ac:dyDescent="0.25">
      <c r="B851" s="175"/>
      <c r="C851" s="169"/>
      <c r="D851" s="170"/>
      <c r="E851" s="170"/>
      <c r="F851" s="170"/>
      <c r="G851" s="170"/>
      <c r="H851" s="170"/>
      <c r="I851" s="170"/>
      <c r="J851" s="170"/>
      <c r="K851" s="171"/>
      <c r="L851" s="170"/>
      <c r="M851" s="170"/>
      <c r="N851" s="170"/>
      <c r="O851" s="170"/>
      <c r="P851" s="170"/>
      <c r="Q851" s="170"/>
      <c r="R851" s="170"/>
      <c r="S851" s="170"/>
      <c r="T851" s="170"/>
      <c r="U851" s="170"/>
      <c r="V851" s="170"/>
      <c r="W851" s="170"/>
      <c r="X851" s="170"/>
      <c r="Y851" s="170"/>
      <c r="Z851" s="170"/>
      <c r="AA851" s="170"/>
      <c r="AB851" s="170"/>
      <c r="AC851" s="170"/>
      <c r="AD851" s="170"/>
      <c r="AE851" s="170"/>
      <c r="AF851" s="170"/>
      <c r="AG851" s="170"/>
    </row>
    <row r="852" spans="2:33" x14ac:dyDescent="0.25">
      <c r="B852" s="175"/>
      <c r="C852" s="169"/>
      <c r="D852" s="170"/>
      <c r="E852" s="170"/>
      <c r="F852" s="170"/>
      <c r="G852" s="170"/>
      <c r="H852" s="170"/>
      <c r="I852" s="170"/>
      <c r="J852" s="170"/>
      <c r="K852" s="171"/>
      <c r="L852" s="170"/>
      <c r="M852" s="170"/>
      <c r="N852" s="170"/>
      <c r="O852" s="170"/>
      <c r="P852" s="170"/>
      <c r="Q852" s="170"/>
      <c r="R852" s="170"/>
      <c r="S852" s="170"/>
      <c r="T852" s="170"/>
      <c r="U852" s="170"/>
      <c r="V852" s="170"/>
      <c r="W852" s="170"/>
      <c r="X852" s="170"/>
      <c r="Y852" s="170"/>
      <c r="Z852" s="170"/>
      <c r="AA852" s="170"/>
      <c r="AB852" s="170"/>
      <c r="AC852" s="170"/>
      <c r="AD852" s="170"/>
      <c r="AE852" s="170"/>
      <c r="AF852" s="170"/>
      <c r="AG852" s="170"/>
    </row>
    <row r="853" spans="2:33" x14ac:dyDescent="0.25">
      <c r="B853" s="175"/>
      <c r="C853" s="169"/>
      <c r="D853" s="170"/>
      <c r="E853" s="170"/>
      <c r="F853" s="170"/>
      <c r="G853" s="170"/>
      <c r="H853" s="170"/>
      <c r="I853" s="170"/>
      <c r="J853" s="170"/>
      <c r="K853" s="171"/>
      <c r="L853" s="170"/>
      <c r="M853" s="170"/>
      <c r="N853" s="170"/>
      <c r="O853" s="170"/>
      <c r="P853" s="170"/>
      <c r="Q853" s="170"/>
      <c r="R853" s="170"/>
      <c r="S853" s="170"/>
      <c r="T853" s="170"/>
      <c r="U853" s="170"/>
      <c r="V853" s="170"/>
      <c r="W853" s="170"/>
      <c r="X853" s="170"/>
      <c r="Y853" s="170"/>
      <c r="Z853" s="170"/>
      <c r="AA853" s="170"/>
      <c r="AB853" s="170"/>
      <c r="AC853" s="170"/>
      <c r="AD853" s="170"/>
      <c r="AE853" s="170"/>
      <c r="AF853" s="170"/>
      <c r="AG853" s="170"/>
    </row>
    <row r="854" spans="2:33" x14ac:dyDescent="0.25">
      <c r="B854" s="175"/>
      <c r="C854" s="169"/>
      <c r="D854" s="170"/>
      <c r="E854" s="170"/>
      <c r="F854" s="170"/>
      <c r="G854" s="170"/>
      <c r="H854" s="170"/>
      <c r="I854" s="170"/>
      <c r="J854" s="170"/>
      <c r="K854" s="171"/>
      <c r="L854" s="170"/>
      <c r="M854" s="170"/>
      <c r="N854" s="170"/>
      <c r="O854" s="170"/>
      <c r="P854" s="170"/>
      <c r="Q854" s="170"/>
      <c r="R854" s="170"/>
      <c r="S854" s="170"/>
      <c r="T854" s="170"/>
      <c r="U854" s="170"/>
      <c r="V854" s="170"/>
      <c r="W854" s="170"/>
      <c r="X854" s="170"/>
      <c r="Y854" s="170"/>
      <c r="Z854" s="170"/>
      <c r="AA854" s="170"/>
      <c r="AB854" s="170"/>
      <c r="AC854" s="170"/>
      <c r="AD854" s="170"/>
      <c r="AE854" s="170"/>
      <c r="AF854" s="170"/>
      <c r="AG854" s="170"/>
    </row>
    <row r="855" spans="2:33" x14ac:dyDescent="0.25">
      <c r="B855" s="175"/>
      <c r="C855" s="169"/>
      <c r="D855" s="170"/>
      <c r="E855" s="170"/>
      <c r="F855" s="170"/>
      <c r="G855" s="170"/>
      <c r="H855" s="170"/>
      <c r="I855" s="170"/>
      <c r="J855" s="170"/>
      <c r="K855" s="171"/>
      <c r="L855" s="170"/>
      <c r="M855" s="170"/>
      <c r="N855" s="170"/>
      <c r="O855" s="170"/>
      <c r="P855" s="170"/>
      <c r="Q855" s="170"/>
      <c r="R855" s="170"/>
      <c r="S855" s="170"/>
      <c r="T855" s="170"/>
      <c r="U855" s="170"/>
      <c r="V855" s="170"/>
      <c r="W855" s="170"/>
      <c r="X855" s="170"/>
      <c r="Y855" s="170"/>
      <c r="Z855" s="170"/>
      <c r="AA855" s="170"/>
      <c r="AB855" s="170"/>
      <c r="AC855" s="170"/>
      <c r="AD855" s="170"/>
      <c r="AE855" s="170"/>
      <c r="AF855" s="170"/>
      <c r="AG855" s="170"/>
    </row>
    <row r="856" spans="2:33" x14ac:dyDescent="0.25">
      <c r="B856" s="175"/>
      <c r="C856" s="169"/>
      <c r="D856" s="170"/>
      <c r="E856" s="170"/>
      <c r="F856" s="170"/>
      <c r="G856" s="170"/>
      <c r="H856" s="170"/>
      <c r="I856" s="170"/>
      <c r="J856" s="170"/>
      <c r="K856" s="171"/>
      <c r="L856" s="170"/>
      <c r="M856" s="170"/>
      <c r="N856" s="170"/>
      <c r="O856" s="170"/>
      <c r="P856" s="170"/>
      <c r="Q856" s="170"/>
      <c r="R856" s="170"/>
      <c r="S856" s="170"/>
      <c r="T856" s="170"/>
      <c r="U856" s="170"/>
      <c r="V856" s="170"/>
      <c r="W856" s="170"/>
      <c r="X856" s="170"/>
      <c r="Y856" s="170"/>
      <c r="Z856" s="170"/>
      <c r="AA856" s="170"/>
      <c r="AB856" s="170"/>
      <c r="AC856" s="170"/>
      <c r="AD856" s="170"/>
      <c r="AE856" s="170"/>
      <c r="AF856" s="170"/>
      <c r="AG856" s="170"/>
    </row>
    <row r="857" spans="2:33" x14ac:dyDescent="0.25">
      <c r="B857" s="175"/>
      <c r="C857" s="169"/>
      <c r="D857" s="170"/>
      <c r="E857" s="170"/>
      <c r="F857" s="170"/>
      <c r="G857" s="170"/>
      <c r="H857" s="170"/>
      <c r="I857" s="170"/>
      <c r="J857" s="170"/>
      <c r="K857" s="171"/>
      <c r="L857" s="170"/>
      <c r="M857" s="170"/>
      <c r="N857" s="170"/>
      <c r="O857" s="170"/>
      <c r="P857" s="170"/>
      <c r="Q857" s="170"/>
      <c r="R857" s="170"/>
      <c r="S857" s="170"/>
      <c r="T857" s="170"/>
      <c r="U857" s="170"/>
      <c r="V857" s="170"/>
      <c r="W857" s="170"/>
      <c r="X857" s="170"/>
      <c r="Y857" s="170"/>
      <c r="Z857" s="170"/>
      <c r="AA857" s="170"/>
      <c r="AB857" s="170"/>
      <c r="AC857" s="170"/>
      <c r="AD857" s="170"/>
      <c r="AE857" s="170"/>
      <c r="AF857" s="170"/>
      <c r="AG857" s="170"/>
    </row>
    <row r="858" spans="2:33" x14ac:dyDescent="0.25">
      <c r="B858" s="175"/>
      <c r="C858" s="169"/>
      <c r="D858" s="170"/>
      <c r="E858" s="170"/>
      <c r="F858" s="170"/>
      <c r="G858" s="170"/>
      <c r="H858" s="170"/>
      <c r="I858" s="170"/>
      <c r="J858" s="170"/>
      <c r="K858" s="171"/>
      <c r="L858" s="170"/>
      <c r="M858" s="170"/>
      <c r="N858" s="170"/>
      <c r="O858" s="170"/>
      <c r="P858" s="170"/>
      <c r="Q858" s="170"/>
      <c r="R858" s="170"/>
      <c r="S858" s="170"/>
      <c r="T858" s="170"/>
      <c r="U858" s="170"/>
      <c r="V858" s="170"/>
      <c r="W858" s="170"/>
      <c r="X858" s="170"/>
      <c r="Y858" s="170"/>
      <c r="Z858" s="170"/>
      <c r="AA858" s="170"/>
      <c r="AB858" s="170"/>
      <c r="AC858" s="170"/>
      <c r="AD858" s="170"/>
      <c r="AE858" s="170"/>
      <c r="AF858" s="170"/>
      <c r="AG858" s="170"/>
    </row>
    <row r="859" spans="2:33" x14ac:dyDescent="0.25">
      <c r="B859" s="175"/>
      <c r="C859" s="169"/>
      <c r="D859" s="170"/>
      <c r="E859" s="170"/>
      <c r="F859" s="170"/>
      <c r="G859" s="170"/>
      <c r="H859" s="170"/>
      <c r="I859" s="170"/>
      <c r="J859" s="170"/>
      <c r="K859" s="171"/>
      <c r="L859" s="170"/>
      <c r="M859" s="170"/>
      <c r="N859" s="170"/>
      <c r="O859" s="170"/>
      <c r="P859" s="170"/>
      <c r="Q859" s="170"/>
      <c r="R859" s="170"/>
      <c r="S859" s="170"/>
      <c r="T859" s="170"/>
      <c r="U859" s="170"/>
      <c r="V859" s="170"/>
      <c r="W859" s="170"/>
      <c r="X859" s="170"/>
      <c r="Y859" s="170"/>
      <c r="Z859" s="170"/>
      <c r="AA859" s="170"/>
      <c r="AB859" s="170"/>
      <c r="AC859" s="170"/>
      <c r="AD859" s="170"/>
      <c r="AE859" s="170"/>
      <c r="AF859" s="170"/>
      <c r="AG859" s="170"/>
    </row>
    <row r="860" spans="2:33" x14ac:dyDescent="0.25">
      <c r="B860" s="175"/>
      <c r="C860" s="169"/>
      <c r="D860" s="170"/>
      <c r="E860" s="170"/>
      <c r="F860" s="170"/>
      <c r="G860" s="170"/>
      <c r="H860" s="170"/>
      <c r="I860" s="170"/>
      <c r="J860" s="170"/>
      <c r="K860" s="171"/>
      <c r="L860" s="170"/>
      <c r="M860" s="170"/>
      <c r="N860" s="170"/>
      <c r="O860" s="170"/>
      <c r="P860" s="170"/>
      <c r="Q860" s="170"/>
      <c r="R860" s="170"/>
      <c r="S860" s="170"/>
      <c r="T860" s="170"/>
      <c r="U860" s="170"/>
      <c r="V860" s="170"/>
      <c r="W860" s="170"/>
      <c r="X860" s="170"/>
      <c r="Y860" s="170"/>
      <c r="Z860" s="170"/>
      <c r="AA860" s="170"/>
      <c r="AB860" s="170"/>
      <c r="AC860" s="170"/>
      <c r="AD860" s="170"/>
      <c r="AE860" s="170"/>
      <c r="AF860" s="170"/>
      <c r="AG860" s="170"/>
    </row>
    <row r="861" spans="2:33" x14ac:dyDescent="0.25">
      <c r="B861" s="175"/>
      <c r="C861" s="169"/>
      <c r="D861" s="170"/>
      <c r="E861" s="170"/>
      <c r="F861" s="170"/>
      <c r="G861" s="170"/>
      <c r="H861" s="170"/>
      <c r="I861" s="170"/>
      <c r="J861" s="170"/>
      <c r="K861" s="171"/>
      <c r="L861" s="170"/>
      <c r="M861" s="170"/>
      <c r="N861" s="170"/>
      <c r="O861" s="170"/>
      <c r="P861" s="170"/>
      <c r="Q861" s="170"/>
      <c r="R861" s="170"/>
      <c r="S861" s="170"/>
      <c r="T861" s="170"/>
      <c r="U861" s="170"/>
      <c r="V861" s="170"/>
      <c r="W861" s="170"/>
      <c r="X861" s="170"/>
      <c r="Y861" s="170"/>
      <c r="Z861" s="170"/>
      <c r="AA861" s="170"/>
      <c r="AB861" s="170"/>
      <c r="AC861" s="170"/>
      <c r="AD861" s="170"/>
      <c r="AE861" s="170"/>
      <c r="AF861" s="170"/>
      <c r="AG861" s="170"/>
    </row>
    <row r="862" spans="2:33" x14ac:dyDescent="0.25">
      <c r="B862" s="175"/>
      <c r="C862" s="169"/>
      <c r="D862" s="170"/>
      <c r="E862" s="170"/>
      <c r="F862" s="170"/>
      <c r="G862" s="170"/>
      <c r="H862" s="170"/>
      <c r="I862" s="170"/>
      <c r="J862" s="170"/>
      <c r="K862" s="171"/>
      <c r="L862" s="170"/>
      <c r="M862" s="170"/>
      <c r="N862" s="170"/>
      <c r="O862" s="170"/>
      <c r="P862" s="170"/>
      <c r="Q862" s="170"/>
      <c r="R862" s="170"/>
      <c r="S862" s="170"/>
      <c r="T862" s="170"/>
      <c r="U862" s="170"/>
      <c r="V862" s="170"/>
      <c r="W862" s="170"/>
      <c r="X862" s="170"/>
      <c r="Y862" s="170"/>
      <c r="Z862" s="170"/>
      <c r="AA862" s="170"/>
      <c r="AB862" s="170"/>
      <c r="AC862" s="170"/>
      <c r="AD862" s="170"/>
      <c r="AE862" s="170"/>
      <c r="AF862" s="170"/>
      <c r="AG862" s="170"/>
    </row>
    <row r="863" spans="2:33" x14ac:dyDescent="0.25">
      <c r="B863" s="175"/>
      <c r="C863" s="169"/>
      <c r="D863" s="170"/>
      <c r="E863" s="170"/>
      <c r="F863" s="170"/>
      <c r="G863" s="170"/>
      <c r="H863" s="170"/>
      <c r="I863" s="170"/>
      <c r="J863" s="170"/>
      <c r="K863" s="171"/>
      <c r="L863" s="170"/>
      <c r="M863" s="170"/>
      <c r="N863" s="170"/>
      <c r="O863" s="170"/>
      <c r="P863" s="170"/>
      <c r="Q863" s="170"/>
      <c r="R863" s="170"/>
      <c r="S863" s="170"/>
      <c r="T863" s="170"/>
      <c r="U863" s="170"/>
      <c r="V863" s="170"/>
      <c r="W863" s="170"/>
      <c r="X863" s="170"/>
      <c r="Y863" s="170"/>
      <c r="Z863" s="170"/>
      <c r="AA863" s="170"/>
      <c r="AB863" s="170"/>
      <c r="AC863" s="170"/>
      <c r="AD863" s="170"/>
      <c r="AE863" s="170"/>
      <c r="AF863" s="170"/>
      <c r="AG863" s="170"/>
    </row>
    <row r="864" spans="2:33" x14ac:dyDescent="0.25">
      <c r="B864" s="175"/>
      <c r="C864" s="169"/>
      <c r="D864" s="170"/>
      <c r="E864" s="170"/>
      <c r="F864" s="170"/>
      <c r="G864" s="170"/>
      <c r="H864" s="170"/>
      <c r="I864" s="170"/>
      <c r="J864" s="170"/>
      <c r="K864" s="171"/>
      <c r="L864" s="170"/>
      <c r="M864" s="170"/>
      <c r="N864" s="170"/>
      <c r="O864" s="170"/>
      <c r="P864" s="170"/>
      <c r="Q864" s="170"/>
      <c r="R864" s="170"/>
      <c r="S864" s="170"/>
      <c r="T864" s="170"/>
      <c r="U864" s="170"/>
      <c r="V864" s="170"/>
      <c r="W864" s="170"/>
      <c r="X864" s="170"/>
      <c r="Y864" s="170"/>
      <c r="Z864" s="170"/>
      <c r="AA864" s="170"/>
      <c r="AB864" s="170"/>
      <c r="AC864" s="170"/>
      <c r="AD864" s="170"/>
      <c r="AE864" s="170"/>
      <c r="AF864" s="170"/>
      <c r="AG864" s="170"/>
    </row>
    <row r="865" spans="2:33" x14ac:dyDescent="0.25">
      <c r="B865" s="175"/>
      <c r="C865" s="169"/>
      <c r="D865" s="170"/>
      <c r="E865" s="170"/>
      <c r="F865" s="170"/>
      <c r="G865" s="170"/>
      <c r="H865" s="170"/>
      <c r="I865" s="170"/>
      <c r="J865" s="170"/>
      <c r="K865" s="171"/>
      <c r="L865" s="170"/>
      <c r="M865" s="170"/>
      <c r="N865" s="170"/>
      <c r="O865" s="170"/>
      <c r="P865" s="170"/>
      <c r="Q865" s="170"/>
      <c r="R865" s="170"/>
      <c r="S865" s="170"/>
      <c r="T865" s="170"/>
      <c r="U865" s="170"/>
      <c r="V865" s="170"/>
      <c r="W865" s="170"/>
      <c r="X865" s="170"/>
      <c r="Y865" s="170"/>
      <c r="Z865" s="170"/>
      <c r="AA865" s="170"/>
      <c r="AB865" s="170"/>
      <c r="AC865" s="170"/>
      <c r="AD865" s="170"/>
      <c r="AE865" s="170"/>
      <c r="AF865" s="170"/>
      <c r="AG865" s="170"/>
    </row>
    <row r="866" spans="2:33" x14ac:dyDescent="0.25">
      <c r="B866" s="175"/>
      <c r="C866" s="169"/>
      <c r="D866" s="170"/>
      <c r="E866" s="170"/>
      <c r="F866" s="170"/>
      <c r="G866" s="170"/>
      <c r="H866" s="170"/>
      <c r="I866" s="170"/>
      <c r="J866" s="170"/>
      <c r="K866" s="171"/>
      <c r="L866" s="170"/>
      <c r="M866" s="170"/>
      <c r="N866" s="170"/>
      <c r="O866" s="170"/>
      <c r="P866" s="170"/>
      <c r="Q866" s="170"/>
      <c r="R866" s="170"/>
      <c r="S866" s="170"/>
      <c r="T866" s="170"/>
      <c r="U866" s="170"/>
      <c r="V866" s="170"/>
      <c r="W866" s="170"/>
      <c r="X866" s="170"/>
      <c r="Y866" s="170"/>
      <c r="Z866" s="170"/>
      <c r="AA866" s="170"/>
      <c r="AB866" s="170"/>
      <c r="AC866" s="170"/>
      <c r="AD866" s="170"/>
      <c r="AE866" s="170"/>
      <c r="AF866" s="170"/>
      <c r="AG866" s="170"/>
    </row>
    <row r="867" spans="2:33" x14ac:dyDescent="0.25">
      <c r="B867" s="175"/>
      <c r="C867" s="169"/>
      <c r="D867" s="170"/>
      <c r="E867" s="170"/>
      <c r="F867" s="170"/>
      <c r="G867" s="170"/>
      <c r="H867" s="170"/>
      <c r="I867" s="170"/>
      <c r="J867" s="170"/>
      <c r="K867" s="171"/>
      <c r="L867" s="170"/>
      <c r="M867" s="170"/>
      <c r="N867" s="170"/>
      <c r="O867" s="170"/>
      <c r="P867" s="170"/>
      <c r="Q867" s="170"/>
      <c r="R867" s="170"/>
      <c r="S867" s="170"/>
      <c r="T867" s="170"/>
      <c r="U867" s="170"/>
      <c r="V867" s="170"/>
      <c r="W867" s="170"/>
      <c r="X867" s="170"/>
      <c r="Y867" s="170"/>
      <c r="Z867" s="170"/>
      <c r="AA867" s="170"/>
      <c r="AB867" s="170"/>
      <c r="AC867" s="170"/>
      <c r="AD867" s="170"/>
      <c r="AE867" s="170"/>
      <c r="AF867" s="170"/>
      <c r="AG867" s="170"/>
    </row>
    <row r="868" spans="2:33" x14ac:dyDescent="0.25">
      <c r="B868" s="175"/>
      <c r="C868" s="169"/>
      <c r="D868" s="170"/>
      <c r="E868" s="170"/>
      <c r="F868" s="170"/>
      <c r="G868" s="170"/>
      <c r="H868" s="170"/>
      <c r="I868" s="170"/>
      <c r="J868" s="170"/>
      <c r="K868" s="171"/>
      <c r="L868" s="170"/>
      <c r="M868" s="170"/>
      <c r="N868" s="170"/>
      <c r="O868" s="170"/>
      <c r="P868" s="170"/>
      <c r="Q868" s="170"/>
      <c r="R868" s="170"/>
      <c r="S868" s="170"/>
      <c r="T868" s="170"/>
      <c r="U868" s="170"/>
      <c r="V868" s="170"/>
      <c r="W868" s="170"/>
      <c r="X868" s="170"/>
      <c r="Y868" s="170"/>
      <c r="Z868" s="170"/>
      <c r="AA868" s="170"/>
      <c r="AB868" s="170"/>
      <c r="AC868" s="170"/>
      <c r="AD868" s="170"/>
      <c r="AE868" s="170"/>
      <c r="AF868" s="170"/>
      <c r="AG868" s="170"/>
    </row>
    <row r="869" spans="2:33" x14ac:dyDescent="0.25">
      <c r="B869" s="175"/>
      <c r="C869" s="169"/>
      <c r="D869" s="170"/>
      <c r="E869" s="170"/>
      <c r="F869" s="170"/>
      <c r="G869" s="170"/>
      <c r="H869" s="170"/>
      <c r="I869" s="170"/>
      <c r="J869" s="170"/>
      <c r="K869" s="171"/>
      <c r="L869" s="170"/>
      <c r="M869" s="170"/>
      <c r="N869" s="170"/>
      <c r="O869" s="170"/>
      <c r="P869" s="170"/>
      <c r="Q869" s="170"/>
      <c r="R869" s="170"/>
      <c r="S869" s="170"/>
      <c r="T869" s="170"/>
      <c r="U869" s="170"/>
      <c r="V869" s="170"/>
      <c r="W869" s="170"/>
      <c r="X869" s="170"/>
      <c r="Y869" s="170"/>
      <c r="Z869" s="170"/>
      <c r="AA869" s="170"/>
      <c r="AB869" s="170"/>
      <c r="AC869" s="170"/>
      <c r="AD869" s="170"/>
      <c r="AE869" s="170"/>
      <c r="AF869" s="170"/>
      <c r="AG869" s="170"/>
    </row>
    <row r="870" spans="2:33" x14ac:dyDescent="0.25">
      <c r="B870" s="175"/>
      <c r="C870" s="169"/>
      <c r="D870" s="170"/>
      <c r="E870" s="170"/>
      <c r="F870" s="170"/>
      <c r="G870" s="170"/>
      <c r="H870" s="170"/>
      <c r="I870" s="170"/>
      <c r="J870" s="170"/>
      <c r="K870" s="171"/>
      <c r="L870" s="170"/>
      <c r="M870" s="170"/>
      <c r="N870" s="170"/>
      <c r="O870" s="170"/>
      <c r="P870" s="170"/>
      <c r="Q870" s="170"/>
      <c r="R870" s="170"/>
      <c r="S870" s="170"/>
      <c r="T870" s="170"/>
      <c r="U870" s="170"/>
      <c r="V870" s="170"/>
      <c r="W870" s="170"/>
      <c r="X870" s="170"/>
      <c r="Y870" s="170"/>
      <c r="Z870" s="170"/>
      <c r="AA870" s="170"/>
      <c r="AB870" s="170"/>
      <c r="AC870" s="170"/>
      <c r="AD870" s="170"/>
      <c r="AE870" s="170"/>
      <c r="AF870" s="170"/>
      <c r="AG870" s="170"/>
    </row>
    <row r="871" spans="2:33" x14ac:dyDescent="0.25">
      <c r="B871" s="175"/>
      <c r="C871" s="169"/>
      <c r="D871" s="170"/>
      <c r="E871" s="170"/>
      <c r="F871" s="170"/>
      <c r="G871" s="170"/>
      <c r="H871" s="170"/>
      <c r="I871" s="170"/>
      <c r="J871" s="170"/>
      <c r="K871" s="171"/>
      <c r="L871" s="170"/>
      <c r="M871" s="170"/>
      <c r="N871" s="170"/>
      <c r="O871" s="170"/>
      <c r="P871" s="170"/>
      <c r="Q871" s="170"/>
      <c r="R871" s="170"/>
      <c r="S871" s="170"/>
      <c r="T871" s="170"/>
      <c r="U871" s="170"/>
      <c r="V871" s="170"/>
      <c r="W871" s="170"/>
      <c r="X871" s="170"/>
      <c r="Y871" s="170"/>
      <c r="Z871" s="170"/>
      <c r="AA871" s="170"/>
      <c r="AB871" s="170"/>
      <c r="AC871" s="170"/>
      <c r="AD871" s="170"/>
      <c r="AE871" s="170"/>
      <c r="AF871" s="170"/>
      <c r="AG871" s="170"/>
    </row>
    <row r="872" spans="2:33" x14ac:dyDescent="0.25">
      <c r="B872" s="175"/>
      <c r="C872" s="169"/>
      <c r="D872" s="170"/>
      <c r="E872" s="170"/>
      <c r="F872" s="170"/>
      <c r="G872" s="170"/>
      <c r="H872" s="170"/>
      <c r="I872" s="170"/>
      <c r="J872" s="170"/>
      <c r="K872" s="171"/>
      <c r="L872" s="170"/>
      <c r="M872" s="170"/>
      <c r="N872" s="170"/>
      <c r="O872" s="170"/>
      <c r="P872" s="170"/>
      <c r="Q872" s="170"/>
      <c r="R872" s="170"/>
      <c r="S872" s="170"/>
      <c r="T872" s="170"/>
      <c r="U872" s="170"/>
      <c r="V872" s="170"/>
      <c r="W872" s="170"/>
      <c r="X872" s="170"/>
      <c r="Y872" s="170"/>
      <c r="Z872" s="170"/>
      <c r="AA872" s="170"/>
      <c r="AB872" s="170"/>
      <c r="AC872" s="170"/>
      <c r="AD872" s="170"/>
      <c r="AE872" s="170"/>
      <c r="AF872" s="170"/>
      <c r="AG872" s="170"/>
    </row>
    <row r="873" spans="2:33" x14ac:dyDescent="0.25">
      <c r="B873" s="175"/>
      <c r="C873" s="169"/>
      <c r="D873" s="170"/>
      <c r="E873" s="170"/>
      <c r="F873" s="170"/>
      <c r="G873" s="170"/>
      <c r="H873" s="170"/>
      <c r="I873" s="170"/>
      <c r="J873" s="170"/>
      <c r="K873" s="171"/>
      <c r="L873" s="170"/>
      <c r="M873" s="170"/>
      <c r="N873" s="170"/>
      <c r="O873" s="170"/>
      <c r="P873" s="170"/>
      <c r="Q873" s="170"/>
      <c r="R873" s="170"/>
      <c r="S873" s="170"/>
      <c r="T873" s="170"/>
      <c r="U873" s="170"/>
      <c r="V873" s="170"/>
      <c r="W873" s="170"/>
      <c r="X873" s="170"/>
      <c r="Y873" s="170"/>
      <c r="Z873" s="170"/>
      <c r="AA873" s="170"/>
      <c r="AB873" s="170"/>
      <c r="AC873" s="170"/>
      <c r="AD873" s="170"/>
      <c r="AE873" s="170"/>
      <c r="AF873" s="170"/>
      <c r="AG873" s="170"/>
    </row>
    <row r="874" spans="2:33" x14ac:dyDescent="0.25">
      <c r="B874" s="175"/>
      <c r="C874" s="169"/>
      <c r="D874" s="170"/>
      <c r="E874" s="170"/>
      <c r="F874" s="170"/>
      <c r="G874" s="170"/>
      <c r="H874" s="170"/>
      <c r="I874" s="170"/>
      <c r="J874" s="170"/>
      <c r="K874" s="171"/>
      <c r="L874" s="170"/>
      <c r="M874" s="170"/>
      <c r="N874" s="170"/>
      <c r="O874" s="170"/>
      <c r="P874" s="170"/>
      <c r="Q874" s="170"/>
      <c r="R874" s="170"/>
      <c r="S874" s="170"/>
      <c r="T874" s="170"/>
      <c r="U874" s="170"/>
      <c r="V874" s="170"/>
      <c r="W874" s="170"/>
      <c r="X874" s="170"/>
      <c r="Y874" s="170"/>
      <c r="Z874" s="170"/>
      <c r="AA874" s="170"/>
      <c r="AB874" s="170"/>
      <c r="AC874" s="170"/>
      <c r="AD874" s="170"/>
      <c r="AE874" s="170"/>
      <c r="AF874" s="170"/>
      <c r="AG874" s="170"/>
    </row>
    <row r="875" spans="2:33" x14ac:dyDescent="0.25">
      <c r="B875" s="175"/>
      <c r="C875" s="169"/>
      <c r="D875" s="170"/>
      <c r="E875" s="170"/>
      <c r="F875" s="170"/>
      <c r="G875" s="170"/>
      <c r="H875" s="170"/>
      <c r="I875" s="170"/>
      <c r="J875" s="170"/>
      <c r="K875" s="171"/>
      <c r="L875" s="170"/>
      <c r="M875" s="170"/>
      <c r="N875" s="170"/>
      <c r="O875" s="170"/>
      <c r="P875" s="170"/>
      <c r="Q875" s="170"/>
      <c r="R875" s="170"/>
      <c r="S875" s="170"/>
      <c r="T875" s="170"/>
      <c r="U875" s="170"/>
      <c r="V875" s="170"/>
      <c r="W875" s="170"/>
      <c r="X875" s="170"/>
      <c r="Y875" s="170"/>
      <c r="Z875" s="170"/>
      <c r="AA875" s="170"/>
      <c r="AB875" s="170"/>
      <c r="AC875" s="170"/>
      <c r="AD875" s="170"/>
      <c r="AE875" s="170"/>
      <c r="AF875" s="170"/>
      <c r="AG875" s="170"/>
    </row>
    <row r="876" spans="2:33" x14ac:dyDescent="0.25">
      <c r="B876" s="175"/>
      <c r="C876" s="169"/>
      <c r="D876" s="170"/>
      <c r="E876" s="170"/>
      <c r="F876" s="170"/>
      <c r="G876" s="170"/>
      <c r="H876" s="170"/>
      <c r="I876" s="170"/>
      <c r="J876" s="170"/>
      <c r="K876" s="171"/>
      <c r="L876" s="170"/>
      <c r="M876" s="170"/>
      <c r="N876" s="170"/>
      <c r="O876" s="170"/>
      <c r="P876" s="170"/>
      <c r="Q876" s="170"/>
      <c r="R876" s="170"/>
      <c r="S876" s="170"/>
      <c r="T876" s="170"/>
      <c r="U876" s="170"/>
      <c r="V876" s="170"/>
      <c r="W876" s="170"/>
      <c r="X876" s="170"/>
      <c r="Y876" s="170"/>
      <c r="Z876" s="170"/>
      <c r="AA876" s="170"/>
      <c r="AB876" s="170"/>
      <c r="AC876" s="170"/>
      <c r="AD876" s="170"/>
      <c r="AE876" s="170"/>
      <c r="AF876" s="170"/>
      <c r="AG876" s="170"/>
    </row>
    <row r="877" spans="2:33" x14ac:dyDescent="0.25">
      <c r="B877" s="175"/>
      <c r="C877" s="169"/>
      <c r="D877" s="170"/>
      <c r="E877" s="170"/>
      <c r="F877" s="170"/>
      <c r="G877" s="170"/>
      <c r="H877" s="170"/>
      <c r="I877" s="170"/>
      <c r="J877" s="170"/>
      <c r="K877" s="171"/>
      <c r="L877" s="170"/>
      <c r="M877" s="170"/>
      <c r="N877" s="170"/>
      <c r="O877" s="170"/>
      <c r="P877" s="170"/>
      <c r="Q877" s="170"/>
      <c r="R877" s="170"/>
      <c r="S877" s="170"/>
      <c r="T877" s="170"/>
      <c r="U877" s="170"/>
      <c r="V877" s="170"/>
      <c r="W877" s="170"/>
      <c r="X877" s="170"/>
      <c r="Y877" s="170"/>
      <c r="Z877" s="170"/>
      <c r="AA877" s="170"/>
      <c r="AB877" s="170"/>
      <c r="AC877" s="170"/>
      <c r="AD877" s="170"/>
      <c r="AE877" s="170"/>
      <c r="AF877" s="170"/>
      <c r="AG877" s="170"/>
    </row>
    <row r="878" spans="2:33" x14ac:dyDescent="0.25">
      <c r="B878" s="175"/>
      <c r="C878" s="169"/>
      <c r="D878" s="170"/>
      <c r="E878" s="170"/>
      <c r="F878" s="170"/>
      <c r="G878" s="170"/>
      <c r="H878" s="170"/>
      <c r="I878" s="170"/>
      <c r="J878" s="170"/>
      <c r="K878" s="171"/>
      <c r="L878" s="170"/>
      <c r="M878" s="170"/>
      <c r="N878" s="170"/>
      <c r="O878" s="170"/>
      <c r="P878" s="170"/>
      <c r="Q878" s="170"/>
      <c r="R878" s="170"/>
      <c r="S878" s="170"/>
      <c r="T878" s="170"/>
      <c r="U878" s="170"/>
      <c r="V878" s="170"/>
      <c r="W878" s="170"/>
      <c r="X878" s="170"/>
      <c r="Y878" s="170"/>
      <c r="Z878" s="170"/>
      <c r="AA878" s="170"/>
      <c r="AB878" s="170"/>
      <c r="AC878" s="170"/>
      <c r="AD878" s="170"/>
      <c r="AE878" s="170"/>
      <c r="AF878" s="170"/>
      <c r="AG878" s="170"/>
    </row>
    <row r="879" spans="2:33" x14ac:dyDescent="0.25">
      <c r="B879" s="175"/>
      <c r="C879" s="169"/>
      <c r="D879" s="170"/>
      <c r="E879" s="170"/>
      <c r="F879" s="170"/>
      <c r="G879" s="170"/>
      <c r="H879" s="170"/>
      <c r="I879" s="170"/>
      <c r="J879" s="170"/>
      <c r="K879" s="171"/>
      <c r="L879" s="170"/>
      <c r="M879" s="170"/>
      <c r="N879" s="170"/>
      <c r="O879" s="170"/>
      <c r="P879" s="170"/>
      <c r="Q879" s="170"/>
      <c r="R879" s="170"/>
      <c r="S879" s="170"/>
      <c r="T879" s="170"/>
      <c r="U879" s="170"/>
      <c r="V879" s="170"/>
      <c r="W879" s="170"/>
      <c r="X879" s="170"/>
      <c r="Y879" s="170"/>
      <c r="Z879" s="170"/>
      <c r="AA879" s="170"/>
      <c r="AB879" s="170"/>
      <c r="AC879" s="170"/>
      <c r="AD879" s="170"/>
      <c r="AE879" s="170"/>
      <c r="AF879" s="170"/>
      <c r="AG879" s="170"/>
    </row>
    <row r="880" spans="2:33" x14ac:dyDescent="0.25">
      <c r="B880" s="175"/>
      <c r="C880" s="169"/>
      <c r="D880" s="170"/>
      <c r="E880" s="170"/>
      <c r="F880" s="170"/>
      <c r="G880" s="170"/>
      <c r="H880" s="170"/>
      <c r="I880" s="170"/>
      <c r="J880" s="170"/>
      <c r="K880" s="171"/>
      <c r="L880" s="170"/>
      <c r="M880" s="170"/>
      <c r="N880" s="170"/>
      <c r="O880" s="170"/>
      <c r="P880" s="170"/>
      <c r="Q880" s="170"/>
      <c r="R880" s="170"/>
      <c r="S880" s="170"/>
      <c r="T880" s="170"/>
      <c r="U880" s="170"/>
      <c r="V880" s="170"/>
      <c r="W880" s="170"/>
      <c r="X880" s="170"/>
      <c r="Y880" s="170"/>
      <c r="Z880" s="170"/>
      <c r="AA880" s="170"/>
      <c r="AB880" s="170"/>
      <c r="AC880" s="170"/>
      <c r="AD880" s="170"/>
      <c r="AE880" s="170"/>
      <c r="AF880" s="170"/>
      <c r="AG880" s="170"/>
    </row>
    <row r="881" spans="2:33" x14ac:dyDescent="0.25">
      <c r="B881" s="175"/>
      <c r="C881" s="169"/>
      <c r="D881" s="170"/>
      <c r="E881" s="170"/>
      <c r="F881" s="170"/>
      <c r="G881" s="170"/>
      <c r="H881" s="170"/>
      <c r="I881" s="170"/>
      <c r="J881" s="170"/>
      <c r="K881" s="171"/>
      <c r="L881" s="170"/>
      <c r="M881" s="170"/>
      <c r="N881" s="170"/>
      <c r="O881" s="170"/>
      <c r="P881" s="170"/>
      <c r="Q881" s="170"/>
      <c r="R881" s="170"/>
      <c r="S881" s="170"/>
      <c r="T881" s="170"/>
      <c r="U881" s="170"/>
      <c r="V881" s="170"/>
      <c r="W881" s="170"/>
      <c r="X881" s="170"/>
      <c r="Y881" s="170"/>
      <c r="Z881" s="170"/>
      <c r="AA881" s="170"/>
      <c r="AB881" s="170"/>
      <c r="AC881" s="170"/>
      <c r="AD881" s="170"/>
      <c r="AE881" s="170"/>
      <c r="AF881" s="170"/>
      <c r="AG881" s="170"/>
    </row>
    <row r="882" spans="2:33" x14ac:dyDescent="0.25">
      <c r="B882" s="175"/>
      <c r="C882" s="169"/>
      <c r="D882" s="170"/>
      <c r="E882" s="170"/>
      <c r="F882" s="170"/>
      <c r="G882" s="170"/>
      <c r="H882" s="170"/>
      <c r="I882" s="170"/>
      <c r="J882" s="170"/>
      <c r="K882" s="171"/>
      <c r="L882" s="170"/>
      <c r="M882" s="170"/>
      <c r="N882" s="170"/>
      <c r="O882" s="170"/>
      <c r="P882" s="170"/>
      <c r="Q882" s="170"/>
      <c r="R882" s="170"/>
      <c r="S882" s="170"/>
      <c r="T882" s="170"/>
      <c r="U882" s="170"/>
      <c r="V882" s="170"/>
      <c r="W882" s="170"/>
      <c r="X882" s="170"/>
      <c r="Y882" s="170"/>
      <c r="Z882" s="170"/>
      <c r="AA882" s="170"/>
      <c r="AB882" s="170"/>
      <c r="AC882" s="170"/>
      <c r="AD882" s="170"/>
      <c r="AE882" s="170"/>
      <c r="AF882" s="170"/>
      <c r="AG882" s="170"/>
    </row>
    <row r="883" spans="2:33" x14ac:dyDescent="0.25">
      <c r="B883" s="175"/>
      <c r="C883" s="169"/>
      <c r="D883" s="170"/>
      <c r="E883" s="170"/>
      <c r="F883" s="170"/>
      <c r="G883" s="170"/>
      <c r="H883" s="170"/>
      <c r="I883" s="170"/>
      <c r="J883" s="170"/>
      <c r="K883" s="171"/>
      <c r="L883" s="170"/>
      <c r="M883" s="170"/>
      <c r="N883" s="170"/>
      <c r="O883" s="170"/>
      <c r="P883" s="170"/>
      <c r="Q883" s="170"/>
      <c r="R883" s="170"/>
      <c r="S883" s="170"/>
      <c r="T883" s="170"/>
      <c r="U883" s="170"/>
      <c r="V883" s="170"/>
      <c r="W883" s="170"/>
      <c r="X883" s="170"/>
      <c r="Y883" s="170"/>
      <c r="Z883" s="170"/>
      <c r="AA883" s="170"/>
      <c r="AB883" s="170"/>
      <c r="AC883" s="170"/>
      <c r="AD883" s="170"/>
      <c r="AE883" s="170"/>
      <c r="AF883" s="170"/>
      <c r="AG883" s="170"/>
    </row>
    <row r="884" spans="2:33" x14ac:dyDescent="0.25">
      <c r="B884" s="175"/>
      <c r="C884" s="169"/>
      <c r="D884" s="170"/>
      <c r="E884" s="170"/>
      <c r="F884" s="170"/>
      <c r="G884" s="170"/>
      <c r="H884" s="170"/>
      <c r="I884" s="170"/>
      <c r="J884" s="170"/>
      <c r="K884" s="171"/>
      <c r="L884" s="170"/>
      <c r="M884" s="170"/>
      <c r="N884" s="170"/>
      <c r="O884" s="170"/>
      <c r="P884" s="170"/>
      <c r="Q884" s="170"/>
      <c r="R884" s="170"/>
      <c r="S884" s="170"/>
      <c r="T884" s="170"/>
      <c r="U884" s="170"/>
      <c r="V884" s="170"/>
      <c r="W884" s="170"/>
      <c r="X884" s="170"/>
      <c r="Y884" s="170"/>
      <c r="Z884" s="170"/>
      <c r="AA884" s="170"/>
      <c r="AB884" s="170"/>
      <c r="AC884" s="170"/>
      <c r="AD884" s="170"/>
      <c r="AE884" s="170"/>
      <c r="AF884" s="170"/>
      <c r="AG884" s="170"/>
    </row>
    <row r="885" spans="2:33" x14ac:dyDescent="0.25">
      <c r="B885" s="175"/>
      <c r="C885" s="169"/>
      <c r="D885" s="170"/>
      <c r="E885" s="170"/>
      <c r="F885" s="170"/>
      <c r="G885" s="170"/>
      <c r="H885" s="170"/>
      <c r="I885" s="170"/>
      <c r="J885" s="170"/>
      <c r="K885" s="171"/>
      <c r="L885" s="170"/>
      <c r="M885" s="170"/>
      <c r="N885" s="170"/>
      <c r="O885" s="170"/>
      <c r="P885" s="170"/>
      <c r="Q885" s="170"/>
      <c r="R885" s="170"/>
      <c r="S885" s="170"/>
      <c r="T885" s="170"/>
      <c r="U885" s="170"/>
      <c r="V885" s="170"/>
      <c r="W885" s="170"/>
      <c r="X885" s="170"/>
      <c r="Y885" s="170"/>
      <c r="Z885" s="170"/>
      <c r="AA885" s="170"/>
      <c r="AB885" s="170"/>
      <c r="AC885" s="170"/>
      <c r="AD885" s="170"/>
      <c r="AE885" s="170"/>
      <c r="AF885" s="170"/>
      <c r="AG885" s="170"/>
    </row>
    <row r="886" spans="2:33" x14ac:dyDescent="0.25">
      <c r="B886" s="175"/>
      <c r="C886" s="169"/>
      <c r="D886" s="170"/>
      <c r="E886" s="170"/>
      <c r="F886" s="170"/>
      <c r="G886" s="170"/>
      <c r="H886" s="170"/>
      <c r="I886" s="170"/>
      <c r="J886" s="170"/>
      <c r="K886" s="171"/>
      <c r="L886" s="170"/>
      <c r="M886" s="170"/>
      <c r="N886" s="170"/>
      <c r="O886" s="170"/>
      <c r="P886" s="170"/>
      <c r="Q886" s="170"/>
      <c r="R886" s="170"/>
      <c r="S886" s="170"/>
      <c r="T886" s="170"/>
      <c r="U886" s="170"/>
      <c r="V886" s="170"/>
      <c r="W886" s="170"/>
      <c r="X886" s="170"/>
      <c r="Y886" s="170"/>
      <c r="Z886" s="170"/>
      <c r="AA886" s="170"/>
      <c r="AB886" s="170"/>
      <c r="AC886" s="170"/>
      <c r="AD886" s="170"/>
      <c r="AE886" s="170"/>
      <c r="AF886" s="170"/>
      <c r="AG886" s="170"/>
    </row>
    <row r="887" spans="2:33" x14ac:dyDescent="0.25">
      <c r="B887" s="175"/>
      <c r="C887" s="169"/>
      <c r="D887" s="170"/>
      <c r="E887" s="170"/>
      <c r="F887" s="170"/>
      <c r="G887" s="170"/>
      <c r="H887" s="170"/>
      <c r="I887" s="170"/>
      <c r="J887" s="170"/>
      <c r="K887" s="171"/>
      <c r="L887" s="170"/>
      <c r="M887" s="170"/>
      <c r="N887" s="170"/>
      <c r="O887" s="170"/>
      <c r="P887" s="170"/>
      <c r="Q887" s="170"/>
      <c r="R887" s="170"/>
      <c r="S887" s="170"/>
      <c r="T887" s="170"/>
      <c r="U887" s="170"/>
      <c r="V887" s="170"/>
      <c r="W887" s="170"/>
      <c r="X887" s="170"/>
      <c r="Y887" s="170"/>
      <c r="Z887" s="170"/>
      <c r="AA887" s="170"/>
      <c r="AB887" s="170"/>
      <c r="AC887" s="170"/>
      <c r="AD887" s="170"/>
      <c r="AE887" s="170"/>
      <c r="AF887" s="170"/>
      <c r="AG887" s="170"/>
    </row>
    <row r="888" spans="2:33" x14ac:dyDescent="0.25">
      <c r="B888" s="175"/>
      <c r="C888" s="169"/>
      <c r="D888" s="170"/>
      <c r="E888" s="170"/>
      <c r="F888" s="170"/>
      <c r="G888" s="170"/>
      <c r="H888" s="170"/>
      <c r="I888" s="170"/>
      <c r="J888" s="170"/>
      <c r="K888" s="171"/>
      <c r="L888" s="170"/>
      <c r="M888" s="170"/>
      <c r="N888" s="170"/>
      <c r="O888" s="170"/>
      <c r="P888" s="170"/>
      <c r="Q888" s="170"/>
      <c r="R888" s="170"/>
      <c r="S888" s="170"/>
      <c r="T888" s="170"/>
      <c r="U888" s="170"/>
      <c r="V888" s="170"/>
      <c r="W888" s="170"/>
      <c r="X888" s="170"/>
      <c r="Y888" s="170"/>
      <c r="Z888" s="170"/>
      <c r="AA888" s="170"/>
      <c r="AB888" s="170"/>
      <c r="AC888" s="170"/>
      <c r="AD888" s="170"/>
      <c r="AE888" s="170"/>
      <c r="AF888" s="170"/>
      <c r="AG888" s="170"/>
    </row>
    <row r="889" spans="2:33" x14ac:dyDescent="0.25">
      <c r="B889" s="175"/>
      <c r="C889" s="169"/>
      <c r="D889" s="170"/>
      <c r="E889" s="170"/>
      <c r="F889" s="170"/>
      <c r="G889" s="170"/>
      <c r="H889" s="170"/>
      <c r="I889" s="170"/>
      <c r="J889" s="170"/>
      <c r="K889" s="171"/>
      <c r="L889" s="170"/>
      <c r="M889" s="170"/>
      <c r="N889" s="170"/>
      <c r="O889" s="170"/>
      <c r="P889" s="170"/>
      <c r="Q889" s="170"/>
      <c r="R889" s="170"/>
      <c r="S889" s="170"/>
      <c r="T889" s="170"/>
      <c r="U889" s="170"/>
      <c r="V889" s="170"/>
      <c r="W889" s="170"/>
      <c r="X889" s="170"/>
      <c r="Y889" s="170"/>
      <c r="Z889" s="170"/>
      <c r="AA889" s="170"/>
      <c r="AB889" s="170"/>
      <c r="AC889" s="170"/>
      <c r="AD889" s="170"/>
      <c r="AE889" s="170"/>
      <c r="AF889" s="170"/>
      <c r="AG889" s="170"/>
    </row>
    <row r="890" spans="2:33" x14ac:dyDescent="0.25">
      <c r="B890" s="175"/>
      <c r="C890" s="169"/>
      <c r="D890" s="170"/>
      <c r="E890" s="170"/>
      <c r="F890" s="170"/>
      <c r="G890" s="170"/>
      <c r="H890" s="170"/>
      <c r="I890" s="170"/>
      <c r="J890" s="170"/>
      <c r="K890" s="171"/>
      <c r="L890" s="170"/>
      <c r="M890" s="170"/>
      <c r="N890" s="170"/>
      <c r="O890" s="170"/>
      <c r="P890" s="170"/>
      <c r="Q890" s="170"/>
      <c r="R890" s="170"/>
      <c r="S890" s="170"/>
      <c r="T890" s="170"/>
      <c r="U890" s="170"/>
      <c r="V890" s="170"/>
      <c r="W890" s="170"/>
      <c r="X890" s="170"/>
      <c r="Y890" s="170"/>
      <c r="Z890" s="170"/>
      <c r="AA890" s="170"/>
      <c r="AB890" s="170"/>
      <c r="AC890" s="170"/>
      <c r="AD890" s="170"/>
      <c r="AE890" s="170"/>
      <c r="AF890" s="170"/>
      <c r="AG890" s="170"/>
    </row>
    <row r="891" spans="2:33" x14ac:dyDescent="0.25">
      <c r="B891" s="175"/>
      <c r="C891" s="169"/>
      <c r="D891" s="170"/>
      <c r="E891" s="170"/>
      <c r="F891" s="170"/>
      <c r="G891" s="170"/>
      <c r="H891" s="170"/>
      <c r="I891" s="170"/>
      <c r="J891" s="170"/>
      <c r="K891" s="171"/>
      <c r="L891" s="170"/>
      <c r="M891" s="170"/>
      <c r="N891" s="170"/>
      <c r="O891" s="170"/>
      <c r="P891" s="170"/>
      <c r="Q891" s="170"/>
      <c r="R891" s="170"/>
      <c r="S891" s="170"/>
      <c r="T891" s="170"/>
      <c r="U891" s="170"/>
      <c r="V891" s="170"/>
      <c r="W891" s="170"/>
      <c r="X891" s="170"/>
      <c r="Y891" s="170"/>
      <c r="Z891" s="170"/>
      <c r="AA891" s="170"/>
      <c r="AB891" s="170"/>
      <c r="AC891" s="170"/>
      <c r="AD891" s="170"/>
      <c r="AE891" s="170"/>
      <c r="AF891" s="170"/>
      <c r="AG891" s="170"/>
    </row>
    <row r="892" spans="2:33" x14ac:dyDescent="0.25">
      <c r="B892" s="175"/>
      <c r="C892" s="169"/>
      <c r="D892" s="170"/>
      <c r="E892" s="170"/>
      <c r="F892" s="170"/>
      <c r="G892" s="170"/>
      <c r="H892" s="170"/>
      <c r="I892" s="170"/>
      <c r="J892" s="170"/>
      <c r="K892" s="171"/>
      <c r="L892" s="170"/>
      <c r="M892" s="170"/>
      <c r="N892" s="170"/>
      <c r="O892" s="170"/>
      <c r="P892" s="170"/>
      <c r="Q892" s="170"/>
      <c r="R892" s="170"/>
      <c r="S892" s="170"/>
      <c r="T892" s="170"/>
      <c r="U892" s="170"/>
      <c r="V892" s="170"/>
      <c r="W892" s="170"/>
      <c r="X892" s="170"/>
      <c r="Y892" s="170"/>
      <c r="Z892" s="170"/>
      <c r="AA892" s="170"/>
      <c r="AB892" s="170"/>
      <c r="AC892" s="170"/>
      <c r="AD892" s="170"/>
      <c r="AE892" s="170"/>
      <c r="AF892" s="170"/>
      <c r="AG892" s="170"/>
    </row>
    <row r="893" spans="2:33" x14ac:dyDescent="0.25">
      <c r="B893" s="175"/>
      <c r="C893" s="169"/>
      <c r="D893" s="170"/>
      <c r="E893" s="170"/>
      <c r="F893" s="170"/>
      <c r="G893" s="170"/>
      <c r="H893" s="170"/>
      <c r="I893" s="170"/>
      <c r="J893" s="170"/>
      <c r="K893" s="171"/>
      <c r="L893" s="170"/>
      <c r="M893" s="170"/>
      <c r="N893" s="170"/>
      <c r="O893" s="170"/>
      <c r="P893" s="170"/>
      <c r="Q893" s="170"/>
      <c r="R893" s="170"/>
      <c r="S893" s="170"/>
      <c r="T893" s="170"/>
      <c r="U893" s="170"/>
      <c r="V893" s="170"/>
      <c r="W893" s="170"/>
      <c r="X893" s="170"/>
      <c r="Y893" s="170"/>
      <c r="Z893" s="170"/>
      <c r="AA893" s="170"/>
      <c r="AB893" s="170"/>
      <c r="AC893" s="170"/>
      <c r="AD893" s="170"/>
      <c r="AE893" s="170"/>
      <c r="AF893" s="170"/>
      <c r="AG893" s="170"/>
    </row>
    <row r="894" spans="2:33" x14ac:dyDescent="0.25">
      <c r="B894" s="175"/>
      <c r="C894" s="169"/>
      <c r="D894" s="170"/>
      <c r="E894" s="170"/>
      <c r="F894" s="170"/>
      <c r="G894" s="170"/>
      <c r="H894" s="170"/>
      <c r="I894" s="170"/>
      <c r="J894" s="170"/>
      <c r="K894" s="171"/>
      <c r="L894" s="170"/>
      <c r="M894" s="170"/>
      <c r="N894" s="170"/>
      <c r="O894" s="170"/>
      <c r="P894" s="170"/>
      <c r="Q894" s="170"/>
      <c r="R894" s="170"/>
      <c r="S894" s="170"/>
      <c r="T894" s="170"/>
      <c r="U894" s="170"/>
      <c r="V894" s="170"/>
      <c r="W894" s="170"/>
      <c r="X894" s="170"/>
      <c r="Y894" s="170"/>
      <c r="Z894" s="170"/>
      <c r="AA894" s="170"/>
      <c r="AB894" s="170"/>
      <c r="AC894" s="170"/>
      <c r="AD894" s="170"/>
      <c r="AE894" s="170"/>
      <c r="AF894" s="170"/>
      <c r="AG894" s="170"/>
    </row>
    <row r="895" spans="2:33" x14ac:dyDescent="0.25">
      <c r="B895" s="175"/>
      <c r="C895" s="169"/>
      <c r="D895" s="170"/>
      <c r="E895" s="170"/>
      <c r="F895" s="170"/>
      <c r="G895" s="170"/>
      <c r="H895" s="170"/>
      <c r="I895" s="170"/>
      <c r="J895" s="170"/>
      <c r="K895" s="171"/>
      <c r="L895" s="170"/>
      <c r="M895" s="170"/>
      <c r="N895" s="170"/>
      <c r="O895" s="170"/>
      <c r="P895" s="170"/>
      <c r="Q895" s="170"/>
      <c r="R895" s="170"/>
      <c r="S895" s="170"/>
      <c r="T895" s="170"/>
      <c r="U895" s="170"/>
      <c r="V895" s="170"/>
      <c r="W895" s="170"/>
      <c r="X895" s="170"/>
      <c r="Y895" s="170"/>
      <c r="Z895" s="170"/>
      <c r="AA895" s="170"/>
      <c r="AB895" s="170"/>
      <c r="AC895" s="170"/>
      <c r="AD895" s="170"/>
      <c r="AE895" s="170"/>
      <c r="AF895" s="170"/>
      <c r="AG895" s="170"/>
    </row>
    <row r="896" spans="2:33" x14ac:dyDescent="0.25">
      <c r="B896" s="175"/>
      <c r="C896" s="169"/>
      <c r="D896" s="170"/>
      <c r="E896" s="170"/>
      <c r="F896" s="170"/>
      <c r="G896" s="170"/>
      <c r="H896" s="170"/>
      <c r="I896" s="170"/>
      <c r="J896" s="170"/>
      <c r="K896" s="171"/>
      <c r="L896" s="170"/>
      <c r="M896" s="170"/>
      <c r="N896" s="170"/>
      <c r="O896" s="170"/>
      <c r="P896" s="170"/>
      <c r="Q896" s="170"/>
      <c r="R896" s="170"/>
      <c r="S896" s="170"/>
      <c r="T896" s="170"/>
      <c r="U896" s="170"/>
      <c r="V896" s="170"/>
      <c r="W896" s="170"/>
      <c r="X896" s="170"/>
      <c r="Y896" s="170"/>
      <c r="Z896" s="170"/>
      <c r="AA896" s="170"/>
      <c r="AB896" s="170"/>
      <c r="AC896" s="170"/>
      <c r="AD896" s="170"/>
      <c r="AE896" s="170"/>
      <c r="AF896" s="170"/>
      <c r="AG896" s="170"/>
    </row>
    <row r="897" spans="2:33" x14ac:dyDescent="0.25">
      <c r="B897" s="175"/>
      <c r="C897" s="169"/>
      <c r="D897" s="170"/>
      <c r="E897" s="170"/>
      <c r="F897" s="170"/>
      <c r="G897" s="170"/>
      <c r="H897" s="170"/>
      <c r="I897" s="170"/>
      <c r="J897" s="170"/>
      <c r="K897" s="171"/>
      <c r="L897" s="170"/>
      <c r="M897" s="170"/>
      <c r="N897" s="170"/>
      <c r="O897" s="170"/>
      <c r="P897" s="170"/>
      <c r="Q897" s="170"/>
      <c r="R897" s="170"/>
      <c r="S897" s="170"/>
      <c r="T897" s="170"/>
      <c r="U897" s="170"/>
      <c r="V897" s="170"/>
      <c r="W897" s="170"/>
      <c r="X897" s="170"/>
      <c r="Y897" s="170"/>
      <c r="Z897" s="170"/>
      <c r="AA897" s="170"/>
      <c r="AB897" s="170"/>
      <c r="AC897" s="170"/>
      <c r="AD897" s="170"/>
      <c r="AE897" s="170"/>
      <c r="AF897" s="170"/>
      <c r="AG897" s="170"/>
    </row>
    <row r="898" spans="2:33" x14ac:dyDescent="0.25">
      <c r="B898" s="175"/>
      <c r="C898" s="169"/>
      <c r="D898" s="170"/>
      <c r="E898" s="170"/>
      <c r="F898" s="170"/>
      <c r="G898" s="170"/>
      <c r="H898" s="170"/>
      <c r="I898" s="170"/>
      <c r="J898" s="170"/>
      <c r="K898" s="171"/>
      <c r="L898" s="170"/>
      <c r="M898" s="170"/>
      <c r="N898" s="170"/>
      <c r="O898" s="170"/>
      <c r="P898" s="170"/>
      <c r="Q898" s="170"/>
      <c r="R898" s="170"/>
      <c r="S898" s="170"/>
      <c r="T898" s="170"/>
      <c r="U898" s="170"/>
      <c r="V898" s="170"/>
      <c r="W898" s="170"/>
      <c r="X898" s="170"/>
      <c r="Y898" s="170"/>
      <c r="Z898" s="170"/>
      <c r="AA898" s="170"/>
      <c r="AB898" s="170"/>
      <c r="AC898" s="170"/>
      <c r="AD898" s="170"/>
      <c r="AE898" s="170"/>
      <c r="AF898" s="170"/>
      <c r="AG898" s="170"/>
    </row>
    <row r="899" spans="2:33" x14ac:dyDescent="0.25">
      <c r="B899" s="175"/>
      <c r="C899" s="169"/>
      <c r="D899" s="170"/>
      <c r="E899" s="170"/>
      <c r="F899" s="170"/>
      <c r="G899" s="170"/>
      <c r="H899" s="170"/>
      <c r="I899" s="170"/>
      <c r="J899" s="170"/>
      <c r="K899" s="171"/>
      <c r="L899" s="170"/>
      <c r="M899" s="170"/>
      <c r="N899" s="170"/>
      <c r="O899" s="170"/>
      <c r="P899" s="170"/>
      <c r="Q899" s="170"/>
      <c r="R899" s="170"/>
      <c r="S899" s="170"/>
      <c r="T899" s="170"/>
      <c r="U899" s="170"/>
      <c r="V899" s="170"/>
      <c r="W899" s="170"/>
      <c r="X899" s="170"/>
      <c r="Y899" s="170"/>
      <c r="Z899" s="170"/>
      <c r="AA899" s="170"/>
      <c r="AB899" s="170"/>
      <c r="AC899" s="170"/>
      <c r="AD899" s="170"/>
      <c r="AE899" s="170"/>
      <c r="AF899" s="170"/>
      <c r="AG899" s="170"/>
    </row>
    <row r="900" spans="2:33" x14ac:dyDescent="0.25">
      <c r="B900" s="175"/>
      <c r="C900" s="169"/>
      <c r="D900" s="170"/>
      <c r="E900" s="170"/>
      <c r="F900" s="170"/>
      <c r="G900" s="170"/>
      <c r="H900" s="170"/>
      <c r="I900" s="170"/>
      <c r="J900" s="170"/>
      <c r="K900" s="171"/>
      <c r="L900" s="170"/>
      <c r="M900" s="170"/>
      <c r="N900" s="170"/>
      <c r="O900" s="170"/>
      <c r="P900" s="170"/>
      <c r="Q900" s="170"/>
      <c r="R900" s="170"/>
      <c r="S900" s="170"/>
      <c r="T900" s="170"/>
      <c r="U900" s="170"/>
      <c r="V900" s="170"/>
      <c r="W900" s="170"/>
      <c r="X900" s="170"/>
      <c r="Y900" s="170"/>
      <c r="Z900" s="170"/>
      <c r="AA900" s="170"/>
      <c r="AB900" s="170"/>
      <c r="AC900" s="170"/>
      <c r="AD900" s="170"/>
      <c r="AE900" s="170"/>
      <c r="AF900" s="170"/>
      <c r="AG900" s="170"/>
    </row>
    <row r="901" spans="2:33" x14ac:dyDescent="0.25">
      <c r="B901" s="175"/>
      <c r="C901" s="169"/>
      <c r="D901" s="170"/>
      <c r="E901" s="170"/>
      <c r="F901" s="170"/>
      <c r="G901" s="170"/>
      <c r="H901" s="170"/>
      <c r="I901" s="170"/>
      <c r="J901" s="170"/>
      <c r="K901" s="171"/>
      <c r="L901" s="170"/>
      <c r="M901" s="170"/>
      <c r="N901" s="170"/>
      <c r="O901" s="170"/>
      <c r="P901" s="170"/>
      <c r="Q901" s="170"/>
      <c r="R901" s="170"/>
      <c r="S901" s="170"/>
      <c r="T901" s="170"/>
      <c r="U901" s="170"/>
      <c r="V901" s="170"/>
      <c r="W901" s="170"/>
      <c r="X901" s="170"/>
      <c r="Y901" s="170"/>
      <c r="Z901" s="170"/>
      <c r="AA901" s="170"/>
      <c r="AB901" s="170"/>
      <c r="AC901" s="170"/>
      <c r="AD901" s="170"/>
      <c r="AE901" s="170"/>
      <c r="AF901" s="170"/>
      <c r="AG901" s="170"/>
    </row>
    <row r="902" spans="2:33" x14ac:dyDescent="0.25">
      <c r="B902" s="175"/>
      <c r="C902" s="169"/>
      <c r="D902" s="170"/>
      <c r="E902" s="170"/>
      <c r="F902" s="170"/>
      <c r="G902" s="170"/>
      <c r="H902" s="170"/>
      <c r="I902" s="170"/>
      <c r="J902" s="170"/>
      <c r="K902" s="171"/>
      <c r="L902" s="170"/>
      <c r="M902" s="170"/>
      <c r="N902" s="170"/>
      <c r="O902" s="170"/>
      <c r="P902" s="170"/>
      <c r="Q902" s="170"/>
      <c r="R902" s="170"/>
      <c r="S902" s="170"/>
      <c r="T902" s="170"/>
      <c r="U902" s="170"/>
      <c r="V902" s="170"/>
      <c r="W902" s="170"/>
      <c r="X902" s="170"/>
      <c r="Y902" s="170"/>
      <c r="Z902" s="170"/>
      <c r="AA902" s="170"/>
      <c r="AB902" s="170"/>
      <c r="AC902" s="170"/>
      <c r="AD902" s="170"/>
      <c r="AE902" s="170"/>
      <c r="AF902" s="170"/>
      <c r="AG902" s="170"/>
    </row>
    <row r="903" spans="2:33" x14ac:dyDescent="0.25">
      <c r="B903" s="175"/>
      <c r="C903" s="169"/>
      <c r="D903" s="170"/>
      <c r="E903" s="170"/>
      <c r="F903" s="170"/>
      <c r="G903" s="170"/>
      <c r="H903" s="170"/>
      <c r="I903" s="170"/>
      <c r="J903" s="170"/>
      <c r="K903" s="171"/>
      <c r="L903" s="170"/>
      <c r="M903" s="170"/>
      <c r="N903" s="170"/>
      <c r="O903" s="170"/>
      <c r="P903" s="170"/>
      <c r="Q903" s="170"/>
      <c r="R903" s="170"/>
      <c r="S903" s="170"/>
      <c r="T903" s="170"/>
      <c r="U903" s="170"/>
      <c r="V903" s="170"/>
      <c r="W903" s="170"/>
      <c r="X903" s="170"/>
      <c r="Y903" s="170"/>
      <c r="Z903" s="170"/>
      <c r="AA903" s="170"/>
      <c r="AB903" s="170"/>
      <c r="AC903" s="170"/>
      <c r="AD903" s="170"/>
      <c r="AE903" s="170"/>
      <c r="AF903" s="170"/>
      <c r="AG903" s="170"/>
    </row>
    <row r="904" spans="2:33" x14ac:dyDescent="0.25">
      <c r="B904" s="175"/>
      <c r="C904" s="169"/>
      <c r="D904" s="170"/>
      <c r="E904" s="170"/>
      <c r="F904" s="170"/>
      <c r="G904" s="170"/>
      <c r="H904" s="170"/>
      <c r="I904" s="170"/>
      <c r="J904" s="170"/>
      <c r="K904" s="171"/>
      <c r="L904" s="170"/>
      <c r="M904" s="170"/>
      <c r="N904" s="170"/>
      <c r="O904" s="170"/>
      <c r="P904" s="170"/>
      <c r="Q904" s="170"/>
      <c r="R904" s="170"/>
      <c r="S904" s="170"/>
      <c r="T904" s="170"/>
      <c r="U904" s="170"/>
      <c r="V904" s="170"/>
      <c r="W904" s="170"/>
      <c r="X904" s="170"/>
      <c r="Y904" s="170"/>
      <c r="Z904" s="170"/>
      <c r="AA904" s="170"/>
      <c r="AB904" s="170"/>
      <c r="AC904" s="170"/>
      <c r="AD904" s="170"/>
      <c r="AE904" s="170"/>
      <c r="AF904" s="170"/>
      <c r="AG904" s="170"/>
    </row>
    <row r="905" spans="2:33" x14ac:dyDescent="0.25">
      <c r="B905" s="175"/>
      <c r="C905" s="169"/>
      <c r="D905" s="170"/>
      <c r="E905" s="170"/>
      <c r="F905" s="170"/>
      <c r="G905" s="170"/>
      <c r="H905" s="170"/>
      <c r="I905" s="170"/>
      <c r="J905" s="170"/>
      <c r="K905" s="171"/>
      <c r="L905" s="170"/>
      <c r="M905" s="170"/>
      <c r="N905" s="170"/>
      <c r="O905" s="170"/>
      <c r="P905" s="170"/>
      <c r="Q905" s="170"/>
      <c r="R905" s="170"/>
      <c r="S905" s="170"/>
      <c r="T905" s="170"/>
      <c r="U905" s="170"/>
      <c r="V905" s="170"/>
      <c r="W905" s="170"/>
      <c r="X905" s="170"/>
      <c r="Y905" s="170"/>
      <c r="Z905" s="170"/>
      <c r="AA905" s="170"/>
      <c r="AB905" s="170"/>
      <c r="AC905" s="170"/>
      <c r="AD905" s="170"/>
      <c r="AE905" s="170"/>
      <c r="AF905" s="170"/>
      <c r="AG905" s="170"/>
    </row>
    <row r="906" spans="2:33" x14ac:dyDescent="0.25">
      <c r="B906" s="175"/>
      <c r="C906" s="169"/>
      <c r="D906" s="170"/>
      <c r="E906" s="170"/>
      <c r="F906" s="170"/>
      <c r="G906" s="170"/>
      <c r="H906" s="170"/>
      <c r="I906" s="170"/>
      <c r="J906" s="170"/>
      <c r="K906" s="171"/>
      <c r="L906" s="170"/>
      <c r="M906" s="170"/>
      <c r="N906" s="170"/>
      <c r="O906" s="170"/>
      <c r="P906" s="170"/>
      <c r="Q906" s="170"/>
      <c r="R906" s="170"/>
      <c r="S906" s="170"/>
      <c r="T906" s="170"/>
      <c r="U906" s="170"/>
      <c r="V906" s="170"/>
      <c r="W906" s="170"/>
      <c r="X906" s="170"/>
      <c r="Y906" s="170"/>
      <c r="Z906" s="170"/>
      <c r="AA906" s="170"/>
      <c r="AB906" s="170"/>
      <c r="AC906" s="170"/>
      <c r="AD906" s="170"/>
      <c r="AE906" s="170"/>
      <c r="AF906" s="170"/>
      <c r="AG906" s="170"/>
    </row>
    <row r="907" spans="2:33" x14ac:dyDescent="0.25">
      <c r="B907" s="175"/>
      <c r="C907" s="169"/>
      <c r="D907" s="170"/>
      <c r="E907" s="170"/>
      <c r="F907" s="170"/>
      <c r="G907" s="170"/>
      <c r="H907" s="170"/>
      <c r="I907" s="170"/>
      <c r="J907" s="170"/>
      <c r="K907" s="171"/>
      <c r="L907" s="170"/>
      <c r="M907" s="170"/>
      <c r="N907" s="170"/>
      <c r="O907" s="170"/>
      <c r="P907" s="170"/>
      <c r="Q907" s="170"/>
      <c r="R907" s="170"/>
      <c r="S907" s="170"/>
      <c r="T907" s="170"/>
      <c r="U907" s="170"/>
      <c r="V907" s="170"/>
      <c r="W907" s="170"/>
      <c r="X907" s="170"/>
      <c r="Y907" s="170"/>
      <c r="Z907" s="170"/>
      <c r="AA907" s="170"/>
      <c r="AB907" s="170"/>
      <c r="AC907" s="170"/>
      <c r="AD907" s="170"/>
      <c r="AE907" s="170"/>
      <c r="AF907" s="170"/>
      <c r="AG907" s="170"/>
    </row>
    <row r="908" spans="2:33" x14ac:dyDescent="0.25">
      <c r="B908" s="175"/>
      <c r="C908" s="169"/>
      <c r="D908" s="170"/>
      <c r="E908" s="170"/>
      <c r="F908" s="170"/>
      <c r="G908" s="170"/>
      <c r="H908" s="170"/>
      <c r="I908" s="170"/>
      <c r="J908" s="170"/>
      <c r="K908" s="171"/>
      <c r="L908" s="170"/>
      <c r="M908" s="170"/>
      <c r="N908" s="170"/>
      <c r="O908" s="170"/>
      <c r="P908" s="170"/>
      <c r="Q908" s="170"/>
      <c r="R908" s="170"/>
      <c r="S908" s="170"/>
      <c r="T908" s="170"/>
      <c r="U908" s="170"/>
      <c r="V908" s="170"/>
      <c r="W908" s="170"/>
      <c r="X908" s="170"/>
      <c r="Y908" s="170"/>
      <c r="Z908" s="170"/>
      <c r="AA908" s="170"/>
      <c r="AB908" s="170"/>
      <c r="AC908" s="170"/>
      <c r="AD908" s="170"/>
      <c r="AE908" s="170"/>
      <c r="AF908" s="170"/>
      <c r="AG908" s="170"/>
    </row>
    <row r="909" spans="2:33" x14ac:dyDescent="0.25">
      <c r="B909" s="175"/>
      <c r="C909" s="169"/>
      <c r="D909" s="170"/>
      <c r="E909" s="170"/>
      <c r="F909" s="170"/>
      <c r="G909" s="170"/>
      <c r="H909" s="170"/>
      <c r="I909" s="170"/>
      <c r="J909" s="170"/>
      <c r="K909" s="171"/>
      <c r="L909" s="170"/>
      <c r="M909" s="170"/>
      <c r="N909" s="170"/>
      <c r="O909" s="170"/>
      <c r="P909" s="170"/>
      <c r="Q909" s="170"/>
      <c r="R909" s="170"/>
      <c r="S909" s="170"/>
      <c r="T909" s="170"/>
      <c r="U909" s="170"/>
      <c r="V909" s="170"/>
      <c r="W909" s="170"/>
      <c r="X909" s="170"/>
      <c r="Y909" s="170"/>
      <c r="Z909" s="170"/>
      <c r="AA909" s="170"/>
      <c r="AB909" s="170"/>
      <c r="AC909" s="170"/>
      <c r="AD909" s="170"/>
      <c r="AE909" s="170"/>
      <c r="AF909" s="170"/>
      <c r="AG909" s="170"/>
    </row>
    <row r="910" spans="2:33" x14ac:dyDescent="0.25">
      <c r="B910" s="175"/>
      <c r="C910" s="169"/>
      <c r="D910" s="170"/>
      <c r="E910" s="170"/>
      <c r="F910" s="170"/>
      <c r="G910" s="170"/>
      <c r="H910" s="170"/>
      <c r="I910" s="170"/>
      <c r="J910" s="170"/>
      <c r="K910" s="171"/>
      <c r="L910" s="170"/>
      <c r="M910" s="170"/>
      <c r="N910" s="170"/>
      <c r="O910" s="170"/>
      <c r="P910" s="170"/>
      <c r="Q910" s="170"/>
      <c r="R910" s="170"/>
      <c r="S910" s="170"/>
      <c r="T910" s="170"/>
      <c r="U910" s="170"/>
      <c r="V910" s="170"/>
      <c r="W910" s="170"/>
      <c r="X910" s="170"/>
      <c r="Y910" s="170"/>
      <c r="Z910" s="170"/>
      <c r="AA910" s="170"/>
      <c r="AB910" s="170"/>
      <c r="AC910" s="170"/>
      <c r="AD910" s="170"/>
      <c r="AE910" s="170"/>
      <c r="AF910" s="170"/>
      <c r="AG910" s="170"/>
    </row>
    <row r="911" spans="2:33" x14ac:dyDescent="0.25">
      <c r="B911" s="175"/>
      <c r="C911" s="169"/>
      <c r="D911" s="170"/>
      <c r="E911" s="170"/>
      <c r="F911" s="170"/>
      <c r="G911" s="170"/>
      <c r="H911" s="170"/>
      <c r="I911" s="170"/>
      <c r="J911" s="170"/>
      <c r="K911" s="171"/>
      <c r="L911" s="170"/>
      <c r="M911" s="170"/>
      <c r="N911" s="170"/>
      <c r="O911" s="170"/>
      <c r="P911" s="170"/>
      <c r="Q911" s="170"/>
      <c r="R911" s="170"/>
      <c r="S911" s="170"/>
      <c r="T911" s="170"/>
      <c r="U911" s="170"/>
      <c r="V911" s="170"/>
      <c r="W911" s="170"/>
      <c r="X911" s="170"/>
      <c r="Y911" s="170"/>
      <c r="Z911" s="170"/>
      <c r="AA911" s="170"/>
      <c r="AB911" s="170"/>
      <c r="AC911" s="170"/>
      <c r="AD911" s="170"/>
      <c r="AE911" s="170"/>
      <c r="AF911" s="170"/>
      <c r="AG911" s="170"/>
    </row>
    <row r="912" spans="2:33" x14ac:dyDescent="0.25">
      <c r="B912" s="175"/>
      <c r="C912" s="169"/>
      <c r="D912" s="170"/>
      <c r="E912" s="170"/>
      <c r="F912" s="170"/>
      <c r="G912" s="170"/>
      <c r="H912" s="170"/>
      <c r="I912" s="170"/>
      <c r="J912" s="170"/>
      <c r="K912" s="171"/>
      <c r="L912" s="170"/>
      <c r="M912" s="170"/>
      <c r="N912" s="170"/>
      <c r="O912" s="170"/>
      <c r="P912" s="170"/>
      <c r="Q912" s="170"/>
      <c r="R912" s="170"/>
      <c r="S912" s="170"/>
      <c r="T912" s="170"/>
      <c r="U912" s="170"/>
      <c r="V912" s="170"/>
      <c r="W912" s="170"/>
      <c r="X912" s="170"/>
      <c r="Y912" s="170"/>
      <c r="Z912" s="170"/>
      <c r="AA912" s="170"/>
      <c r="AB912" s="170"/>
      <c r="AC912" s="170"/>
      <c r="AD912" s="170"/>
      <c r="AE912" s="170"/>
      <c r="AF912" s="170"/>
      <c r="AG912" s="170"/>
    </row>
    <row r="913" spans="2:33" x14ac:dyDescent="0.25">
      <c r="B913" s="175"/>
      <c r="C913" s="169"/>
      <c r="D913" s="170"/>
      <c r="E913" s="170"/>
      <c r="F913" s="170"/>
      <c r="G913" s="170"/>
      <c r="H913" s="170"/>
      <c r="I913" s="170"/>
      <c r="J913" s="170"/>
      <c r="K913" s="171"/>
      <c r="L913" s="170"/>
      <c r="M913" s="170"/>
      <c r="N913" s="170"/>
      <c r="O913" s="170"/>
      <c r="P913" s="170"/>
      <c r="Q913" s="170"/>
      <c r="R913" s="170"/>
      <c r="S913" s="170"/>
      <c r="T913" s="170"/>
      <c r="U913" s="170"/>
      <c r="V913" s="170"/>
      <c r="W913" s="170"/>
      <c r="X913" s="170"/>
      <c r="Y913" s="170"/>
      <c r="Z913" s="170"/>
      <c r="AA913" s="170"/>
      <c r="AB913" s="170"/>
      <c r="AC913" s="170"/>
      <c r="AD913" s="170"/>
      <c r="AE913" s="170"/>
      <c r="AF913" s="170"/>
      <c r="AG913" s="170"/>
    </row>
    <row r="914" spans="2:33" x14ac:dyDescent="0.25">
      <c r="B914" s="175"/>
      <c r="C914" s="169"/>
      <c r="D914" s="170"/>
      <c r="E914" s="170"/>
      <c r="F914" s="170"/>
      <c r="G914" s="170"/>
      <c r="H914" s="170"/>
      <c r="I914" s="170"/>
      <c r="J914" s="170"/>
      <c r="K914" s="171"/>
      <c r="L914" s="170"/>
      <c r="M914" s="170"/>
      <c r="N914" s="170"/>
      <c r="O914" s="170"/>
      <c r="P914" s="170"/>
      <c r="Q914" s="170"/>
      <c r="R914" s="170"/>
      <c r="S914" s="170"/>
      <c r="T914" s="170"/>
      <c r="U914" s="170"/>
      <c r="V914" s="170"/>
      <c r="W914" s="170"/>
      <c r="X914" s="170"/>
      <c r="Y914" s="170"/>
      <c r="Z914" s="170"/>
      <c r="AA914" s="170"/>
      <c r="AB914" s="170"/>
      <c r="AC914" s="170"/>
      <c r="AD914" s="170"/>
      <c r="AE914" s="170"/>
      <c r="AF914" s="170"/>
      <c r="AG914" s="170"/>
    </row>
    <row r="915" spans="2:33" x14ac:dyDescent="0.25">
      <c r="B915" s="175"/>
      <c r="C915" s="169"/>
      <c r="D915" s="170"/>
      <c r="E915" s="170"/>
      <c r="F915" s="170"/>
      <c r="G915" s="170"/>
      <c r="H915" s="170"/>
      <c r="I915" s="170"/>
      <c r="J915" s="170"/>
      <c r="K915" s="171"/>
      <c r="L915" s="170"/>
      <c r="M915" s="170"/>
      <c r="N915" s="170"/>
      <c r="O915" s="170"/>
      <c r="P915" s="170"/>
      <c r="Q915" s="170"/>
      <c r="R915" s="170"/>
      <c r="S915" s="170"/>
      <c r="T915" s="170"/>
      <c r="U915" s="170"/>
      <c r="V915" s="170"/>
      <c r="W915" s="170"/>
      <c r="X915" s="170"/>
      <c r="Y915" s="170"/>
      <c r="Z915" s="170"/>
      <c r="AA915" s="170"/>
      <c r="AB915" s="170"/>
      <c r="AC915" s="170"/>
      <c r="AD915" s="170"/>
      <c r="AE915" s="170"/>
      <c r="AF915" s="170"/>
      <c r="AG915" s="170"/>
    </row>
    <row r="916" spans="2:33" x14ac:dyDescent="0.25">
      <c r="B916" s="175"/>
      <c r="C916" s="169"/>
      <c r="D916" s="170"/>
      <c r="E916" s="170"/>
      <c r="F916" s="170"/>
      <c r="G916" s="170"/>
      <c r="H916" s="170"/>
      <c r="I916" s="170"/>
      <c r="J916" s="170"/>
      <c r="K916" s="171"/>
      <c r="L916" s="170"/>
      <c r="M916" s="170"/>
      <c r="N916" s="170"/>
      <c r="O916" s="170"/>
      <c r="P916" s="170"/>
      <c r="Q916" s="170"/>
      <c r="R916" s="170"/>
      <c r="S916" s="170"/>
      <c r="T916" s="170"/>
      <c r="U916" s="170"/>
      <c r="V916" s="170"/>
      <c r="W916" s="170"/>
      <c r="X916" s="170"/>
      <c r="Y916" s="170"/>
      <c r="Z916" s="170"/>
      <c r="AA916" s="170"/>
      <c r="AB916" s="170"/>
      <c r="AC916" s="170"/>
      <c r="AD916" s="170"/>
      <c r="AE916" s="170"/>
      <c r="AF916" s="170"/>
      <c r="AG916" s="170"/>
    </row>
    <row r="917" spans="2:33" x14ac:dyDescent="0.25">
      <c r="B917" s="175"/>
      <c r="C917" s="169"/>
      <c r="D917" s="170"/>
      <c r="E917" s="170"/>
      <c r="F917" s="170"/>
      <c r="G917" s="170"/>
      <c r="H917" s="170"/>
      <c r="I917" s="170"/>
      <c r="J917" s="170"/>
      <c r="K917" s="171"/>
      <c r="L917" s="170"/>
      <c r="M917" s="170"/>
      <c r="N917" s="170"/>
      <c r="O917" s="170"/>
      <c r="P917" s="170"/>
      <c r="Q917" s="170"/>
      <c r="R917" s="170"/>
      <c r="S917" s="170"/>
      <c r="T917" s="170"/>
      <c r="U917" s="170"/>
      <c r="V917" s="170"/>
      <c r="W917" s="170"/>
      <c r="X917" s="170"/>
      <c r="Y917" s="170"/>
      <c r="Z917" s="170"/>
      <c r="AA917" s="170"/>
      <c r="AB917" s="170"/>
      <c r="AC917" s="170"/>
      <c r="AD917" s="170"/>
      <c r="AE917" s="170"/>
      <c r="AF917" s="170"/>
      <c r="AG917" s="170"/>
    </row>
    <row r="918" spans="2:33" x14ac:dyDescent="0.25">
      <c r="B918" s="175"/>
      <c r="C918" s="169"/>
      <c r="D918" s="170"/>
      <c r="E918" s="170"/>
      <c r="F918" s="170"/>
      <c r="G918" s="170"/>
      <c r="H918" s="170"/>
      <c r="I918" s="170"/>
      <c r="J918" s="170"/>
      <c r="K918" s="171"/>
      <c r="L918" s="170"/>
      <c r="M918" s="170"/>
      <c r="N918" s="170"/>
      <c r="O918" s="170"/>
      <c r="P918" s="170"/>
      <c r="Q918" s="170"/>
      <c r="R918" s="170"/>
      <c r="S918" s="170"/>
      <c r="T918" s="170"/>
      <c r="U918" s="170"/>
      <c r="V918" s="170"/>
      <c r="W918" s="170"/>
      <c r="X918" s="170"/>
      <c r="Y918" s="170"/>
      <c r="Z918" s="170"/>
      <c r="AA918" s="170"/>
      <c r="AB918" s="170"/>
      <c r="AC918" s="170"/>
      <c r="AD918" s="170"/>
      <c r="AE918" s="170"/>
      <c r="AF918" s="170"/>
      <c r="AG918" s="170"/>
    </row>
    <row r="919" spans="2:33" x14ac:dyDescent="0.25">
      <c r="B919" s="175"/>
      <c r="C919" s="169"/>
      <c r="D919" s="170"/>
      <c r="E919" s="170"/>
      <c r="F919" s="170"/>
      <c r="G919" s="170"/>
      <c r="H919" s="170"/>
      <c r="I919" s="170"/>
      <c r="J919" s="170"/>
      <c r="K919" s="171"/>
      <c r="L919" s="170"/>
      <c r="M919" s="170"/>
      <c r="N919" s="170"/>
      <c r="O919" s="170"/>
      <c r="P919" s="170"/>
      <c r="Q919" s="170"/>
      <c r="R919" s="170"/>
      <c r="S919" s="170"/>
      <c r="T919" s="170"/>
      <c r="U919" s="170"/>
      <c r="V919" s="170"/>
      <c r="W919" s="170"/>
      <c r="X919" s="170"/>
      <c r="Y919" s="170"/>
      <c r="Z919" s="170"/>
      <c r="AA919" s="170"/>
      <c r="AB919" s="170"/>
      <c r="AC919" s="170"/>
      <c r="AD919" s="170"/>
      <c r="AE919" s="170"/>
      <c r="AF919" s="170"/>
      <c r="AG919" s="170"/>
    </row>
    <row r="920" spans="2:33" x14ac:dyDescent="0.25">
      <c r="B920" s="175"/>
      <c r="C920" s="169"/>
      <c r="D920" s="170"/>
      <c r="E920" s="170"/>
      <c r="F920" s="170"/>
      <c r="G920" s="170"/>
      <c r="H920" s="170"/>
      <c r="I920" s="170"/>
      <c r="J920" s="170"/>
      <c r="K920" s="171"/>
      <c r="L920" s="170"/>
      <c r="M920" s="170"/>
      <c r="N920" s="170"/>
      <c r="O920" s="170"/>
      <c r="P920" s="170"/>
      <c r="Q920" s="170"/>
      <c r="R920" s="170"/>
      <c r="S920" s="170"/>
      <c r="T920" s="170"/>
      <c r="U920" s="170"/>
      <c r="V920" s="170"/>
      <c r="W920" s="170"/>
      <c r="X920" s="170"/>
      <c r="Y920" s="170"/>
      <c r="Z920" s="170"/>
      <c r="AA920" s="170"/>
      <c r="AB920" s="170"/>
      <c r="AC920" s="170"/>
      <c r="AD920" s="170"/>
      <c r="AE920" s="170"/>
      <c r="AF920" s="170"/>
      <c r="AG920" s="170"/>
    </row>
    <row r="921" spans="2:33" x14ac:dyDescent="0.25">
      <c r="B921" s="175"/>
      <c r="C921" s="169"/>
      <c r="D921" s="170"/>
      <c r="E921" s="170"/>
      <c r="F921" s="170"/>
      <c r="G921" s="170"/>
      <c r="H921" s="170"/>
      <c r="I921" s="170"/>
      <c r="J921" s="170"/>
      <c r="K921" s="171"/>
      <c r="L921" s="170"/>
      <c r="M921" s="170"/>
      <c r="N921" s="170"/>
      <c r="O921" s="170"/>
      <c r="P921" s="170"/>
      <c r="Q921" s="170"/>
      <c r="R921" s="170"/>
      <c r="S921" s="170"/>
      <c r="T921" s="170"/>
      <c r="U921" s="170"/>
      <c r="V921" s="170"/>
      <c r="W921" s="170"/>
      <c r="X921" s="170"/>
      <c r="Y921" s="170"/>
      <c r="Z921" s="170"/>
      <c r="AA921" s="170"/>
      <c r="AB921" s="170"/>
      <c r="AC921" s="170"/>
      <c r="AD921" s="170"/>
      <c r="AE921" s="170"/>
      <c r="AF921" s="170"/>
      <c r="AG921" s="170"/>
    </row>
    <row r="922" spans="2:33" x14ac:dyDescent="0.25">
      <c r="B922" s="175"/>
      <c r="C922" s="169"/>
      <c r="D922" s="170"/>
      <c r="E922" s="170"/>
      <c r="F922" s="170"/>
      <c r="G922" s="170"/>
      <c r="H922" s="170"/>
      <c r="I922" s="170"/>
      <c r="J922" s="170"/>
      <c r="K922" s="171"/>
      <c r="L922" s="170"/>
      <c r="M922" s="170"/>
      <c r="N922" s="170"/>
      <c r="O922" s="170"/>
      <c r="P922" s="170"/>
      <c r="Q922" s="170"/>
      <c r="R922" s="170"/>
      <c r="S922" s="170"/>
      <c r="T922" s="170"/>
      <c r="U922" s="170"/>
      <c r="V922" s="170"/>
      <c r="W922" s="170"/>
      <c r="X922" s="170"/>
      <c r="Y922" s="170"/>
      <c r="Z922" s="170"/>
      <c r="AA922" s="170"/>
      <c r="AB922" s="170"/>
      <c r="AC922" s="170"/>
      <c r="AD922" s="170"/>
      <c r="AE922" s="170"/>
      <c r="AF922" s="170"/>
      <c r="AG922" s="170"/>
    </row>
    <row r="923" spans="2:33" x14ac:dyDescent="0.25">
      <c r="B923" s="175"/>
      <c r="C923" s="169"/>
      <c r="D923" s="170"/>
      <c r="E923" s="170"/>
      <c r="F923" s="170"/>
      <c r="G923" s="170"/>
      <c r="H923" s="170"/>
      <c r="I923" s="170"/>
      <c r="J923" s="170"/>
      <c r="K923" s="171"/>
      <c r="L923" s="170"/>
      <c r="M923" s="170"/>
      <c r="N923" s="170"/>
      <c r="O923" s="170"/>
      <c r="P923" s="170"/>
      <c r="Q923" s="170"/>
      <c r="R923" s="170"/>
      <c r="S923" s="170"/>
      <c r="T923" s="170"/>
      <c r="U923" s="170"/>
      <c r="V923" s="170"/>
      <c r="W923" s="170"/>
      <c r="X923" s="170"/>
      <c r="Y923" s="170"/>
      <c r="Z923" s="170"/>
      <c r="AA923" s="170"/>
      <c r="AB923" s="170"/>
      <c r="AC923" s="170"/>
      <c r="AD923" s="170"/>
      <c r="AE923" s="170"/>
      <c r="AF923" s="170"/>
      <c r="AG923" s="170"/>
    </row>
    <row r="924" spans="2:33" x14ac:dyDescent="0.25">
      <c r="B924" s="175"/>
      <c r="C924" s="169"/>
      <c r="D924" s="170"/>
      <c r="E924" s="170"/>
      <c r="F924" s="170"/>
      <c r="G924" s="170"/>
      <c r="H924" s="170"/>
      <c r="I924" s="170"/>
      <c r="J924" s="170"/>
      <c r="K924" s="171"/>
      <c r="L924" s="170"/>
      <c r="M924" s="170"/>
      <c r="N924" s="170"/>
      <c r="O924" s="170"/>
      <c r="P924" s="170"/>
      <c r="Q924" s="170"/>
      <c r="R924" s="170"/>
      <c r="S924" s="170"/>
      <c r="T924" s="170"/>
      <c r="U924" s="170"/>
      <c r="V924" s="170"/>
      <c r="W924" s="170"/>
      <c r="X924" s="170"/>
      <c r="Y924" s="170"/>
      <c r="Z924" s="170"/>
      <c r="AA924" s="170"/>
      <c r="AB924" s="170"/>
      <c r="AC924" s="170"/>
      <c r="AD924" s="170"/>
      <c r="AE924" s="170"/>
      <c r="AF924" s="170"/>
      <c r="AG924" s="170"/>
    </row>
    <row r="925" spans="2:33" x14ac:dyDescent="0.25">
      <c r="B925" s="175"/>
      <c r="C925" s="169"/>
      <c r="D925" s="170"/>
      <c r="E925" s="170"/>
      <c r="F925" s="170"/>
      <c r="G925" s="170"/>
      <c r="H925" s="170"/>
      <c r="I925" s="170"/>
      <c r="J925" s="170"/>
      <c r="K925" s="171"/>
      <c r="L925" s="170"/>
      <c r="M925" s="170"/>
      <c r="N925" s="170"/>
      <c r="O925" s="170"/>
      <c r="P925" s="170"/>
      <c r="Q925" s="170"/>
      <c r="R925" s="170"/>
      <c r="S925" s="170"/>
      <c r="T925" s="170"/>
      <c r="U925" s="170"/>
      <c r="V925" s="170"/>
      <c r="W925" s="170"/>
      <c r="X925" s="170"/>
      <c r="Y925" s="170"/>
      <c r="Z925" s="170"/>
      <c r="AA925" s="170"/>
      <c r="AB925" s="170"/>
      <c r="AC925" s="170"/>
      <c r="AD925" s="170"/>
      <c r="AE925" s="170"/>
      <c r="AF925" s="170"/>
      <c r="AG925" s="170"/>
    </row>
    <row r="926" spans="2:33" x14ac:dyDescent="0.25">
      <c r="B926" s="175"/>
      <c r="C926" s="169"/>
      <c r="D926" s="170"/>
      <c r="E926" s="170"/>
      <c r="F926" s="170"/>
      <c r="G926" s="170"/>
      <c r="H926" s="170"/>
      <c r="I926" s="170"/>
      <c r="J926" s="170"/>
      <c r="K926" s="171"/>
      <c r="L926" s="170"/>
      <c r="M926" s="170"/>
      <c r="N926" s="170"/>
      <c r="O926" s="170"/>
      <c r="P926" s="170"/>
      <c r="Q926" s="170"/>
      <c r="R926" s="170"/>
      <c r="S926" s="170"/>
      <c r="T926" s="170"/>
      <c r="U926" s="170"/>
      <c r="V926" s="170"/>
      <c r="W926" s="170"/>
      <c r="X926" s="170"/>
      <c r="Y926" s="170"/>
      <c r="Z926" s="170"/>
      <c r="AA926" s="170"/>
      <c r="AB926" s="170"/>
      <c r="AC926" s="170"/>
      <c r="AD926" s="170"/>
      <c r="AE926" s="170"/>
      <c r="AF926" s="170"/>
      <c r="AG926" s="170"/>
    </row>
    <row r="927" spans="2:33" x14ac:dyDescent="0.25">
      <c r="B927" s="175"/>
      <c r="C927" s="169"/>
      <c r="D927" s="170"/>
      <c r="E927" s="170"/>
      <c r="F927" s="170"/>
      <c r="G927" s="170"/>
      <c r="H927" s="170"/>
      <c r="I927" s="170"/>
      <c r="J927" s="170"/>
      <c r="K927" s="171"/>
      <c r="L927" s="170"/>
      <c r="M927" s="170"/>
      <c r="N927" s="170"/>
      <c r="O927" s="170"/>
      <c r="P927" s="170"/>
      <c r="Q927" s="170"/>
      <c r="R927" s="170"/>
      <c r="S927" s="170"/>
      <c r="T927" s="170"/>
      <c r="U927" s="170"/>
      <c r="V927" s="170"/>
      <c r="W927" s="170"/>
      <c r="X927" s="170"/>
      <c r="Y927" s="170"/>
      <c r="Z927" s="170"/>
      <c r="AA927" s="170"/>
      <c r="AB927" s="170"/>
      <c r="AC927" s="170"/>
      <c r="AD927" s="170"/>
      <c r="AE927" s="170"/>
      <c r="AF927" s="170"/>
      <c r="AG927" s="170"/>
    </row>
    <row r="928" spans="2:33" x14ac:dyDescent="0.25">
      <c r="B928" s="175"/>
      <c r="C928" s="169"/>
      <c r="D928" s="170"/>
      <c r="E928" s="170"/>
      <c r="F928" s="170"/>
      <c r="G928" s="170"/>
      <c r="H928" s="170"/>
      <c r="I928" s="170"/>
      <c r="J928" s="170"/>
      <c r="K928" s="171"/>
      <c r="L928" s="170"/>
      <c r="M928" s="170"/>
      <c r="N928" s="170"/>
      <c r="O928" s="170"/>
      <c r="P928" s="170"/>
      <c r="Q928" s="170"/>
      <c r="R928" s="170"/>
      <c r="S928" s="170"/>
      <c r="T928" s="170"/>
      <c r="U928" s="170"/>
      <c r="V928" s="170"/>
      <c r="W928" s="170"/>
      <c r="X928" s="170"/>
      <c r="Y928" s="170"/>
      <c r="Z928" s="170"/>
      <c r="AA928" s="170"/>
      <c r="AB928" s="170"/>
      <c r="AC928" s="170"/>
      <c r="AD928" s="170"/>
      <c r="AE928" s="170"/>
      <c r="AF928" s="170"/>
      <c r="AG928" s="170"/>
    </row>
    <row r="929" spans="2:33" x14ac:dyDescent="0.25">
      <c r="B929" s="175"/>
      <c r="C929" s="169"/>
      <c r="D929" s="170"/>
      <c r="E929" s="170"/>
      <c r="F929" s="170"/>
      <c r="G929" s="170"/>
      <c r="H929" s="170"/>
      <c r="I929" s="170"/>
      <c r="J929" s="170"/>
      <c r="K929" s="171"/>
      <c r="L929" s="170"/>
      <c r="M929" s="170"/>
      <c r="N929" s="170"/>
      <c r="O929" s="170"/>
      <c r="P929" s="170"/>
      <c r="Q929" s="170"/>
      <c r="R929" s="170"/>
      <c r="S929" s="170"/>
      <c r="T929" s="170"/>
      <c r="U929" s="170"/>
      <c r="V929" s="170"/>
      <c r="W929" s="170"/>
      <c r="X929" s="170"/>
      <c r="Y929" s="170"/>
      <c r="Z929" s="170"/>
      <c r="AA929" s="170"/>
      <c r="AB929" s="170"/>
      <c r="AC929" s="170"/>
      <c r="AD929" s="170"/>
      <c r="AE929" s="170"/>
      <c r="AF929" s="170"/>
      <c r="AG929" s="170"/>
    </row>
    <row r="930" spans="2:33" x14ac:dyDescent="0.25">
      <c r="B930" s="175"/>
      <c r="C930" s="169"/>
      <c r="D930" s="170"/>
      <c r="E930" s="170"/>
      <c r="F930" s="170"/>
      <c r="G930" s="170"/>
      <c r="H930" s="170"/>
      <c r="I930" s="170"/>
      <c r="J930" s="170"/>
      <c r="K930" s="171"/>
      <c r="L930" s="170"/>
      <c r="M930" s="170"/>
      <c r="N930" s="170"/>
      <c r="O930" s="170"/>
      <c r="P930" s="170"/>
      <c r="Q930" s="170"/>
      <c r="R930" s="170"/>
      <c r="S930" s="170"/>
      <c r="T930" s="170"/>
      <c r="U930" s="170"/>
      <c r="V930" s="170"/>
      <c r="W930" s="170"/>
      <c r="X930" s="170"/>
      <c r="Y930" s="170"/>
      <c r="Z930" s="170"/>
      <c r="AA930" s="170"/>
      <c r="AB930" s="170"/>
      <c r="AC930" s="170"/>
      <c r="AD930" s="170"/>
      <c r="AE930" s="170"/>
      <c r="AF930" s="170"/>
      <c r="AG930" s="170"/>
    </row>
    <row r="931" spans="2:33" x14ac:dyDescent="0.25">
      <c r="B931" s="175"/>
      <c r="C931" s="169"/>
      <c r="D931" s="170"/>
      <c r="E931" s="170"/>
      <c r="F931" s="170"/>
      <c r="G931" s="170"/>
      <c r="H931" s="170"/>
      <c r="I931" s="170"/>
      <c r="J931" s="170"/>
      <c r="K931" s="171"/>
      <c r="L931" s="170"/>
      <c r="M931" s="170"/>
      <c r="N931" s="170"/>
      <c r="O931" s="170"/>
      <c r="P931" s="170"/>
      <c r="Q931" s="170"/>
      <c r="R931" s="170"/>
      <c r="S931" s="170"/>
      <c r="T931" s="170"/>
      <c r="U931" s="170"/>
      <c r="V931" s="170"/>
      <c r="W931" s="170"/>
      <c r="X931" s="170"/>
      <c r="Y931" s="170"/>
      <c r="Z931" s="170"/>
      <c r="AA931" s="170"/>
      <c r="AB931" s="170"/>
      <c r="AC931" s="170"/>
      <c r="AD931" s="170"/>
      <c r="AE931" s="170"/>
      <c r="AF931" s="170"/>
      <c r="AG931" s="170"/>
    </row>
    <row r="932" spans="2:33" x14ac:dyDescent="0.25">
      <c r="B932" s="175"/>
      <c r="C932" s="169"/>
      <c r="D932" s="170"/>
      <c r="E932" s="170"/>
      <c r="F932" s="170"/>
      <c r="G932" s="170"/>
      <c r="H932" s="170"/>
      <c r="I932" s="170"/>
      <c r="J932" s="170"/>
      <c r="K932" s="171"/>
      <c r="L932" s="170"/>
      <c r="M932" s="170"/>
      <c r="N932" s="170"/>
      <c r="O932" s="170"/>
      <c r="P932" s="170"/>
      <c r="Q932" s="170"/>
      <c r="R932" s="170"/>
      <c r="S932" s="170"/>
      <c r="T932" s="170"/>
      <c r="U932" s="170"/>
      <c r="V932" s="170"/>
      <c r="W932" s="170"/>
      <c r="X932" s="170"/>
      <c r="Y932" s="170"/>
      <c r="Z932" s="170"/>
      <c r="AA932" s="170"/>
      <c r="AB932" s="170"/>
      <c r="AC932" s="170"/>
      <c r="AD932" s="170"/>
      <c r="AE932" s="170"/>
      <c r="AF932" s="170"/>
      <c r="AG932" s="170"/>
    </row>
    <row r="933" spans="2:33" x14ac:dyDescent="0.25">
      <c r="B933" s="175"/>
      <c r="C933" s="169"/>
      <c r="D933" s="170"/>
      <c r="E933" s="170"/>
      <c r="F933" s="170"/>
      <c r="G933" s="170"/>
      <c r="H933" s="170"/>
      <c r="I933" s="170"/>
      <c r="J933" s="170"/>
      <c r="K933" s="171"/>
      <c r="L933" s="170"/>
      <c r="M933" s="170"/>
      <c r="N933" s="170"/>
      <c r="O933" s="170"/>
      <c r="P933" s="170"/>
      <c r="Q933" s="170"/>
      <c r="R933" s="170"/>
      <c r="S933" s="170"/>
      <c r="T933" s="170"/>
      <c r="U933" s="170"/>
      <c r="V933" s="170"/>
      <c r="W933" s="170"/>
      <c r="X933" s="170"/>
      <c r="Y933" s="170"/>
      <c r="Z933" s="170"/>
      <c r="AA933" s="170"/>
      <c r="AB933" s="170"/>
      <c r="AC933" s="170"/>
      <c r="AD933" s="170"/>
      <c r="AE933" s="170"/>
      <c r="AF933" s="170"/>
      <c r="AG933" s="170"/>
    </row>
    <row r="934" spans="2:33" x14ac:dyDescent="0.25">
      <c r="B934" s="175"/>
      <c r="C934" s="169"/>
      <c r="D934" s="170"/>
      <c r="E934" s="170"/>
      <c r="F934" s="170"/>
      <c r="G934" s="170"/>
      <c r="H934" s="170"/>
      <c r="I934" s="170"/>
      <c r="J934" s="170"/>
      <c r="K934" s="171"/>
      <c r="L934" s="170"/>
      <c r="M934" s="170"/>
      <c r="N934" s="170"/>
      <c r="O934" s="170"/>
      <c r="P934" s="170"/>
      <c r="Q934" s="170"/>
      <c r="R934" s="170"/>
      <c r="S934" s="170"/>
      <c r="T934" s="170"/>
      <c r="U934" s="170"/>
      <c r="V934" s="170"/>
      <c r="W934" s="170"/>
      <c r="X934" s="170"/>
      <c r="Y934" s="170"/>
      <c r="Z934" s="170"/>
      <c r="AA934" s="170"/>
      <c r="AB934" s="170"/>
      <c r="AC934" s="170"/>
      <c r="AD934" s="170"/>
      <c r="AE934" s="170"/>
      <c r="AF934" s="170"/>
      <c r="AG934" s="170"/>
    </row>
    <row r="935" spans="2:33" x14ac:dyDescent="0.25">
      <c r="B935" s="175"/>
      <c r="C935" s="169"/>
      <c r="D935" s="170"/>
      <c r="E935" s="170"/>
      <c r="F935" s="170"/>
      <c r="G935" s="170"/>
      <c r="H935" s="170"/>
      <c r="I935" s="170"/>
      <c r="J935" s="170"/>
      <c r="K935" s="171"/>
      <c r="L935" s="170"/>
      <c r="M935" s="170"/>
      <c r="N935" s="170"/>
      <c r="O935" s="170"/>
      <c r="P935" s="170"/>
      <c r="Q935" s="170"/>
      <c r="R935" s="170"/>
      <c r="S935" s="170"/>
      <c r="T935" s="170"/>
      <c r="U935" s="170"/>
      <c r="V935" s="170"/>
      <c r="W935" s="170"/>
      <c r="X935" s="170"/>
      <c r="Y935" s="170"/>
      <c r="Z935" s="170"/>
      <c r="AA935" s="170"/>
      <c r="AB935" s="170"/>
      <c r="AC935" s="170"/>
      <c r="AD935" s="170"/>
      <c r="AE935" s="170"/>
      <c r="AF935" s="170"/>
      <c r="AG935" s="170"/>
    </row>
    <row r="936" spans="2:33" x14ac:dyDescent="0.25">
      <c r="B936" s="175"/>
      <c r="C936" s="169"/>
      <c r="D936" s="170"/>
      <c r="E936" s="170"/>
      <c r="F936" s="170"/>
      <c r="G936" s="170"/>
      <c r="H936" s="170"/>
      <c r="I936" s="170"/>
      <c r="J936" s="170"/>
      <c r="K936" s="171"/>
      <c r="L936" s="170"/>
      <c r="M936" s="170"/>
      <c r="N936" s="170"/>
      <c r="O936" s="170"/>
      <c r="P936" s="170"/>
      <c r="Q936" s="170"/>
      <c r="R936" s="170"/>
      <c r="S936" s="170"/>
      <c r="T936" s="170"/>
      <c r="U936" s="170"/>
      <c r="V936" s="170"/>
      <c r="W936" s="170"/>
      <c r="X936" s="170"/>
      <c r="Y936" s="170"/>
      <c r="Z936" s="170"/>
      <c r="AA936" s="170"/>
      <c r="AB936" s="170"/>
      <c r="AC936" s="170"/>
      <c r="AD936" s="170"/>
      <c r="AE936" s="170"/>
      <c r="AF936" s="170"/>
      <c r="AG936" s="170"/>
    </row>
    <row r="937" spans="2:33" x14ac:dyDescent="0.25">
      <c r="B937" s="175"/>
      <c r="C937" s="169"/>
      <c r="D937" s="170"/>
      <c r="E937" s="170"/>
      <c r="F937" s="170"/>
      <c r="G937" s="170"/>
      <c r="H937" s="170"/>
      <c r="I937" s="170"/>
      <c r="J937" s="170"/>
      <c r="K937" s="171"/>
      <c r="L937" s="170"/>
      <c r="M937" s="170"/>
      <c r="N937" s="170"/>
      <c r="O937" s="170"/>
      <c r="P937" s="170"/>
      <c r="Q937" s="170"/>
      <c r="R937" s="170"/>
      <c r="S937" s="170"/>
      <c r="T937" s="170"/>
      <c r="U937" s="170"/>
      <c r="V937" s="170"/>
      <c r="W937" s="170"/>
      <c r="X937" s="170"/>
      <c r="Y937" s="170"/>
      <c r="Z937" s="170"/>
      <c r="AA937" s="170"/>
      <c r="AB937" s="170"/>
      <c r="AC937" s="170"/>
      <c r="AD937" s="170"/>
      <c r="AE937" s="170"/>
      <c r="AF937" s="170"/>
      <c r="AG937" s="170"/>
    </row>
    <row r="938" spans="2:33" x14ac:dyDescent="0.25">
      <c r="B938" s="175"/>
      <c r="C938" s="169"/>
      <c r="D938" s="170"/>
      <c r="E938" s="170"/>
      <c r="F938" s="170"/>
      <c r="G938" s="170"/>
      <c r="H938" s="170"/>
      <c r="I938" s="170"/>
      <c r="J938" s="170"/>
      <c r="K938" s="171"/>
      <c r="L938" s="170"/>
      <c r="M938" s="170"/>
      <c r="N938" s="170"/>
      <c r="O938" s="170"/>
      <c r="P938" s="170"/>
      <c r="Q938" s="170"/>
      <c r="R938" s="170"/>
      <c r="S938" s="170"/>
      <c r="T938" s="170"/>
      <c r="U938" s="170"/>
      <c r="V938" s="170"/>
      <c r="W938" s="170"/>
      <c r="X938" s="170"/>
      <c r="Y938" s="170"/>
      <c r="Z938" s="170"/>
      <c r="AA938" s="170"/>
      <c r="AB938" s="170"/>
      <c r="AC938" s="170"/>
      <c r="AD938" s="170"/>
      <c r="AE938" s="170"/>
      <c r="AF938" s="170"/>
      <c r="AG938" s="170"/>
    </row>
    <row r="939" spans="2:33" x14ac:dyDescent="0.25">
      <c r="B939" s="175"/>
      <c r="C939" s="169"/>
      <c r="D939" s="170"/>
      <c r="E939" s="170"/>
      <c r="F939" s="170"/>
      <c r="G939" s="170"/>
      <c r="H939" s="170"/>
      <c r="I939" s="170"/>
      <c r="J939" s="170"/>
      <c r="K939" s="171"/>
      <c r="L939" s="170"/>
      <c r="M939" s="170"/>
      <c r="N939" s="170"/>
      <c r="O939" s="170"/>
      <c r="P939" s="170"/>
      <c r="Q939" s="170"/>
      <c r="R939" s="170"/>
      <c r="S939" s="170"/>
      <c r="T939" s="170"/>
      <c r="U939" s="170"/>
      <c r="V939" s="170"/>
      <c r="W939" s="170"/>
      <c r="X939" s="170"/>
      <c r="Y939" s="170"/>
      <c r="Z939" s="170"/>
      <c r="AA939" s="170"/>
      <c r="AB939" s="170"/>
      <c r="AC939" s="170"/>
      <c r="AD939" s="170"/>
      <c r="AE939" s="170"/>
      <c r="AF939" s="170"/>
      <c r="AG939" s="170"/>
    </row>
    <row r="940" spans="2:33" x14ac:dyDescent="0.25">
      <c r="B940" s="175"/>
      <c r="C940" s="169"/>
      <c r="D940" s="170"/>
      <c r="E940" s="170"/>
      <c r="F940" s="170"/>
      <c r="G940" s="170"/>
      <c r="H940" s="170"/>
      <c r="I940" s="170"/>
      <c r="J940" s="170"/>
      <c r="K940" s="171"/>
      <c r="L940" s="170"/>
      <c r="M940" s="170"/>
      <c r="N940" s="170"/>
      <c r="O940" s="170"/>
      <c r="P940" s="170"/>
      <c r="Q940" s="170"/>
      <c r="R940" s="170"/>
      <c r="S940" s="170"/>
      <c r="T940" s="170"/>
      <c r="U940" s="170"/>
      <c r="V940" s="170"/>
      <c r="W940" s="170"/>
      <c r="X940" s="170"/>
      <c r="Y940" s="170"/>
      <c r="Z940" s="170"/>
      <c r="AA940" s="170"/>
      <c r="AB940" s="170"/>
      <c r="AC940" s="170"/>
      <c r="AD940" s="170"/>
      <c r="AE940" s="170"/>
      <c r="AF940" s="170"/>
      <c r="AG940" s="170"/>
    </row>
    <row r="941" spans="2:33" x14ac:dyDescent="0.25">
      <c r="B941" s="175"/>
      <c r="C941" s="169"/>
      <c r="D941" s="170"/>
      <c r="E941" s="170"/>
      <c r="F941" s="170"/>
      <c r="G941" s="170"/>
      <c r="H941" s="170"/>
      <c r="I941" s="170"/>
      <c r="J941" s="170"/>
      <c r="K941" s="171"/>
      <c r="L941" s="170"/>
      <c r="M941" s="170"/>
      <c r="N941" s="170"/>
      <c r="O941" s="170"/>
      <c r="P941" s="170"/>
      <c r="Q941" s="170"/>
      <c r="R941" s="170"/>
      <c r="S941" s="170"/>
      <c r="T941" s="170"/>
      <c r="U941" s="170"/>
      <c r="V941" s="170"/>
      <c r="W941" s="170"/>
      <c r="X941" s="170"/>
      <c r="Y941" s="170"/>
      <c r="Z941" s="170"/>
      <c r="AA941" s="170"/>
      <c r="AB941" s="170"/>
      <c r="AC941" s="170"/>
      <c r="AD941" s="170"/>
      <c r="AE941" s="170"/>
      <c r="AF941" s="170"/>
      <c r="AG941" s="170"/>
    </row>
    <row r="942" spans="2:33" x14ac:dyDescent="0.25">
      <c r="B942" s="175"/>
      <c r="C942" s="169"/>
      <c r="D942" s="170"/>
      <c r="E942" s="170"/>
      <c r="F942" s="170"/>
      <c r="G942" s="170"/>
      <c r="H942" s="170"/>
      <c r="I942" s="170"/>
      <c r="J942" s="170"/>
      <c r="K942" s="171"/>
      <c r="L942" s="170"/>
      <c r="M942" s="170"/>
      <c r="N942" s="170"/>
      <c r="O942" s="170"/>
      <c r="P942" s="170"/>
      <c r="Q942" s="170"/>
      <c r="R942" s="170"/>
      <c r="S942" s="170"/>
      <c r="T942" s="170"/>
      <c r="U942" s="170"/>
      <c r="V942" s="170"/>
      <c r="W942" s="170"/>
      <c r="X942" s="170"/>
      <c r="Y942" s="170"/>
      <c r="Z942" s="170"/>
      <c r="AA942" s="170"/>
      <c r="AB942" s="170"/>
      <c r="AC942" s="170"/>
      <c r="AD942" s="170"/>
      <c r="AE942" s="170"/>
      <c r="AF942" s="170"/>
      <c r="AG942" s="170"/>
    </row>
    <row r="943" spans="2:33" x14ac:dyDescent="0.25">
      <c r="B943" s="175"/>
      <c r="C943" s="169"/>
      <c r="D943" s="170"/>
      <c r="E943" s="170"/>
      <c r="F943" s="170"/>
      <c r="G943" s="170"/>
      <c r="H943" s="170"/>
      <c r="I943" s="170"/>
      <c r="J943" s="170"/>
      <c r="K943" s="171"/>
      <c r="L943" s="170"/>
      <c r="M943" s="170"/>
      <c r="N943" s="170"/>
      <c r="O943" s="170"/>
      <c r="P943" s="170"/>
      <c r="Q943" s="170"/>
      <c r="R943" s="170"/>
      <c r="S943" s="170"/>
      <c r="T943" s="170"/>
      <c r="U943" s="170"/>
      <c r="V943" s="170"/>
      <c r="W943" s="170"/>
      <c r="X943" s="170"/>
      <c r="Y943" s="170"/>
      <c r="Z943" s="170"/>
      <c r="AA943" s="170"/>
      <c r="AB943" s="170"/>
      <c r="AC943" s="170"/>
      <c r="AD943" s="170"/>
      <c r="AE943" s="170"/>
      <c r="AF943" s="170"/>
      <c r="AG943" s="170"/>
    </row>
    <row r="944" spans="2:33" x14ac:dyDescent="0.25">
      <c r="B944" s="175"/>
      <c r="C944" s="169"/>
      <c r="D944" s="170"/>
      <c r="E944" s="170"/>
      <c r="F944" s="170"/>
      <c r="G944" s="170"/>
      <c r="H944" s="170"/>
      <c r="I944" s="170"/>
      <c r="J944" s="170"/>
      <c r="K944" s="171"/>
      <c r="L944" s="170"/>
      <c r="M944" s="170"/>
      <c r="N944" s="170"/>
      <c r="O944" s="170"/>
      <c r="P944" s="170"/>
      <c r="Q944" s="170"/>
      <c r="R944" s="170"/>
      <c r="S944" s="170"/>
      <c r="T944" s="170"/>
      <c r="U944" s="170"/>
      <c r="V944" s="170"/>
      <c r="W944" s="170"/>
      <c r="X944" s="170"/>
      <c r="Y944" s="170"/>
      <c r="Z944" s="170"/>
      <c r="AA944" s="170"/>
      <c r="AB944" s="170"/>
      <c r="AC944" s="170"/>
      <c r="AD944" s="170"/>
      <c r="AE944" s="170"/>
      <c r="AF944" s="170"/>
      <c r="AG944" s="170"/>
    </row>
    <row r="945" spans="2:33" x14ac:dyDescent="0.25">
      <c r="B945" s="175"/>
      <c r="C945" s="169"/>
      <c r="D945" s="170"/>
      <c r="E945" s="170"/>
      <c r="F945" s="170"/>
      <c r="G945" s="170"/>
      <c r="H945" s="170"/>
      <c r="I945" s="170"/>
      <c r="J945" s="170"/>
      <c r="K945" s="171"/>
      <c r="L945" s="170"/>
      <c r="M945" s="170"/>
      <c r="N945" s="170"/>
      <c r="O945" s="170"/>
      <c r="P945" s="170"/>
      <c r="Q945" s="170"/>
      <c r="R945" s="170"/>
      <c r="S945" s="170"/>
      <c r="T945" s="170"/>
      <c r="U945" s="170"/>
      <c r="V945" s="170"/>
      <c r="W945" s="170"/>
      <c r="X945" s="170"/>
      <c r="Y945" s="170"/>
      <c r="Z945" s="170"/>
      <c r="AA945" s="170"/>
      <c r="AB945" s="170"/>
      <c r="AC945" s="170"/>
      <c r="AD945" s="170"/>
      <c r="AE945" s="170"/>
      <c r="AF945" s="170"/>
      <c r="AG945" s="170"/>
    </row>
    <row r="946" spans="2:33" x14ac:dyDescent="0.25">
      <c r="B946" s="175"/>
      <c r="C946" s="169"/>
      <c r="D946" s="170"/>
      <c r="E946" s="170"/>
      <c r="F946" s="170"/>
      <c r="G946" s="170"/>
      <c r="H946" s="170"/>
      <c r="I946" s="170"/>
      <c r="J946" s="170"/>
      <c r="K946" s="171"/>
      <c r="L946" s="170"/>
      <c r="M946" s="170"/>
      <c r="N946" s="170"/>
      <c r="O946" s="170"/>
      <c r="P946" s="170"/>
      <c r="Q946" s="170"/>
      <c r="R946" s="170"/>
      <c r="S946" s="170"/>
      <c r="T946" s="170"/>
      <c r="U946" s="170"/>
      <c r="V946" s="170"/>
      <c r="W946" s="170"/>
      <c r="X946" s="170"/>
      <c r="Y946" s="170"/>
      <c r="Z946" s="170"/>
      <c r="AA946" s="170"/>
      <c r="AB946" s="170"/>
      <c r="AC946" s="170"/>
      <c r="AD946" s="170"/>
      <c r="AE946" s="170"/>
      <c r="AF946" s="170"/>
      <c r="AG946" s="170"/>
    </row>
    <row r="947" spans="2:33" x14ac:dyDescent="0.25">
      <c r="B947" s="175"/>
      <c r="C947" s="169"/>
      <c r="D947" s="170"/>
      <c r="E947" s="170"/>
      <c r="F947" s="170"/>
      <c r="G947" s="170"/>
      <c r="H947" s="170"/>
      <c r="I947" s="170"/>
      <c r="J947" s="170"/>
      <c r="K947" s="171"/>
      <c r="L947" s="170"/>
      <c r="M947" s="170"/>
      <c r="N947" s="170"/>
      <c r="O947" s="170"/>
      <c r="P947" s="170"/>
      <c r="Q947" s="170"/>
      <c r="R947" s="170"/>
      <c r="S947" s="170"/>
      <c r="T947" s="170"/>
      <c r="U947" s="170"/>
      <c r="V947" s="170"/>
      <c r="W947" s="170"/>
      <c r="X947" s="170"/>
      <c r="Y947" s="170"/>
      <c r="Z947" s="170"/>
      <c r="AA947" s="170"/>
      <c r="AB947" s="170"/>
      <c r="AC947" s="170"/>
      <c r="AD947" s="170"/>
      <c r="AE947" s="170"/>
      <c r="AF947" s="170"/>
      <c r="AG947" s="170"/>
    </row>
    <row r="948" spans="2:33" x14ac:dyDescent="0.25">
      <c r="B948" s="175"/>
      <c r="C948" s="169"/>
      <c r="D948" s="170"/>
      <c r="E948" s="170"/>
      <c r="F948" s="170"/>
      <c r="G948" s="170"/>
      <c r="H948" s="170"/>
      <c r="I948" s="170"/>
      <c r="J948" s="170"/>
      <c r="K948" s="171"/>
      <c r="L948" s="170"/>
      <c r="M948" s="170"/>
      <c r="N948" s="170"/>
      <c r="O948" s="170"/>
      <c r="P948" s="170"/>
      <c r="Q948" s="170"/>
      <c r="R948" s="170"/>
      <c r="S948" s="170"/>
      <c r="T948" s="170"/>
      <c r="U948" s="170"/>
      <c r="V948" s="170"/>
      <c r="W948" s="170"/>
      <c r="X948" s="170"/>
      <c r="Y948" s="170"/>
      <c r="Z948" s="170"/>
      <c r="AA948" s="170"/>
      <c r="AB948" s="170"/>
      <c r="AC948" s="170"/>
      <c r="AD948" s="170"/>
      <c r="AE948" s="170"/>
      <c r="AF948" s="170"/>
      <c r="AG948" s="170"/>
    </row>
    <row r="949" spans="2:33" x14ac:dyDescent="0.25">
      <c r="B949" s="175"/>
      <c r="C949" s="169"/>
      <c r="D949" s="170"/>
      <c r="E949" s="170"/>
      <c r="F949" s="170"/>
      <c r="G949" s="170"/>
      <c r="H949" s="170"/>
      <c r="I949" s="170"/>
      <c r="J949" s="170"/>
      <c r="K949" s="171"/>
      <c r="L949" s="170"/>
      <c r="M949" s="170"/>
      <c r="N949" s="170"/>
      <c r="O949" s="170"/>
      <c r="P949" s="170"/>
      <c r="Q949" s="170"/>
      <c r="R949" s="170"/>
      <c r="S949" s="170"/>
      <c r="T949" s="170"/>
      <c r="U949" s="170"/>
      <c r="V949" s="170"/>
      <c r="W949" s="170"/>
      <c r="X949" s="170"/>
      <c r="Y949" s="170"/>
      <c r="Z949" s="170"/>
      <c r="AA949" s="170"/>
      <c r="AB949" s="170"/>
      <c r="AC949" s="170"/>
      <c r="AD949" s="170"/>
      <c r="AE949" s="170"/>
      <c r="AF949" s="170"/>
      <c r="AG949" s="170"/>
    </row>
    <row r="950" spans="2:33" x14ac:dyDescent="0.25">
      <c r="B950" s="175"/>
      <c r="C950" s="169"/>
      <c r="D950" s="170"/>
      <c r="E950" s="170"/>
      <c r="F950" s="170"/>
      <c r="G950" s="170"/>
      <c r="H950" s="170"/>
      <c r="I950" s="170"/>
      <c r="J950" s="170"/>
      <c r="K950" s="171"/>
      <c r="L950" s="170"/>
      <c r="M950" s="170"/>
      <c r="N950" s="170"/>
      <c r="O950" s="170"/>
      <c r="P950" s="170"/>
      <c r="Q950" s="170"/>
      <c r="R950" s="170"/>
      <c r="S950" s="170"/>
      <c r="T950" s="170"/>
      <c r="U950" s="170"/>
      <c r="V950" s="170"/>
      <c r="W950" s="170"/>
      <c r="X950" s="170"/>
      <c r="Y950" s="170"/>
      <c r="Z950" s="170"/>
      <c r="AA950" s="170"/>
      <c r="AB950" s="170"/>
      <c r="AC950" s="170"/>
      <c r="AD950" s="170"/>
      <c r="AE950" s="170"/>
      <c r="AF950" s="170"/>
      <c r="AG950" s="170"/>
    </row>
    <row r="951" spans="2:33" x14ac:dyDescent="0.25">
      <c r="B951" s="175"/>
      <c r="C951" s="169"/>
      <c r="D951" s="170"/>
      <c r="E951" s="170"/>
      <c r="F951" s="170"/>
      <c r="G951" s="170"/>
      <c r="H951" s="170"/>
      <c r="I951" s="170"/>
      <c r="J951" s="170"/>
      <c r="K951" s="171"/>
      <c r="L951" s="170"/>
      <c r="M951" s="170"/>
      <c r="N951" s="170"/>
      <c r="O951" s="170"/>
      <c r="P951" s="170"/>
      <c r="Q951" s="170"/>
      <c r="R951" s="170"/>
      <c r="S951" s="170"/>
      <c r="T951" s="170"/>
      <c r="U951" s="170"/>
      <c r="V951" s="170"/>
      <c r="W951" s="170"/>
      <c r="X951" s="170"/>
      <c r="Y951" s="170"/>
      <c r="Z951" s="170"/>
      <c r="AA951" s="170"/>
      <c r="AB951" s="170"/>
      <c r="AC951" s="170"/>
      <c r="AD951" s="170"/>
      <c r="AE951" s="170"/>
      <c r="AF951" s="170"/>
      <c r="AG951" s="170"/>
    </row>
    <row r="952" spans="2:33" x14ac:dyDescent="0.25">
      <c r="B952" s="175"/>
      <c r="C952" s="169"/>
      <c r="D952" s="170"/>
      <c r="E952" s="170"/>
      <c r="F952" s="170"/>
      <c r="G952" s="170"/>
      <c r="H952" s="170"/>
      <c r="I952" s="170"/>
      <c r="J952" s="170"/>
      <c r="K952" s="171"/>
      <c r="L952" s="170"/>
      <c r="M952" s="170"/>
      <c r="N952" s="170"/>
      <c r="O952" s="170"/>
      <c r="P952" s="170"/>
      <c r="Q952" s="170"/>
      <c r="R952" s="170"/>
      <c r="S952" s="170"/>
      <c r="T952" s="170"/>
      <c r="U952" s="170"/>
      <c r="V952" s="170"/>
      <c r="W952" s="170"/>
      <c r="X952" s="170"/>
      <c r="Y952" s="170"/>
      <c r="Z952" s="170"/>
      <c r="AA952" s="170"/>
      <c r="AB952" s="170"/>
      <c r="AC952" s="170"/>
      <c r="AD952" s="170"/>
      <c r="AE952" s="170"/>
      <c r="AF952" s="170"/>
      <c r="AG952" s="170"/>
    </row>
    <row r="953" spans="2:33" x14ac:dyDescent="0.25">
      <c r="B953" s="175"/>
      <c r="C953" s="169"/>
      <c r="D953" s="170"/>
      <c r="E953" s="170"/>
      <c r="F953" s="170"/>
      <c r="G953" s="170"/>
      <c r="H953" s="170"/>
      <c r="I953" s="170"/>
      <c r="J953" s="170"/>
      <c r="K953" s="171"/>
      <c r="L953" s="170"/>
      <c r="M953" s="170"/>
      <c r="N953" s="170"/>
      <c r="O953" s="170"/>
      <c r="P953" s="170"/>
      <c r="Q953" s="170"/>
      <c r="R953" s="170"/>
      <c r="S953" s="170"/>
      <c r="T953" s="170"/>
      <c r="U953" s="170"/>
      <c r="V953" s="170"/>
      <c r="W953" s="170"/>
      <c r="X953" s="170"/>
      <c r="Y953" s="170"/>
      <c r="Z953" s="170"/>
      <c r="AA953" s="170"/>
      <c r="AB953" s="170"/>
      <c r="AC953" s="170"/>
      <c r="AD953" s="170"/>
      <c r="AE953" s="170"/>
      <c r="AF953" s="170"/>
      <c r="AG953" s="170"/>
    </row>
    <row r="954" spans="2:33" x14ac:dyDescent="0.25">
      <c r="B954" s="175"/>
      <c r="C954" s="169"/>
      <c r="D954" s="170"/>
      <c r="E954" s="170"/>
      <c r="F954" s="170"/>
      <c r="G954" s="170"/>
      <c r="H954" s="170"/>
      <c r="I954" s="170"/>
      <c r="J954" s="170"/>
      <c r="K954" s="171"/>
      <c r="L954" s="170"/>
      <c r="M954" s="170"/>
      <c r="N954" s="170"/>
      <c r="O954" s="170"/>
      <c r="P954" s="170"/>
      <c r="Q954" s="170"/>
      <c r="R954" s="170"/>
      <c r="S954" s="170"/>
      <c r="T954" s="170"/>
      <c r="U954" s="170"/>
      <c r="V954" s="170"/>
      <c r="W954" s="170"/>
      <c r="X954" s="170"/>
      <c r="Y954" s="170"/>
      <c r="Z954" s="170"/>
      <c r="AA954" s="170"/>
      <c r="AB954" s="170"/>
      <c r="AC954" s="170"/>
      <c r="AD954" s="170"/>
      <c r="AE954" s="170"/>
      <c r="AF954" s="170"/>
      <c r="AG954" s="170"/>
    </row>
    <row r="955" spans="2:33" x14ac:dyDescent="0.25">
      <c r="B955" s="175"/>
      <c r="C955" s="169"/>
      <c r="D955" s="170"/>
      <c r="E955" s="170"/>
      <c r="F955" s="170"/>
      <c r="G955" s="170"/>
      <c r="H955" s="170"/>
      <c r="I955" s="170"/>
      <c r="J955" s="170"/>
      <c r="K955" s="171"/>
      <c r="L955" s="170"/>
      <c r="M955" s="170"/>
      <c r="N955" s="170"/>
      <c r="O955" s="170"/>
      <c r="P955" s="170"/>
      <c r="Q955" s="170"/>
      <c r="R955" s="170"/>
      <c r="S955" s="170"/>
      <c r="T955" s="170"/>
      <c r="U955" s="170"/>
      <c r="V955" s="170"/>
      <c r="W955" s="170"/>
      <c r="X955" s="170"/>
      <c r="Y955" s="170"/>
      <c r="Z955" s="170"/>
      <c r="AA955" s="170"/>
      <c r="AB955" s="170"/>
      <c r="AC955" s="170"/>
      <c r="AD955" s="170"/>
      <c r="AE955" s="170"/>
      <c r="AF955" s="170"/>
      <c r="AG955" s="170"/>
    </row>
    <row r="956" spans="2:33" x14ac:dyDescent="0.25">
      <c r="B956" s="175"/>
      <c r="C956" s="169"/>
      <c r="D956" s="170"/>
      <c r="E956" s="170"/>
      <c r="F956" s="170"/>
      <c r="G956" s="170"/>
      <c r="H956" s="170"/>
      <c r="I956" s="170"/>
      <c r="J956" s="170"/>
      <c r="K956" s="171"/>
      <c r="L956" s="170"/>
      <c r="M956" s="170"/>
      <c r="N956" s="170"/>
      <c r="O956" s="170"/>
      <c r="P956" s="170"/>
      <c r="Q956" s="170"/>
      <c r="R956" s="170"/>
      <c r="S956" s="170"/>
      <c r="T956" s="170"/>
      <c r="U956" s="170"/>
      <c r="V956" s="170"/>
      <c r="W956" s="170"/>
      <c r="X956" s="170"/>
      <c r="Y956" s="170"/>
      <c r="Z956" s="170"/>
      <c r="AA956" s="170"/>
      <c r="AB956" s="170"/>
      <c r="AC956" s="170"/>
      <c r="AD956" s="170"/>
      <c r="AE956" s="170"/>
      <c r="AF956" s="170"/>
      <c r="AG956" s="170"/>
    </row>
    <row r="957" spans="2:33" x14ac:dyDescent="0.25">
      <c r="B957" s="175"/>
      <c r="C957" s="169"/>
      <c r="D957" s="170"/>
      <c r="E957" s="170"/>
      <c r="F957" s="170"/>
      <c r="G957" s="170"/>
      <c r="H957" s="170"/>
      <c r="I957" s="170"/>
      <c r="J957" s="170"/>
      <c r="K957" s="171"/>
      <c r="L957" s="170"/>
      <c r="M957" s="170"/>
      <c r="N957" s="170"/>
      <c r="O957" s="170"/>
      <c r="P957" s="170"/>
      <c r="Q957" s="170"/>
      <c r="R957" s="170"/>
      <c r="S957" s="170"/>
      <c r="T957" s="170"/>
      <c r="U957" s="170"/>
      <c r="V957" s="170"/>
      <c r="W957" s="170"/>
      <c r="X957" s="170"/>
      <c r="Y957" s="170"/>
      <c r="Z957" s="170"/>
      <c r="AA957" s="170"/>
      <c r="AB957" s="170"/>
      <c r="AC957" s="170"/>
      <c r="AD957" s="170"/>
      <c r="AE957" s="170"/>
      <c r="AF957" s="170"/>
      <c r="AG957" s="170"/>
    </row>
    <row r="958" spans="2:33" x14ac:dyDescent="0.25">
      <c r="B958" s="175"/>
      <c r="C958" s="169"/>
      <c r="D958" s="170"/>
      <c r="E958" s="170"/>
      <c r="F958" s="170"/>
      <c r="G958" s="170"/>
      <c r="H958" s="170"/>
      <c r="I958" s="170"/>
      <c r="J958" s="170"/>
      <c r="K958" s="171"/>
      <c r="L958" s="170"/>
      <c r="M958" s="170"/>
      <c r="N958" s="170"/>
      <c r="O958" s="170"/>
      <c r="P958" s="170"/>
      <c r="Q958" s="170"/>
      <c r="R958" s="170"/>
      <c r="S958" s="170"/>
      <c r="T958" s="170"/>
      <c r="U958" s="170"/>
      <c r="V958" s="170"/>
      <c r="W958" s="170"/>
      <c r="X958" s="170"/>
      <c r="Y958" s="170"/>
      <c r="Z958" s="170"/>
      <c r="AA958" s="170"/>
      <c r="AB958" s="170"/>
      <c r="AC958" s="170"/>
      <c r="AD958" s="170"/>
      <c r="AE958" s="170"/>
      <c r="AF958" s="170"/>
      <c r="AG958" s="170"/>
    </row>
    <row r="959" spans="2:33" x14ac:dyDescent="0.25">
      <c r="B959" s="175"/>
      <c r="C959" s="169"/>
      <c r="D959" s="170"/>
      <c r="E959" s="170"/>
      <c r="F959" s="170"/>
      <c r="G959" s="170"/>
      <c r="H959" s="170"/>
      <c r="I959" s="170"/>
      <c r="J959" s="170"/>
      <c r="K959" s="171"/>
      <c r="L959" s="170"/>
      <c r="M959" s="170"/>
      <c r="N959" s="170"/>
      <c r="O959" s="170"/>
      <c r="P959" s="170"/>
      <c r="Q959" s="170"/>
      <c r="R959" s="170"/>
      <c r="S959" s="170"/>
      <c r="T959" s="170"/>
      <c r="U959" s="170"/>
      <c r="V959" s="170"/>
      <c r="W959" s="170"/>
      <c r="X959" s="170"/>
      <c r="Y959" s="170"/>
      <c r="Z959" s="170"/>
      <c r="AA959" s="170"/>
      <c r="AB959" s="170"/>
      <c r="AC959" s="170"/>
      <c r="AD959" s="170"/>
      <c r="AE959" s="170"/>
      <c r="AF959" s="170"/>
      <c r="AG959" s="170"/>
    </row>
    <row r="960" spans="2:33" x14ac:dyDescent="0.25">
      <c r="B960" s="175"/>
      <c r="C960" s="169"/>
      <c r="D960" s="170"/>
      <c r="E960" s="170"/>
      <c r="F960" s="170"/>
      <c r="G960" s="170"/>
      <c r="H960" s="170"/>
      <c r="I960" s="170"/>
      <c r="J960" s="170"/>
      <c r="K960" s="171"/>
      <c r="L960" s="170"/>
      <c r="M960" s="170"/>
      <c r="N960" s="170"/>
      <c r="O960" s="170"/>
      <c r="P960" s="170"/>
      <c r="Q960" s="170"/>
      <c r="R960" s="170"/>
      <c r="S960" s="170"/>
      <c r="T960" s="170"/>
      <c r="U960" s="170"/>
      <c r="V960" s="170"/>
      <c r="W960" s="170"/>
      <c r="X960" s="170"/>
      <c r="Y960" s="170"/>
      <c r="Z960" s="170"/>
      <c r="AA960" s="170"/>
      <c r="AB960" s="170"/>
      <c r="AC960" s="170"/>
      <c r="AD960" s="170"/>
      <c r="AE960" s="170"/>
      <c r="AF960" s="170"/>
      <c r="AG960" s="170"/>
    </row>
    <row r="961" spans="2:33" x14ac:dyDescent="0.25">
      <c r="B961" s="175"/>
      <c r="C961" s="169"/>
      <c r="D961" s="170"/>
      <c r="E961" s="170"/>
      <c r="F961" s="170"/>
      <c r="G961" s="170"/>
      <c r="H961" s="170"/>
      <c r="I961" s="170"/>
      <c r="J961" s="170"/>
      <c r="K961" s="171"/>
      <c r="L961" s="170"/>
      <c r="M961" s="170"/>
      <c r="N961" s="170"/>
      <c r="O961" s="170"/>
      <c r="P961" s="170"/>
      <c r="Q961" s="170"/>
      <c r="R961" s="170"/>
      <c r="S961" s="170"/>
      <c r="T961" s="170"/>
      <c r="U961" s="170"/>
      <c r="V961" s="170"/>
      <c r="W961" s="170"/>
      <c r="X961" s="170"/>
      <c r="Y961" s="170"/>
      <c r="Z961" s="170"/>
      <c r="AA961" s="170"/>
      <c r="AB961" s="170"/>
      <c r="AC961" s="170"/>
      <c r="AD961" s="170"/>
      <c r="AE961" s="170"/>
      <c r="AF961" s="170"/>
      <c r="AG961" s="170"/>
    </row>
    <row r="962" spans="2:33" x14ac:dyDescent="0.25">
      <c r="B962" s="175"/>
      <c r="C962" s="169"/>
      <c r="D962" s="170"/>
      <c r="E962" s="170"/>
      <c r="F962" s="170"/>
      <c r="G962" s="170"/>
      <c r="H962" s="170"/>
      <c r="I962" s="170"/>
      <c r="J962" s="170"/>
      <c r="K962" s="171"/>
      <c r="L962" s="170"/>
      <c r="M962" s="170"/>
      <c r="N962" s="170"/>
      <c r="O962" s="170"/>
      <c r="P962" s="170"/>
      <c r="Q962" s="170"/>
      <c r="R962" s="170"/>
      <c r="S962" s="170"/>
      <c r="T962" s="170"/>
      <c r="U962" s="170"/>
      <c r="V962" s="170"/>
      <c r="W962" s="170"/>
      <c r="X962" s="170"/>
      <c r="Y962" s="170"/>
      <c r="Z962" s="170"/>
      <c r="AA962" s="170"/>
      <c r="AB962" s="170"/>
      <c r="AC962" s="170"/>
      <c r="AD962" s="170"/>
      <c r="AE962" s="170"/>
      <c r="AF962" s="170"/>
      <c r="AG962" s="170"/>
    </row>
    <row r="963" spans="2:33" x14ac:dyDescent="0.25">
      <c r="B963" s="175"/>
      <c r="C963" s="169"/>
      <c r="D963" s="170"/>
      <c r="E963" s="170"/>
      <c r="F963" s="170"/>
      <c r="G963" s="170"/>
      <c r="H963" s="170"/>
      <c r="I963" s="170"/>
      <c r="J963" s="170"/>
      <c r="K963" s="171"/>
      <c r="L963" s="170"/>
      <c r="M963" s="170"/>
      <c r="N963" s="170"/>
      <c r="O963" s="170"/>
      <c r="P963" s="170"/>
      <c r="Q963" s="170"/>
      <c r="R963" s="170"/>
      <c r="S963" s="170"/>
      <c r="T963" s="170"/>
      <c r="U963" s="170"/>
      <c r="V963" s="170"/>
      <c r="W963" s="170"/>
      <c r="X963" s="170"/>
      <c r="Y963" s="170"/>
      <c r="Z963" s="170"/>
      <c r="AA963" s="170"/>
      <c r="AB963" s="170"/>
      <c r="AC963" s="170"/>
      <c r="AD963" s="170"/>
      <c r="AE963" s="170"/>
      <c r="AF963" s="170"/>
      <c r="AG963" s="170"/>
    </row>
    <row r="964" spans="2:33" x14ac:dyDescent="0.25">
      <c r="B964" s="175"/>
      <c r="C964" s="169"/>
      <c r="D964" s="170"/>
      <c r="E964" s="170"/>
      <c r="F964" s="170"/>
      <c r="G964" s="170"/>
      <c r="H964" s="170"/>
      <c r="I964" s="170"/>
      <c r="J964" s="170"/>
      <c r="K964" s="171"/>
      <c r="L964" s="170"/>
      <c r="M964" s="170"/>
      <c r="N964" s="170"/>
      <c r="O964" s="170"/>
      <c r="P964" s="170"/>
      <c r="Q964" s="170"/>
      <c r="R964" s="170"/>
      <c r="S964" s="170"/>
      <c r="T964" s="170"/>
      <c r="U964" s="170"/>
      <c r="V964" s="170"/>
      <c r="W964" s="170"/>
      <c r="X964" s="170"/>
      <c r="Y964" s="170"/>
      <c r="Z964" s="170"/>
      <c r="AA964" s="170"/>
      <c r="AB964" s="170"/>
      <c r="AC964" s="170"/>
      <c r="AD964" s="170"/>
      <c r="AE964" s="170"/>
      <c r="AF964" s="170"/>
      <c r="AG964" s="170"/>
    </row>
    <row r="965" spans="2:33" x14ac:dyDescent="0.25">
      <c r="B965" s="175"/>
      <c r="C965" s="169"/>
      <c r="D965" s="170"/>
      <c r="E965" s="170"/>
      <c r="F965" s="170"/>
      <c r="G965" s="170"/>
      <c r="H965" s="170"/>
      <c r="I965" s="170"/>
      <c r="J965" s="170"/>
      <c r="K965" s="171"/>
      <c r="L965" s="170"/>
      <c r="M965" s="170"/>
      <c r="N965" s="170"/>
      <c r="O965" s="170"/>
      <c r="P965" s="170"/>
      <c r="Q965" s="170"/>
      <c r="R965" s="170"/>
      <c r="S965" s="170"/>
      <c r="T965" s="170"/>
      <c r="U965" s="170"/>
      <c r="V965" s="170"/>
      <c r="W965" s="170"/>
      <c r="X965" s="170"/>
      <c r="Y965" s="170"/>
      <c r="Z965" s="170"/>
      <c r="AA965" s="170"/>
      <c r="AB965" s="170"/>
      <c r="AC965" s="170"/>
      <c r="AD965" s="170"/>
      <c r="AE965" s="170"/>
      <c r="AF965" s="170"/>
      <c r="AG965" s="170"/>
    </row>
    <row r="966" spans="2:33" x14ac:dyDescent="0.25">
      <c r="B966" s="175"/>
      <c r="C966" s="169"/>
      <c r="D966" s="170"/>
      <c r="E966" s="170"/>
      <c r="F966" s="170"/>
      <c r="G966" s="170"/>
      <c r="H966" s="170"/>
      <c r="I966" s="170"/>
      <c r="J966" s="170"/>
      <c r="K966" s="171"/>
      <c r="L966" s="170"/>
      <c r="M966" s="170"/>
      <c r="N966" s="170"/>
      <c r="O966" s="170"/>
      <c r="P966" s="170"/>
      <c r="Q966" s="170"/>
      <c r="R966" s="170"/>
      <c r="S966" s="170"/>
      <c r="T966" s="170"/>
      <c r="U966" s="170"/>
      <c r="V966" s="170"/>
      <c r="W966" s="170"/>
      <c r="X966" s="170"/>
      <c r="Y966" s="170"/>
      <c r="Z966" s="170"/>
      <c r="AA966" s="170"/>
      <c r="AB966" s="170"/>
      <c r="AC966" s="170"/>
      <c r="AD966" s="170"/>
      <c r="AE966" s="170"/>
      <c r="AF966" s="170"/>
      <c r="AG966" s="170"/>
    </row>
    <row r="967" spans="2:33" x14ac:dyDescent="0.25">
      <c r="B967" s="175"/>
      <c r="C967" s="169"/>
      <c r="D967" s="170"/>
      <c r="E967" s="170"/>
      <c r="F967" s="170"/>
      <c r="G967" s="170"/>
      <c r="H967" s="170"/>
      <c r="I967" s="170"/>
      <c r="J967" s="170"/>
      <c r="K967" s="171"/>
      <c r="L967" s="170"/>
      <c r="M967" s="170"/>
      <c r="N967" s="170"/>
      <c r="O967" s="170"/>
      <c r="P967" s="170"/>
      <c r="Q967" s="170"/>
      <c r="R967" s="170"/>
      <c r="S967" s="170"/>
      <c r="T967" s="170"/>
      <c r="U967" s="170"/>
      <c r="V967" s="170"/>
      <c r="W967" s="170"/>
      <c r="X967" s="170"/>
      <c r="Y967" s="170"/>
      <c r="Z967" s="170"/>
      <c r="AA967" s="170"/>
      <c r="AB967" s="170"/>
      <c r="AC967" s="170"/>
      <c r="AD967" s="170"/>
      <c r="AE967" s="170"/>
      <c r="AF967" s="170"/>
      <c r="AG967" s="170"/>
    </row>
    <row r="968" spans="2:33" x14ac:dyDescent="0.25">
      <c r="B968" s="175"/>
      <c r="C968" s="169"/>
      <c r="D968" s="170"/>
      <c r="E968" s="170"/>
      <c r="F968" s="170"/>
      <c r="G968" s="170"/>
      <c r="H968" s="170"/>
      <c r="I968" s="170"/>
      <c r="J968" s="170"/>
      <c r="K968" s="171"/>
      <c r="L968" s="170"/>
      <c r="M968" s="170"/>
      <c r="N968" s="170"/>
      <c r="O968" s="170"/>
      <c r="P968" s="170"/>
      <c r="Q968" s="170"/>
      <c r="R968" s="170"/>
      <c r="S968" s="170"/>
      <c r="T968" s="170"/>
      <c r="U968" s="170"/>
      <c r="V968" s="170"/>
      <c r="W968" s="170"/>
      <c r="X968" s="170"/>
      <c r="Y968" s="170"/>
      <c r="Z968" s="170"/>
      <c r="AA968" s="170"/>
      <c r="AB968" s="170"/>
      <c r="AC968" s="170"/>
      <c r="AD968" s="170"/>
      <c r="AE968" s="170"/>
      <c r="AF968" s="170"/>
      <c r="AG968" s="170"/>
    </row>
    <row r="969" spans="2:33" x14ac:dyDescent="0.25">
      <c r="B969" s="175"/>
      <c r="C969" s="169"/>
      <c r="D969" s="170"/>
      <c r="E969" s="170"/>
      <c r="F969" s="170"/>
      <c r="G969" s="170"/>
      <c r="H969" s="170"/>
      <c r="I969" s="170"/>
      <c r="J969" s="170"/>
      <c r="K969" s="171"/>
      <c r="L969" s="170"/>
      <c r="M969" s="170"/>
      <c r="N969" s="170"/>
      <c r="O969" s="170"/>
      <c r="P969" s="170"/>
      <c r="Q969" s="170"/>
      <c r="R969" s="170"/>
      <c r="S969" s="170"/>
      <c r="T969" s="170"/>
      <c r="U969" s="170"/>
      <c r="V969" s="170"/>
      <c r="W969" s="170"/>
      <c r="X969" s="170"/>
      <c r="Y969" s="170"/>
      <c r="Z969" s="170"/>
      <c r="AA969" s="170"/>
      <c r="AB969" s="170"/>
      <c r="AC969" s="170"/>
      <c r="AD969" s="170"/>
      <c r="AE969" s="170"/>
      <c r="AF969" s="170"/>
      <c r="AG969" s="170"/>
    </row>
    <row r="970" spans="2:33" x14ac:dyDescent="0.25">
      <c r="B970" s="175"/>
      <c r="C970" s="169"/>
      <c r="D970" s="170"/>
      <c r="E970" s="170"/>
      <c r="F970" s="170"/>
      <c r="G970" s="170"/>
      <c r="H970" s="170"/>
      <c r="I970" s="170"/>
      <c r="J970" s="170"/>
      <c r="K970" s="171"/>
      <c r="L970" s="170"/>
      <c r="M970" s="170"/>
      <c r="N970" s="170"/>
      <c r="O970" s="170"/>
      <c r="P970" s="170"/>
      <c r="Q970" s="170"/>
      <c r="R970" s="170"/>
      <c r="S970" s="170"/>
      <c r="T970" s="170"/>
      <c r="U970" s="170"/>
      <c r="V970" s="170"/>
      <c r="W970" s="170"/>
      <c r="X970" s="170"/>
      <c r="Y970" s="170"/>
      <c r="Z970" s="170"/>
      <c r="AA970" s="170"/>
      <c r="AB970" s="170"/>
      <c r="AC970" s="170"/>
      <c r="AD970" s="170"/>
      <c r="AE970" s="170"/>
      <c r="AF970" s="170"/>
      <c r="AG970" s="170"/>
    </row>
    <row r="971" spans="2:33" x14ac:dyDescent="0.25">
      <c r="B971" s="175"/>
      <c r="C971" s="169"/>
      <c r="D971" s="170"/>
      <c r="E971" s="170"/>
      <c r="F971" s="170"/>
      <c r="G971" s="170"/>
      <c r="H971" s="170"/>
      <c r="I971" s="170"/>
      <c r="J971" s="170"/>
      <c r="K971" s="171"/>
      <c r="L971" s="170"/>
      <c r="M971" s="170"/>
      <c r="N971" s="170"/>
      <c r="O971" s="170"/>
      <c r="P971" s="170"/>
      <c r="Q971" s="170"/>
      <c r="R971" s="170"/>
      <c r="S971" s="170"/>
      <c r="T971" s="170"/>
      <c r="U971" s="170"/>
      <c r="V971" s="170"/>
      <c r="W971" s="170"/>
      <c r="X971" s="170"/>
      <c r="Y971" s="170"/>
      <c r="Z971" s="170"/>
      <c r="AA971" s="170"/>
      <c r="AB971" s="170"/>
      <c r="AC971" s="170"/>
      <c r="AD971" s="170"/>
      <c r="AE971" s="170"/>
      <c r="AF971" s="170"/>
      <c r="AG971" s="170"/>
    </row>
    <row r="972" spans="2:33" x14ac:dyDescent="0.25">
      <c r="B972" s="175"/>
      <c r="C972" s="169"/>
      <c r="D972" s="170"/>
      <c r="E972" s="170"/>
      <c r="F972" s="170"/>
      <c r="G972" s="170"/>
      <c r="H972" s="170"/>
      <c r="I972" s="170"/>
      <c r="J972" s="170"/>
      <c r="K972" s="171"/>
      <c r="L972" s="170"/>
      <c r="M972" s="170"/>
      <c r="N972" s="170"/>
      <c r="O972" s="170"/>
      <c r="P972" s="170"/>
      <c r="Q972" s="170"/>
      <c r="R972" s="170"/>
      <c r="S972" s="170"/>
      <c r="T972" s="170"/>
      <c r="U972" s="170"/>
      <c r="V972" s="170"/>
      <c r="W972" s="170"/>
      <c r="X972" s="170"/>
      <c r="Y972" s="170"/>
      <c r="Z972" s="170"/>
      <c r="AA972" s="170"/>
      <c r="AB972" s="170"/>
      <c r="AC972" s="170"/>
      <c r="AD972" s="170"/>
      <c r="AE972" s="170"/>
      <c r="AF972" s="170"/>
      <c r="AG972" s="170"/>
    </row>
    <row r="973" spans="2:33" x14ac:dyDescent="0.25">
      <c r="B973" s="175"/>
      <c r="C973" s="169"/>
      <c r="D973" s="170"/>
      <c r="E973" s="170"/>
      <c r="F973" s="170"/>
      <c r="G973" s="170"/>
      <c r="H973" s="170"/>
      <c r="I973" s="170"/>
      <c r="J973" s="170"/>
      <c r="K973" s="171"/>
      <c r="L973" s="170"/>
      <c r="M973" s="170"/>
      <c r="N973" s="170"/>
      <c r="O973" s="170"/>
      <c r="P973" s="170"/>
      <c r="Q973" s="170"/>
      <c r="R973" s="170"/>
      <c r="S973" s="170"/>
      <c r="T973" s="170"/>
      <c r="U973" s="170"/>
      <c r="V973" s="170"/>
      <c r="W973" s="170"/>
      <c r="X973" s="170"/>
      <c r="Y973" s="170"/>
      <c r="Z973" s="170"/>
      <c r="AA973" s="170"/>
      <c r="AB973" s="170"/>
      <c r="AC973" s="170"/>
      <c r="AD973" s="170"/>
      <c r="AE973" s="170"/>
      <c r="AF973" s="170"/>
      <c r="AG973" s="170"/>
    </row>
    <row r="974" spans="2:33" x14ac:dyDescent="0.25">
      <c r="B974" s="175"/>
      <c r="C974" s="169"/>
      <c r="D974" s="170"/>
      <c r="E974" s="170"/>
      <c r="F974" s="170"/>
      <c r="G974" s="170"/>
      <c r="H974" s="170"/>
      <c r="I974" s="170"/>
      <c r="J974" s="170"/>
      <c r="K974" s="171"/>
      <c r="L974" s="170"/>
      <c r="M974" s="170"/>
      <c r="N974" s="170"/>
      <c r="O974" s="170"/>
      <c r="P974" s="170"/>
      <c r="Q974" s="170"/>
      <c r="R974" s="170"/>
      <c r="S974" s="170"/>
      <c r="T974" s="170"/>
      <c r="U974" s="170"/>
      <c r="V974" s="170"/>
      <c r="W974" s="170"/>
      <c r="X974" s="170"/>
      <c r="Y974" s="170"/>
      <c r="Z974" s="170"/>
      <c r="AA974" s="170"/>
      <c r="AB974" s="170"/>
      <c r="AC974" s="170"/>
      <c r="AD974" s="170"/>
      <c r="AE974" s="170"/>
      <c r="AF974" s="170"/>
      <c r="AG974" s="170"/>
    </row>
    <row r="975" spans="2:33" x14ac:dyDescent="0.25">
      <c r="B975" s="175"/>
      <c r="C975" s="169"/>
      <c r="D975" s="170"/>
      <c r="E975" s="170"/>
      <c r="F975" s="170"/>
      <c r="G975" s="170"/>
      <c r="H975" s="170"/>
      <c r="I975" s="170"/>
      <c r="J975" s="170"/>
      <c r="K975" s="171"/>
      <c r="L975" s="170"/>
      <c r="M975" s="170"/>
      <c r="N975" s="170"/>
      <c r="O975" s="170"/>
      <c r="P975" s="170"/>
      <c r="Q975" s="170"/>
      <c r="R975" s="170"/>
      <c r="S975" s="170"/>
      <c r="T975" s="170"/>
      <c r="U975" s="170"/>
      <c r="V975" s="170"/>
      <c r="W975" s="170"/>
      <c r="X975" s="170"/>
      <c r="Y975" s="170"/>
      <c r="Z975" s="170"/>
      <c r="AA975" s="170"/>
      <c r="AB975" s="170"/>
      <c r="AC975" s="170"/>
      <c r="AD975" s="170"/>
      <c r="AE975" s="170"/>
      <c r="AF975" s="170"/>
      <c r="AG975" s="170"/>
    </row>
    <row r="976" spans="2:33" x14ac:dyDescent="0.25">
      <c r="B976" s="175"/>
      <c r="C976" s="169"/>
      <c r="D976" s="170"/>
      <c r="E976" s="170"/>
      <c r="F976" s="170"/>
      <c r="G976" s="170"/>
      <c r="H976" s="170"/>
      <c r="I976" s="170"/>
      <c r="J976" s="170"/>
      <c r="K976" s="171"/>
      <c r="L976" s="170"/>
      <c r="M976" s="170"/>
      <c r="N976" s="170"/>
      <c r="O976" s="170"/>
      <c r="P976" s="170"/>
      <c r="Q976" s="170"/>
      <c r="R976" s="170"/>
      <c r="S976" s="170"/>
      <c r="T976" s="170"/>
      <c r="U976" s="170"/>
      <c r="V976" s="170"/>
      <c r="W976" s="170"/>
      <c r="X976" s="170"/>
      <c r="Y976" s="170"/>
      <c r="Z976" s="170"/>
      <c r="AA976" s="170"/>
      <c r="AB976" s="170"/>
      <c r="AC976" s="170"/>
      <c r="AD976" s="170"/>
      <c r="AE976" s="170"/>
      <c r="AF976" s="170"/>
      <c r="AG976" s="170"/>
    </row>
    <row r="977" spans="2:33" x14ac:dyDescent="0.25">
      <c r="B977" s="175"/>
      <c r="C977" s="169"/>
      <c r="D977" s="170"/>
      <c r="E977" s="170"/>
      <c r="F977" s="170"/>
      <c r="G977" s="170"/>
      <c r="H977" s="170"/>
      <c r="I977" s="170"/>
      <c r="J977" s="170"/>
      <c r="K977" s="171"/>
      <c r="L977" s="170"/>
      <c r="M977" s="170"/>
      <c r="N977" s="170"/>
      <c r="O977" s="170"/>
      <c r="P977" s="170"/>
      <c r="Q977" s="170"/>
      <c r="R977" s="170"/>
      <c r="S977" s="170"/>
      <c r="T977" s="170"/>
      <c r="U977" s="170"/>
      <c r="V977" s="170"/>
      <c r="W977" s="170"/>
      <c r="X977" s="170"/>
      <c r="Y977" s="170"/>
      <c r="Z977" s="170"/>
      <c r="AA977" s="170"/>
      <c r="AB977" s="170"/>
      <c r="AC977" s="170"/>
      <c r="AD977" s="170"/>
      <c r="AE977" s="170"/>
      <c r="AF977" s="170"/>
      <c r="AG977" s="170"/>
    </row>
    <row r="978" spans="2:33" x14ac:dyDescent="0.25">
      <c r="B978" s="175"/>
      <c r="C978" s="169"/>
      <c r="D978" s="170"/>
      <c r="E978" s="170"/>
      <c r="F978" s="170"/>
      <c r="G978" s="170"/>
      <c r="H978" s="170"/>
      <c r="I978" s="170"/>
      <c r="J978" s="170"/>
      <c r="K978" s="171"/>
      <c r="L978" s="170"/>
      <c r="M978" s="170"/>
      <c r="N978" s="170"/>
      <c r="O978" s="170"/>
      <c r="P978" s="170"/>
      <c r="Q978" s="170"/>
      <c r="R978" s="170"/>
      <c r="S978" s="170"/>
      <c r="T978" s="170"/>
      <c r="U978" s="170"/>
      <c r="V978" s="170"/>
      <c r="W978" s="170"/>
      <c r="X978" s="170"/>
      <c r="Y978" s="170"/>
      <c r="Z978" s="170"/>
      <c r="AA978" s="170"/>
      <c r="AB978" s="170"/>
      <c r="AC978" s="170"/>
      <c r="AD978" s="170"/>
      <c r="AE978" s="170"/>
      <c r="AF978" s="170"/>
      <c r="AG978" s="170"/>
    </row>
    <row r="979" spans="2:33" x14ac:dyDescent="0.25">
      <c r="B979" s="175"/>
      <c r="C979" s="169"/>
      <c r="D979" s="170"/>
      <c r="E979" s="170"/>
      <c r="F979" s="170"/>
      <c r="G979" s="170"/>
      <c r="H979" s="170"/>
      <c r="I979" s="170"/>
      <c r="J979" s="170"/>
      <c r="K979" s="171"/>
      <c r="L979" s="170"/>
      <c r="M979" s="170"/>
      <c r="N979" s="170"/>
      <c r="O979" s="170"/>
      <c r="P979" s="170"/>
      <c r="Q979" s="170"/>
      <c r="R979" s="170"/>
      <c r="S979" s="170"/>
      <c r="T979" s="170"/>
      <c r="U979" s="170"/>
      <c r="V979" s="170"/>
      <c r="W979" s="170"/>
      <c r="X979" s="170"/>
      <c r="Y979" s="170"/>
      <c r="Z979" s="170"/>
      <c r="AA979" s="170"/>
      <c r="AB979" s="170"/>
      <c r="AC979" s="170"/>
      <c r="AD979" s="170"/>
      <c r="AE979" s="170"/>
      <c r="AF979" s="170"/>
      <c r="AG979" s="170"/>
    </row>
    <row r="980" spans="2:33" x14ac:dyDescent="0.25">
      <c r="B980" s="175"/>
      <c r="C980" s="169"/>
      <c r="D980" s="170"/>
      <c r="E980" s="170"/>
      <c r="F980" s="170"/>
      <c r="G980" s="170"/>
      <c r="H980" s="170"/>
      <c r="I980" s="170"/>
      <c r="J980" s="170"/>
      <c r="K980" s="171"/>
      <c r="L980" s="170"/>
      <c r="M980" s="170"/>
      <c r="N980" s="170"/>
      <c r="O980" s="170"/>
      <c r="P980" s="170"/>
      <c r="Q980" s="170"/>
      <c r="R980" s="170"/>
      <c r="S980" s="170"/>
      <c r="T980" s="170"/>
      <c r="U980" s="170"/>
      <c r="V980" s="170"/>
      <c r="W980" s="170"/>
      <c r="X980" s="170"/>
      <c r="Y980" s="170"/>
      <c r="Z980" s="170"/>
      <c r="AA980" s="170"/>
      <c r="AB980" s="170"/>
      <c r="AC980" s="170"/>
      <c r="AD980" s="170"/>
      <c r="AE980" s="170"/>
      <c r="AF980" s="170"/>
      <c r="AG980" s="170"/>
    </row>
    <row r="981" spans="2:33" x14ac:dyDescent="0.25">
      <c r="B981" s="175"/>
      <c r="C981" s="169"/>
      <c r="D981" s="170"/>
      <c r="E981" s="170"/>
      <c r="F981" s="170"/>
      <c r="G981" s="170"/>
      <c r="H981" s="170"/>
      <c r="I981" s="170"/>
      <c r="J981" s="170"/>
      <c r="K981" s="171"/>
      <c r="L981" s="170"/>
      <c r="M981" s="170"/>
      <c r="N981" s="170"/>
      <c r="O981" s="170"/>
      <c r="P981" s="170"/>
      <c r="Q981" s="170"/>
      <c r="R981" s="170"/>
      <c r="S981" s="170"/>
      <c r="T981" s="170"/>
      <c r="U981" s="170"/>
      <c r="V981" s="170"/>
      <c r="W981" s="170"/>
      <c r="X981" s="170"/>
      <c r="Y981" s="170"/>
      <c r="Z981" s="170"/>
      <c r="AA981" s="170"/>
      <c r="AB981" s="170"/>
      <c r="AC981" s="170"/>
      <c r="AD981" s="170"/>
      <c r="AE981" s="170"/>
      <c r="AF981" s="170"/>
      <c r="AG981" s="170"/>
    </row>
    <row r="982" spans="2:33" x14ac:dyDescent="0.25">
      <c r="B982" s="175"/>
      <c r="C982" s="169"/>
      <c r="D982" s="170"/>
      <c r="E982" s="170"/>
      <c r="F982" s="170"/>
      <c r="G982" s="170"/>
      <c r="H982" s="170"/>
      <c r="I982" s="170"/>
      <c r="J982" s="170"/>
      <c r="K982" s="171"/>
      <c r="L982" s="170"/>
      <c r="M982" s="170"/>
      <c r="N982" s="170"/>
      <c r="O982" s="170"/>
      <c r="P982" s="170"/>
      <c r="Q982" s="170"/>
      <c r="R982" s="170"/>
      <c r="S982" s="170"/>
      <c r="T982" s="170"/>
      <c r="U982" s="170"/>
      <c r="V982" s="170"/>
      <c r="W982" s="170"/>
      <c r="X982" s="170"/>
      <c r="Y982" s="170"/>
      <c r="Z982" s="170"/>
      <c r="AA982" s="170"/>
      <c r="AB982" s="170"/>
      <c r="AC982" s="170"/>
      <c r="AD982" s="170"/>
      <c r="AE982" s="170"/>
      <c r="AF982" s="170"/>
      <c r="AG982" s="170"/>
    </row>
    <row r="983" spans="2:33" x14ac:dyDescent="0.25">
      <c r="B983" s="175"/>
      <c r="C983" s="169"/>
      <c r="D983" s="170"/>
      <c r="E983" s="170"/>
      <c r="F983" s="170"/>
      <c r="G983" s="170"/>
      <c r="H983" s="170"/>
      <c r="I983" s="170"/>
      <c r="J983" s="170"/>
      <c r="K983" s="171"/>
      <c r="L983" s="170"/>
      <c r="M983" s="170"/>
      <c r="N983" s="170"/>
      <c r="O983" s="170"/>
      <c r="P983" s="170"/>
      <c r="Q983" s="170"/>
      <c r="R983" s="170"/>
      <c r="S983" s="170"/>
      <c r="T983" s="170"/>
      <c r="U983" s="170"/>
      <c r="V983" s="170"/>
      <c r="W983" s="170"/>
      <c r="X983" s="170"/>
      <c r="Y983" s="170"/>
      <c r="Z983" s="170"/>
      <c r="AA983" s="170"/>
      <c r="AB983" s="170"/>
      <c r="AC983" s="170"/>
      <c r="AD983" s="170"/>
      <c r="AE983" s="170"/>
      <c r="AF983" s="170"/>
      <c r="AG983" s="170"/>
    </row>
    <row r="984" spans="2:33" x14ac:dyDescent="0.25">
      <c r="B984" s="175"/>
      <c r="C984" s="169"/>
      <c r="D984" s="170"/>
      <c r="E984" s="170"/>
      <c r="F984" s="170"/>
      <c r="G984" s="170"/>
      <c r="H984" s="170"/>
      <c r="I984" s="170"/>
      <c r="J984" s="170"/>
      <c r="K984" s="171"/>
      <c r="L984" s="170"/>
      <c r="M984" s="170"/>
      <c r="N984" s="170"/>
      <c r="O984" s="170"/>
      <c r="P984" s="170"/>
      <c r="Q984" s="170"/>
      <c r="R984" s="170"/>
      <c r="S984" s="170"/>
      <c r="T984" s="170"/>
      <c r="U984" s="170"/>
      <c r="V984" s="170"/>
      <c r="W984" s="170"/>
      <c r="X984" s="170"/>
      <c r="Y984" s="170"/>
      <c r="Z984" s="170"/>
      <c r="AA984" s="170"/>
      <c r="AB984" s="170"/>
      <c r="AC984" s="170"/>
      <c r="AD984" s="170"/>
      <c r="AE984" s="170"/>
      <c r="AF984" s="170"/>
      <c r="AG984" s="170"/>
    </row>
    <row r="985" spans="2:33" x14ac:dyDescent="0.25">
      <c r="B985" s="175"/>
      <c r="C985" s="169"/>
      <c r="D985" s="170"/>
      <c r="E985" s="170"/>
      <c r="F985" s="170"/>
      <c r="G985" s="170"/>
      <c r="H985" s="170"/>
      <c r="I985" s="170"/>
      <c r="J985" s="170"/>
      <c r="K985" s="171"/>
      <c r="L985" s="170"/>
      <c r="M985" s="170"/>
      <c r="N985" s="170"/>
      <c r="O985" s="170"/>
      <c r="P985" s="170"/>
      <c r="Q985" s="170"/>
      <c r="R985" s="170"/>
      <c r="S985" s="170"/>
      <c r="T985" s="170"/>
      <c r="U985" s="170"/>
      <c r="V985" s="170"/>
      <c r="W985" s="170"/>
      <c r="X985" s="170"/>
      <c r="Y985" s="170"/>
      <c r="Z985" s="170"/>
      <c r="AA985" s="170"/>
      <c r="AB985" s="170"/>
      <c r="AC985" s="170"/>
      <c r="AD985" s="170"/>
      <c r="AE985" s="170"/>
      <c r="AF985" s="170"/>
      <c r="AG985" s="170"/>
    </row>
    <row r="986" spans="2:33" x14ac:dyDescent="0.25">
      <c r="B986" s="175"/>
      <c r="C986" s="169"/>
      <c r="D986" s="170"/>
      <c r="E986" s="170"/>
      <c r="F986" s="170"/>
      <c r="G986" s="170"/>
      <c r="H986" s="170"/>
      <c r="I986" s="170"/>
      <c r="J986" s="170"/>
      <c r="K986" s="171"/>
      <c r="L986" s="170"/>
      <c r="M986" s="170"/>
      <c r="N986" s="170"/>
      <c r="O986" s="170"/>
      <c r="P986" s="170"/>
      <c r="Q986" s="170"/>
      <c r="R986" s="170"/>
      <c r="S986" s="170"/>
      <c r="T986" s="170"/>
      <c r="U986" s="170"/>
      <c r="V986" s="170"/>
      <c r="W986" s="170"/>
      <c r="X986" s="170"/>
      <c r="Y986" s="170"/>
      <c r="Z986" s="170"/>
      <c r="AA986" s="170"/>
      <c r="AB986" s="170"/>
      <c r="AC986" s="170"/>
      <c r="AD986" s="170"/>
      <c r="AE986" s="170"/>
      <c r="AF986" s="170"/>
      <c r="AG986" s="170"/>
    </row>
    <row r="987" spans="2:33" x14ac:dyDescent="0.25">
      <c r="B987" s="175"/>
      <c r="C987" s="169"/>
      <c r="D987" s="170"/>
      <c r="E987" s="170"/>
      <c r="F987" s="170"/>
      <c r="G987" s="170"/>
      <c r="H987" s="170"/>
      <c r="I987" s="170"/>
      <c r="J987" s="170"/>
      <c r="K987" s="171"/>
      <c r="L987" s="170"/>
      <c r="M987" s="170"/>
      <c r="N987" s="170"/>
      <c r="O987" s="170"/>
      <c r="P987" s="170"/>
      <c r="Q987" s="170"/>
      <c r="R987" s="170"/>
      <c r="S987" s="170"/>
      <c r="T987" s="170"/>
      <c r="U987" s="170"/>
      <c r="V987" s="170"/>
      <c r="W987" s="170"/>
      <c r="X987" s="170"/>
      <c r="Y987" s="170"/>
      <c r="Z987" s="170"/>
      <c r="AA987" s="170"/>
      <c r="AB987" s="170"/>
      <c r="AC987" s="170"/>
      <c r="AD987" s="170"/>
      <c r="AE987" s="170"/>
      <c r="AF987" s="170"/>
      <c r="AG987" s="170"/>
    </row>
    <row r="988" spans="2:33" x14ac:dyDescent="0.25">
      <c r="B988" s="175"/>
      <c r="C988" s="169"/>
      <c r="D988" s="170"/>
      <c r="E988" s="170"/>
      <c r="F988" s="170"/>
      <c r="G988" s="170"/>
      <c r="H988" s="170"/>
      <c r="I988" s="170"/>
      <c r="J988" s="170"/>
      <c r="K988" s="171"/>
      <c r="L988" s="170"/>
      <c r="M988" s="170"/>
      <c r="N988" s="170"/>
      <c r="O988" s="170"/>
      <c r="P988" s="170"/>
      <c r="Q988" s="170"/>
      <c r="R988" s="170"/>
      <c r="S988" s="170"/>
      <c r="T988" s="170"/>
      <c r="U988" s="170"/>
      <c r="V988" s="170"/>
      <c r="W988" s="170"/>
      <c r="X988" s="170"/>
      <c r="Y988" s="170"/>
      <c r="Z988" s="170"/>
      <c r="AA988" s="170"/>
      <c r="AB988" s="170"/>
      <c r="AC988" s="170"/>
      <c r="AD988" s="170"/>
      <c r="AE988" s="170"/>
      <c r="AF988" s="170"/>
      <c r="AG988" s="170"/>
    </row>
    <row r="989" spans="2:33" x14ac:dyDescent="0.25">
      <c r="B989" s="175"/>
      <c r="C989" s="169"/>
      <c r="D989" s="170"/>
      <c r="E989" s="170"/>
      <c r="F989" s="170"/>
      <c r="G989" s="170"/>
      <c r="H989" s="170"/>
      <c r="I989" s="170"/>
      <c r="J989" s="170"/>
      <c r="K989" s="171"/>
      <c r="L989" s="170"/>
      <c r="M989" s="170"/>
      <c r="N989" s="170"/>
      <c r="O989" s="170"/>
      <c r="P989" s="170"/>
      <c r="Q989" s="170"/>
      <c r="R989" s="170"/>
      <c r="S989" s="170"/>
      <c r="T989" s="170"/>
      <c r="U989" s="170"/>
      <c r="V989" s="170"/>
      <c r="W989" s="170"/>
      <c r="X989" s="170"/>
      <c r="Y989" s="170"/>
      <c r="Z989" s="170"/>
      <c r="AA989" s="170"/>
      <c r="AB989" s="170"/>
      <c r="AC989" s="170"/>
      <c r="AD989" s="170"/>
      <c r="AE989" s="170"/>
      <c r="AF989" s="170"/>
      <c r="AG989" s="170"/>
    </row>
    <row r="990" spans="2:33" x14ac:dyDescent="0.25">
      <c r="B990" s="175"/>
      <c r="C990" s="169"/>
      <c r="D990" s="170"/>
      <c r="E990" s="170"/>
      <c r="F990" s="170"/>
      <c r="G990" s="170"/>
      <c r="H990" s="170"/>
      <c r="I990" s="170"/>
      <c r="J990" s="170"/>
      <c r="K990" s="171"/>
      <c r="L990" s="170"/>
      <c r="M990" s="170"/>
      <c r="N990" s="170"/>
      <c r="O990" s="170"/>
      <c r="P990" s="170"/>
      <c r="Q990" s="170"/>
      <c r="R990" s="170"/>
      <c r="S990" s="170"/>
      <c r="T990" s="170"/>
      <c r="U990" s="170"/>
      <c r="V990" s="170"/>
      <c r="W990" s="170"/>
      <c r="X990" s="170"/>
      <c r="Y990" s="170"/>
      <c r="Z990" s="170"/>
      <c r="AA990" s="170"/>
      <c r="AB990" s="170"/>
      <c r="AC990" s="170"/>
      <c r="AD990" s="170"/>
      <c r="AE990" s="170"/>
      <c r="AF990" s="170"/>
      <c r="AG990" s="170"/>
    </row>
    <row r="991" spans="2:33" x14ac:dyDescent="0.25">
      <c r="B991" s="175"/>
      <c r="C991" s="169"/>
      <c r="D991" s="170"/>
      <c r="E991" s="170"/>
      <c r="F991" s="170"/>
      <c r="G991" s="170"/>
      <c r="H991" s="170"/>
      <c r="I991" s="170"/>
      <c r="J991" s="170"/>
      <c r="K991" s="171"/>
      <c r="L991" s="170"/>
      <c r="M991" s="170"/>
      <c r="N991" s="170"/>
      <c r="O991" s="170"/>
      <c r="P991" s="170"/>
      <c r="Q991" s="170"/>
      <c r="R991" s="170"/>
      <c r="S991" s="170"/>
      <c r="T991" s="170"/>
      <c r="U991" s="170"/>
      <c r="V991" s="170"/>
      <c r="W991" s="170"/>
      <c r="X991" s="170"/>
      <c r="Y991" s="170"/>
      <c r="Z991" s="170"/>
      <c r="AA991" s="170"/>
      <c r="AB991" s="170"/>
      <c r="AC991" s="170"/>
      <c r="AD991" s="170"/>
      <c r="AE991" s="170"/>
      <c r="AF991" s="170"/>
      <c r="AG991" s="170"/>
    </row>
    <row r="992" spans="2:33" x14ac:dyDescent="0.25">
      <c r="B992" s="175"/>
      <c r="C992" s="169"/>
      <c r="D992" s="170"/>
      <c r="E992" s="170"/>
      <c r="F992" s="170"/>
      <c r="G992" s="170"/>
      <c r="H992" s="170"/>
      <c r="I992" s="170"/>
      <c r="J992" s="170"/>
      <c r="K992" s="171"/>
      <c r="L992" s="170"/>
      <c r="M992" s="170"/>
      <c r="N992" s="170"/>
      <c r="O992" s="170"/>
      <c r="P992" s="170"/>
      <c r="Q992" s="170"/>
      <c r="R992" s="170"/>
      <c r="S992" s="170"/>
      <c r="T992" s="170"/>
      <c r="U992" s="170"/>
      <c r="V992" s="170"/>
      <c r="W992" s="170"/>
      <c r="X992" s="170"/>
      <c r="Y992" s="170"/>
      <c r="Z992" s="170"/>
      <c r="AA992" s="170"/>
      <c r="AB992" s="170"/>
      <c r="AC992" s="170"/>
      <c r="AD992" s="170"/>
      <c r="AE992" s="170"/>
      <c r="AF992" s="170"/>
      <c r="AG992" s="170"/>
    </row>
    <row r="993" spans="2:33" x14ac:dyDescent="0.25">
      <c r="B993" s="175"/>
      <c r="C993" s="169"/>
      <c r="D993" s="170"/>
      <c r="E993" s="170"/>
      <c r="F993" s="170"/>
      <c r="G993" s="170"/>
      <c r="H993" s="170"/>
      <c r="I993" s="170"/>
      <c r="J993" s="170"/>
      <c r="K993" s="171"/>
      <c r="L993" s="170"/>
      <c r="M993" s="170"/>
      <c r="N993" s="170"/>
      <c r="O993" s="170"/>
      <c r="P993" s="170"/>
      <c r="Q993" s="170"/>
      <c r="R993" s="170"/>
      <c r="S993" s="170"/>
      <c r="T993" s="170"/>
      <c r="U993" s="170"/>
      <c r="V993" s="170"/>
      <c r="W993" s="170"/>
      <c r="X993" s="170"/>
      <c r="Y993" s="170"/>
      <c r="Z993" s="170"/>
      <c r="AA993" s="170"/>
      <c r="AB993" s="170"/>
      <c r="AC993" s="170"/>
      <c r="AD993" s="170"/>
      <c r="AE993" s="170"/>
      <c r="AF993" s="170"/>
      <c r="AG993" s="170"/>
    </row>
    <row r="994" spans="2:33" x14ac:dyDescent="0.25">
      <c r="B994" s="175"/>
      <c r="C994" s="169"/>
      <c r="D994" s="170"/>
      <c r="E994" s="170"/>
      <c r="F994" s="170"/>
      <c r="G994" s="170"/>
      <c r="H994" s="170"/>
      <c r="I994" s="170"/>
      <c r="J994" s="170"/>
      <c r="K994" s="171"/>
      <c r="L994" s="170"/>
      <c r="M994" s="170"/>
      <c r="N994" s="170"/>
      <c r="O994" s="170"/>
      <c r="P994" s="170"/>
      <c r="Q994" s="170"/>
      <c r="R994" s="170"/>
      <c r="S994" s="170"/>
      <c r="T994" s="170"/>
      <c r="U994" s="170"/>
      <c r="V994" s="170"/>
      <c r="W994" s="170"/>
      <c r="X994" s="170"/>
      <c r="Y994" s="170"/>
      <c r="Z994" s="170"/>
      <c r="AA994" s="170"/>
      <c r="AB994" s="170"/>
      <c r="AC994" s="170"/>
      <c r="AD994" s="170"/>
      <c r="AE994" s="170"/>
      <c r="AF994" s="170"/>
      <c r="AG994" s="170"/>
    </row>
    <row r="995" spans="2:33" x14ac:dyDescent="0.25">
      <c r="B995" s="175"/>
      <c r="C995" s="169"/>
      <c r="D995" s="170"/>
      <c r="E995" s="170"/>
      <c r="F995" s="170"/>
      <c r="G995" s="170"/>
      <c r="H995" s="170"/>
      <c r="I995" s="170"/>
      <c r="J995" s="170"/>
      <c r="K995" s="171"/>
      <c r="L995" s="170"/>
      <c r="M995" s="170"/>
      <c r="N995" s="170"/>
      <c r="O995" s="170"/>
      <c r="P995" s="170"/>
      <c r="Q995" s="170"/>
      <c r="R995" s="170"/>
      <c r="S995" s="170"/>
      <c r="T995" s="170"/>
      <c r="U995" s="170"/>
      <c r="V995" s="170"/>
      <c r="W995" s="170"/>
      <c r="X995" s="170"/>
      <c r="Y995" s="170"/>
      <c r="Z995" s="170"/>
      <c r="AA995" s="170"/>
      <c r="AB995" s="170"/>
      <c r="AC995" s="170"/>
      <c r="AD995" s="170"/>
      <c r="AE995" s="170"/>
      <c r="AF995" s="170"/>
      <c r="AG995" s="170"/>
    </row>
    <row r="996" spans="2:33" x14ac:dyDescent="0.25">
      <c r="B996" s="175"/>
      <c r="C996" s="169"/>
      <c r="D996" s="170"/>
      <c r="E996" s="170"/>
      <c r="F996" s="170"/>
      <c r="G996" s="170"/>
      <c r="H996" s="170"/>
      <c r="I996" s="170"/>
      <c r="J996" s="170"/>
      <c r="K996" s="171"/>
      <c r="L996" s="170"/>
      <c r="M996" s="170"/>
      <c r="N996" s="170"/>
      <c r="O996" s="170"/>
      <c r="P996" s="170"/>
      <c r="Q996" s="170"/>
      <c r="R996" s="170"/>
      <c r="S996" s="170"/>
      <c r="T996" s="170"/>
      <c r="U996" s="170"/>
      <c r="V996" s="170"/>
      <c r="W996" s="170"/>
      <c r="X996" s="170"/>
      <c r="Y996" s="170"/>
      <c r="Z996" s="170"/>
      <c r="AA996" s="170"/>
      <c r="AB996" s="170"/>
      <c r="AC996" s="170"/>
      <c r="AD996" s="170"/>
      <c r="AE996" s="170"/>
      <c r="AF996" s="170"/>
      <c r="AG996" s="170"/>
    </row>
    <row r="997" spans="2:33" x14ac:dyDescent="0.25">
      <c r="B997" s="175"/>
      <c r="C997" s="169"/>
      <c r="D997" s="170"/>
      <c r="E997" s="170"/>
      <c r="F997" s="170"/>
      <c r="G997" s="170"/>
      <c r="H997" s="170"/>
      <c r="I997" s="170"/>
      <c r="J997" s="170"/>
      <c r="K997" s="171"/>
      <c r="L997" s="170"/>
      <c r="M997" s="170"/>
      <c r="N997" s="170"/>
      <c r="O997" s="170"/>
      <c r="P997" s="170"/>
      <c r="Q997" s="170"/>
      <c r="R997" s="170"/>
      <c r="S997" s="170"/>
      <c r="T997" s="170"/>
      <c r="U997" s="170"/>
      <c r="V997" s="170"/>
      <c r="W997" s="170"/>
      <c r="X997" s="170"/>
      <c r="Y997" s="170"/>
      <c r="Z997" s="170"/>
      <c r="AA997" s="170"/>
      <c r="AB997" s="170"/>
      <c r="AC997" s="170"/>
      <c r="AD997" s="170"/>
      <c r="AE997" s="170"/>
      <c r="AF997" s="170"/>
      <c r="AG997" s="170"/>
    </row>
    <row r="998" spans="2:33" x14ac:dyDescent="0.25">
      <c r="B998" s="175"/>
      <c r="C998" s="169"/>
      <c r="D998" s="170"/>
      <c r="E998" s="170"/>
      <c r="F998" s="170"/>
      <c r="G998" s="170"/>
      <c r="H998" s="170"/>
      <c r="I998" s="170"/>
      <c r="J998" s="170"/>
      <c r="K998" s="171"/>
      <c r="L998" s="170"/>
      <c r="M998" s="170"/>
      <c r="N998" s="170"/>
      <c r="O998" s="170"/>
      <c r="P998" s="170"/>
      <c r="Q998" s="170"/>
      <c r="R998" s="170"/>
      <c r="S998" s="170"/>
      <c r="T998" s="170"/>
      <c r="U998" s="170"/>
      <c r="V998" s="170"/>
      <c r="W998" s="170"/>
      <c r="X998" s="170"/>
      <c r="Y998" s="170"/>
      <c r="Z998" s="170"/>
      <c r="AA998" s="170"/>
      <c r="AB998" s="170"/>
      <c r="AC998" s="170"/>
      <c r="AD998" s="170"/>
      <c r="AE998" s="170"/>
      <c r="AF998" s="170"/>
      <c r="AG998" s="170"/>
    </row>
    <row r="999" spans="2:33" x14ac:dyDescent="0.25">
      <c r="B999" s="175"/>
      <c r="C999" s="169"/>
      <c r="D999" s="170"/>
      <c r="E999" s="170"/>
      <c r="F999" s="170"/>
      <c r="G999" s="170"/>
      <c r="H999" s="170"/>
      <c r="I999" s="170"/>
      <c r="J999" s="170"/>
      <c r="K999" s="171"/>
      <c r="L999" s="170"/>
      <c r="M999" s="170"/>
      <c r="N999" s="170"/>
      <c r="O999" s="170"/>
      <c r="P999" s="170"/>
      <c r="Q999" s="170"/>
      <c r="R999" s="170"/>
      <c r="S999" s="170"/>
      <c r="T999" s="170"/>
      <c r="U999" s="170"/>
      <c r="V999" s="170"/>
      <c r="W999" s="170"/>
      <c r="X999" s="170"/>
      <c r="Y999" s="170"/>
      <c r="Z999" s="170"/>
      <c r="AA999" s="170"/>
      <c r="AB999" s="170"/>
      <c r="AC999" s="170"/>
      <c r="AD999" s="170"/>
      <c r="AE999" s="170"/>
      <c r="AF999" s="170"/>
      <c r="AG999" s="170"/>
    </row>
    <row r="1000" spans="2:33" x14ac:dyDescent="0.25">
      <c r="B1000" s="175"/>
      <c r="C1000" s="169"/>
      <c r="D1000" s="170"/>
      <c r="E1000" s="170"/>
      <c r="F1000" s="170"/>
      <c r="G1000" s="170"/>
      <c r="H1000" s="170"/>
      <c r="I1000" s="170"/>
      <c r="J1000" s="170"/>
      <c r="K1000" s="171"/>
      <c r="L1000" s="170"/>
      <c r="M1000" s="170"/>
      <c r="N1000" s="170"/>
      <c r="O1000" s="170"/>
      <c r="P1000" s="170"/>
      <c r="Q1000" s="170"/>
      <c r="R1000" s="170"/>
      <c r="S1000" s="170"/>
      <c r="T1000" s="170"/>
      <c r="U1000" s="170"/>
      <c r="V1000" s="170"/>
      <c r="W1000" s="170"/>
      <c r="X1000" s="170"/>
      <c r="Y1000" s="170"/>
      <c r="Z1000" s="170"/>
      <c r="AA1000" s="170"/>
      <c r="AB1000" s="170"/>
      <c r="AC1000" s="170"/>
      <c r="AD1000" s="170"/>
      <c r="AE1000" s="170"/>
      <c r="AF1000" s="170"/>
      <c r="AG1000" s="170"/>
    </row>
    <row r="1001" spans="2:33" x14ac:dyDescent="0.25">
      <c r="B1001" s="175"/>
      <c r="C1001" s="169"/>
      <c r="D1001" s="170"/>
      <c r="E1001" s="170"/>
      <c r="F1001" s="170"/>
      <c r="G1001" s="170"/>
      <c r="H1001" s="170"/>
      <c r="I1001" s="170"/>
      <c r="J1001" s="170"/>
      <c r="K1001" s="171"/>
      <c r="L1001" s="170"/>
      <c r="M1001" s="170"/>
      <c r="N1001" s="170"/>
      <c r="O1001" s="170"/>
      <c r="P1001" s="170"/>
      <c r="Q1001" s="170"/>
      <c r="R1001" s="170"/>
      <c r="S1001" s="170"/>
      <c r="T1001" s="170"/>
      <c r="U1001" s="170"/>
      <c r="V1001" s="170"/>
      <c r="W1001" s="170"/>
      <c r="X1001" s="170"/>
      <c r="Y1001" s="170"/>
      <c r="Z1001" s="170"/>
      <c r="AA1001" s="170"/>
      <c r="AB1001" s="170"/>
      <c r="AC1001" s="170"/>
      <c r="AD1001" s="170"/>
      <c r="AE1001" s="170"/>
      <c r="AF1001" s="170"/>
      <c r="AG1001" s="170"/>
    </row>
    <row r="1002" spans="2:33" x14ac:dyDescent="0.25">
      <c r="B1002" s="175"/>
      <c r="C1002" s="169"/>
      <c r="D1002" s="170"/>
      <c r="E1002" s="170"/>
      <c r="F1002" s="170"/>
      <c r="G1002" s="170"/>
      <c r="H1002" s="170"/>
      <c r="I1002" s="170"/>
      <c r="J1002" s="170"/>
      <c r="K1002" s="171"/>
      <c r="L1002" s="170"/>
      <c r="M1002" s="170"/>
      <c r="N1002" s="170"/>
      <c r="O1002" s="170"/>
      <c r="P1002" s="170"/>
      <c r="Q1002" s="170"/>
      <c r="R1002" s="170"/>
      <c r="S1002" s="170"/>
      <c r="T1002" s="170"/>
      <c r="U1002" s="170"/>
      <c r="V1002" s="170"/>
      <c r="W1002" s="170"/>
      <c r="X1002" s="170"/>
      <c r="Y1002" s="170"/>
      <c r="Z1002" s="170"/>
      <c r="AA1002" s="170"/>
      <c r="AB1002" s="170"/>
      <c r="AC1002" s="170"/>
      <c r="AD1002" s="170"/>
      <c r="AE1002" s="170"/>
      <c r="AF1002" s="170"/>
      <c r="AG1002" s="170"/>
    </row>
    <row r="1003" spans="2:33" x14ac:dyDescent="0.25">
      <c r="B1003" s="175"/>
      <c r="C1003" s="169"/>
      <c r="D1003" s="170"/>
      <c r="E1003" s="170"/>
      <c r="F1003" s="170"/>
      <c r="G1003" s="170"/>
      <c r="H1003" s="170"/>
      <c r="I1003" s="170"/>
      <c r="J1003" s="170"/>
      <c r="K1003" s="171"/>
      <c r="L1003" s="170"/>
      <c r="M1003" s="170"/>
      <c r="N1003" s="170"/>
      <c r="O1003" s="170"/>
      <c r="P1003" s="170"/>
      <c r="Q1003" s="170"/>
      <c r="R1003" s="170"/>
      <c r="S1003" s="170"/>
      <c r="T1003" s="170"/>
      <c r="U1003" s="170"/>
      <c r="V1003" s="170"/>
      <c r="W1003" s="170"/>
      <c r="X1003" s="170"/>
      <c r="Y1003" s="170"/>
      <c r="Z1003" s="170"/>
      <c r="AA1003" s="170"/>
      <c r="AB1003" s="170"/>
      <c r="AC1003" s="170"/>
      <c r="AD1003" s="170"/>
      <c r="AE1003" s="170"/>
      <c r="AF1003" s="170"/>
      <c r="AG1003" s="170"/>
    </row>
    <row r="1004" spans="2:33" x14ac:dyDescent="0.25">
      <c r="B1004" s="175"/>
      <c r="C1004" s="169"/>
      <c r="D1004" s="170"/>
      <c r="E1004" s="170"/>
      <c r="F1004" s="170"/>
      <c r="G1004" s="170"/>
      <c r="H1004" s="170"/>
      <c r="I1004" s="170"/>
      <c r="J1004" s="170"/>
      <c r="K1004" s="171"/>
      <c r="L1004" s="170"/>
      <c r="M1004" s="170"/>
      <c r="N1004" s="170"/>
      <c r="O1004" s="170"/>
      <c r="P1004" s="170"/>
      <c r="Q1004" s="170"/>
      <c r="R1004" s="170"/>
      <c r="S1004" s="170"/>
      <c r="T1004" s="170"/>
      <c r="U1004" s="170"/>
      <c r="V1004" s="170"/>
      <c r="W1004" s="170"/>
      <c r="X1004" s="170"/>
      <c r="Y1004" s="170"/>
      <c r="Z1004" s="170"/>
      <c r="AA1004" s="170"/>
      <c r="AB1004" s="170"/>
      <c r="AC1004" s="170"/>
      <c r="AD1004" s="170"/>
      <c r="AE1004" s="170"/>
      <c r="AF1004" s="170"/>
      <c r="AG1004" s="170"/>
    </row>
    <row r="1005" spans="2:33" x14ac:dyDescent="0.25">
      <c r="B1005" s="175"/>
      <c r="C1005" s="169"/>
      <c r="D1005" s="170"/>
      <c r="E1005" s="170"/>
      <c r="F1005" s="170"/>
      <c r="G1005" s="170"/>
      <c r="H1005" s="170"/>
      <c r="I1005" s="170"/>
      <c r="J1005" s="170"/>
      <c r="K1005" s="171"/>
      <c r="L1005" s="170"/>
      <c r="M1005" s="170"/>
      <c r="N1005" s="170"/>
      <c r="O1005" s="170"/>
      <c r="P1005" s="170"/>
      <c r="Q1005" s="170"/>
      <c r="R1005" s="170"/>
      <c r="S1005" s="170"/>
      <c r="T1005" s="170"/>
      <c r="U1005" s="170"/>
      <c r="V1005" s="170"/>
      <c r="W1005" s="170"/>
      <c r="X1005" s="170"/>
      <c r="Y1005" s="170"/>
      <c r="Z1005" s="170"/>
      <c r="AA1005" s="170"/>
      <c r="AB1005" s="170"/>
      <c r="AC1005" s="170"/>
      <c r="AD1005" s="170"/>
      <c r="AE1005" s="170"/>
      <c r="AF1005" s="170"/>
      <c r="AG1005" s="170"/>
    </row>
    <row r="1006" spans="2:33" x14ac:dyDescent="0.25">
      <c r="B1006" s="175"/>
      <c r="C1006" s="169"/>
      <c r="D1006" s="170"/>
      <c r="E1006" s="170"/>
      <c r="F1006" s="170"/>
      <c r="G1006" s="170"/>
      <c r="H1006" s="170"/>
      <c r="I1006" s="170"/>
      <c r="J1006" s="170"/>
      <c r="K1006" s="171"/>
      <c r="L1006" s="170"/>
      <c r="M1006" s="170"/>
      <c r="N1006" s="170"/>
      <c r="O1006" s="170"/>
      <c r="P1006" s="170"/>
      <c r="Q1006" s="170"/>
      <c r="R1006" s="170"/>
      <c r="S1006" s="170"/>
      <c r="T1006" s="170"/>
      <c r="U1006" s="170"/>
      <c r="V1006" s="170"/>
      <c r="W1006" s="170"/>
      <c r="X1006" s="170"/>
      <c r="Y1006" s="170"/>
      <c r="Z1006" s="170"/>
      <c r="AA1006" s="170"/>
      <c r="AB1006" s="170"/>
      <c r="AC1006" s="170"/>
      <c r="AD1006" s="170"/>
      <c r="AE1006" s="170"/>
      <c r="AF1006" s="170"/>
      <c r="AG1006" s="170"/>
    </row>
    <row r="1007" spans="2:33" x14ac:dyDescent="0.25">
      <c r="B1007" s="175"/>
      <c r="C1007" s="169"/>
      <c r="D1007" s="170"/>
      <c r="E1007" s="170"/>
      <c r="F1007" s="170"/>
      <c r="G1007" s="170"/>
      <c r="H1007" s="170"/>
      <c r="I1007" s="170"/>
      <c r="J1007" s="170"/>
      <c r="K1007" s="171"/>
      <c r="L1007" s="170"/>
      <c r="M1007" s="170"/>
      <c r="N1007" s="170"/>
      <c r="O1007" s="170"/>
      <c r="P1007" s="170"/>
      <c r="Q1007" s="170"/>
      <c r="R1007" s="170"/>
      <c r="S1007" s="170"/>
      <c r="T1007" s="170"/>
      <c r="U1007" s="170"/>
      <c r="V1007" s="170"/>
      <c r="W1007" s="170"/>
      <c r="X1007" s="170"/>
      <c r="Y1007" s="170"/>
      <c r="Z1007" s="170"/>
      <c r="AA1007" s="170"/>
      <c r="AB1007" s="170"/>
      <c r="AC1007" s="170"/>
      <c r="AD1007" s="170"/>
      <c r="AE1007" s="170"/>
      <c r="AF1007" s="170"/>
      <c r="AG1007" s="170"/>
    </row>
    <row r="1008" spans="2:33" x14ac:dyDescent="0.25">
      <c r="B1008" s="175"/>
      <c r="C1008" s="169"/>
      <c r="D1008" s="170"/>
      <c r="E1008" s="170"/>
      <c r="F1008" s="170"/>
      <c r="G1008" s="170"/>
      <c r="H1008" s="170"/>
      <c r="I1008" s="170"/>
      <c r="J1008" s="170"/>
      <c r="K1008" s="171"/>
      <c r="L1008" s="170"/>
      <c r="M1008" s="170"/>
      <c r="N1008" s="170"/>
      <c r="O1008" s="170"/>
      <c r="P1008" s="170"/>
      <c r="Q1008" s="170"/>
      <c r="R1008" s="170"/>
      <c r="S1008" s="170"/>
      <c r="T1008" s="170"/>
      <c r="U1008" s="170"/>
      <c r="V1008" s="170"/>
      <c r="W1008" s="170"/>
      <c r="X1008" s="170"/>
      <c r="Y1008" s="170"/>
      <c r="Z1008" s="170"/>
      <c r="AA1008" s="170"/>
      <c r="AB1008" s="170"/>
      <c r="AC1008" s="170"/>
      <c r="AD1008" s="170"/>
      <c r="AE1008" s="170"/>
      <c r="AF1008" s="170"/>
      <c r="AG1008" s="170"/>
    </row>
    <row r="1009" spans="2:33" x14ac:dyDescent="0.25">
      <c r="B1009" s="175"/>
      <c r="C1009" s="169"/>
      <c r="D1009" s="170"/>
      <c r="E1009" s="170"/>
      <c r="F1009" s="170"/>
      <c r="G1009" s="170"/>
      <c r="H1009" s="170"/>
      <c r="I1009" s="170"/>
      <c r="J1009" s="170"/>
      <c r="K1009" s="171"/>
      <c r="L1009" s="170"/>
      <c r="M1009" s="170"/>
      <c r="N1009" s="170"/>
      <c r="O1009" s="170"/>
      <c r="P1009" s="170"/>
      <c r="Q1009" s="170"/>
      <c r="R1009" s="170"/>
      <c r="S1009" s="170"/>
      <c r="T1009" s="170"/>
      <c r="U1009" s="170"/>
      <c r="V1009" s="170"/>
      <c r="W1009" s="170"/>
      <c r="X1009" s="170"/>
      <c r="Y1009" s="170"/>
      <c r="Z1009" s="170"/>
      <c r="AA1009" s="170"/>
      <c r="AB1009" s="170"/>
      <c r="AC1009" s="170"/>
      <c r="AD1009" s="170"/>
      <c r="AE1009" s="170"/>
      <c r="AF1009" s="170"/>
      <c r="AG1009" s="170"/>
    </row>
    <row r="1010" spans="2:33" x14ac:dyDescent="0.25">
      <c r="B1010" s="175"/>
      <c r="C1010" s="169"/>
      <c r="D1010" s="170"/>
      <c r="E1010" s="170"/>
      <c r="F1010" s="170"/>
      <c r="G1010" s="170"/>
      <c r="H1010" s="170"/>
      <c r="I1010" s="170"/>
      <c r="J1010" s="170"/>
      <c r="K1010" s="171"/>
      <c r="L1010" s="170"/>
      <c r="M1010" s="170"/>
      <c r="N1010" s="170"/>
      <c r="O1010" s="170"/>
      <c r="P1010" s="170"/>
      <c r="Q1010" s="170"/>
      <c r="R1010" s="170"/>
      <c r="S1010" s="170"/>
      <c r="T1010" s="170"/>
      <c r="U1010" s="170"/>
      <c r="V1010" s="170"/>
      <c r="W1010" s="170"/>
      <c r="X1010" s="170"/>
      <c r="Y1010" s="170"/>
      <c r="Z1010" s="170"/>
      <c r="AA1010" s="170"/>
      <c r="AB1010" s="170"/>
      <c r="AC1010" s="170"/>
      <c r="AD1010" s="170"/>
      <c r="AE1010" s="170"/>
      <c r="AF1010" s="170"/>
      <c r="AG1010" s="170"/>
    </row>
    <row r="1011" spans="2:33" x14ac:dyDescent="0.25">
      <c r="B1011" s="175"/>
      <c r="C1011" s="169"/>
      <c r="D1011" s="170"/>
      <c r="E1011" s="170"/>
      <c r="F1011" s="170"/>
      <c r="G1011" s="170"/>
      <c r="H1011" s="170"/>
      <c r="I1011" s="170"/>
      <c r="J1011" s="170"/>
      <c r="K1011" s="171"/>
      <c r="L1011" s="170"/>
      <c r="M1011" s="170"/>
      <c r="N1011" s="170"/>
      <c r="O1011" s="170"/>
      <c r="P1011" s="170"/>
      <c r="Q1011" s="170"/>
      <c r="R1011" s="170"/>
      <c r="S1011" s="170"/>
      <c r="T1011" s="170"/>
      <c r="U1011" s="170"/>
      <c r="V1011" s="170"/>
      <c r="W1011" s="170"/>
      <c r="X1011" s="170"/>
      <c r="Y1011" s="170"/>
      <c r="Z1011" s="170"/>
      <c r="AA1011" s="170"/>
      <c r="AB1011" s="170"/>
      <c r="AC1011" s="170"/>
      <c r="AD1011" s="170"/>
      <c r="AE1011" s="170"/>
      <c r="AF1011" s="170"/>
      <c r="AG1011" s="170"/>
    </row>
    <row r="1012" spans="2:33" x14ac:dyDescent="0.25">
      <c r="B1012" s="175"/>
      <c r="C1012" s="169"/>
      <c r="D1012" s="170"/>
      <c r="E1012" s="170"/>
      <c r="F1012" s="170"/>
      <c r="G1012" s="170"/>
      <c r="H1012" s="170"/>
      <c r="I1012" s="170"/>
      <c r="J1012" s="170"/>
      <c r="K1012" s="171"/>
      <c r="L1012" s="170"/>
      <c r="M1012" s="170"/>
      <c r="N1012" s="170"/>
      <c r="O1012" s="170"/>
      <c r="P1012" s="170"/>
      <c r="Q1012" s="170"/>
      <c r="R1012" s="170"/>
      <c r="S1012" s="170"/>
      <c r="T1012" s="170"/>
      <c r="U1012" s="170"/>
      <c r="V1012" s="170"/>
      <c r="W1012" s="170"/>
      <c r="X1012" s="170"/>
      <c r="Y1012" s="170"/>
      <c r="Z1012" s="170"/>
      <c r="AA1012" s="170"/>
      <c r="AB1012" s="170"/>
      <c r="AC1012" s="170"/>
      <c r="AD1012" s="170"/>
      <c r="AE1012" s="170"/>
      <c r="AF1012" s="170"/>
      <c r="AG1012" s="170"/>
    </row>
    <row r="1013" spans="2:33" x14ac:dyDescent="0.25">
      <c r="B1013" s="175"/>
      <c r="C1013" s="169"/>
      <c r="D1013" s="170"/>
      <c r="E1013" s="170"/>
      <c r="F1013" s="170"/>
      <c r="G1013" s="170"/>
      <c r="H1013" s="170"/>
      <c r="I1013" s="170"/>
      <c r="J1013" s="170"/>
      <c r="K1013" s="171"/>
      <c r="L1013" s="170"/>
      <c r="M1013" s="170"/>
      <c r="N1013" s="170"/>
      <c r="O1013" s="170"/>
      <c r="P1013" s="170"/>
      <c r="Q1013" s="170"/>
      <c r="R1013" s="170"/>
      <c r="S1013" s="170"/>
      <c r="T1013" s="170"/>
      <c r="U1013" s="170"/>
      <c r="V1013" s="170"/>
      <c r="W1013" s="170"/>
      <c r="X1013" s="170"/>
      <c r="Y1013" s="170"/>
      <c r="Z1013" s="170"/>
      <c r="AA1013" s="170"/>
      <c r="AB1013" s="170"/>
      <c r="AC1013" s="170"/>
      <c r="AD1013" s="170"/>
      <c r="AE1013" s="170"/>
      <c r="AF1013" s="170"/>
      <c r="AG1013" s="170"/>
    </row>
    <row r="1014" spans="2:33" x14ac:dyDescent="0.25">
      <c r="B1014" s="175"/>
      <c r="C1014" s="169"/>
      <c r="D1014" s="170"/>
      <c r="E1014" s="170"/>
      <c r="F1014" s="170"/>
      <c r="G1014" s="170"/>
      <c r="H1014" s="170"/>
      <c r="I1014" s="170"/>
      <c r="J1014" s="170"/>
      <c r="K1014" s="171"/>
      <c r="L1014" s="170"/>
      <c r="M1014" s="170"/>
      <c r="N1014" s="170"/>
      <c r="O1014" s="170"/>
      <c r="P1014" s="170"/>
      <c r="Q1014" s="170"/>
      <c r="R1014" s="170"/>
      <c r="S1014" s="170"/>
      <c r="T1014" s="170"/>
      <c r="U1014" s="170"/>
      <c r="V1014" s="170"/>
      <c r="W1014" s="170"/>
      <c r="X1014" s="170"/>
      <c r="Y1014" s="170"/>
      <c r="Z1014" s="170"/>
      <c r="AA1014" s="170"/>
      <c r="AB1014" s="170"/>
      <c r="AC1014" s="170"/>
      <c r="AD1014" s="170"/>
      <c r="AE1014" s="170"/>
      <c r="AF1014" s="170"/>
      <c r="AG1014" s="170"/>
    </row>
    <row r="1015" spans="2:33" x14ac:dyDescent="0.25">
      <c r="B1015" s="175"/>
      <c r="C1015" s="169"/>
      <c r="D1015" s="170"/>
      <c r="E1015" s="170"/>
      <c r="F1015" s="170"/>
      <c r="G1015" s="170"/>
      <c r="H1015" s="170"/>
      <c r="I1015" s="170"/>
      <c r="J1015" s="170"/>
      <c r="K1015" s="171"/>
      <c r="L1015" s="170"/>
      <c r="M1015" s="170"/>
      <c r="N1015" s="170"/>
      <c r="O1015" s="170"/>
      <c r="P1015" s="170"/>
      <c r="Q1015" s="170"/>
      <c r="R1015" s="170"/>
      <c r="S1015" s="170"/>
      <c r="T1015" s="170"/>
      <c r="U1015" s="170"/>
      <c r="V1015" s="170"/>
      <c r="W1015" s="170"/>
      <c r="X1015" s="170"/>
      <c r="Y1015" s="170"/>
      <c r="Z1015" s="170"/>
      <c r="AA1015" s="170"/>
      <c r="AB1015" s="170"/>
      <c r="AC1015" s="170"/>
      <c r="AD1015" s="170"/>
      <c r="AE1015" s="170"/>
      <c r="AF1015" s="170"/>
      <c r="AG1015" s="170"/>
    </row>
    <row r="1016" spans="2:33" x14ac:dyDescent="0.25">
      <c r="B1016" s="175"/>
      <c r="C1016" s="169"/>
      <c r="D1016" s="170"/>
      <c r="E1016" s="170"/>
      <c r="F1016" s="170"/>
      <c r="G1016" s="170"/>
      <c r="H1016" s="170"/>
      <c r="I1016" s="170"/>
      <c r="J1016" s="170"/>
      <c r="K1016" s="171"/>
      <c r="L1016" s="170"/>
      <c r="M1016" s="170"/>
      <c r="N1016" s="170"/>
      <c r="O1016" s="170"/>
      <c r="P1016" s="170"/>
      <c r="Q1016" s="170"/>
      <c r="R1016" s="170"/>
      <c r="S1016" s="170"/>
      <c r="T1016" s="170"/>
      <c r="U1016" s="170"/>
      <c r="V1016" s="170"/>
      <c r="W1016" s="170"/>
      <c r="X1016" s="170"/>
      <c r="Y1016" s="170"/>
      <c r="Z1016" s="170"/>
      <c r="AA1016" s="170"/>
      <c r="AB1016" s="170"/>
      <c r="AC1016" s="170"/>
      <c r="AD1016" s="170"/>
      <c r="AE1016" s="170"/>
      <c r="AF1016" s="170"/>
      <c r="AG1016" s="170"/>
    </row>
    <row r="1017" spans="2:33" x14ac:dyDescent="0.25">
      <c r="B1017" s="175"/>
      <c r="C1017" s="169"/>
      <c r="D1017" s="170"/>
      <c r="E1017" s="170"/>
      <c r="F1017" s="170"/>
      <c r="G1017" s="170"/>
      <c r="H1017" s="170"/>
      <c r="I1017" s="170"/>
      <c r="J1017" s="170"/>
      <c r="K1017" s="171"/>
      <c r="L1017" s="170"/>
      <c r="M1017" s="170"/>
      <c r="N1017" s="170"/>
      <c r="O1017" s="170"/>
      <c r="P1017" s="170"/>
      <c r="Q1017" s="170"/>
      <c r="R1017" s="170"/>
      <c r="S1017" s="170"/>
      <c r="T1017" s="170"/>
      <c r="U1017" s="170"/>
      <c r="V1017" s="170"/>
      <c r="W1017" s="170"/>
      <c r="X1017" s="170"/>
      <c r="Y1017" s="170"/>
      <c r="Z1017" s="170"/>
      <c r="AA1017" s="170"/>
      <c r="AB1017" s="170"/>
      <c r="AC1017" s="170"/>
      <c r="AD1017" s="170"/>
      <c r="AE1017" s="170"/>
      <c r="AF1017" s="170"/>
      <c r="AG1017" s="170"/>
    </row>
    <row r="1018" spans="2:33" x14ac:dyDescent="0.25">
      <c r="B1018" s="175"/>
      <c r="C1018" s="169"/>
      <c r="D1018" s="170"/>
      <c r="E1018" s="170"/>
      <c r="F1018" s="170"/>
      <c r="G1018" s="170"/>
      <c r="H1018" s="170"/>
      <c r="I1018" s="170"/>
      <c r="J1018" s="170"/>
      <c r="K1018" s="171"/>
      <c r="L1018" s="170"/>
      <c r="M1018" s="170"/>
      <c r="N1018" s="170"/>
      <c r="O1018" s="170"/>
      <c r="P1018" s="170"/>
      <c r="Q1018" s="170"/>
      <c r="R1018" s="170"/>
      <c r="S1018" s="170"/>
      <c r="T1018" s="170"/>
      <c r="U1018" s="170"/>
      <c r="V1018" s="170"/>
      <c r="W1018" s="170"/>
      <c r="X1018" s="170"/>
      <c r="Y1018" s="170"/>
      <c r="Z1018" s="170"/>
      <c r="AA1018" s="170"/>
      <c r="AB1018" s="170"/>
      <c r="AC1018" s="170"/>
      <c r="AD1018" s="170"/>
      <c r="AE1018" s="170"/>
      <c r="AF1018" s="170"/>
      <c r="AG1018" s="170"/>
    </row>
    <row r="1019" spans="2:33" x14ac:dyDescent="0.25">
      <c r="B1019" s="175"/>
      <c r="C1019" s="169"/>
      <c r="D1019" s="170"/>
      <c r="E1019" s="170"/>
      <c r="F1019" s="170"/>
      <c r="G1019" s="170"/>
      <c r="H1019" s="170"/>
      <c r="I1019" s="170"/>
      <c r="J1019" s="170"/>
      <c r="K1019" s="171"/>
      <c r="L1019" s="170"/>
      <c r="M1019" s="170"/>
      <c r="N1019" s="170"/>
      <c r="O1019" s="170"/>
      <c r="P1019" s="170"/>
      <c r="Q1019" s="170"/>
      <c r="R1019" s="170"/>
      <c r="S1019" s="170"/>
      <c r="T1019" s="170"/>
      <c r="U1019" s="170"/>
      <c r="V1019" s="170"/>
      <c r="W1019" s="170"/>
      <c r="X1019" s="170"/>
      <c r="Y1019" s="170"/>
      <c r="Z1019" s="170"/>
      <c r="AA1019" s="170"/>
      <c r="AB1019" s="170"/>
      <c r="AC1019" s="170"/>
      <c r="AD1019" s="170"/>
      <c r="AE1019" s="170"/>
      <c r="AF1019" s="170"/>
      <c r="AG1019" s="170"/>
    </row>
    <row r="1020" spans="2:33" x14ac:dyDescent="0.25">
      <c r="B1020" s="175"/>
      <c r="C1020" s="169"/>
      <c r="D1020" s="170"/>
      <c r="E1020" s="170"/>
      <c r="F1020" s="170"/>
      <c r="G1020" s="170"/>
      <c r="H1020" s="170"/>
      <c r="I1020" s="170"/>
      <c r="J1020" s="170"/>
      <c r="K1020" s="171"/>
      <c r="L1020" s="170"/>
      <c r="M1020" s="170"/>
      <c r="N1020" s="170"/>
      <c r="O1020" s="170"/>
      <c r="P1020" s="170"/>
      <c r="Q1020" s="170"/>
      <c r="R1020" s="170"/>
      <c r="S1020" s="170"/>
      <c r="T1020" s="170"/>
      <c r="U1020" s="170"/>
      <c r="V1020" s="170"/>
      <c r="W1020" s="170"/>
      <c r="X1020" s="170"/>
      <c r="Y1020" s="170"/>
      <c r="Z1020" s="170"/>
      <c r="AA1020" s="170"/>
      <c r="AB1020" s="170"/>
      <c r="AC1020" s="170"/>
      <c r="AD1020" s="170"/>
      <c r="AE1020" s="170"/>
      <c r="AF1020" s="170"/>
      <c r="AG1020" s="170"/>
    </row>
    <row r="1021" spans="2:33" x14ac:dyDescent="0.25">
      <c r="B1021" s="175"/>
      <c r="C1021" s="169"/>
      <c r="D1021" s="170"/>
      <c r="E1021" s="170"/>
      <c r="F1021" s="170"/>
      <c r="G1021" s="170"/>
      <c r="H1021" s="170"/>
      <c r="I1021" s="170"/>
      <c r="J1021" s="170"/>
      <c r="K1021" s="171"/>
      <c r="L1021" s="170"/>
      <c r="M1021" s="170"/>
      <c r="N1021" s="170"/>
      <c r="O1021" s="170"/>
      <c r="P1021" s="170"/>
      <c r="Q1021" s="170"/>
      <c r="R1021" s="170"/>
      <c r="S1021" s="170"/>
      <c r="T1021" s="170"/>
      <c r="U1021" s="170"/>
      <c r="V1021" s="170"/>
      <c r="W1021" s="170"/>
      <c r="X1021" s="170"/>
      <c r="Y1021" s="170"/>
      <c r="Z1021" s="170"/>
      <c r="AA1021" s="170"/>
      <c r="AB1021" s="170"/>
      <c r="AC1021" s="170"/>
      <c r="AD1021" s="170"/>
      <c r="AE1021" s="170"/>
      <c r="AF1021" s="170"/>
      <c r="AG1021" s="170"/>
    </row>
    <row r="1022" spans="2:33" x14ac:dyDescent="0.25">
      <c r="B1022" s="175"/>
      <c r="C1022" s="169"/>
      <c r="D1022" s="170"/>
      <c r="E1022" s="170"/>
      <c r="F1022" s="170"/>
      <c r="G1022" s="170"/>
      <c r="H1022" s="170"/>
      <c r="I1022" s="170"/>
      <c r="J1022" s="170"/>
      <c r="K1022" s="171"/>
      <c r="L1022" s="170"/>
      <c r="M1022" s="170"/>
      <c r="N1022" s="170"/>
      <c r="O1022" s="170"/>
      <c r="P1022" s="170"/>
      <c r="Q1022" s="170"/>
      <c r="R1022" s="170"/>
      <c r="S1022" s="170"/>
      <c r="T1022" s="170"/>
      <c r="U1022" s="170"/>
      <c r="V1022" s="170"/>
      <c r="W1022" s="170"/>
      <c r="X1022" s="170"/>
      <c r="Y1022" s="170"/>
      <c r="Z1022" s="170"/>
      <c r="AA1022" s="170"/>
      <c r="AB1022" s="170"/>
      <c r="AC1022" s="170"/>
      <c r="AD1022" s="170"/>
      <c r="AE1022" s="170"/>
      <c r="AF1022" s="170"/>
      <c r="AG1022" s="170"/>
    </row>
    <row r="1023" spans="2:33" x14ac:dyDescent="0.25">
      <c r="B1023" s="175"/>
      <c r="C1023" s="169"/>
      <c r="D1023" s="170"/>
      <c r="E1023" s="170"/>
      <c r="F1023" s="170"/>
      <c r="G1023" s="170"/>
      <c r="H1023" s="170"/>
      <c r="I1023" s="170"/>
      <c r="J1023" s="170"/>
      <c r="K1023" s="171"/>
      <c r="L1023" s="170"/>
      <c r="M1023" s="170"/>
      <c r="N1023" s="170"/>
      <c r="O1023" s="170"/>
      <c r="P1023" s="170"/>
      <c r="Q1023" s="170"/>
      <c r="R1023" s="170"/>
      <c r="S1023" s="170"/>
      <c r="T1023" s="170"/>
      <c r="U1023" s="170"/>
      <c r="V1023" s="170"/>
      <c r="W1023" s="170"/>
      <c r="X1023" s="170"/>
      <c r="Y1023" s="170"/>
      <c r="Z1023" s="170"/>
      <c r="AA1023" s="170"/>
      <c r="AB1023" s="170"/>
      <c r="AC1023" s="170"/>
      <c r="AD1023" s="170"/>
      <c r="AE1023" s="170"/>
      <c r="AF1023" s="170"/>
      <c r="AG1023" s="170"/>
    </row>
    <row r="1024" spans="2:33" x14ac:dyDescent="0.25">
      <c r="B1024" s="175"/>
      <c r="C1024" s="169"/>
      <c r="D1024" s="170"/>
      <c r="E1024" s="170"/>
      <c r="F1024" s="170"/>
      <c r="G1024" s="170"/>
      <c r="H1024" s="170"/>
      <c r="I1024" s="170"/>
      <c r="J1024" s="170"/>
      <c r="K1024" s="171"/>
      <c r="L1024" s="170"/>
      <c r="M1024" s="170"/>
      <c r="N1024" s="170"/>
      <c r="O1024" s="170"/>
      <c r="P1024" s="170"/>
      <c r="Q1024" s="170"/>
      <c r="R1024" s="170"/>
      <c r="S1024" s="170"/>
      <c r="T1024" s="170"/>
      <c r="U1024" s="170"/>
      <c r="V1024" s="170"/>
      <c r="W1024" s="170"/>
      <c r="X1024" s="170"/>
      <c r="Y1024" s="170"/>
      <c r="Z1024" s="170"/>
      <c r="AA1024" s="170"/>
      <c r="AB1024" s="170"/>
      <c r="AC1024" s="170"/>
      <c r="AD1024" s="170"/>
      <c r="AE1024" s="170"/>
      <c r="AF1024" s="170"/>
      <c r="AG1024" s="170"/>
    </row>
    <row r="1025" spans="2:33" x14ac:dyDescent="0.25">
      <c r="B1025" s="175"/>
      <c r="C1025" s="169"/>
      <c r="D1025" s="170"/>
      <c r="E1025" s="170"/>
      <c r="F1025" s="170"/>
      <c r="G1025" s="170"/>
      <c r="H1025" s="170"/>
      <c r="I1025" s="170"/>
      <c r="J1025" s="170"/>
      <c r="K1025" s="171"/>
      <c r="L1025" s="170"/>
      <c r="M1025" s="170"/>
      <c r="N1025" s="170"/>
      <c r="O1025" s="170"/>
      <c r="P1025" s="170"/>
      <c r="Q1025" s="170"/>
      <c r="R1025" s="170"/>
      <c r="S1025" s="170"/>
      <c r="T1025" s="170"/>
      <c r="U1025" s="170"/>
      <c r="V1025" s="170"/>
      <c r="W1025" s="170"/>
      <c r="X1025" s="170"/>
      <c r="Y1025" s="170"/>
      <c r="Z1025" s="170"/>
      <c r="AA1025" s="170"/>
      <c r="AB1025" s="170"/>
      <c r="AC1025" s="170"/>
      <c r="AD1025" s="170"/>
      <c r="AE1025" s="170"/>
      <c r="AF1025" s="170"/>
      <c r="AG1025" s="170"/>
    </row>
    <row r="1026" spans="2:33" x14ac:dyDescent="0.25">
      <c r="B1026" s="175"/>
      <c r="C1026" s="169"/>
      <c r="D1026" s="170"/>
      <c r="E1026" s="170"/>
      <c r="F1026" s="170"/>
      <c r="G1026" s="170"/>
      <c r="H1026" s="170"/>
      <c r="I1026" s="170"/>
      <c r="J1026" s="170"/>
      <c r="K1026" s="171"/>
      <c r="L1026" s="170"/>
      <c r="M1026" s="170"/>
      <c r="N1026" s="170"/>
      <c r="O1026" s="170"/>
      <c r="P1026" s="170"/>
      <c r="Q1026" s="170"/>
      <c r="R1026" s="170"/>
      <c r="S1026" s="170"/>
      <c r="T1026" s="170"/>
      <c r="U1026" s="170"/>
      <c r="V1026" s="170"/>
      <c r="W1026" s="170"/>
      <c r="X1026" s="170"/>
      <c r="Y1026" s="170"/>
      <c r="Z1026" s="170"/>
      <c r="AA1026" s="170"/>
      <c r="AB1026" s="170"/>
      <c r="AC1026" s="170"/>
      <c r="AD1026" s="170"/>
      <c r="AE1026" s="170"/>
      <c r="AF1026" s="170"/>
      <c r="AG1026" s="170"/>
    </row>
    <row r="1027" spans="2:33" x14ac:dyDescent="0.25">
      <c r="B1027" s="175"/>
      <c r="C1027" s="169"/>
      <c r="D1027" s="170"/>
      <c r="E1027" s="170"/>
      <c r="F1027" s="170"/>
      <c r="G1027" s="170"/>
      <c r="H1027" s="170"/>
      <c r="I1027" s="170"/>
      <c r="J1027" s="170"/>
      <c r="K1027" s="171"/>
      <c r="L1027" s="170"/>
      <c r="M1027" s="170"/>
      <c r="N1027" s="170"/>
      <c r="O1027" s="170"/>
      <c r="P1027" s="170"/>
      <c r="Q1027" s="170"/>
      <c r="R1027" s="170"/>
      <c r="S1027" s="170"/>
      <c r="T1027" s="170"/>
      <c r="U1027" s="170"/>
      <c r="V1027" s="170"/>
      <c r="W1027" s="170"/>
      <c r="X1027" s="170"/>
      <c r="Y1027" s="170"/>
      <c r="Z1027" s="170"/>
      <c r="AA1027" s="170"/>
      <c r="AB1027" s="170"/>
      <c r="AC1027" s="170"/>
      <c r="AD1027" s="170"/>
      <c r="AE1027" s="170"/>
      <c r="AF1027" s="170"/>
      <c r="AG1027" s="170"/>
    </row>
    <row r="1028" spans="2:33" x14ac:dyDescent="0.25">
      <c r="B1028" s="175"/>
      <c r="C1028" s="169"/>
      <c r="D1028" s="170"/>
      <c r="E1028" s="170"/>
      <c r="F1028" s="170"/>
      <c r="G1028" s="170"/>
      <c r="H1028" s="170"/>
      <c r="I1028" s="170"/>
      <c r="J1028" s="170"/>
      <c r="K1028" s="171"/>
      <c r="L1028" s="170"/>
      <c r="M1028" s="170"/>
      <c r="N1028" s="170"/>
      <c r="O1028" s="170"/>
      <c r="P1028" s="170"/>
      <c r="Q1028" s="170"/>
      <c r="R1028" s="170"/>
      <c r="S1028" s="170"/>
      <c r="T1028" s="170"/>
      <c r="U1028" s="170"/>
      <c r="V1028" s="170"/>
      <c r="W1028" s="170"/>
      <c r="X1028" s="170"/>
      <c r="Y1028" s="170"/>
      <c r="Z1028" s="170"/>
      <c r="AA1028" s="170"/>
      <c r="AB1028" s="170"/>
      <c r="AC1028" s="170"/>
      <c r="AD1028" s="170"/>
      <c r="AE1028" s="170"/>
      <c r="AF1028" s="170"/>
      <c r="AG1028" s="170"/>
    </row>
    <row r="1029" spans="2:33" x14ac:dyDescent="0.25">
      <c r="B1029" s="175"/>
      <c r="C1029" s="169"/>
      <c r="D1029" s="170"/>
      <c r="E1029" s="170"/>
      <c r="F1029" s="170"/>
      <c r="G1029" s="170"/>
      <c r="H1029" s="170"/>
      <c r="I1029" s="170"/>
      <c r="J1029" s="170"/>
      <c r="K1029" s="171"/>
      <c r="L1029" s="170"/>
      <c r="M1029" s="170"/>
      <c r="N1029" s="170"/>
      <c r="O1029" s="170"/>
      <c r="P1029" s="170"/>
      <c r="Q1029" s="170"/>
      <c r="R1029" s="170"/>
      <c r="S1029" s="170"/>
      <c r="T1029" s="170"/>
      <c r="U1029" s="170"/>
      <c r="V1029" s="170"/>
      <c r="W1029" s="170"/>
      <c r="X1029" s="170"/>
      <c r="Y1029" s="170"/>
      <c r="Z1029" s="170"/>
      <c r="AA1029" s="170"/>
      <c r="AB1029" s="170"/>
      <c r="AC1029" s="170"/>
      <c r="AD1029" s="170"/>
      <c r="AE1029" s="170"/>
      <c r="AF1029" s="170"/>
      <c r="AG1029" s="170"/>
    </row>
    <row r="1030" spans="2:33" x14ac:dyDescent="0.25">
      <c r="B1030" s="175"/>
      <c r="C1030" s="169"/>
      <c r="D1030" s="170"/>
      <c r="E1030" s="170"/>
      <c r="F1030" s="170"/>
      <c r="G1030" s="170"/>
      <c r="H1030" s="170"/>
      <c r="I1030" s="170"/>
      <c r="J1030" s="170"/>
      <c r="K1030" s="171"/>
      <c r="L1030" s="170"/>
      <c r="M1030" s="170"/>
      <c r="N1030" s="170"/>
      <c r="O1030" s="170"/>
      <c r="P1030" s="170"/>
      <c r="Q1030" s="170"/>
      <c r="R1030" s="170"/>
      <c r="S1030" s="170"/>
      <c r="T1030" s="170"/>
      <c r="U1030" s="170"/>
      <c r="V1030" s="170"/>
      <c r="W1030" s="170"/>
      <c r="X1030" s="170"/>
      <c r="Y1030" s="170"/>
      <c r="Z1030" s="170"/>
      <c r="AA1030" s="170"/>
      <c r="AB1030" s="170"/>
      <c r="AC1030" s="170"/>
      <c r="AD1030" s="170"/>
      <c r="AE1030" s="170"/>
      <c r="AF1030" s="170"/>
      <c r="AG1030" s="170"/>
    </row>
    <row r="1031" spans="2:33" x14ac:dyDescent="0.25">
      <c r="B1031" s="175"/>
      <c r="C1031" s="169"/>
      <c r="D1031" s="170"/>
      <c r="E1031" s="170"/>
      <c r="F1031" s="170"/>
      <c r="G1031" s="170"/>
      <c r="H1031" s="170"/>
      <c r="I1031" s="170"/>
      <c r="J1031" s="170"/>
      <c r="K1031" s="171"/>
      <c r="L1031" s="170"/>
      <c r="M1031" s="170"/>
      <c r="N1031" s="170"/>
      <c r="O1031" s="170"/>
      <c r="P1031" s="170"/>
      <c r="Q1031" s="170"/>
      <c r="R1031" s="170"/>
      <c r="S1031" s="170"/>
      <c r="T1031" s="170"/>
      <c r="U1031" s="170"/>
      <c r="V1031" s="170"/>
      <c r="W1031" s="170"/>
      <c r="X1031" s="170"/>
      <c r="Y1031" s="170"/>
      <c r="Z1031" s="170"/>
      <c r="AA1031" s="170"/>
      <c r="AB1031" s="170"/>
      <c r="AC1031" s="170"/>
      <c r="AD1031" s="170"/>
      <c r="AE1031" s="170"/>
      <c r="AF1031" s="170"/>
      <c r="AG1031" s="170"/>
    </row>
    <row r="1032" spans="2:33" x14ac:dyDescent="0.25">
      <c r="B1032" s="175"/>
      <c r="C1032" s="169"/>
      <c r="D1032" s="170"/>
      <c r="E1032" s="170"/>
      <c r="F1032" s="170"/>
      <c r="G1032" s="170"/>
      <c r="H1032" s="170"/>
      <c r="I1032" s="170"/>
      <c r="J1032" s="170"/>
      <c r="K1032" s="171"/>
      <c r="L1032" s="170"/>
      <c r="M1032" s="170"/>
      <c r="N1032" s="170"/>
      <c r="O1032" s="170"/>
      <c r="P1032" s="170"/>
      <c r="Q1032" s="170"/>
      <c r="R1032" s="170"/>
      <c r="S1032" s="170"/>
      <c r="T1032" s="170"/>
      <c r="U1032" s="170"/>
      <c r="V1032" s="170"/>
      <c r="W1032" s="170"/>
      <c r="X1032" s="170"/>
      <c r="Y1032" s="170"/>
      <c r="Z1032" s="170"/>
      <c r="AA1032" s="170"/>
      <c r="AB1032" s="170"/>
      <c r="AC1032" s="170"/>
      <c r="AD1032" s="170"/>
      <c r="AE1032" s="170"/>
      <c r="AF1032" s="170"/>
      <c r="AG1032" s="170"/>
    </row>
    <row r="1033" spans="2:33" x14ac:dyDescent="0.25">
      <c r="B1033" s="175"/>
      <c r="C1033" s="169"/>
      <c r="D1033" s="170"/>
      <c r="E1033" s="170"/>
      <c r="F1033" s="170"/>
      <c r="G1033" s="170"/>
      <c r="H1033" s="170"/>
      <c r="I1033" s="170"/>
      <c r="J1033" s="170"/>
      <c r="K1033" s="171"/>
      <c r="L1033" s="170"/>
      <c r="M1033" s="170"/>
      <c r="N1033" s="170"/>
      <c r="O1033" s="170"/>
      <c r="P1033" s="170"/>
      <c r="Q1033" s="170"/>
      <c r="R1033" s="170"/>
      <c r="S1033" s="170"/>
      <c r="T1033" s="170"/>
      <c r="U1033" s="170"/>
      <c r="V1033" s="170"/>
      <c r="W1033" s="170"/>
      <c r="X1033" s="170"/>
      <c r="Y1033" s="170"/>
      <c r="Z1033" s="170"/>
      <c r="AA1033" s="170"/>
      <c r="AB1033" s="170"/>
      <c r="AC1033" s="170"/>
      <c r="AD1033" s="170"/>
      <c r="AE1033" s="170"/>
      <c r="AF1033" s="170"/>
      <c r="AG1033" s="170"/>
    </row>
    <row r="1034" spans="2:33" x14ac:dyDescent="0.25">
      <c r="B1034" s="175"/>
      <c r="C1034" s="169"/>
      <c r="D1034" s="170"/>
      <c r="E1034" s="170"/>
      <c r="F1034" s="170"/>
      <c r="G1034" s="170"/>
      <c r="H1034" s="170"/>
      <c r="I1034" s="170"/>
      <c r="J1034" s="170"/>
      <c r="K1034" s="171"/>
      <c r="L1034" s="170"/>
      <c r="M1034" s="170"/>
      <c r="N1034" s="170"/>
      <c r="O1034" s="170"/>
      <c r="P1034" s="170"/>
      <c r="Q1034" s="170"/>
      <c r="R1034" s="170"/>
      <c r="S1034" s="170"/>
      <c r="T1034" s="170"/>
      <c r="U1034" s="170"/>
      <c r="V1034" s="170"/>
      <c r="W1034" s="170"/>
      <c r="X1034" s="170"/>
      <c r="Y1034" s="170"/>
      <c r="Z1034" s="170"/>
      <c r="AA1034" s="170"/>
      <c r="AB1034" s="170"/>
      <c r="AC1034" s="170"/>
      <c r="AD1034" s="170"/>
      <c r="AE1034" s="170"/>
      <c r="AF1034" s="170"/>
      <c r="AG1034" s="170"/>
    </row>
    <row r="1035" spans="2:33" x14ac:dyDescent="0.25">
      <c r="B1035" s="175"/>
      <c r="C1035" s="169"/>
      <c r="D1035" s="170"/>
      <c r="E1035" s="170"/>
      <c r="F1035" s="170"/>
      <c r="G1035" s="170"/>
      <c r="H1035" s="170"/>
      <c r="I1035" s="170"/>
      <c r="J1035" s="170"/>
      <c r="K1035" s="171"/>
      <c r="L1035" s="170"/>
      <c r="M1035" s="170"/>
      <c r="N1035" s="170"/>
      <c r="O1035" s="170"/>
      <c r="P1035" s="170"/>
      <c r="Q1035" s="170"/>
      <c r="R1035" s="170"/>
      <c r="S1035" s="170"/>
      <c r="T1035" s="170"/>
      <c r="U1035" s="170"/>
      <c r="V1035" s="170"/>
      <c r="W1035" s="170"/>
      <c r="X1035" s="170"/>
      <c r="Y1035" s="170"/>
      <c r="Z1035" s="170"/>
      <c r="AA1035" s="170"/>
      <c r="AB1035" s="170"/>
      <c r="AC1035" s="170"/>
      <c r="AD1035" s="170"/>
      <c r="AE1035" s="170"/>
      <c r="AF1035" s="170"/>
      <c r="AG1035" s="170"/>
    </row>
    <row r="1036" spans="2:33" x14ac:dyDescent="0.25">
      <c r="B1036" s="175"/>
      <c r="C1036" s="169"/>
      <c r="D1036" s="170"/>
      <c r="E1036" s="170"/>
      <c r="F1036" s="170"/>
      <c r="G1036" s="170"/>
      <c r="H1036" s="170"/>
      <c r="I1036" s="170"/>
      <c r="J1036" s="170"/>
      <c r="K1036" s="171"/>
      <c r="L1036" s="170"/>
      <c r="M1036" s="170"/>
      <c r="N1036" s="170"/>
      <c r="O1036" s="170"/>
      <c r="P1036" s="170"/>
      <c r="Q1036" s="170"/>
      <c r="R1036" s="170"/>
      <c r="S1036" s="170"/>
      <c r="T1036" s="170"/>
      <c r="U1036" s="170"/>
      <c r="V1036" s="170"/>
      <c r="W1036" s="170"/>
      <c r="X1036" s="170"/>
      <c r="Y1036" s="170"/>
      <c r="Z1036" s="170"/>
      <c r="AA1036" s="170"/>
      <c r="AB1036" s="170"/>
      <c r="AC1036" s="170"/>
      <c r="AD1036" s="170"/>
      <c r="AE1036" s="170"/>
      <c r="AF1036" s="170"/>
      <c r="AG1036" s="170"/>
    </row>
    <row r="1037" spans="2:33" x14ac:dyDescent="0.25">
      <c r="B1037" s="175"/>
      <c r="C1037" s="169"/>
      <c r="D1037" s="170"/>
      <c r="E1037" s="170"/>
      <c r="F1037" s="170"/>
      <c r="G1037" s="170"/>
      <c r="H1037" s="170"/>
      <c r="I1037" s="170"/>
      <c r="J1037" s="170"/>
      <c r="K1037" s="171"/>
      <c r="L1037" s="170"/>
      <c r="M1037" s="170"/>
      <c r="N1037" s="170"/>
      <c r="O1037" s="170"/>
      <c r="P1037" s="170"/>
      <c r="Q1037" s="170"/>
      <c r="R1037" s="170"/>
      <c r="S1037" s="170"/>
      <c r="T1037" s="170"/>
      <c r="U1037" s="170"/>
      <c r="V1037" s="170"/>
      <c r="W1037" s="170"/>
      <c r="X1037" s="170"/>
      <c r="Y1037" s="170"/>
      <c r="Z1037" s="170"/>
      <c r="AA1037" s="170"/>
      <c r="AB1037" s="170"/>
      <c r="AC1037" s="170"/>
      <c r="AD1037" s="170"/>
      <c r="AE1037" s="170"/>
      <c r="AF1037" s="170"/>
      <c r="AG1037" s="170"/>
    </row>
    <row r="1038" spans="2:33" x14ac:dyDescent="0.25">
      <c r="B1038" s="175"/>
      <c r="C1038" s="169"/>
      <c r="D1038" s="170"/>
      <c r="E1038" s="170"/>
      <c r="F1038" s="170"/>
      <c r="G1038" s="170"/>
      <c r="H1038" s="170"/>
      <c r="I1038" s="170"/>
      <c r="J1038" s="170"/>
      <c r="K1038" s="171"/>
      <c r="L1038" s="170"/>
      <c r="M1038" s="170"/>
      <c r="N1038" s="170"/>
      <c r="O1038" s="170"/>
      <c r="P1038" s="170"/>
      <c r="Q1038" s="170"/>
      <c r="R1038" s="170"/>
      <c r="S1038" s="170"/>
      <c r="T1038" s="170"/>
      <c r="U1038" s="170"/>
      <c r="V1038" s="170"/>
      <c r="W1038" s="170"/>
      <c r="X1038" s="170"/>
      <c r="Y1038" s="170"/>
      <c r="Z1038" s="170"/>
      <c r="AA1038" s="170"/>
      <c r="AB1038" s="170"/>
      <c r="AC1038" s="170"/>
      <c r="AD1038" s="170"/>
      <c r="AE1038" s="170"/>
      <c r="AF1038" s="170"/>
      <c r="AG1038" s="170"/>
    </row>
    <row r="1039" spans="2:33" x14ac:dyDescent="0.25">
      <c r="B1039" s="175"/>
      <c r="C1039" s="169"/>
      <c r="D1039" s="170"/>
      <c r="E1039" s="170"/>
      <c r="F1039" s="170"/>
      <c r="G1039" s="170"/>
      <c r="H1039" s="170"/>
      <c r="I1039" s="170"/>
      <c r="J1039" s="170"/>
      <c r="K1039" s="171"/>
      <c r="L1039" s="170"/>
      <c r="M1039" s="170"/>
      <c r="N1039" s="170"/>
      <c r="O1039" s="170"/>
      <c r="P1039" s="170"/>
      <c r="Q1039" s="170"/>
      <c r="R1039" s="170"/>
      <c r="S1039" s="170"/>
      <c r="T1039" s="170"/>
      <c r="U1039" s="170"/>
      <c r="V1039" s="170"/>
      <c r="W1039" s="170"/>
      <c r="X1039" s="170"/>
      <c r="Y1039" s="170"/>
      <c r="Z1039" s="170"/>
      <c r="AA1039" s="170"/>
      <c r="AB1039" s="170"/>
      <c r="AC1039" s="170"/>
      <c r="AD1039" s="170"/>
      <c r="AE1039" s="170"/>
      <c r="AF1039" s="170"/>
      <c r="AG1039" s="170"/>
    </row>
    <row r="1040" spans="2:33" x14ac:dyDescent="0.25">
      <c r="B1040" s="175"/>
      <c r="C1040" s="169"/>
      <c r="D1040" s="170"/>
      <c r="E1040" s="170"/>
      <c r="F1040" s="170"/>
      <c r="G1040" s="170"/>
      <c r="H1040" s="170"/>
      <c r="I1040" s="170"/>
      <c r="J1040" s="170"/>
      <c r="K1040" s="171"/>
      <c r="L1040" s="170"/>
      <c r="M1040" s="170"/>
      <c r="N1040" s="170"/>
      <c r="O1040" s="170"/>
      <c r="P1040" s="170"/>
      <c r="Q1040" s="170"/>
      <c r="R1040" s="170"/>
      <c r="S1040" s="170"/>
      <c r="T1040" s="170"/>
      <c r="U1040" s="170"/>
      <c r="V1040" s="170"/>
      <c r="W1040" s="170"/>
      <c r="X1040" s="170"/>
      <c r="Y1040" s="170"/>
      <c r="Z1040" s="170"/>
      <c r="AA1040" s="170"/>
      <c r="AB1040" s="170"/>
      <c r="AC1040" s="170"/>
      <c r="AD1040" s="170"/>
      <c r="AE1040" s="170"/>
      <c r="AF1040" s="170"/>
      <c r="AG1040" s="170"/>
    </row>
    <row r="1041" spans="2:33" x14ac:dyDescent="0.25">
      <c r="B1041" s="175"/>
      <c r="C1041" s="169"/>
      <c r="D1041" s="170"/>
      <c r="E1041" s="170"/>
      <c r="F1041" s="170"/>
      <c r="G1041" s="170"/>
      <c r="H1041" s="170"/>
      <c r="I1041" s="170"/>
      <c r="J1041" s="170"/>
      <c r="K1041" s="171"/>
      <c r="L1041" s="170"/>
      <c r="M1041" s="170"/>
      <c r="N1041" s="170"/>
      <c r="O1041" s="170"/>
      <c r="P1041" s="170"/>
      <c r="Q1041" s="170"/>
      <c r="R1041" s="170"/>
      <c r="S1041" s="170"/>
      <c r="T1041" s="170"/>
      <c r="U1041" s="170"/>
      <c r="V1041" s="170"/>
      <c r="W1041" s="170"/>
      <c r="X1041" s="170"/>
      <c r="Y1041" s="170"/>
      <c r="Z1041" s="170"/>
      <c r="AA1041" s="170"/>
      <c r="AB1041" s="170"/>
      <c r="AC1041" s="170"/>
      <c r="AD1041" s="170"/>
      <c r="AE1041" s="170"/>
      <c r="AF1041" s="170"/>
      <c r="AG1041" s="170"/>
    </row>
    <row r="1042" spans="2:33" x14ac:dyDescent="0.25">
      <c r="B1042" s="175"/>
      <c r="C1042" s="169"/>
      <c r="D1042" s="170"/>
      <c r="E1042" s="170"/>
      <c r="F1042" s="170"/>
      <c r="G1042" s="170"/>
      <c r="H1042" s="170"/>
      <c r="I1042" s="170"/>
      <c r="J1042" s="170"/>
      <c r="K1042" s="171"/>
      <c r="L1042" s="170"/>
      <c r="M1042" s="170"/>
      <c r="N1042" s="170"/>
      <c r="O1042" s="170"/>
      <c r="P1042" s="170"/>
      <c r="Q1042" s="170"/>
      <c r="R1042" s="170"/>
      <c r="S1042" s="170"/>
      <c r="T1042" s="170"/>
      <c r="U1042" s="170"/>
      <c r="V1042" s="170"/>
      <c r="W1042" s="170"/>
      <c r="X1042" s="170"/>
      <c r="Y1042" s="170"/>
      <c r="Z1042" s="170"/>
      <c r="AA1042" s="170"/>
      <c r="AB1042" s="170"/>
      <c r="AC1042" s="170"/>
      <c r="AD1042" s="170"/>
      <c r="AE1042" s="170"/>
      <c r="AF1042" s="170"/>
      <c r="AG1042" s="170"/>
    </row>
    <row r="1043" spans="2:33" x14ac:dyDescent="0.25">
      <c r="B1043" s="175"/>
      <c r="C1043" s="169"/>
      <c r="D1043" s="170"/>
      <c r="E1043" s="170"/>
      <c r="F1043" s="170"/>
      <c r="G1043" s="170"/>
      <c r="H1043" s="170"/>
      <c r="I1043" s="170"/>
      <c r="J1043" s="170"/>
      <c r="K1043" s="171"/>
      <c r="L1043" s="170"/>
      <c r="M1043" s="170"/>
      <c r="N1043" s="170"/>
      <c r="O1043" s="170"/>
      <c r="P1043" s="170"/>
      <c r="Q1043" s="170"/>
      <c r="R1043" s="170"/>
      <c r="S1043" s="170"/>
      <c r="T1043" s="170"/>
      <c r="U1043" s="170"/>
      <c r="V1043" s="170"/>
      <c r="W1043" s="170"/>
      <c r="X1043" s="170"/>
      <c r="Y1043" s="170"/>
      <c r="Z1043" s="170"/>
      <c r="AA1043" s="170"/>
      <c r="AB1043" s="170"/>
      <c r="AC1043" s="170"/>
      <c r="AD1043" s="170"/>
      <c r="AE1043" s="170"/>
      <c r="AF1043" s="170"/>
      <c r="AG1043" s="170"/>
    </row>
    <row r="1044" spans="2:33" x14ac:dyDescent="0.25">
      <c r="B1044" s="175"/>
      <c r="C1044" s="169"/>
      <c r="D1044" s="170"/>
      <c r="E1044" s="170"/>
      <c r="F1044" s="170"/>
      <c r="G1044" s="170"/>
      <c r="H1044" s="170"/>
      <c r="I1044" s="170"/>
      <c r="J1044" s="170"/>
      <c r="K1044" s="171"/>
      <c r="L1044" s="170"/>
      <c r="M1044" s="170"/>
      <c r="N1044" s="170"/>
      <c r="O1044" s="170"/>
      <c r="P1044" s="170"/>
      <c r="Q1044" s="170"/>
      <c r="R1044" s="170"/>
      <c r="S1044" s="170"/>
      <c r="T1044" s="170"/>
      <c r="U1044" s="170"/>
      <c r="V1044" s="170"/>
      <c r="W1044" s="170"/>
      <c r="X1044" s="170"/>
      <c r="Y1044" s="170"/>
      <c r="Z1044" s="170"/>
      <c r="AA1044" s="170"/>
      <c r="AB1044" s="170"/>
      <c r="AC1044" s="170"/>
      <c r="AD1044" s="170"/>
      <c r="AE1044" s="170"/>
      <c r="AF1044" s="170"/>
      <c r="AG1044" s="170"/>
    </row>
    <row r="1045" spans="2:33" x14ac:dyDescent="0.25">
      <c r="B1045" s="175"/>
      <c r="C1045" s="169"/>
      <c r="D1045" s="170"/>
      <c r="E1045" s="170"/>
      <c r="F1045" s="170"/>
      <c r="G1045" s="170"/>
      <c r="H1045" s="170"/>
      <c r="I1045" s="170"/>
      <c r="J1045" s="170"/>
      <c r="K1045" s="171"/>
      <c r="L1045" s="170"/>
      <c r="M1045" s="170"/>
      <c r="N1045" s="170"/>
      <c r="O1045" s="170"/>
      <c r="P1045" s="170"/>
      <c r="Q1045" s="170"/>
      <c r="R1045" s="170"/>
      <c r="S1045" s="170"/>
      <c r="T1045" s="170"/>
      <c r="U1045" s="170"/>
      <c r="V1045" s="170"/>
      <c r="W1045" s="170"/>
      <c r="X1045" s="170"/>
      <c r="Y1045" s="170"/>
      <c r="Z1045" s="170"/>
      <c r="AA1045" s="170"/>
      <c r="AB1045" s="170"/>
      <c r="AC1045" s="170"/>
      <c r="AD1045" s="170"/>
      <c r="AE1045" s="170"/>
      <c r="AF1045" s="170"/>
      <c r="AG1045" s="170"/>
    </row>
    <row r="1046" spans="2:33" x14ac:dyDescent="0.25">
      <c r="B1046" s="175"/>
      <c r="C1046" s="169"/>
      <c r="D1046" s="170"/>
      <c r="E1046" s="170"/>
      <c r="F1046" s="170"/>
      <c r="G1046" s="170"/>
      <c r="H1046" s="170"/>
      <c r="I1046" s="170"/>
      <c r="J1046" s="170"/>
      <c r="K1046" s="171"/>
      <c r="L1046" s="170"/>
      <c r="M1046" s="170"/>
      <c r="N1046" s="170"/>
      <c r="O1046" s="170"/>
      <c r="P1046" s="170"/>
      <c r="Q1046" s="170"/>
      <c r="R1046" s="170"/>
      <c r="S1046" s="170"/>
      <c r="T1046" s="170"/>
      <c r="U1046" s="170"/>
      <c r="V1046" s="170"/>
      <c r="W1046" s="170"/>
      <c r="X1046" s="170"/>
      <c r="Y1046" s="170"/>
      <c r="Z1046" s="170"/>
      <c r="AA1046" s="170"/>
      <c r="AB1046" s="170"/>
      <c r="AC1046" s="170"/>
      <c r="AD1046" s="170"/>
      <c r="AE1046" s="170"/>
      <c r="AF1046" s="170"/>
      <c r="AG1046" s="170"/>
    </row>
    <row r="1047" spans="2:33" x14ac:dyDescent="0.25">
      <c r="B1047" s="175"/>
      <c r="C1047" s="169"/>
      <c r="D1047" s="170"/>
      <c r="E1047" s="170"/>
      <c r="F1047" s="170"/>
      <c r="G1047" s="170"/>
      <c r="H1047" s="170"/>
      <c r="I1047" s="170"/>
      <c r="J1047" s="170"/>
      <c r="K1047" s="171"/>
      <c r="L1047" s="170"/>
      <c r="M1047" s="170"/>
      <c r="N1047" s="170"/>
      <c r="O1047" s="170"/>
      <c r="P1047" s="170"/>
      <c r="Q1047" s="170"/>
      <c r="R1047" s="170"/>
      <c r="S1047" s="170"/>
      <c r="T1047" s="170"/>
      <c r="U1047" s="170"/>
      <c r="V1047" s="170"/>
      <c r="W1047" s="170"/>
      <c r="X1047" s="170"/>
      <c r="Y1047" s="170"/>
      <c r="Z1047" s="170"/>
      <c r="AA1047" s="170"/>
      <c r="AB1047" s="170"/>
      <c r="AC1047" s="170"/>
      <c r="AD1047" s="170"/>
      <c r="AE1047" s="170"/>
      <c r="AF1047" s="170"/>
      <c r="AG1047" s="170"/>
    </row>
    <row r="1048" spans="2:33" x14ac:dyDescent="0.25">
      <c r="B1048" s="175"/>
      <c r="C1048" s="169"/>
      <c r="D1048" s="170"/>
      <c r="E1048" s="170"/>
      <c r="F1048" s="170"/>
      <c r="G1048" s="170"/>
      <c r="H1048" s="170"/>
      <c r="I1048" s="170"/>
      <c r="J1048" s="170"/>
      <c r="K1048" s="171"/>
      <c r="L1048" s="170"/>
      <c r="M1048" s="170"/>
      <c r="N1048" s="170"/>
      <c r="O1048" s="170"/>
      <c r="P1048" s="170"/>
      <c r="Q1048" s="170"/>
      <c r="R1048" s="170"/>
      <c r="S1048" s="170"/>
      <c r="T1048" s="170"/>
      <c r="U1048" s="170"/>
      <c r="V1048" s="170"/>
      <c r="W1048" s="170"/>
      <c r="X1048" s="170"/>
      <c r="Y1048" s="170"/>
      <c r="Z1048" s="170"/>
      <c r="AA1048" s="170"/>
      <c r="AB1048" s="170"/>
      <c r="AC1048" s="170"/>
      <c r="AD1048" s="170"/>
      <c r="AE1048" s="170"/>
      <c r="AF1048" s="170"/>
      <c r="AG1048" s="170"/>
    </row>
    <row r="1049" spans="2:33" x14ac:dyDescent="0.25">
      <c r="B1049" s="175"/>
      <c r="C1049" s="169"/>
      <c r="D1049" s="170"/>
      <c r="E1049" s="170"/>
      <c r="F1049" s="170"/>
      <c r="G1049" s="170"/>
      <c r="H1049" s="170"/>
      <c r="I1049" s="170"/>
      <c r="J1049" s="170"/>
      <c r="K1049" s="171"/>
      <c r="L1049" s="170"/>
      <c r="M1049" s="170"/>
      <c r="N1049" s="170"/>
      <c r="O1049" s="170"/>
      <c r="P1049" s="170"/>
      <c r="Q1049" s="170"/>
      <c r="R1049" s="170"/>
      <c r="S1049" s="170"/>
      <c r="T1049" s="170"/>
      <c r="U1049" s="170"/>
      <c r="V1049" s="170"/>
      <c r="W1049" s="170"/>
      <c r="X1049" s="170"/>
      <c r="Y1049" s="170"/>
      <c r="Z1049" s="170"/>
      <c r="AA1049" s="170"/>
      <c r="AB1049" s="170"/>
      <c r="AC1049" s="170"/>
      <c r="AD1049" s="170"/>
      <c r="AE1049" s="170"/>
      <c r="AF1049" s="170"/>
      <c r="AG1049" s="170"/>
    </row>
    <row r="1050" spans="2:33" x14ac:dyDescent="0.25">
      <c r="B1050" s="175"/>
      <c r="C1050" s="169"/>
      <c r="D1050" s="170"/>
      <c r="E1050" s="170"/>
      <c r="F1050" s="170"/>
      <c r="G1050" s="170"/>
      <c r="H1050" s="170"/>
      <c r="I1050" s="170"/>
      <c r="J1050" s="170"/>
      <c r="K1050" s="171"/>
      <c r="L1050" s="170"/>
      <c r="M1050" s="170"/>
      <c r="N1050" s="170"/>
      <c r="O1050" s="170"/>
      <c r="P1050" s="170"/>
      <c r="Q1050" s="170"/>
      <c r="R1050" s="170"/>
      <c r="S1050" s="170"/>
      <c r="T1050" s="170"/>
      <c r="U1050" s="170"/>
      <c r="V1050" s="170"/>
      <c r="W1050" s="170"/>
      <c r="X1050" s="170"/>
      <c r="Y1050" s="170"/>
      <c r="Z1050" s="170"/>
      <c r="AA1050" s="170"/>
      <c r="AB1050" s="170"/>
      <c r="AC1050" s="170"/>
      <c r="AD1050" s="170"/>
      <c r="AE1050" s="170"/>
      <c r="AF1050" s="170"/>
      <c r="AG1050" s="170"/>
    </row>
    <row r="1051" spans="2:33" x14ac:dyDescent="0.25">
      <c r="B1051" s="175"/>
      <c r="C1051" s="169"/>
      <c r="D1051" s="170"/>
      <c r="E1051" s="170"/>
      <c r="F1051" s="170"/>
      <c r="G1051" s="170"/>
      <c r="H1051" s="170"/>
      <c r="I1051" s="170"/>
      <c r="J1051" s="170"/>
      <c r="K1051" s="171"/>
      <c r="L1051" s="170"/>
      <c r="M1051" s="170"/>
      <c r="N1051" s="170"/>
      <c r="O1051" s="170"/>
      <c r="P1051" s="170"/>
      <c r="Q1051" s="170"/>
      <c r="R1051" s="170"/>
      <c r="S1051" s="170"/>
      <c r="T1051" s="170"/>
      <c r="U1051" s="170"/>
      <c r="V1051" s="170"/>
      <c r="W1051" s="170"/>
      <c r="X1051" s="170"/>
      <c r="Y1051" s="170"/>
      <c r="Z1051" s="170"/>
      <c r="AA1051" s="170"/>
      <c r="AB1051" s="170"/>
      <c r="AC1051" s="170"/>
      <c r="AD1051" s="170"/>
      <c r="AE1051" s="170"/>
      <c r="AF1051" s="170"/>
      <c r="AG1051" s="170"/>
    </row>
    <row r="1052" spans="2:33" x14ac:dyDescent="0.25">
      <c r="B1052" s="175"/>
      <c r="C1052" s="169"/>
      <c r="D1052" s="170"/>
      <c r="E1052" s="170"/>
      <c r="F1052" s="170"/>
      <c r="G1052" s="170"/>
      <c r="H1052" s="170"/>
      <c r="I1052" s="170"/>
      <c r="J1052" s="170"/>
      <c r="K1052" s="171"/>
      <c r="L1052" s="170"/>
      <c r="M1052" s="170"/>
      <c r="N1052" s="170"/>
      <c r="O1052" s="170"/>
      <c r="P1052" s="170"/>
      <c r="Q1052" s="170"/>
      <c r="R1052" s="170"/>
      <c r="S1052" s="170"/>
      <c r="T1052" s="170"/>
      <c r="U1052" s="170"/>
      <c r="V1052" s="170"/>
      <c r="W1052" s="170"/>
      <c r="X1052" s="170"/>
      <c r="Y1052" s="170"/>
      <c r="Z1052" s="170"/>
      <c r="AA1052" s="170"/>
      <c r="AB1052" s="170"/>
      <c r="AC1052" s="170"/>
      <c r="AD1052" s="170"/>
      <c r="AE1052" s="170"/>
      <c r="AF1052" s="170"/>
      <c r="AG1052" s="170"/>
    </row>
    <row r="1053" spans="2:33" x14ac:dyDescent="0.25">
      <c r="B1053" s="175"/>
      <c r="C1053" s="169"/>
      <c r="D1053" s="170"/>
      <c r="E1053" s="170"/>
      <c r="F1053" s="170"/>
      <c r="G1053" s="170"/>
      <c r="H1053" s="170"/>
      <c r="I1053" s="170"/>
      <c r="J1053" s="170"/>
      <c r="K1053" s="171"/>
      <c r="L1053" s="170"/>
      <c r="M1053" s="170"/>
      <c r="N1053" s="170"/>
      <c r="O1053" s="170"/>
      <c r="P1053" s="170"/>
      <c r="Q1053" s="170"/>
      <c r="R1053" s="170"/>
      <c r="S1053" s="170"/>
      <c r="T1053" s="170"/>
      <c r="U1053" s="170"/>
      <c r="V1053" s="170"/>
      <c r="W1053" s="170"/>
      <c r="X1053" s="170"/>
      <c r="Y1053" s="170"/>
      <c r="Z1053" s="170"/>
      <c r="AA1053" s="170"/>
      <c r="AB1053" s="170"/>
      <c r="AC1053" s="170"/>
      <c r="AD1053" s="170"/>
      <c r="AE1053" s="170"/>
      <c r="AF1053" s="170"/>
      <c r="AG1053" s="170"/>
    </row>
    <row r="1054" spans="2:33" x14ac:dyDescent="0.25">
      <c r="B1054" s="175"/>
      <c r="C1054" s="169"/>
      <c r="D1054" s="170"/>
      <c r="E1054" s="170"/>
      <c r="F1054" s="170"/>
      <c r="G1054" s="170"/>
      <c r="H1054" s="170"/>
      <c r="I1054" s="170"/>
      <c r="J1054" s="170"/>
      <c r="K1054" s="171"/>
      <c r="L1054" s="170"/>
      <c r="M1054" s="170"/>
      <c r="N1054" s="170"/>
      <c r="O1054" s="170"/>
      <c r="P1054" s="170"/>
      <c r="Q1054" s="170"/>
      <c r="R1054" s="170"/>
      <c r="S1054" s="170"/>
      <c r="T1054" s="170"/>
      <c r="U1054" s="170"/>
      <c r="V1054" s="170"/>
      <c r="W1054" s="170"/>
      <c r="X1054" s="170"/>
      <c r="Y1054" s="170"/>
      <c r="Z1054" s="170"/>
      <c r="AA1054" s="170"/>
      <c r="AB1054" s="170"/>
      <c r="AC1054" s="170"/>
      <c r="AD1054" s="170"/>
      <c r="AE1054" s="170"/>
      <c r="AF1054" s="170"/>
      <c r="AG1054" s="170"/>
    </row>
    <row r="1055" spans="2:33" x14ac:dyDescent="0.25">
      <c r="B1055" s="175"/>
      <c r="C1055" s="169"/>
      <c r="D1055" s="170"/>
      <c r="E1055" s="170"/>
      <c r="F1055" s="170"/>
      <c r="G1055" s="170"/>
      <c r="H1055" s="170"/>
      <c r="I1055" s="170"/>
      <c r="J1055" s="170"/>
      <c r="K1055" s="171"/>
      <c r="L1055" s="170"/>
      <c r="M1055" s="170"/>
      <c r="N1055" s="170"/>
      <c r="O1055" s="170"/>
      <c r="P1055" s="170"/>
      <c r="Q1055" s="170"/>
      <c r="R1055" s="170"/>
      <c r="S1055" s="170"/>
      <c r="T1055" s="170"/>
      <c r="U1055" s="170"/>
      <c r="V1055" s="170"/>
      <c r="W1055" s="170"/>
      <c r="X1055" s="170"/>
      <c r="Y1055" s="170"/>
      <c r="Z1055" s="170"/>
      <c r="AA1055" s="170"/>
      <c r="AB1055" s="170"/>
      <c r="AC1055" s="170"/>
      <c r="AD1055" s="170"/>
      <c r="AE1055" s="170"/>
      <c r="AF1055" s="170"/>
      <c r="AG1055" s="170"/>
    </row>
    <row r="1056" spans="2:33" x14ac:dyDescent="0.25">
      <c r="B1056" s="175"/>
      <c r="C1056" s="169"/>
      <c r="D1056" s="170"/>
      <c r="E1056" s="170"/>
      <c r="F1056" s="170"/>
      <c r="G1056" s="170"/>
      <c r="H1056" s="170"/>
      <c r="I1056" s="170"/>
      <c r="J1056" s="170"/>
      <c r="K1056" s="171"/>
      <c r="L1056" s="170"/>
      <c r="M1056" s="170"/>
      <c r="N1056" s="170"/>
      <c r="O1056" s="170"/>
      <c r="P1056" s="170"/>
      <c r="Q1056" s="170"/>
      <c r="R1056" s="170"/>
      <c r="S1056" s="170"/>
      <c r="T1056" s="170"/>
      <c r="U1056" s="170"/>
      <c r="V1056" s="170"/>
      <c r="W1056" s="170"/>
      <c r="X1056" s="170"/>
      <c r="Y1056" s="170"/>
      <c r="Z1056" s="170"/>
      <c r="AA1056" s="170"/>
      <c r="AB1056" s="170"/>
      <c r="AC1056" s="170"/>
      <c r="AD1056" s="170"/>
      <c r="AE1056" s="170"/>
      <c r="AF1056" s="170"/>
      <c r="AG1056" s="170"/>
    </row>
    <row r="1057" spans="2:33" x14ac:dyDescent="0.25">
      <c r="B1057" s="175"/>
      <c r="C1057" s="169"/>
      <c r="D1057" s="170"/>
      <c r="E1057" s="170"/>
      <c r="F1057" s="170"/>
      <c r="G1057" s="170"/>
      <c r="H1057" s="170"/>
      <c r="I1057" s="170"/>
      <c r="J1057" s="170"/>
      <c r="K1057" s="171"/>
      <c r="L1057" s="170"/>
      <c r="M1057" s="170"/>
      <c r="N1057" s="170"/>
      <c r="O1057" s="170"/>
      <c r="P1057" s="170"/>
      <c r="Q1057" s="170"/>
      <c r="R1057" s="170"/>
      <c r="S1057" s="170"/>
      <c r="T1057" s="170"/>
      <c r="U1057" s="170"/>
      <c r="V1057" s="170"/>
      <c r="W1057" s="170"/>
      <c r="X1057" s="170"/>
      <c r="Y1057" s="170"/>
      <c r="Z1057" s="170"/>
      <c r="AA1057" s="170"/>
      <c r="AB1057" s="170"/>
      <c r="AC1057" s="170"/>
      <c r="AD1057" s="170"/>
      <c r="AE1057" s="170"/>
      <c r="AF1057" s="170"/>
      <c r="AG1057" s="170"/>
    </row>
    <row r="1058" spans="2:33" x14ac:dyDescent="0.25">
      <c r="B1058" s="175"/>
      <c r="C1058" s="169"/>
      <c r="D1058" s="170"/>
      <c r="E1058" s="170"/>
      <c r="F1058" s="170"/>
      <c r="G1058" s="170"/>
      <c r="H1058" s="170"/>
      <c r="I1058" s="170"/>
      <c r="J1058" s="170"/>
      <c r="K1058" s="171"/>
      <c r="L1058" s="170"/>
      <c r="M1058" s="170"/>
      <c r="N1058" s="170"/>
      <c r="O1058" s="170"/>
      <c r="P1058" s="170"/>
      <c r="Q1058" s="170"/>
      <c r="R1058" s="170"/>
      <c r="S1058" s="170"/>
      <c r="T1058" s="170"/>
      <c r="U1058" s="170"/>
      <c r="V1058" s="170"/>
      <c r="W1058" s="170"/>
      <c r="X1058" s="170"/>
      <c r="Y1058" s="170"/>
      <c r="Z1058" s="170"/>
      <c r="AA1058" s="170"/>
      <c r="AB1058" s="170"/>
      <c r="AC1058" s="170"/>
      <c r="AD1058" s="170"/>
      <c r="AE1058" s="170"/>
      <c r="AF1058" s="170"/>
      <c r="AG1058" s="170"/>
    </row>
    <row r="1059" spans="2:33" x14ac:dyDescent="0.25">
      <c r="B1059" s="175"/>
      <c r="C1059" s="169"/>
      <c r="D1059" s="170"/>
      <c r="E1059" s="170"/>
      <c r="F1059" s="170"/>
      <c r="G1059" s="170"/>
      <c r="H1059" s="170"/>
      <c r="I1059" s="170"/>
      <c r="J1059" s="170"/>
      <c r="K1059" s="171"/>
      <c r="L1059" s="170"/>
      <c r="M1059" s="170"/>
      <c r="N1059" s="170"/>
      <c r="O1059" s="170"/>
      <c r="P1059" s="170"/>
      <c r="Q1059" s="170"/>
      <c r="R1059" s="170"/>
      <c r="S1059" s="170"/>
      <c r="T1059" s="170"/>
      <c r="U1059" s="170"/>
      <c r="V1059" s="170"/>
      <c r="W1059" s="170"/>
      <c r="X1059" s="170"/>
      <c r="Y1059" s="170"/>
      <c r="Z1059" s="170"/>
      <c r="AA1059" s="170"/>
      <c r="AB1059" s="170"/>
      <c r="AC1059" s="170"/>
      <c r="AD1059" s="170"/>
      <c r="AE1059" s="170"/>
      <c r="AF1059" s="170"/>
      <c r="AG1059" s="170"/>
    </row>
    <row r="1060" spans="2:33" x14ac:dyDescent="0.25">
      <c r="B1060" s="175"/>
      <c r="C1060" s="169"/>
      <c r="D1060" s="170"/>
      <c r="E1060" s="170"/>
      <c r="F1060" s="170"/>
      <c r="G1060" s="170"/>
      <c r="H1060" s="170"/>
      <c r="I1060" s="170"/>
      <c r="J1060" s="170"/>
      <c r="K1060" s="171"/>
      <c r="L1060" s="170"/>
      <c r="M1060" s="170"/>
      <c r="N1060" s="170"/>
      <c r="O1060" s="170"/>
      <c r="P1060" s="170"/>
      <c r="Q1060" s="170"/>
      <c r="R1060" s="170"/>
      <c r="S1060" s="170"/>
      <c r="T1060" s="170"/>
      <c r="U1060" s="170"/>
      <c r="V1060" s="170"/>
      <c r="W1060" s="170"/>
      <c r="X1060" s="170"/>
      <c r="Y1060" s="170"/>
      <c r="Z1060" s="170"/>
      <c r="AA1060" s="170"/>
      <c r="AB1060" s="170"/>
      <c r="AC1060" s="170"/>
      <c r="AD1060" s="170"/>
      <c r="AE1060" s="170"/>
      <c r="AF1060" s="170"/>
      <c r="AG1060" s="170"/>
    </row>
    <row r="1061" spans="2:33" x14ac:dyDescent="0.25">
      <c r="B1061" s="175"/>
      <c r="C1061" s="169"/>
      <c r="D1061" s="170"/>
      <c r="E1061" s="170"/>
      <c r="F1061" s="170"/>
      <c r="G1061" s="170"/>
      <c r="H1061" s="170"/>
      <c r="I1061" s="170"/>
      <c r="J1061" s="170"/>
      <c r="K1061" s="171"/>
      <c r="L1061" s="170"/>
      <c r="M1061" s="170"/>
      <c r="N1061" s="170"/>
      <c r="O1061" s="170"/>
      <c r="P1061" s="170"/>
      <c r="Q1061" s="170"/>
      <c r="R1061" s="170"/>
      <c r="S1061" s="170"/>
      <c r="T1061" s="170"/>
      <c r="U1061" s="170"/>
      <c r="V1061" s="170"/>
      <c r="W1061" s="170"/>
      <c r="X1061" s="170"/>
      <c r="Y1061" s="170"/>
      <c r="Z1061" s="170"/>
      <c r="AA1061" s="170"/>
      <c r="AB1061" s="170"/>
      <c r="AC1061" s="170"/>
      <c r="AD1061" s="170"/>
      <c r="AE1061" s="170"/>
      <c r="AF1061" s="170"/>
      <c r="AG1061" s="170"/>
    </row>
    <row r="1062" spans="2:33" x14ac:dyDescent="0.25">
      <c r="B1062" s="175"/>
      <c r="C1062" s="169"/>
      <c r="D1062" s="170"/>
      <c r="E1062" s="170"/>
      <c r="F1062" s="170"/>
      <c r="G1062" s="170"/>
      <c r="H1062" s="170"/>
      <c r="I1062" s="170"/>
      <c r="J1062" s="170"/>
      <c r="K1062" s="171"/>
      <c r="L1062" s="170"/>
      <c r="M1062" s="170"/>
      <c r="N1062" s="170"/>
      <c r="O1062" s="170"/>
      <c r="P1062" s="170"/>
      <c r="Q1062" s="170"/>
      <c r="R1062" s="170"/>
      <c r="S1062" s="170"/>
      <c r="T1062" s="170"/>
      <c r="U1062" s="170"/>
      <c r="V1062" s="170"/>
      <c r="W1062" s="170"/>
      <c r="X1062" s="170"/>
      <c r="Y1062" s="170"/>
      <c r="Z1062" s="170"/>
      <c r="AA1062" s="170"/>
      <c r="AB1062" s="170"/>
      <c r="AC1062" s="170"/>
      <c r="AD1062" s="170"/>
      <c r="AE1062" s="170"/>
      <c r="AF1062" s="170"/>
      <c r="AG1062" s="170"/>
    </row>
    <row r="1063" spans="2:33" x14ac:dyDescent="0.25">
      <c r="B1063" s="175"/>
      <c r="C1063" s="169"/>
      <c r="D1063" s="170"/>
      <c r="E1063" s="170"/>
      <c r="F1063" s="170"/>
      <c r="G1063" s="170"/>
      <c r="H1063" s="170"/>
      <c r="I1063" s="170"/>
      <c r="J1063" s="170"/>
      <c r="K1063" s="171"/>
      <c r="L1063" s="170"/>
      <c r="M1063" s="170"/>
      <c r="N1063" s="170"/>
      <c r="O1063" s="170"/>
      <c r="P1063" s="170"/>
      <c r="Q1063" s="170"/>
      <c r="R1063" s="170"/>
      <c r="S1063" s="170"/>
      <c r="T1063" s="170"/>
      <c r="U1063" s="170"/>
      <c r="V1063" s="170"/>
      <c r="W1063" s="170"/>
      <c r="X1063" s="170"/>
      <c r="Y1063" s="170"/>
      <c r="Z1063" s="170"/>
      <c r="AA1063" s="170"/>
      <c r="AB1063" s="170"/>
      <c r="AC1063" s="170"/>
      <c r="AD1063" s="170"/>
      <c r="AE1063" s="170"/>
      <c r="AF1063" s="170"/>
      <c r="AG1063" s="170"/>
    </row>
    <row r="1064" spans="2:33" x14ac:dyDescent="0.25">
      <c r="B1064" s="175"/>
      <c r="C1064" s="169"/>
      <c r="D1064" s="170"/>
      <c r="E1064" s="170"/>
      <c r="F1064" s="170"/>
      <c r="G1064" s="170"/>
      <c r="H1064" s="170"/>
      <c r="I1064" s="170"/>
      <c r="J1064" s="170"/>
      <c r="K1064" s="171"/>
      <c r="L1064" s="170"/>
      <c r="M1064" s="170"/>
      <c r="N1064" s="170"/>
      <c r="O1064" s="170"/>
      <c r="P1064" s="170"/>
      <c r="Q1064" s="170"/>
      <c r="R1064" s="170"/>
      <c r="S1064" s="170"/>
      <c r="T1064" s="170"/>
      <c r="U1064" s="170"/>
      <c r="V1064" s="170"/>
      <c r="W1064" s="170"/>
      <c r="X1064" s="170"/>
      <c r="Y1064" s="170"/>
      <c r="Z1064" s="170"/>
      <c r="AA1064" s="170"/>
      <c r="AB1064" s="170"/>
      <c r="AC1064" s="170"/>
      <c r="AD1064" s="170"/>
      <c r="AE1064" s="170"/>
      <c r="AF1064" s="170"/>
      <c r="AG1064" s="170"/>
    </row>
    <row r="1065" spans="2:33" x14ac:dyDescent="0.25">
      <c r="B1065" s="175"/>
      <c r="C1065" s="169"/>
      <c r="D1065" s="170"/>
      <c r="E1065" s="170"/>
      <c r="F1065" s="170"/>
      <c r="G1065" s="170"/>
      <c r="H1065" s="170"/>
      <c r="I1065" s="170"/>
      <c r="J1065" s="170"/>
      <c r="K1065" s="171"/>
      <c r="L1065" s="170"/>
      <c r="M1065" s="170"/>
      <c r="N1065" s="170"/>
      <c r="O1065" s="170"/>
      <c r="P1065" s="170"/>
      <c r="Q1065" s="170"/>
      <c r="R1065" s="170"/>
      <c r="S1065" s="170"/>
      <c r="T1065" s="170"/>
      <c r="U1065" s="170"/>
      <c r="V1065" s="170"/>
      <c r="W1065" s="170"/>
      <c r="X1065" s="170"/>
      <c r="Y1065" s="170"/>
      <c r="Z1065" s="170"/>
      <c r="AA1065" s="170"/>
      <c r="AB1065" s="170"/>
      <c r="AC1065" s="170"/>
      <c r="AD1065" s="170"/>
      <c r="AE1065" s="170"/>
      <c r="AF1065" s="170"/>
      <c r="AG1065" s="170"/>
    </row>
    <row r="1066" spans="2:33" x14ac:dyDescent="0.25">
      <c r="B1066" s="175"/>
      <c r="C1066" s="169"/>
      <c r="D1066" s="170"/>
      <c r="E1066" s="170"/>
      <c r="F1066" s="170"/>
      <c r="G1066" s="170"/>
      <c r="H1066" s="170"/>
      <c r="I1066" s="170"/>
      <c r="J1066" s="170"/>
      <c r="K1066" s="171"/>
      <c r="L1066" s="170"/>
      <c r="M1066" s="170"/>
      <c r="N1066" s="170"/>
      <c r="O1066" s="170"/>
      <c r="P1066" s="170"/>
      <c r="Q1066" s="170"/>
      <c r="R1066" s="170"/>
      <c r="S1066" s="170"/>
      <c r="T1066" s="170"/>
      <c r="U1066" s="170"/>
      <c r="V1066" s="170"/>
      <c r="W1066" s="170"/>
      <c r="X1066" s="170"/>
      <c r="Y1066" s="170"/>
      <c r="Z1066" s="170"/>
      <c r="AA1066" s="170"/>
      <c r="AB1066" s="170"/>
      <c r="AC1066" s="170"/>
      <c r="AD1066" s="170"/>
      <c r="AE1066" s="170"/>
      <c r="AF1066" s="170"/>
      <c r="AG1066" s="170"/>
    </row>
    <row r="1067" spans="2:33" x14ac:dyDescent="0.25">
      <c r="B1067" s="175"/>
      <c r="C1067" s="169"/>
      <c r="D1067" s="170"/>
      <c r="E1067" s="170"/>
      <c r="F1067" s="170"/>
      <c r="G1067" s="170"/>
      <c r="H1067" s="170"/>
      <c r="I1067" s="170"/>
      <c r="J1067" s="170"/>
      <c r="K1067" s="171"/>
      <c r="L1067" s="170"/>
      <c r="M1067" s="170"/>
      <c r="N1067" s="170"/>
      <c r="O1067" s="170"/>
      <c r="P1067" s="170"/>
      <c r="Q1067" s="170"/>
      <c r="R1067" s="170"/>
      <c r="S1067" s="170"/>
      <c r="T1067" s="170"/>
      <c r="U1067" s="170"/>
      <c r="V1067" s="170"/>
      <c r="W1067" s="170"/>
      <c r="X1067" s="170"/>
      <c r="Y1067" s="170"/>
      <c r="Z1067" s="170"/>
      <c r="AA1067" s="170"/>
      <c r="AB1067" s="170"/>
      <c r="AC1067" s="170"/>
      <c r="AD1067" s="170"/>
      <c r="AE1067" s="170"/>
      <c r="AF1067" s="170"/>
      <c r="AG1067" s="170"/>
    </row>
    <row r="1068" spans="2:33" x14ac:dyDescent="0.25">
      <c r="B1068" s="175"/>
      <c r="C1068" s="169"/>
      <c r="D1068" s="170"/>
      <c r="E1068" s="170"/>
      <c r="F1068" s="170"/>
      <c r="G1068" s="170"/>
      <c r="H1068" s="170"/>
      <c r="I1068" s="170"/>
      <c r="J1068" s="170"/>
      <c r="K1068" s="171"/>
      <c r="L1068" s="170"/>
      <c r="M1068" s="170"/>
      <c r="N1068" s="170"/>
      <c r="O1068" s="170"/>
      <c r="P1068" s="170"/>
      <c r="Q1068" s="170"/>
      <c r="R1068" s="170"/>
      <c r="S1068" s="170"/>
      <c r="T1068" s="170"/>
      <c r="U1068" s="170"/>
      <c r="V1068" s="170"/>
      <c r="W1068" s="170"/>
      <c r="X1068" s="170"/>
      <c r="Y1068" s="170"/>
      <c r="Z1068" s="170"/>
      <c r="AA1068" s="170"/>
      <c r="AB1068" s="170"/>
      <c r="AC1068" s="170"/>
      <c r="AD1068" s="170"/>
      <c r="AE1068" s="170"/>
      <c r="AF1068" s="170"/>
      <c r="AG1068" s="170"/>
    </row>
    <row r="1069" spans="2:33" x14ac:dyDescent="0.25">
      <c r="B1069" s="175"/>
      <c r="C1069" s="169"/>
      <c r="D1069" s="170"/>
      <c r="E1069" s="170"/>
      <c r="F1069" s="170"/>
      <c r="G1069" s="170"/>
      <c r="H1069" s="170"/>
      <c r="I1069" s="170"/>
      <c r="J1069" s="170"/>
      <c r="K1069" s="171"/>
      <c r="L1069" s="170"/>
      <c r="M1069" s="170"/>
      <c r="N1069" s="170"/>
      <c r="O1069" s="170"/>
      <c r="P1069" s="170"/>
      <c r="Q1069" s="170"/>
      <c r="R1069" s="170"/>
      <c r="S1069" s="170"/>
      <c r="T1069" s="170"/>
      <c r="U1069" s="170"/>
      <c r="V1069" s="170"/>
      <c r="W1069" s="170"/>
      <c r="X1069" s="170"/>
      <c r="Y1069" s="170"/>
      <c r="Z1069" s="170"/>
      <c r="AA1069" s="170"/>
      <c r="AB1069" s="170"/>
      <c r="AC1069" s="170"/>
      <c r="AD1069" s="170"/>
      <c r="AE1069" s="170"/>
      <c r="AF1069" s="170"/>
      <c r="AG1069" s="170"/>
    </row>
    <row r="1070" spans="2:33" x14ac:dyDescent="0.25">
      <c r="B1070" s="175"/>
      <c r="C1070" s="169"/>
      <c r="D1070" s="170"/>
      <c r="E1070" s="170"/>
      <c r="F1070" s="170"/>
      <c r="G1070" s="170"/>
      <c r="H1070" s="170"/>
      <c r="I1070" s="170"/>
      <c r="J1070" s="170"/>
      <c r="K1070" s="171"/>
      <c r="L1070" s="170"/>
      <c r="M1070" s="170"/>
      <c r="N1070" s="170"/>
      <c r="O1070" s="170"/>
      <c r="P1070" s="170"/>
      <c r="Q1070" s="170"/>
      <c r="R1070" s="170"/>
      <c r="S1070" s="170"/>
      <c r="T1070" s="170"/>
      <c r="U1070" s="170"/>
      <c r="V1070" s="170"/>
      <c r="W1070" s="170"/>
      <c r="X1070" s="170"/>
      <c r="Y1070" s="170"/>
      <c r="Z1070" s="170"/>
      <c r="AA1070" s="170"/>
      <c r="AB1070" s="170"/>
      <c r="AC1070" s="170"/>
      <c r="AD1070" s="170"/>
      <c r="AE1070" s="170"/>
      <c r="AF1070" s="170"/>
      <c r="AG1070" s="170"/>
    </row>
    <row r="1071" spans="2:33" x14ac:dyDescent="0.25">
      <c r="B1071" s="175"/>
      <c r="C1071" s="169"/>
      <c r="D1071" s="170"/>
      <c r="E1071" s="170"/>
      <c r="F1071" s="170"/>
      <c r="G1071" s="170"/>
      <c r="H1071" s="170"/>
      <c r="I1071" s="170"/>
      <c r="J1071" s="170"/>
      <c r="K1071" s="171"/>
      <c r="L1071" s="170"/>
      <c r="M1071" s="170"/>
      <c r="N1071" s="170"/>
      <c r="O1071" s="170"/>
      <c r="P1071" s="170"/>
      <c r="Q1071" s="170"/>
      <c r="R1071" s="170"/>
      <c r="S1071" s="170"/>
      <c r="T1071" s="170"/>
      <c r="U1071" s="170"/>
      <c r="V1071" s="170"/>
      <c r="W1071" s="170"/>
      <c r="X1071" s="170"/>
      <c r="Y1071" s="170"/>
      <c r="Z1071" s="170"/>
      <c r="AA1071" s="170"/>
      <c r="AB1071" s="170"/>
      <c r="AC1071" s="170"/>
      <c r="AD1071" s="170"/>
      <c r="AE1071" s="170"/>
      <c r="AF1071" s="170"/>
      <c r="AG1071" s="170"/>
    </row>
    <row r="1072" spans="2:33" x14ac:dyDescent="0.25">
      <c r="B1072" s="175"/>
      <c r="C1072" s="169"/>
      <c r="D1072" s="170"/>
      <c r="E1072" s="170"/>
      <c r="F1072" s="170"/>
      <c r="G1072" s="170"/>
      <c r="H1072" s="170"/>
      <c r="I1072" s="170"/>
      <c r="J1072" s="170"/>
      <c r="K1072" s="171"/>
      <c r="L1072" s="170"/>
      <c r="M1072" s="170"/>
      <c r="N1072" s="170"/>
      <c r="O1072" s="170"/>
      <c r="P1072" s="170"/>
      <c r="Q1072" s="170"/>
      <c r="R1072" s="170"/>
      <c r="S1072" s="170"/>
      <c r="T1072" s="170"/>
      <c r="U1072" s="170"/>
      <c r="V1072" s="170"/>
      <c r="W1072" s="170"/>
      <c r="X1072" s="170"/>
      <c r="Y1072" s="170"/>
      <c r="Z1072" s="170"/>
      <c r="AA1072" s="170"/>
      <c r="AB1072" s="170"/>
      <c r="AC1072" s="170"/>
      <c r="AD1072" s="170"/>
      <c r="AE1072" s="170"/>
      <c r="AF1072" s="170"/>
      <c r="AG1072" s="170"/>
    </row>
    <row r="1073" spans="2:33" x14ac:dyDescent="0.25">
      <c r="B1073" s="175"/>
      <c r="C1073" s="169"/>
      <c r="D1073" s="170"/>
      <c r="E1073" s="170"/>
      <c r="F1073" s="170"/>
      <c r="G1073" s="170"/>
      <c r="H1073" s="170"/>
      <c r="I1073" s="170"/>
      <c r="J1073" s="170"/>
      <c r="K1073" s="171"/>
      <c r="L1073" s="170"/>
      <c r="M1073" s="170"/>
      <c r="N1073" s="170"/>
      <c r="O1073" s="170"/>
      <c r="P1073" s="170"/>
      <c r="Q1073" s="170"/>
      <c r="R1073" s="170"/>
      <c r="S1073" s="170"/>
      <c r="T1073" s="170"/>
      <c r="U1073" s="170"/>
      <c r="V1073" s="170"/>
      <c r="W1073" s="170"/>
      <c r="X1073" s="170"/>
      <c r="Y1073" s="170"/>
      <c r="Z1073" s="170"/>
      <c r="AA1073" s="170"/>
      <c r="AB1073" s="170"/>
      <c r="AC1073" s="170"/>
      <c r="AD1073" s="170"/>
      <c r="AE1073" s="170"/>
      <c r="AF1073" s="170"/>
      <c r="AG1073" s="170"/>
    </row>
    <row r="1074" spans="2:33" x14ac:dyDescent="0.25">
      <c r="B1074" s="175"/>
      <c r="C1074" s="169"/>
      <c r="D1074" s="170"/>
      <c r="E1074" s="170"/>
      <c r="F1074" s="170"/>
      <c r="G1074" s="170"/>
      <c r="H1074" s="170"/>
      <c r="I1074" s="170"/>
      <c r="J1074" s="170"/>
      <c r="K1074" s="171"/>
      <c r="L1074" s="170"/>
      <c r="M1074" s="170"/>
      <c r="N1074" s="170"/>
      <c r="O1074" s="170"/>
      <c r="P1074" s="170"/>
      <c r="Q1074" s="170"/>
      <c r="R1074" s="170"/>
      <c r="S1074" s="170"/>
      <c r="T1074" s="170"/>
      <c r="U1074" s="170"/>
      <c r="V1074" s="170"/>
      <c r="W1074" s="170"/>
      <c r="X1074" s="170"/>
      <c r="Y1074" s="170"/>
      <c r="Z1074" s="170"/>
      <c r="AA1074" s="170"/>
      <c r="AB1074" s="170"/>
      <c r="AC1074" s="170"/>
      <c r="AD1074" s="170"/>
      <c r="AE1074" s="170"/>
      <c r="AF1074" s="170"/>
      <c r="AG1074" s="170"/>
    </row>
    <row r="1075" spans="2:33" x14ac:dyDescent="0.25">
      <c r="B1075" s="175"/>
      <c r="C1075" s="169"/>
      <c r="D1075" s="170"/>
      <c r="E1075" s="170"/>
      <c r="F1075" s="170"/>
      <c r="G1075" s="170"/>
      <c r="H1075" s="170"/>
      <c r="I1075" s="170"/>
      <c r="J1075" s="170"/>
      <c r="K1075" s="171"/>
      <c r="L1075" s="170"/>
      <c r="M1075" s="170"/>
      <c r="N1075" s="170"/>
      <c r="O1075" s="170"/>
      <c r="P1075" s="170"/>
      <c r="Q1075" s="170"/>
      <c r="R1075" s="170"/>
      <c r="S1075" s="170"/>
      <c r="T1075" s="170"/>
      <c r="U1075" s="170"/>
      <c r="V1075" s="170"/>
      <c r="W1075" s="170"/>
      <c r="X1075" s="170"/>
      <c r="Y1075" s="170"/>
      <c r="Z1075" s="170"/>
      <c r="AA1075" s="170"/>
      <c r="AB1075" s="170"/>
      <c r="AC1075" s="170"/>
      <c r="AD1075" s="170"/>
      <c r="AE1075" s="170"/>
      <c r="AF1075" s="170"/>
      <c r="AG1075" s="170"/>
    </row>
    <row r="1076" spans="2:33" x14ac:dyDescent="0.25">
      <c r="B1076" s="175"/>
      <c r="C1076" s="169"/>
      <c r="D1076" s="170"/>
      <c r="E1076" s="170"/>
      <c r="F1076" s="170"/>
      <c r="G1076" s="170"/>
      <c r="H1076" s="170"/>
      <c r="I1076" s="170"/>
      <c r="J1076" s="170"/>
      <c r="K1076" s="171"/>
      <c r="L1076" s="170"/>
      <c r="M1076" s="170"/>
      <c r="N1076" s="170"/>
      <c r="O1076" s="170"/>
      <c r="P1076" s="170"/>
      <c r="Q1076" s="170"/>
      <c r="R1076" s="170"/>
      <c r="S1076" s="170"/>
      <c r="T1076" s="170"/>
      <c r="U1076" s="170"/>
      <c r="V1076" s="170"/>
      <c r="W1076" s="170"/>
      <c r="X1076" s="170"/>
      <c r="Y1076" s="170"/>
      <c r="Z1076" s="170"/>
      <c r="AA1076" s="170"/>
      <c r="AB1076" s="170"/>
      <c r="AC1076" s="170"/>
      <c r="AD1076" s="170"/>
      <c r="AE1076" s="170"/>
      <c r="AF1076" s="170"/>
      <c r="AG1076" s="170"/>
    </row>
    <row r="1077" spans="2:33" x14ac:dyDescent="0.25">
      <c r="B1077" s="175"/>
      <c r="C1077" s="169"/>
      <c r="D1077" s="170"/>
      <c r="E1077" s="170"/>
      <c r="F1077" s="170"/>
      <c r="G1077" s="170"/>
      <c r="H1077" s="170"/>
      <c r="I1077" s="170"/>
      <c r="J1077" s="170"/>
      <c r="K1077" s="171"/>
      <c r="L1077" s="170"/>
      <c r="M1077" s="170"/>
      <c r="N1077" s="170"/>
      <c r="O1077" s="170"/>
      <c r="P1077" s="170"/>
      <c r="Q1077" s="170"/>
      <c r="R1077" s="170"/>
      <c r="S1077" s="170"/>
      <c r="T1077" s="170"/>
      <c r="U1077" s="170"/>
      <c r="V1077" s="170"/>
      <c r="W1077" s="170"/>
      <c r="X1077" s="170"/>
      <c r="Y1077" s="170"/>
      <c r="Z1077" s="170"/>
      <c r="AA1077" s="170"/>
      <c r="AB1077" s="170"/>
      <c r="AC1077" s="170"/>
      <c r="AD1077" s="170"/>
      <c r="AE1077" s="170"/>
      <c r="AF1077" s="170"/>
      <c r="AG1077" s="170"/>
    </row>
    <row r="1078" spans="2:33" x14ac:dyDescent="0.25">
      <c r="B1078" s="175"/>
      <c r="C1078" s="169"/>
      <c r="D1078" s="170"/>
      <c r="E1078" s="170"/>
      <c r="F1078" s="170"/>
      <c r="G1078" s="170"/>
      <c r="H1078" s="170"/>
      <c r="I1078" s="170"/>
      <c r="J1078" s="170"/>
      <c r="K1078" s="171"/>
      <c r="L1078" s="170"/>
      <c r="M1078" s="170"/>
      <c r="N1078" s="170"/>
      <c r="O1078" s="170"/>
      <c r="P1078" s="170"/>
      <c r="Q1078" s="170"/>
      <c r="R1078" s="170"/>
      <c r="S1078" s="170"/>
      <c r="T1078" s="170"/>
      <c r="U1078" s="170"/>
      <c r="V1078" s="170"/>
      <c r="W1078" s="170"/>
      <c r="X1078" s="170"/>
      <c r="Y1078" s="170"/>
      <c r="Z1078" s="170"/>
      <c r="AA1078" s="170"/>
      <c r="AB1078" s="170"/>
      <c r="AC1078" s="170"/>
      <c r="AD1078" s="170"/>
      <c r="AE1078" s="170"/>
      <c r="AF1078" s="170"/>
      <c r="AG1078" s="170"/>
    </row>
    <row r="1079" spans="2:33" x14ac:dyDescent="0.25">
      <c r="B1079" s="175"/>
      <c r="C1079" s="169"/>
      <c r="D1079" s="170"/>
      <c r="E1079" s="170"/>
      <c r="F1079" s="170"/>
      <c r="G1079" s="170"/>
      <c r="H1079" s="170"/>
      <c r="I1079" s="170"/>
      <c r="J1079" s="170"/>
      <c r="K1079" s="171"/>
      <c r="L1079" s="170"/>
      <c r="M1079" s="170"/>
      <c r="N1079" s="170"/>
      <c r="O1079" s="170"/>
      <c r="P1079" s="170"/>
      <c r="Q1079" s="170"/>
      <c r="R1079" s="170"/>
      <c r="S1079" s="170"/>
      <c r="T1079" s="170"/>
      <c r="U1079" s="170"/>
      <c r="V1079" s="170"/>
      <c r="W1079" s="170"/>
      <c r="X1079" s="170"/>
      <c r="Y1079" s="170"/>
      <c r="Z1079" s="170"/>
      <c r="AA1079" s="170"/>
      <c r="AB1079" s="170"/>
      <c r="AC1079" s="170"/>
      <c r="AD1079" s="170"/>
      <c r="AE1079" s="170"/>
      <c r="AF1079" s="170"/>
      <c r="AG1079" s="170"/>
    </row>
    <row r="1080" spans="2:33" x14ac:dyDescent="0.25">
      <c r="B1080" s="175"/>
      <c r="C1080" s="169"/>
      <c r="D1080" s="170"/>
      <c r="E1080" s="170"/>
      <c r="F1080" s="170"/>
      <c r="G1080" s="170"/>
      <c r="H1080" s="170"/>
      <c r="I1080" s="170"/>
      <c r="J1080" s="170"/>
      <c r="K1080" s="171"/>
      <c r="L1080" s="170"/>
      <c r="M1080" s="170"/>
      <c r="N1080" s="170"/>
      <c r="O1080" s="170"/>
      <c r="P1080" s="170"/>
      <c r="Q1080" s="170"/>
      <c r="R1080" s="170"/>
      <c r="S1080" s="170"/>
      <c r="T1080" s="170"/>
      <c r="U1080" s="170"/>
      <c r="V1080" s="170"/>
      <c r="W1080" s="170"/>
      <c r="X1080" s="170"/>
      <c r="Y1080" s="170"/>
      <c r="Z1080" s="170"/>
      <c r="AA1080" s="170"/>
      <c r="AB1080" s="170"/>
      <c r="AC1080" s="170"/>
      <c r="AD1080" s="170"/>
      <c r="AE1080" s="170"/>
      <c r="AF1080" s="170"/>
      <c r="AG1080" s="170"/>
    </row>
    <row r="1081" spans="2:33" x14ac:dyDescent="0.25">
      <c r="B1081" s="175"/>
      <c r="C1081" s="169"/>
      <c r="D1081" s="170"/>
      <c r="E1081" s="170"/>
      <c r="F1081" s="170"/>
      <c r="G1081" s="170"/>
      <c r="H1081" s="170"/>
      <c r="I1081" s="170"/>
      <c r="J1081" s="170"/>
      <c r="K1081" s="171"/>
      <c r="L1081" s="170"/>
      <c r="M1081" s="170"/>
      <c r="N1081" s="170"/>
      <c r="O1081" s="170"/>
      <c r="P1081" s="170"/>
      <c r="Q1081" s="170"/>
      <c r="R1081" s="170"/>
      <c r="S1081" s="170"/>
      <c r="T1081" s="170"/>
      <c r="U1081" s="170"/>
      <c r="V1081" s="170"/>
      <c r="W1081" s="170"/>
      <c r="X1081" s="170"/>
      <c r="Y1081" s="170"/>
      <c r="Z1081" s="170"/>
      <c r="AA1081" s="170"/>
      <c r="AB1081" s="170"/>
      <c r="AC1081" s="170"/>
      <c r="AD1081" s="170"/>
      <c r="AE1081" s="170"/>
      <c r="AF1081" s="170"/>
      <c r="AG1081" s="170"/>
    </row>
    <row r="1082" spans="2:33" x14ac:dyDescent="0.25">
      <c r="B1082" s="175"/>
      <c r="C1082" s="169"/>
      <c r="D1082" s="170"/>
      <c r="E1082" s="170"/>
      <c r="F1082" s="170"/>
      <c r="G1082" s="170"/>
      <c r="H1082" s="170"/>
      <c r="I1082" s="170"/>
      <c r="J1082" s="170"/>
      <c r="K1082" s="171"/>
      <c r="L1082" s="170"/>
      <c r="M1082" s="170"/>
      <c r="N1082" s="170"/>
      <c r="O1082" s="170"/>
      <c r="P1082" s="170"/>
      <c r="Q1082" s="170"/>
      <c r="R1082" s="170"/>
      <c r="S1082" s="170"/>
      <c r="T1082" s="170"/>
      <c r="U1082" s="170"/>
      <c r="V1082" s="170"/>
      <c r="W1082" s="170"/>
      <c r="X1082" s="170"/>
      <c r="Y1082" s="170"/>
      <c r="Z1082" s="170"/>
      <c r="AA1082" s="170"/>
      <c r="AB1082" s="170"/>
      <c r="AC1082" s="170"/>
      <c r="AD1082" s="170"/>
      <c r="AE1082" s="170"/>
      <c r="AF1082" s="170"/>
      <c r="AG1082" s="170"/>
    </row>
    <row r="1083" spans="2:33" x14ac:dyDescent="0.25">
      <c r="B1083" s="175"/>
      <c r="C1083" s="169"/>
      <c r="D1083" s="170"/>
      <c r="E1083" s="170"/>
      <c r="F1083" s="170"/>
      <c r="G1083" s="170"/>
      <c r="H1083" s="170"/>
      <c r="I1083" s="170"/>
      <c r="J1083" s="170"/>
      <c r="K1083" s="171"/>
      <c r="L1083" s="170"/>
      <c r="M1083" s="170"/>
      <c r="N1083" s="170"/>
      <c r="O1083" s="170"/>
      <c r="P1083" s="170"/>
      <c r="Q1083" s="170"/>
      <c r="R1083" s="170"/>
      <c r="S1083" s="170"/>
      <c r="T1083" s="170"/>
      <c r="U1083" s="170"/>
      <c r="V1083" s="170"/>
      <c r="W1083" s="170"/>
      <c r="X1083" s="170"/>
      <c r="Y1083" s="170"/>
      <c r="Z1083" s="170"/>
      <c r="AA1083" s="170"/>
      <c r="AB1083" s="170"/>
      <c r="AC1083" s="170"/>
      <c r="AD1083" s="170"/>
      <c r="AE1083" s="170"/>
      <c r="AF1083" s="170"/>
      <c r="AG1083" s="170"/>
    </row>
    <row r="1084" spans="2:33" x14ac:dyDescent="0.25">
      <c r="B1084" s="175"/>
      <c r="C1084" s="169"/>
      <c r="D1084" s="170"/>
      <c r="E1084" s="170"/>
      <c r="F1084" s="170"/>
      <c r="G1084" s="170"/>
      <c r="H1084" s="170"/>
      <c r="I1084" s="170"/>
      <c r="J1084" s="170"/>
      <c r="K1084" s="171"/>
      <c r="L1084" s="170"/>
      <c r="M1084" s="170"/>
      <c r="N1084" s="170"/>
      <c r="O1084" s="170"/>
      <c r="P1084" s="170"/>
      <c r="Q1084" s="170"/>
      <c r="R1084" s="170"/>
      <c r="S1084" s="170"/>
      <c r="T1084" s="170"/>
      <c r="U1084" s="170"/>
      <c r="V1084" s="170"/>
      <c r="W1084" s="170"/>
      <c r="X1084" s="170"/>
      <c r="Y1084" s="170"/>
      <c r="Z1084" s="170"/>
      <c r="AA1084" s="170"/>
      <c r="AB1084" s="170"/>
      <c r="AC1084" s="170"/>
      <c r="AD1084" s="170"/>
      <c r="AE1084" s="170"/>
      <c r="AF1084" s="170"/>
      <c r="AG1084" s="170"/>
    </row>
    <row r="1085" spans="2:33" x14ac:dyDescent="0.25">
      <c r="B1085" s="175"/>
      <c r="C1085" s="169"/>
      <c r="D1085" s="170"/>
      <c r="E1085" s="170"/>
      <c r="F1085" s="170"/>
      <c r="G1085" s="170"/>
      <c r="H1085" s="170"/>
      <c r="I1085" s="170"/>
      <c r="J1085" s="170"/>
      <c r="K1085" s="171"/>
      <c r="L1085" s="170"/>
      <c r="M1085" s="170"/>
      <c r="N1085" s="170"/>
      <c r="O1085" s="170"/>
      <c r="P1085" s="170"/>
      <c r="Q1085" s="170"/>
      <c r="R1085" s="170"/>
      <c r="S1085" s="170"/>
      <c r="T1085" s="170"/>
      <c r="U1085" s="170"/>
      <c r="V1085" s="170"/>
      <c r="W1085" s="170"/>
      <c r="X1085" s="170"/>
      <c r="Y1085" s="170"/>
      <c r="Z1085" s="170"/>
      <c r="AA1085" s="170"/>
      <c r="AB1085" s="170"/>
      <c r="AC1085" s="170"/>
      <c r="AD1085" s="170"/>
      <c r="AE1085" s="170"/>
      <c r="AF1085" s="170"/>
      <c r="AG1085" s="170"/>
    </row>
    <row r="1086" spans="2:33" x14ac:dyDescent="0.25">
      <c r="B1086" s="175"/>
      <c r="C1086" s="169"/>
      <c r="D1086" s="170"/>
      <c r="E1086" s="170"/>
      <c r="F1086" s="170"/>
      <c r="G1086" s="170"/>
      <c r="H1086" s="170"/>
      <c r="I1086" s="170"/>
      <c r="J1086" s="170"/>
      <c r="K1086" s="171"/>
      <c r="L1086" s="170"/>
      <c r="M1086" s="170"/>
      <c r="N1086" s="170"/>
      <c r="O1086" s="170"/>
      <c r="P1086" s="170"/>
      <c r="Q1086" s="170"/>
      <c r="R1086" s="170"/>
      <c r="S1086" s="170"/>
      <c r="T1086" s="170"/>
      <c r="U1086" s="170"/>
      <c r="V1086" s="170"/>
      <c r="W1086" s="170"/>
      <c r="X1086" s="170"/>
      <c r="Y1086" s="170"/>
      <c r="Z1086" s="170"/>
      <c r="AA1086" s="170"/>
      <c r="AB1086" s="170"/>
      <c r="AC1086" s="170"/>
      <c r="AD1086" s="170"/>
      <c r="AE1086" s="170"/>
      <c r="AF1086" s="170"/>
      <c r="AG1086" s="170"/>
    </row>
    <row r="1087" spans="2:33" x14ac:dyDescent="0.25">
      <c r="B1087" s="175"/>
      <c r="C1087" s="169"/>
      <c r="D1087" s="170"/>
      <c r="E1087" s="170"/>
      <c r="F1087" s="170"/>
      <c r="G1087" s="170"/>
      <c r="H1087" s="170"/>
      <c r="I1087" s="170"/>
      <c r="J1087" s="170"/>
      <c r="K1087" s="171"/>
      <c r="L1087" s="170"/>
      <c r="M1087" s="170"/>
      <c r="N1087" s="170"/>
      <c r="O1087" s="170"/>
      <c r="P1087" s="170"/>
      <c r="Q1087" s="170"/>
      <c r="R1087" s="170"/>
      <c r="S1087" s="170"/>
      <c r="T1087" s="170"/>
      <c r="U1087" s="170"/>
      <c r="V1087" s="170"/>
      <c r="W1087" s="170"/>
      <c r="X1087" s="170"/>
      <c r="Y1087" s="170"/>
      <c r="Z1087" s="170"/>
      <c r="AA1087" s="170"/>
      <c r="AB1087" s="170"/>
      <c r="AC1087" s="170"/>
      <c r="AD1087" s="170"/>
      <c r="AE1087" s="170"/>
      <c r="AF1087" s="170"/>
      <c r="AG1087" s="170"/>
    </row>
    <row r="1088" spans="2:33" x14ac:dyDescent="0.25">
      <c r="B1088" s="175"/>
      <c r="C1088" s="169"/>
      <c r="D1088" s="170"/>
      <c r="E1088" s="170"/>
      <c r="F1088" s="170"/>
      <c r="G1088" s="170"/>
      <c r="H1088" s="170"/>
      <c r="I1088" s="170"/>
      <c r="J1088" s="170"/>
      <c r="K1088" s="171"/>
      <c r="L1088" s="170"/>
      <c r="M1088" s="170"/>
      <c r="N1088" s="170"/>
      <c r="O1088" s="170"/>
      <c r="P1088" s="170"/>
      <c r="Q1088" s="170"/>
      <c r="R1088" s="170"/>
      <c r="S1088" s="170"/>
      <c r="T1088" s="170"/>
      <c r="U1088" s="170"/>
      <c r="V1088" s="170"/>
      <c r="W1088" s="170"/>
      <c r="X1088" s="170"/>
      <c r="Y1088" s="170"/>
      <c r="Z1088" s="170"/>
      <c r="AA1088" s="170"/>
      <c r="AB1088" s="170"/>
      <c r="AC1088" s="170"/>
      <c r="AD1088" s="170"/>
      <c r="AE1088" s="170"/>
      <c r="AF1088" s="170"/>
      <c r="AG1088" s="170"/>
    </row>
    <row r="1089" spans="2:33" x14ac:dyDescent="0.25">
      <c r="B1089" s="175"/>
      <c r="C1089" s="169"/>
      <c r="D1089" s="170"/>
      <c r="E1089" s="170"/>
      <c r="F1089" s="170"/>
      <c r="G1089" s="170"/>
      <c r="H1089" s="170"/>
      <c r="I1089" s="170"/>
      <c r="J1089" s="170"/>
      <c r="K1089" s="171"/>
      <c r="L1089" s="170"/>
      <c r="M1089" s="170"/>
      <c r="N1089" s="170"/>
      <c r="O1089" s="170"/>
      <c r="P1089" s="170"/>
      <c r="Q1089" s="170"/>
      <c r="R1089" s="170"/>
      <c r="S1089" s="170"/>
      <c r="T1089" s="170"/>
      <c r="U1089" s="170"/>
      <c r="V1089" s="170"/>
      <c r="W1089" s="170"/>
      <c r="X1089" s="170"/>
      <c r="Y1089" s="170"/>
      <c r="Z1089" s="170"/>
      <c r="AA1089" s="170"/>
      <c r="AB1089" s="170"/>
      <c r="AC1089" s="170"/>
      <c r="AD1089" s="170"/>
      <c r="AE1089" s="170"/>
      <c r="AF1089" s="170"/>
      <c r="AG1089" s="170"/>
    </row>
    <row r="1090" spans="2:33" x14ac:dyDescent="0.25">
      <c r="B1090" s="175"/>
      <c r="C1090" s="169"/>
      <c r="D1090" s="170"/>
      <c r="E1090" s="170"/>
      <c r="F1090" s="170"/>
      <c r="G1090" s="170"/>
      <c r="H1090" s="170"/>
      <c r="I1090" s="170"/>
      <c r="J1090" s="170"/>
      <c r="K1090" s="171"/>
      <c r="L1090" s="170"/>
      <c r="M1090" s="170"/>
      <c r="N1090" s="170"/>
      <c r="O1090" s="170"/>
      <c r="P1090" s="170"/>
      <c r="Q1090" s="170"/>
      <c r="R1090" s="170"/>
      <c r="S1090" s="170"/>
      <c r="T1090" s="170"/>
      <c r="U1090" s="170"/>
      <c r="V1090" s="170"/>
      <c r="W1090" s="170"/>
      <c r="X1090" s="170"/>
      <c r="Y1090" s="170"/>
      <c r="Z1090" s="170"/>
      <c r="AA1090" s="170"/>
      <c r="AB1090" s="170"/>
      <c r="AC1090" s="170"/>
      <c r="AD1090" s="170"/>
      <c r="AE1090" s="170"/>
      <c r="AF1090" s="170"/>
      <c r="AG1090" s="170"/>
    </row>
    <row r="1091" spans="2:33" x14ac:dyDescent="0.25">
      <c r="B1091" s="175"/>
      <c r="C1091" s="169"/>
      <c r="D1091" s="170"/>
      <c r="E1091" s="170"/>
      <c r="F1091" s="170"/>
      <c r="G1091" s="170"/>
      <c r="H1091" s="170"/>
      <c r="I1091" s="170"/>
      <c r="J1091" s="170"/>
      <c r="K1091" s="171"/>
      <c r="L1091" s="170"/>
      <c r="M1091" s="170"/>
      <c r="N1091" s="170"/>
      <c r="O1091" s="170"/>
      <c r="P1091" s="170"/>
      <c r="Q1091" s="170"/>
      <c r="R1091" s="170"/>
      <c r="S1091" s="170"/>
      <c r="T1091" s="170"/>
      <c r="U1091" s="170"/>
      <c r="V1091" s="170"/>
      <c r="W1091" s="170"/>
      <c r="X1091" s="170"/>
      <c r="Y1091" s="170"/>
      <c r="Z1091" s="170"/>
      <c r="AA1091" s="170"/>
      <c r="AB1091" s="170"/>
      <c r="AC1091" s="170"/>
      <c r="AD1091" s="170"/>
      <c r="AE1091" s="170"/>
      <c r="AF1091" s="170"/>
      <c r="AG1091" s="170"/>
    </row>
    <row r="1092" spans="2:33" x14ac:dyDescent="0.25">
      <c r="B1092" s="175"/>
      <c r="C1092" s="169"/>
      <c r="D1092" s="170"/>
      <c r="E1092" s="170"/>
      <c r="F1092" s="170"/>
      <c r="G1092" s="170"/>
      <c r="H1092" s="170"/>
      <c r="I1092" s="170"/>
      <c r="J1092" s="170"/>
      <c r="K1092" s="171"/>
      <c r="L1092" s="170"/>
      <c r="M1092" s="170"/>
      <c r="N1092" s="170"/>
      <c r="O1092" s="170"/>
      <c r="P1092" s="170"/>
      <c r="Q1092" s="170"/>
      <c r="R1092" s="170"/>
      <c r="S1092" s="170"/>
      <c r="T1092" s="170"/>
      <c r="U1092" s="170"/>
      <c r="V1092" s="170"/>
      <c r="W1092" s="170"/>
      <c r="X1092" s="170"/>
      <c r="Y1092" s="170"/>
      <c r="Z1092" s="170"/>
      <c r="AA1092" s="170"/>
      <c r="AB1092" s="170"/>
      <c r="AC1092" s="170"/>
      <c r="AD1092" s="170"/>
      <c r="AE1092" s="170"/>
      <c r="AF1092" s="170"/>
      <c r="AG1092" s="170"/>
    </row>
    <row r="1093" spans="2:33" x14ac:dyDescent="0.25">
      <c r="B1093" s="175"/>
      <c r="C1093" s="169"/>
      <c r="D1093" s="170"/>
      <c r="E1093" s="170"/>
      <c r="F1093" s="170"/>
      <c r="G1093" s="170"/>
      <c r="H1093" s="170"/>
      <c r="I1093" s="170"/>
      <c r="J1093" s="170"/>
      <c r="K1093" s="171"/>
      <c r="L1093" s="170"/>
      <c r="M1093" s="170"/>
      <c r="N1093" s="170"/>
      <c r="O1093" s="170"/>
      <c r="P1093" s="170"/>
      <c r="Q1093" s="170"/>
      <c r="R1093" s="170"/>
      <c r="S1093" s="170"/>
      <c r="T1093" s="170"/>
      <c r="U1093" s="170"/>
      <c r="V1093" s="170"/>
      <c r="W1093" s="170"/>
      <c r="X1093" s="170"/>
      <c r="Y1093" s="170"/>
      <c r="Z1093" s="170"/>
      <c r="AA1093" s="170"/>
      <c r="AB1093" s="170"/>
      <c r="AC1093" s="170"/>
      <c r="AD1093" s="170"/>
      <c r="AE1093" s="170"/>
      <c r="AF1093" s="170"/>
      <c r="AG1093" s="170"/>
    </row>
    <row r="1094" spans="2:33" x14ac:dyDescent="0.25">
      <c r="B1094" s="175"/>
      <c r="C1094" s="169"/>
      <c r="D1094" s="170"/>
      <c r="E1094" s="170"/>
      <c r="F1094" s="170"/>
      <c r="G1094" s="170"/>
      <c r="H1094" s="170"/>
      <c r="I1094" s="170"/>
      <c r="J1094" s="170"/>
      <c r="K1094" s="171"/>
      <c r="L1094" s="170"/>
      <c r="M1094" s="170"/>
      <c r="N1094" s="170"/>
      <c r="O1094" s="170"/>
      <c r="P1094" s="170"/>
      <c r="Q1094" s="170"/>
      <c r="R1094" s="170"/>
      <c r="S1094" s="170"/>
      <c r="T1094" s="170"/>
      <c r="U1094" s="170"/>
      <c r="V1094" s="170"/>
      <c r="W1094" s="170"/>
      <c r="X1094" s="170"/>
      <c r="Y1094" s="170"/>
      <c r="Z1094" s="170"/>
      <c r="AA1094" s="170"/>
      <c r="AB1094" s="170"/>
      <c r="AC1094" s="170"/>
      <c r="AD1094" s="170"/>
      <c r="AE1094" s="170"/>
      <c r="AF1094" s="170"/>
      <c r="AG1094" s="170"/>
    </row>
    <row r="1095" spans="2:33" x14ac:dyDescent="0.25">
      <c r="B1095" s="175"/>
      <c r="C1095" s="169"/>
      <c r="D1095" s="170"/>
      <c r="E1095" s="170"/>
      <c r="F1095" s="170"/>
      <c r="G1095" s="170"/>
      <c r="H1095" s="170"/>
      <c r="I1095" s="170"/>
      <c r="J1095" s="170"/>
      <c r="K1095" s="171"/>
      <c r="L1095" s="170"/>
      <c r="M1095" s="170"/>
      <c r="N1095" s="170"/>
      <c r="O1095" s="170"/>
      <c r="P1095" s="170"/>
      <c r="Q1095" s="170"/>
      <c r="R1095" s="170"/>
      <c r="S1095" s="170"/>
      <c r="T1095" s="170"/>
      <c r="U1095" s="170"/>
      <c r="V1095" s="170"/>
      <c r="W1095" s="170"/>
      <c r="X1095" s="170"/>
      <c r="Y1095" s="170"/>
      <c r="Z1095" s="170"/>
      <c r="AA1095" s="170"/>
      <c r="AB1095" s="170"/>
      <c r="AC1095" s="170"/>
      <c r="AD1095" s="170"/>
      <c r="AE1095" s="170"/>
      <c r="AF1095" s="170"/>
      <c r="AG1095" s="170"/>
    </row>
    <row r="1096" spans="2:33" x14ac:dyDescent="0.25">
      <c r="B1096" s="175"/>
      <c r="C1096" s="169"/>
      <c r="D1096" s="170"/>
      <c r="E1096" s="170"/>
      <c r="F1096" s="170"/>
      <c r="G1096" s="170"/>
      <c r="H1096" s="170"/>
      <c r="I1096" s="170"/>
      <c r="J1096" s="170"/>
      <c r="K1096" s="171"/>
      <c r="L1096" s="170"/>
      <c r="M1096" s="170"/>
      <c r="N1096" s="170"/>
      <c r="O1096" s="170"/>
      <c r="P1096" s="170"/>
      <c r="Q1096" s="170"/>
      <c r="R1096" s="170"/>
      <c r="S1096" s="170"/>
      <c r="T1096" s="170"/>
      <c r="U1096" s="170"/>
      <c r="V1096" s="170"/>
      <c r="W1096" s="170"/>
      <c r="X1096" s="170"/>
      <c r="Y1096" s="170"/>
      <c r="Z1096" s="170"/>
      <c r="AA1096" s="170"/>
      <c r="AB1096" s="170"/>
      <c r="AC1096" s="170"/>
      <c r="AD1096" s="170"/>
      <c r="AE1096" s="170"/>
      <c r="AF1096" s="170"/>
      <c r="AG1096" s="170"/>
    </row>
    <row r="1097" spans="2:33" x14ac:dyDescent="0.25">
      <c r="B1097" s="175"/>
      <c r="C1097" s="169"/>
      <c r="D1097" s="170"/>
      <c r="E1097" s="170"/>
      <c r="F1097" s="170"/>
      <c r="G1097" s="170"/>
      <c r="H1097" s="170"/>
      <c r="I1097" s="170"/>
      <c r="J1097" s="170"/>
      <c r="K1097" s="171"/>
      <c r="L1097" s="170"/>
      <c r="M1097" s="170"/>
      <c r="N1097" s="170"/>
      <c r="O1097" s="170"/>
      <c r="P1097" s="170"/>
      <c r="Q1097" s="170"/>
      <c r="R1097" s="170"/>
      <c r="S1097" s="170"/>
      <c r="T1097" s="170"/>
      <c r="U1097" s="170"/>
      <c r="V1097" s="170"/>
      <c r="W1097" s="170"/>
      <c r="X1097" s="170"/>
      <c r="Y1097" s="170"/>
      <c r="Z1097" s="170"/>
      <c r="AA1097" s="170"/>
      <c r="AB1097" s="170"/>
      <c r="AC1097" s="170"/>
      <c r="AD1097" s="170"/>
      <c r="AE1097" s="170"/>
      <c r="AF1097" s="170"/>
      <c r="AG1097" s="170"/>
    </row>
    <row r="1098" spans="2:33" x14ac:dyDescent="0.25">
      <c r="B1098" s="175"/>
      <c r="C1098" s="169"/>
      <c r="D1098" s="170"/>
      <c r="E1098" s="170"/>
      <c r="F1098" s="170"/>
      <c r="G1098" s="170"/>
      <c r="H1098" s="170"/>
      <c r="I1098" s="170"/>
      <c r="J1098" s="170"/>
      <c r="K1098" s="171"/>
      <c r="L1098" s="170"/>
      <c r="M1098" s="170"/>
      <c r="N1098" s="170"/>
      <c r="O1098" s="170"/>
      <c r="P1098" s="170"/>
      <c r="Q1098" s="170"/>
      <c r="R1098" s="170"/>
      <c r="S1098" s="170"/>
      <c r="T1098" s="170"/>
      <c r="U1098" s="170"/>
      <c r="V1098" s="170"/>
      <c r="W1098" s="170"/>
      <c r="X1098" s="170"/>
      <c r="Y1098" s="170"/>
      <c r="Z1098" s="170"/>
      <c r="AA1098" s="170"/>
      <c r="AB1098" s="170"/>
      <c r="AC1098" s="170"/>
      <c r="AD1098" s="170"/>
      <c r="AE1098" s="170"/>
      <c r="AF1098" s="170"/>
      <c r="AG1098" s="170"/>
    </row>
    <row r="1099" spans="2:33" x14ac:dyDescent="0.25">
      <c r="B1099" s="175"/>
      <c r="C1099" s="169"/>
      <c r="D1099" s="170"/>
      <c r="E1099" s="170"/>
      <c r="F1099" s="170"/>
      <c r="G1099" s="170"/>
      <c r="H1099" s="170"/>
      <c r="I1099" s="170"/>
      <c r="J1099" s="170"/>
      <c r="K1099" s="171"/>
      <c r="L1099" s="170"/>
      <c r="M1099" s="170"/>
      <c r="N1099" s="170"/>
      <c r="O1099" s="170"/>
      <c r="P1099" s="170"/>
      <c r="Q1099" s="170"/>
      <c r="R1099" s="170"/>
      <c r="S1099" s="170"/>
      <c r="T1099" s="170"/>
      <c r="U1099" s="170"/>
      <c r="V1099" s="170"/>
      <c r="W1099" s="170"/>
      <c r="X1099" s="170"/>
      <c r="Y1099" s="170"/>
      <c r="Z1099" s="170"/>
      <c r="AA1099" s="170"/>
      <c r="AB1099" s="170"/>
      <c r="AC1099" s="170"/>
      <c r="AD1099" s="170"/>
      <c r="AE1099" s="170"/>
      <c r="AF1099" s="170"/>
      <c r="AG1099" s="170"/>
    </row>
    <row r="1100" spans="2:33" x14ac:dyDescent="0.25">
      <c r="B1100" s="175"/>
      <c r="C1100" s="169"/>
      <c r="D1100" s="170"/>
      <c r="E1100" s="170"/>
      <c r="F1100" s="170"/>
      <c r="G1100" s="170"/>
      <c r="H1100" s="170"/>
      <c r="I1100" s="170"/>
      <c r="J1100" s="170"/>
      <c r="K1100" s="171"/>
      <c r="L1100" s="170"/>
      <c r="M1100" s="170"/>
      <c r="N1100" s="170"/>
      <c r="O1100" s="170"/>
      <c r="P1100" s="170"/>
      <c r="Q1100" s="170"/>
      <c r="R1100" s="170"/>
      <c r="S1100" s="170"/>
      <c r="T1100" s="170"/>
      <c r="U1100" s="170"/>
      <c r="V1100" s="170"/>
      <c r="W1100" s="170"/>
      <c r="X1100" s="170"/>
      <c r="Y1100" s="170"/>
      <c r="Z1100" s="170"/>
      <c r="AA1100" s="170"/>
      <c r="AB1100" s="170"/>
      <c r="AC1100" s="170"/>
      <c r="AD1100" s="170"/>
      <c r="AE1100" s="170"/>
      <c r="AF1100" s="170"/>
      <c r="AG1100" s="170"/>
    </row>
    <row r="1101" spans="2:33" x14ac:dyDescent="0.25">
      <c r="B1101" s="175"/>
      <c r="C1101" s="169"/>
      <c r="D1101" s="170"/>
      <c r="E1101" s="170"/>
      <c r="F1101" s="170"/>
      <c r="G1101" s="170"/>
      <c r="H1101" s="170"/>
      <c r="I1101" s="170"/>
      <c r="J1101" s="170"/>
      <c r="K1101" s="171"/>
      <c r="L1101" s="170"/>
      <c r="M1101" s="170"/>
      <c r="N1101" s="170"/>
      <c r="O1101" s="170"/>
      <c r="P1101" s="170"/>
      <c r="Q1101" s="170"/>
      <c r="R1101" s="170"/>
      <c r="S1101" s="170"/>
      <c r="T1101" s="170"/>
      <c r="U1101" s="170"/>
      <c r="V1101" s="170"/>
      <c r="W1101" s="170"/>
      <c r="X1101" s="170"/>
      <c r="Y1101" s="170"/>
      <c r="Z1101" s="170"/>
      <c r="AA1101" s="170"/>
      <c r="AB1101" s="170"/>
      <c r="AC1101" s="170"/>
      <c r="AD1101" s="170"/>
      <c r="AE1101" s="170"/>
      <c r="AF1101" s="170"/>
      <c r="AG1101" s="170"/>
    </row>
    <row r="1102" spans="2:33" x14ac:dyDescent="0.25">
      <c r="B1102" s="175"/>
      <c r="C1102" s="169"/>
      <c r="D1102" s="170"/>
      <c r="E1102" s="170"/>
      <c r="F1102" s="170"/>
      <c r="G1102" s="170"/>
      <c r="H1102" s="170"/>
      <c r="I1102" s="170"/>
      <c r="J1102" s="170"/>
      <c r="K1102" s="171"/>
      <c r="L1102" s="170"/>
      <c r="M1102" s="170"/>
      <c r="N1102" s="170"/>
      <c r="O1102" s="170"/>
      <c r="P1102" s="170"/>
      <c r="Q1102" s="170"/>
      <c r="R1102" s="170"/>
      <c r="S1102" s="170"/>
      <c r="T1102" s="170"/>
      <c r="U1102" s="170"/>
      <c r="V1102" s="170"/>
      <c r="W1102" s="170"/>
      <c r="X1102" s="170"/>
      <c r="Y1102" s="170"/>
      <c r="Z1102" s="170"/>
      <c r="AA1102" s="170"/>
      <c r="AB1102" s="170"/>
      <c r="AC1102" s="170"/>
      <c r="AD1102" s="170"/>
      <c r="AE1102" s="170"/>
      <c r="AF1102" s="170"/>
      <c r="AG1102" s="170"/>
    </row>
    <row r="1103" spans="2:33" x14ac:dyDescent="0.25">
      <c r="B1103" s="175"/>
      <c r="C1103" s="169"/>
      <c r="D1103" s="170"/>
      <c r="E1103" s="170"/>
      <c r="F1103" s="170"/>
      <c r="G1103" s="170"/>
      <c r="H1103" s="170"/>
      <c r="I1103" s="170"/>
      <c r="J1103" s="170"/>
      <c r="K1103" s="171"/>
      <c r="L1103" s="170"/>
      <c r="M1103" s="170"/>
      <c r="N1103" s="170"/>
      <c r="O1103" s="170"/>
      <c r="P1103" s="170"/>
      <c r="Q1103" s="170"/>
      <c r="R1103" s="170"/>
      <c r="S1103" s="170"/>
      <c r="T1103" s="170"/>
      <c r="U1103" s="170"/>
      <c r="V1103" s="170"/>
      <c r="W1103" s="170"/>
      <c r="X1103" s="170"/>
      <c r="Y1103" s="170"/>
      <c r="Z1103" s="170"/>
      <c r="AA1103" s="170"/>
      <c r="AB1103" s="170"/>
      <c r="AC1103" s="170"/>
      <c r="AD1103" s="170"/>
      <c r="AE1103" s="170"/>
      <c r="AF1103" s="170"/>
      <c r="AG1103" s="170"/>
    </row>
    <row r="1104" spans="2:33" x14ac:dyDescent="0.25">
      <c r="B1104" s="175"/>
      <c r="C1104" s="169"/>
      <c r="D1104" s="170"/>
      <c r="E1104" s="170"/>
      <c r="F1104" s="170"/>
      <c r="G1104" s="170"/>
      <c r="H1104" s="170"/>
      <c r="I1104" s="170"/>
      <c r="J1104" s="170"/>
      <c r="K1104" s="171"/>
      <c r="L1104" s="170"/>
      <c r="M1104" s="170"/>
      <c r="N1104" s="170"/>
      <c r="O1104" s="170"/>
      <c r="P1104" s="170"/>
      <c r="Q1104" s="170"/>
      <c r="R1104" s="170"/>
      <c r="S1104" s="170"/>
      <c r="T1104" s="170"/>
      <c r="U1104" s="170"/>
      <c r="V1104" s="170"/>
      <c r="W1104" s="170"/>
      <c r="X1104" s="170"/>
      <c r="Y1104" s="170"/>
      <c r="Z1104" s="170"/>
      <c r="AA1104" s="170"/>
      <c r="AB1104" s="170"/>
      <c r="AC1104" s="170"/>
      <c r="AD1104" s="170"/>
      <c r="AE1104" s="170"/>
      <c r="AF1104" s="170"/>
      <c r="AG1104" s="170"/>
    </row>
    <row r="1105" spans="2:33" x14ac:dyDescent="0.25">
      <c r="B1105" s="175"/>
      <c r="C1105" s="169"/>
      <c r="D1105" s="170"/>
      <c r="E1105" s="170"/>
      <c r="F1105" s="170"/>
      <c r="G1105" s="170"/>
      <c r="H1105" s="170"/>
      <c r="I1105" s="170"/>
      <c r="J1105" s="170"/>
      <c r="K1105" s="171"/>
      <c r="L1105" s="170"/>
      <c r="M1105" s="170"/>
      <c r="N1105" s="170"/>
      <c r="O1105" s="170"/>
      <c r="P1105" s="170"/>
      <c r="Q1105" s="170"/>
      <c r="R1105" s="170"/>
      <c r="S1105" s="170"/>
      <c r="T1105" s="170"/>
      <c r="U1105" s="170"/>
      <c r="V1105" s="170"/>
      <c r="W1105" s="170"/>
      <c r="X1105" s="170"/>
      <c r="Y1105" s="170"/>
      <c r="Z1105" s="170"/>
      <c r="AA1105" s="170"/>
      <c r="AB1105" s="170"/>
      <c r="AC1105" s="170"/>
      <c r="AD1105" s="170"/>
      <c r="AE1105" s="170"/>
      <c r="AF1105" s="170"/>
      <c r="AG1105" s="170"/>
    </row>
    <row r="1106" spans="2:33" x14ac:dyDescent="0.25">
      <c r="B1106" s="175"/>
      <c r="C1106" s="169"/>
      <c r="D1106" s="170"/>
      <c r="E1106" s="170"/>
      <c r="F1106" s="170"/>
      <c r="G1106" s="170"/>
      <c r="H1106" s="170"/>
      <c r="I1106" s="170"/>
      <c r="J1106" s="170"/>
      <c r="K1106" s="171"/>
      <c r="L1106" s="170"/>
      <c r="M1106" s="170"/>
      <c r="N1106" s="170"/>
      <c r="O1106" s="170"/>
      <c r="P1106" s="170"/>
      <c r="Q1106" s="170"/>
      <c r="R1106" s="170"/>
      <c r="S1106" s="170"/>
      <c r="T1106" s="170"/>
      <c r="U1106" s="170"/>
      <c r="V1106" s="170"/>
      <c r="W1106" s="170"/>
      <c r="X1106" s="170"/>
      <c r="Y1106" s="170"/>
      <c r="Z1106" s="170"/>
      <c r="AA1106" s="170"/>
      <c r="AB1106" s="170"/>
      <c r="AC1106" s="170"/>
      <c r="AD1106" s="170"/>
      <c r="AE1106" s="170"/>
      <c r="AF1106" s="170"/>
      <c r="AG1106" s="170"/>
    </row>
    <row r="1107" spans="2:33" x14ac:dyDescent="0.25">
      <c r="B1107" s="175"/>
      <c r="C1107" s="169"/>
      <c r="D1107" s="170"/>
      <c r="E1107" s="170"/>
      <c r="F1107" s="170"/>
      <c r="G1107" s="170"/>
      <c r="H1107" s="170"/>
      <c r="I1107" s="170"/>
      <c r="J1107" s="170"/>
      <c r="K1107" s="171"/>
      <c r="L1107" s="170"/>
      <c r="M1107" s="170"/>
      <c r="N1107" s="170"/>
      <c r="O1107" s="170"/>
      <c r="P1107" s="170"/>
      <c r="Q1107" s="170"/>
      <c r="R1107" s="170"/>
      <c r="S1107" s="170"/>
      <c r="T1107" s="170"/>
      <c r="U1107" s="170"/>
      <c r="V1107" s="170"/>
      <c r="W1107" s="170"/>
      <c r="X1107" s="170"/>
      <c r="Y1107" s="170"/>
      <c r="Z1107" s="170"/>
      <c r="AA1107" s="170"/>
      <c r="AB1107" s="170"/>
      <c r="AC1107" s="170"/>
      <c r="AD1107" s="170"/>
      <c r="AE1107" s="170"/>
      <c r="AF1107" s="170"/>
      <c r="AG1107" s="170"/>
    </row>
    <row r="1108" spans="2:33" x14ac:dyDescent="0.25">
      <c r="B1108" s="175"/>
      <c r="C1108" s="169"/>
      <c r="D1108" s="170"/>
      <c r="E1108" s="170"/>
      <c r="F1108" s="170"/>
      <c r="G1108" s="170"/>
      <c r="H1108" s="170"/>
      <c r="I1108" s="170"/>
      <c r="J1108" s="170"/>
      <c r="K1108" s="171"/>
      <c r="L1108" s="170"/>
      <c r="M1108" s="170"/>
      <c r="N1108" s="170"/>
      <c r="O1108" s="170"/>
      <c r="P1108" s="170"/>
      <c r="Q1108" s="170"/>
      <c r="R1108" s="170"/>
      <c r="S1108" s="170"/>
      <c r="T1108" s="170"/>
      <c r="U1108" s="170"/>
      <c r="V1108" s="170"/>
      <c r="W1108" s="170"/>
      <c r="X1108" s="170"/>
      <c r="Y1108" s="170"/>
      <c r="Z1108" s="170"/>
      <c r="AA1108" s="170"/>
      <c r="AB1108" s="170"/>
      <c r="AC1108" s="170"/>
      <c r="AD1108" s="170"/>
      <c r="AE1108" s="170"/>
      <c r="AF1108" s="170"/>
      <c r="AG1108" s="170"/>
    </row>
    <row r="1109" spans="2:33" x14ac:dyDescent="0.25">
      <c r="B1109" s="175"/>
      <c r="C1109" s="169"/>
      <c r="D1109" s="170"/>
      <c r="E1109" s="170"/>
      <c r="F1109" s="170"/>
      <c r="G1109" s="170"/>
      <c r="H1109" s="170"/>
      <c r="I1109" s="170"/>
      <c r="J1109" s="170"/>
      <c r="K1109" s="171"/>
      <c r="L1109" s="170"/>
      <c r="M1109" s="170"/>
      <c r="N1109" s="170"/>
      <c r="O1109" s="170"/>
      <c r="P1109" s="170"/>
      <c r="Q1109" s="170"/>
      <c r="R1109" s="170"/>
      <c r="S1109" s="170"/>
      <c r="T1109" s="170"/>
      <c r="U1109" s="170"/>
      <c r="V1109" s="170"/>
      <c r="W1109" s="170"/>
      <c r="X1109" s="170"/>
      <c r="Y1109" s="170"/>
      <c r="Z1109" s="170"/>
      <c r="AA1109" s="170"/>
      <c r="AB1109" s="170"/>
      <c r="AC1109" s="170"/>
      <c r="AD1109" s="170"/>
      <c r="AE1109" s="170"/>
      <c r="AF1109" s="170"/>
      <c r="AG1109" s="170"/>
    </row>
    <row r="1110" spans="2:33" x14ac:dyDescent="0.25">
      <c r="B1110" s="175"/>
      <c r="C1110" s="169"/>
      <c r="D1110" s="170"/>
      <c r="E1110" s="170"/>
      <c r="F1110" s="170"/>
      <c r="G1110" s="170"/>
      <c r="H1110" s="170"/>
      <c r="I1110" s="170"/>
      <c r="J1110" s="170"/>
      <c r="K1110" s="171"/>
      <c r="L1110" s="170"/>
      <c r="M1110" s="170"/>
      <c r="N1110" s="170"/>
      <c r="O1110" s="170"/>
      <c r="P1110" s="170"/>
      <c r="Q1110" s="170"/>
      <c r="R1110" s="170"/>
      <c r="S1110" s="170"/>
      <c r="T1110" s="170"/>
      <c r="U1110" s="170"/>
      <c r="V1110" s="170"/>
      <c r="W1110" s="170"/>
      <c r="X1110" s="170"/>
      <c r="Y1110" s="170"/>
      <c r="Z1110" s="170"/>
      <c r="AA1110" s="170"/>
      <c r="AB1110" s="170"/>
      <c r="AC1110" s="170"/>
      <c r="AD1110" s="170"/>
      <c r="AE1110" s="170"/>
      <c r="AF1110" s="170"/>
      <c r="AG1110" s="170"/>
    </row>
    <row r="1111" spans="2:33" x14ac:dyDescent="0.25">
      <c r="B1111" s="175"/>
      <c r="C1111" s="169"/>
      <c r="D1111" s="170"/>
      <c r="E1111" s="170"/>
      <c r="F1111" s="170"/>
      <c r="G1111" s="170"/>
      <c r="H1111" s="170"/>
      <c r="I1111" s="170"/>
      <c r="J1111" s="170"/>
      <c r="K1111" s="171"/>
      <c r="L1111" s="170"/>
      <c r="M1111" s="170"/>
      <c r="N1111" s="170"/>
      <c r="O1111" s="170"/>
      <c r="P1111" s="170"/>
      <c r="Q1111" s="170"/>
      <c r="R1111" s="170"/>
      <c r="S1111" s="170"/>
      <c r="T1111" s="170"/>
      <c r="U1111" s="170"/>
      <c r="V1111" s="170"/>
      <c r="W1111" s="170"/>
      <c r="X1111" s="170"/>
      <c r="Y1111" s="170"/>
      <c r="Z1111" s="170"/>
      <c r="AA1111" s="170"/>
      <c r="AB1111" s="170"/>
      <c r="AC1111" s="170"/>
      <c r="AD1111" s="170"/>
      <c r="AE1111" s="170"/>
      <c r="AF1111" s="170"/>
      <c r="AG1111" s="170"/>
    </row>
    <row r="1112" spans="2:33" x14ac:dyDescent="0.25">
      <c r="B1112" s="175"/>
      <c r="C1112" s="169"/>
      <c r="D1112" s="170"/>
      <c r="E1112" s="170"/>
      <c r="F1112" s="170"/>
      <c r="G1112" s="170"/>
      <c r="H1112" s="170"/>
      <c r="I1112" s="170"/>
      <c r="J1112" s="170"/>
      <c r="K1112" s="171"/>
      <c r="L1112" s="170"/>
      <c r="M1112" s="170"/>
      <c r="N1112" s="170"/>
      <c r="O1112" s="170"/>
      <c r="P1112" s="170"/>
      <c r="Q1112" s="170"/>
      <c r="R1112" s="170"/>
      <c r="S1112" s="170"/>
      <c r="T1112" s="170"/>
      <c r="U1112" s="170"/>
      <c r="V1112" s="170"/>
      <c r="W1112" s="170"/>
      <c r="X1112" s="170"/>
      <c r="Y1112" s="170"/>
      <c r="Z1112" s="170"/>
      <c r="AA1112" s="170"/>
      <c r="AB1112" s="170"/>
      <c r="AC1112" s="170"/>
      <c r="AD1112" s="170"/>
      <c r="AE1112" s="170"/>
      <c r="AF1112" s="170"/>
      <c r="AG1112" s="170"/>
    </row>
    <row r="1113" spans="2:33" x14ac:dyDescent="0.25">
      <c r="B1113" s="175"/>
      <c r="C1113" s="169"/>
      <c r="D1113" s="170"/>
      <c r="E1113" s="170"/>
      <c r="F1113" s="170"/>
      <c r="G1113" s="170"/>
      <c r="H1113" s="170"/>
      <c r="I1113" s="170"/>
      <c r="J1113" s="170"/>
      <c r="K1113" s="171"/>
      <c r="L1113" s="170"/>
      <c r="M1113" s="170"/>
      <c r="N1113" s="170"/>
      <c r="O1113" s="170"/>
      <c r="P1113" s="170"/>
      <c r="Q1113" s="170"/>
      <c r="R1113" s="170"/>
      <c r="S1113" s="170"/>
      <c r="T1113" s="170"/>
      <c r="U1113" s="170"/>
      <c r="V1113" s="170"/>
      <c r="W1113" s="170"/>
      <c r="X1113" s="170"/>
      <c r="Y1113" s="170"/>
      <c r="Z1113" s="170"/>
      <c r="AA1113" s="170"/>
      <c r="AB1113" s="170"/>
      <c r="AC1113" s="170"/>
      <c r="AD1113" s="170"/>
      <c r="AE1113" s="170"/>
      <c r="AF1113" s="170"/>
      <c r="AG1113" s="170"/>
    </row>
    <row r="1114" spans="2:33" x14ac:dyDescent="0.25">
      <c r="B1114" s="175"/>
      <c r="C1114" s="169"/>
      <c r="D1114" s="170"/>
      <c r="E1114" s="170"/>
      <c r="F1114" s="170"/>
      <c r="G1114" s="170"/>
      <c r="H1114" s="170"/>
      <c r="I1114" s="170"/>
      <c r="J1114" s="170"/>
      <c r="K1114" s="171"/>
      <c r="L1114" s="170"/>
      <c r="M1114" s="170"/>
      <c r="N1114" s="170"/>
      <c r="O1114" s="170"/>
      <c r="P1114" s="170"/>
      <c r="Q1114" s="170"/>
      <c r="R1114" s="170"/>
      <c r="S1114" s="170"/>
      <c r="T1114" s="170"/>
      <c r="U1114" s="170"/>
      <c r="V1114" s="170"/>
      <c r="W1114" s="170"/>
      <c r="X1114" s="170"/>
      <c r="Y1114" s="170"/>
      <c r="Z1114" s="170"/>
      <c r="AA1114" s="170"/>
      <c r="AB1114" s="170"/>
      <c r="AC1114" s="170"/>
      <c r="AD1114" s="170"/>
      <c r="AE1114" s="170"/>
      <c r="AF1114" s="170"/>
      <c r="AG1114" s="170"/>
    </row>
    <row r="1115" spans="2:33" x14ac:dyDescent="0.25">
      <c r="B1115" s="175"/>
      <c r="C1115" s="169"/>
      <c r="D1115" s="170"/>
      <c r="E1115" s="170"/>
      <c r="F1115" s="170"/>
      <c r="G1115" s="170"/>
      <c r="H1115" s="170"/>
      <c r="I1115" s="170"/>
      <c r="J1115" s="170"/>
      <c r="K1115" s="171"/>
      <c r="L1115" s="170"/>
      <c r="M1115" s="170"/>
      <c r="N1115" s="170"/>
      <c r="O1115" s="170"/>
      <c r="P1115" s="170"/>
      <c r="Q1115" s="170"/>
      <c r="R1115" s="170"/>
      <c r="S1115" s="170"/>
      <c r="T1115" s="170"/>
      <c r="U1115" s="170"/>
      <c r="V1115" s="170"/>
      <c r="W1115" s="170"/>
      <c r="X1115" s="170"/>
      <c r="Y1115" s="170"/>
      <c r="Z1115" s="170"/>
      <c r="AA1115" s="170"/>
      <c r="AB1115" s="170"/>
      <c r="AC1115" s="170"/>
      <c r="AD1115" s="170"/>
      <c r="AE1115" s="170"/>
      <c r="AF1115" s="170"/>
      <c r="AG1115" s="170"/>
    </row>
    <row r="1116" spans="2:33" x14ac:dyDescent="0.25">
      <c r="B1116" s="175"/>
      <c r="C1116" s="169"/>
      <c r="D1116" s="170"/>
      <c r="E1116" s="170"/>
      <c r="F1116" s="170"/>
      <c r="G1116" s="170"/>
      <c r="H1116" s="170"/>
      <c r="I1116" s="170"/>
      <c r="J1116" s="170"/>
      <c r="K1116" s="171"/>
      <c r="L1116" s="170"/>
      <c r="M1116" s="170"/>
      <c r="N1116" s="170"/>
      <c r="O1116" s="170"/>
      <c r="P1116" s="170"/>
      <c r="Q1116" s="170"/>
      <c r="R1116" s="170"/>
      <c r="S1116" s="170"/>
      <c r="T1116" s="170"/>
      <c r="U1116" s="170"/>
      <c r="V1116" s="170"/>
      <c r="W1116" s="170"/>
      <c r="X1116" s="170"/>
      <c r="Y1116" s="170"/>
      <c r="Z1116" s="170"/>
      <c r="AA1116" s="170"/>
      <c r="AB1116" s="170"/>
      <c r="AC1116" s="170"/>
      <c r="AD1116" s="170"/>
      <c r="AE1116" s="170"/>
      <c r="AF1116" s="170"/>
      <c r="AG1116" s="170"/>
    </row>
    <row r="1117" spans="2:33" x14ac:dyDescent="0.25">
      <c r="B1117" s="175"/>
      <c r="C1117" s="169"/>
      <c r="D1117" s="170"/>
      <c r="E1117" s="170"/>
      <c r="F1117" s="170"/>
      <c r="G1117" s="170"/>
      <c r="H1117" s="170"/>
      <c r="I1117" s="170"/>
      <c r="J1117" s="170"/>
      <c r="K1117" s="171"/>
      <c r="L1117" s="170"/>
      <c r="M1117" s="170"/>
      <c r="N1117" s="170"/>
      <c r="O1117" s="170"/>
      <c r="P1117" s="170"/>
      <c r="Q1117" s="170"/>
      <c r="R1117" s="170"/>
      <c r="S1117" s="170"/>
      <c r="T1117" s="170"/>
      <c r="U1117" s="170"/>
      <c r="V1117" s="170"/>
      <c r="W1117" s="170"/>
      <c r="X1117" s="170"/>
      <c r="Y1117" s="170"/>
      <c r="Z1117" s="170"/>
      <c r="AA1117" s="170"/>
      <c r="AB1117" s="170"/>
      <c r="AC1117" s="170"/>
      <c r="AD1117" s="170"/>
      <c r="AE1117" s="170"/>
      <c r="AF1117" s="170"/>
      <c r="AG1117" s="170"/>
    </row>
    <row r="1118" spans="2:33" x14ac:dyDescent="0.25">
      <c r="B1118" s="175"/>
      <c r="C1118" s="169"/>
      <c r="D1118" s="170"/>
      <c r="E1118" s="170"/>
      <c r="F1118" s="170"/>
      <c r="G1118" s="170"/>
      <c r="H1118" s="170"/>
      <c r="I1118" s="170"/>
      <c r="J1118" s="170"/>
      <c r="K1118" s="171"/>
      <c r="L1118" s="170"/>
      <c r="M1118" s="170"/>
      <c r="N1118" s="170"/>
      <c r="O1118" s="170"/>
      <c r="P1118" s="170"/>
      <c r="Q1118" s="170"/>
      <c r="R1118" s="170"/>
      <c r="S1118" s="170"/>
      <c r="T1118" s="170"/>
      <c r="U1118" s="170"/>
      <c r="V1118" s="170"/>
      <c r="W1118" s="170"/>
      <c r="X1118" s="170"/>
      <c r="Y1118" s="170"/>
      <c r="Z1118" s="170"/>
      <c r="AA1118" s="170"/>
      <c r="AB1118" s="170"/>
      <c r="AC1118" s="170"/>
      <c r="AD1118" s="170"/>
      <c r="AE1118" s="170"/>
      <c r="AF1118" s="170"/>
      <c r="AG1118" s="170"/>
    </row>
    <row r="1119" spans="2:33" x14ac:dyDescent="0.25">
      <c r="B1119" s="175"/>
      <c r="C1119" s="169"/>
      <c r="D1119" s="170"/>
      <c r="E1119" s="170"/>
      <c r="F1119" s="170"/>
      <c r="G1119" s="170"/>
      <c r="H1119" s="170"/>
      <c r="I1119" s="170"/>
      <c r="J1119" s="170"/>
      <c r="K1119" s="171"/>
      <c r="L1119" s="170"/>
      <c r="M1119" s="170"/>
      <c r="N1119" s="170"/>
      <c r="O1119" s="170"/>
      <c r="P1119" s="170"/>
      <c r="Q1119" s="170"/>
      <c r="R1119" s="170"/>
      <c r="S1119" s="170"/>
      <c r="T1119" s="170"/>
      <c r="U1119" s="170"/>
      <c r="V1119" s="170"/>
      <c r="W1119" s="170"/>
      <c r="X1119" s="170"/>
      <c r="Y1119" s="170"/>
      <c r="Z1119" s="170"/>
      <c r="AA1119" s="170"/>
      <c r="AB1119" s="170"/>
      <c r="AC1119" s="170"/>
      <c r="AD1119" s="170"/>
      <c r="AE1119" s="170"/>
      <c r="AF1119" s="170"/>
      <c r="AG1119" s="170"/>
    </row>
    <row r="1120" spans="2:33" x14ac:dyDescent="0.25">
      <c r="B1120" s="175"/>
      <c r="C1120" s="169"/>
      <c r="D1120" s="170"/>
      <c r="E1120" s="170"/>
      <c r="F1120" s="170"/>
      <c r="G1120" s="170"/>
      <c r="H1120" s="170"/>
      <c r="I1120" s="170"/>
      <c r="J1120" s="170"/>
      <c r="K1120" s="171"/>
      <c r="L1120" s="170"/>
      <c r="M1120" s="170"/>
      <c r="N1120" s="170"/>
      <c r="O1120" s="170"/>
      <c r="P1120" s="170"/>
      <c r="Q1120" s="170"/>
      <c r="R1120" s="170"/>
      <c r="S1120" s="170"/>
      <c r="T1120" s="170"/>
      <c r="U1120" s="170"/>
      <c r="V1120" s="170"/>
      <c r="W1120" s="170"/>
      <c r="X1120" s="170"/>
      <c r="Y1120" s="170"/>
      <c r="Z1120" s="170"/>
      <c r="AA1120" s="170"/>
      <c r="AB1120" s="170"/>
      <c r="AC1120" s="170"/>
      <c r="AD1120" s="170"/>
      <c r="AE1120" s="170"/>
      <c r="AF1120" s="170"/>
      <c r="AG1120" s="170"/>
    </row>
    <row r="1121" spans="2:33" x14ac:dyDescent="0.25">
      <c r="B1121" s="175"/>
      <c r="C1121" s="169"/>
      <c r="D1121" s="170"/>
      <c r="E1121" s="170"/>
      <c r="F1121" s="170"/>
      <c r="G1121" s="170"/>
      <c r="H1121" s="170"/>
      <c r="I1121" s="170"/>
      <c r="J1121" s="170"/>
      <c r="K1121" s="171"/>
      <c r="L1121" s="170"/>
      <c r="M1121" s="170"/>
      <c r="N1121" s="170"/>
      <c r="O1121" s="170"/>
      <c r="P1121" s="170"/>
      <c r="Q1121" s="170"/>
      <c r="R1121" s="170"/>
      <c r="S1121" s="170"/>
      <c r="T1121" s="170"/>
      <c r="U1121" s="170"/>
      <c r="V1121" s="170"/>
      <c r="W1121" s="170"/>
      <c r="X1121" s="170"/>
      <c r="Y1121" s="170"/>
      <c r="Z1121" s="170"/>
      <c r="AA1121" s="170"/>
      <c r="AB1121" s="170"/>
      <c r="AC1121" s="170"/>
      <c r="AD1121" s="170"/>
      <c r="AE1121" s="170"/>
      <c r="AF1121" s="170"/>
      <c r="AG1121" s="170"/>
    </row>
    <row r="1122" spans="2:33" x14ac:dyDescent="0.25">
      <c r="B1122" s="175"/>
      <c r="C1122" s="169"/>
      <c r="D1122" s="170"/>
      <c r="E1122" s="170"/>
      <c r="F1122" s="170"/>
      <c r="G1122" s="170"/>
      <c r="H1122" s="170"/>
      <c r="I1122" s="170"/>
      <c r="J1122" s="170"/>
      <c r="K1122" s="171"/>
      <c r="L1122" s="170"/>
      <c r="M1122" s="170"/>
      <c r="N1122" s="170"/>
      <c r="O1122" s="170"/>
      <c r="P1122" s="170"/>
      <c r="Q1122" s="170"/>
      <c r="R1122" s="170"/>
      <c r="S1122" s="170"/>
      <c r="T1122" s="170"/>
      <c r="U1122" s="170"/>
      <c r="V1122" s="170"/>
      <c r="W1122" s="170"/>
      <c r="X1122" s="170"/>
      <c r="Y1122" s="170"/>
      <c r="Z1122" s="170"/>
      <c r="AA1122" s="170"/>
      <c r="AB1122" s="170"/>
      <c r="AC1122" s="170"/>
      <c r="AD1122" s="170"/>
      <c r="AE1122" s="170"/>
      <c r="AF1122" s="170"/>
      <c r="AG1122" s="170"/>
    </row>
    <row r="1123" spans="2:33" x14ac:dyDescent="0.25">
      <c r="B1123" s="175"/>
      <c r="C1123" s="169"/>
      <c r="D1123" s="170"/>
      <c r="E1123" s="170"/>
      <c r="F1123" s="170"/>
      <c r="G1123" s="170"/>
      <c r="H1123" s="170"/>
      <c r="I1123" s="170"/>
      <c r="J1123" s="170"/>
      <c r="K1123" s="171"/>
      <c r="L1123" s="170"/>
      <c r="M1123" s="170"/>
      <c r="N1123" s="170"/>
      <c r="O1123" s="170"/>
      <c r="P1123" s="170"/>
      <c r="Q1123" s="170"/>
      <c r="R1123" s="170"/>
      <c r="S1123" s="170"/>
      <c r="T1123" s="170"/>
      <c r="U1123" s="170"/>
      <c r="V1123" s="170"/>
      <c r="W1123" s="170"/>
      <c r="X1123" s="170"/>
      <c r="Y1123" s="170"/>
      <c r="Z1123" s="170"/>
      <c r="AA1123" s="170"/>
      <c r="AB1123" s="170"/>
      <c r="AC1123" s="170"/>
      <c r="AD1123" s="170"/>
      <c r="AE1123" s="170"/>
      <c r="AF1123" s="170"/>
      <c r="AG1123" s="170"/>
    </row>
    <row r="1124" spans="2:33" x14ac:dyDescent="0.25">
      <c r="B1124" s="175"/>
      <c r="C1124" s="169"/>
      <c r="D1124" s="170"/>
      <c r="E1124" s="170"/>
      <c r="F1124" s="170"/>
      <c r="G1124" s="170"/>
      <c r="H1124" s="170"/>
      <c r="I1124" s="170"/>
      <c r="J1124" s="170"/>
      <c r="K1124" s="171"/>
      <c r="L1124" s="170"/>
      <c r="M1124" s="170"/>
      <c r="N1124" s="170"/>
      <c r="O1124" s="170"/>
      <c r="P1124" s="170"/>
      <c r="Q1124" s="170"/>
      <c r="R1124" s="170"/>
      <c r="S1124" s="170"/>
      <c r="T1124" s="170"/>
      <c r="U1124" s="170"/>
      <c r="V1124" s="170"/>
      <c r="W1124" s="170"/>
      <c r="X1124" s="170"/>
      <c r="Y1124" s="170"/>
      <c r="Z1124" s="170"/>
      <c r="AA1124" s="170"/>
      <c r="AB1124" s="170"/>
      <c r="AC1124" s="170"/>
      <c r="AD1124" s="170"/>
      <c r="AE1124" s="170"/>
      <c r="AF1124" s="170"/>
      <c r="AG1124" s="170"/>
    </row>
    <row r="1125" spans="2:33" x14ac:dyDescent="0.25">
      <c r="B1125" s="175"/>
      <c r="C1125" s="169"/>
      <c r="D1125" s="170"/>
      <c r="E1125" s="170"/>
      <c r="F1125" s="170"/>
      <c r="G1125" s="170"/>
      <c r="H1125" s="170"/>
      <c r="I1125" s="170"/>
      <c r="J1125" s="170"/>
      <c r="K1125" s="171"/>
      <c r="L1125" s="170"/>
      <c r="M1125" s="170"/>
      <c r="N1125" s="170"/>
      <c r="O1125" s="170"/>
      <c r="P1125" s="170"/>
      <c r="Q1125" s="170"/>
      <c r="R1125" s="170"/>
      <c r="S1125" s="170"/>
      <c r="T1125" s="170"/>
      <c r="U1125" s="170"/>
      <c r="V1125" s="170"/>
      <c r="W1125" s="170"/>
      <c r="X1125" s="170"/>
      <c r="Y1125" s="170"/>
      <c r="Z1125" s="170"/>
      <c r="AA1125" s="170"/>
      <c r="AB1125" s="170"/>
      <c r="AC1125" s="170"/>
      <c r="AD1125" s="170"/>
      <c r="AE1125" s="170"/>
      <c r="AF1125" s="170"/>
      <c r="AG1125" s="170"/>
    </row>
    <row r="1126" spans="2:33" x14ac:dyDescent="0.25">
      <c r="B1126" s="175"/>
      <c r="C1126" s="169"/>
      <c r="D1126" s="170"/>
      <c r="E1126" s="170"/>
      <c r="F1126" s="170"/>
      <c r="G1126" s="170"/>
      <c r="H1126" s="170"/>
      <c r="I1126" s="170"/>
      <c r="J1126" s="170"/>
      <c r="K1126" s="171"/>
      <c r="L1126" s="170"/>
      <c r="M1126" s="170"/>
      <c r="N1126" s="170"/>
      <c r="O1126" s="170"/>
      <c r="P1126" s="170"/>
      <c r="Q1126" s="170"/>
      <c r="R1126" s="170"/>
      <c r="S1126" s="170"/>
      <c r="T1126" s="170"/>
      <c r="U1126" s="170"/>
      <c r="V1126" s="170"/>
      <c r="W1126" s="170"/>
      <c r="X1126" s="170"/>
      <c r="Y1126" s="170"/>
      <c r="Z1126" s="170"/>
      <c r="AA1126" s="170"/>
      <c r="AB1126" s="170"/>
      <c r="AC1126" s="170"/>
      <c r="AD1126" s="170"/>
      <c r="AE1126" s="170"/>
      <c r="AF1126" s="170"/>
      <c r="AG1126" s="170"/>
    </row>
    <row r="1127" spans="2:33" x14ac:dyDescent="0.25">
      <c r="B1127" s="175"/>
      <c r="C1127" s="169"/>
      <c r="D1127" s="170"/>
      <c r="E1127" s="170"/>
      <c r="F1127" s="170"/>
      <c r="G1127" s="170"/>
      <c r="H1127" s="170"/>
      <c r="I1127" s="170"/>
      <c r="J1127" s="170"/>
      <c r="K1127" s="171"/>
      <c r="L1127" s="170"/>
      <c r="M1127" s="170"/>
      <c r="N1127" s="170"/>
      <c r="O1127" s="170"/>
      <c r="P1127" s="170"/>
      <c r="Q1127" s="170"/>
      <c r="R1127" s="170"/>
      <c r="S1127" s="170"/>
      <c r="T1127" s="170"/>
      <c r="U1127" s="170"/>
      <c r="V1127" s="170"/>
      <c r="W1127" s="170"/>
      <c r="X1127" s="170"/>
      <c r="Y1127" s="170"/>
      <c r="Z1127" s="170"/>
      <c r="AA1127" s="170"/>
      <c r="AB1127" s="170"/>
      <c r="AC1127" s="170"/>
      <c r="AD1127" s="170"/>
      <c r="AE1127" s="170"/>
      <c r="AF1127" s="170"/>
      <c r="AG1127" s="170"/>
    </row>
    <row r="1128" spans="2:33" x14ac:dyDescent="0.25">
      <c r="B1128" s="175"/>
      <c r="C1128" s="169"/>
      <c r="D1128" s="170"/>
      <c r="E1128" s="170"/>
      <c r="F1128" s="170"/>
      <c r="G1128" s="170"/>
      <c r="H1128" s="170"/>
      <c r="I1128" s="170"/>
      <c r="J1128" s="170"/>
      <c r="K1128" s="171"/>
      <c r="L1128" s="170"/>
      <c r="M1128" s="170"/>
      <c r="N1128" s="170"/>
      <c r="O1128" s="170"/>
      <c r="P1128" s="170"/>
      <c r="Q1128" s="170"/>
      <c r="R1128" s="170"/>
      <c r="S1128" s="170"/>
      <c r="T1128" s="170"/>
      <c r="U1128" s="170"/>
      <c r="V1128" s="170"/>
      <c r="W1128" s="170"/>
      <c r="X1128" s="170"/>
      <c r="Y1128" s="170"/>
      <c r="Z1128" s="170"/>
      <c r="AA1128" s="170"/>
      <c r="AB1128" s="170"/>
      <c r="AC1128" s="170"/>
      <c r="AD1128" s="170"/>
      <c r="AE1128" s="170"/>
      <c r="AF1128" s="170"/>
      <c r="AG1128" s="170"/>
    </row>
    <row r="1129" spans="2:33" x14ac:dyDescent="0.25">
      <c r="B1129" s="175"/>
      <c r="C1129" s="169"/>
      <c r="D1129" s="170"/>
      <c r="E1129" s="170"/>
      <c r="F1129" s="170"/>
      <c r="G1129" s="170"/>
      <c r="H1129" s="170"/>
      <c r="I1129" s="170"/>
      <c r="J1129" s="170"/>
      <c r="K1129" s="171"/>
      <c r="L1129" s="170"/>
      <c r="M1129" s="170"/>
      <c r="N1129" s="170"/>
      <c r="O1129" s="170"/>
      <c r="P1129" s="170"/>
      <c r="Q1129" s="170"/>
      <c r="R1129" s="170"/>
      <c r="S1129" s="170"/>
      <c r="T1129" s="170"/>
      <c r="U1129" s="170"/>
      <c r="V1129" s="170"/>
      <c r="W1129" s="170"/>
      <c r="X1129" s="170"/>
      <c r="Y1129" s="170"/>
      <c r="Z1129" s="170"/>
      <c r="AA1129" s="170"/>
      <c r="AB1129" s="170"/>
      <c r="AC1129" s="170"/>
      <c r="AD1129" s="170"/>
      <c r="AE1129" s="170"/>
      <c r="AF1129" s="170"/>
      <c r="AG1129" s="170"/>
    </row>
    <row r="1130" spans="2:33" x14ac:dyDescent="0.25">
      <c r="B1130" s="175"/>
      <c r="C1130" s="169"/>
      <c r="D1130" s="170"/>
      <c r="E1130" s="170"/>
      <c r="F1130" s="170"/>
      <c r="G1130" s="170"/>
      <c r="H1130" s="170"/>
      <c r="I1130" s="170"/>
      <c r="J1130" s="170"/>
      <c r="K1130" s="171"/>
      <c r="L1130" s="170"/>
      <c r="M1130" s="170"/>
      <c r="N1130" s="170"/>
      <c r="O1130" s="170"/>
      <c r="P1130" s="170"/>
      <c r="Q1130" s="170"/>
      <c r="R1130" s="170"/>
      <c r="S1130" s="170"/>
      <c r="T1130" s="170"/>
      <c r="U1130" s="170"/>
      <c r="V1130" s="170"/>
      <c r="W1130" s="170"/>
      <c r="X1130" s="170"/>
      <c r="Y1130" s="170"/>
      <c r="Z1130" s="170"/>
      <c r="AA1130" s="170"/>
      <c r="AB1130" s="170"/>
      <c r="AC1130" s="170"/>
      <c r="AD1130" s="170"/>
      <c r="AE1130" s="170"/>
      <c r="AF1130" s="170"/>
      <c r="AG1130" s="170"/>
    </row>
    <row r="1131" spans="2:33" x14ac:dyDescent="0.25">
      <c r="B1131" s="175"/>
      <c r="C1131" s="169"/>
      <c r="D1131" s="170"/>
      <c r="E1131" s="170"/>
      <c r="F1131" s="170"/>
      <c r="G1131" s="170"/>
      <c r="H1131" s="170"/>
      <c r="I1131" s="170"/>
      <c r="J1131" s="170"/>
      <c r="K1131" s="171"/>
      <c r="L1131" s="170"/>
      <c r="M1131" s="170"/>
      <c r="N1131" s="170"/>
      <c r="O1131" s="170"/>
      <c r="P1131" s="170"/>
      <c r="Q1131" s="170"/>
      <c r="R1131" s="170"/>
      <c r="S1131" s="170"/>
      <c r="T1131" s="170"/>
      <c r="U1131" s="170"/>
      <c r="V1131" s="170"/>
      <c r="W1131" s="170"/>
      <c r="X1131" s="170"/>
      <c r="Y1131" s="170"/>
      <c r="Z1131" s="170"/>
      <c r="AA1131" s="170"/>
      <c r="AB1131" s="170"/>
      <c r="AC1131" s="170"/>
      <c r="AD1131" s="170"/>
      <c r="AE1131" s="170"/>
      <c r="AF1131" s="170"/>
      <c r="AG1131" s="170"/>
    </row>
    <row r="1132" spans="2:33" x14ac:dyDescent="0.25">
      <c r="B1132" s="175"/>
      <c r="C1132" s="169"/>
      <c r="D1132" s="170"/>
      <c r="E1132" s="170"/>
      <c r="F1132" s="170"/>
      <c r="G1132" s="170"/>
      <c r="H1132" s="170"/>
      <c r="I1132" s="170"/>
      <c r="J1132" s="170"/>
      <c r="K1132" s="171"/>
      <c r="L1132" s="170"/>
      <c r="M1132" s="170"/>
      <c r="N1132" s="170"/>
      <c r="O1132" s="170"/>
      <c r="P1132" s="170"/>
      <c r="Q1132" s="170"/>
      <c r="R1132" s="170"/>
      <c r="S1132" s="170"/>
      <c r="T1132" s="170"/>
      <c r="U1132" s="170"/>
      <c r="V1132" s="170"/>
      <c r="W1132" s="170"/>
      <c r="X1132" s="170"/>
      <c r="Y1132" s="170"/>
      <c r="Z1132" s="170"/>
      <c r="AA1132" s="170"/>
      <c r="AB1132" s="170"/>
      <c r="AC1132" s="170"/>
      <c r="AD1132" s="170"/>
      <c r="AE1132" s="170"/>
      <c r="AF1132" s="170"/>
      <c r="AG1132" s="170"/>
    </row>
    <row r="1133" spans="2:33" x14ac:dyDescent="0.25">
      <c r="B1133" s="175"/>
      <c r="C1133" s="169"/>
      <c r="D1133" s="170"/>
      <c r="E1133" s="170"/>
      <c r="F1133" s="170"/>
      <c r="G1133" s="170"/>
      <c r="H1133" s="170"/>
      <c r="I1133" s="170"/>
      <c r="J1133" s="170"/>
      <c r="K1133" s="171"/>
      <c r="L1133" s="170"/>
      <c r="M1133" s="170"/>
      <c r="N1133" s="170"/>
      <c r="O1133" s="170"/>
      <c r="P1133" s="170"/>
      <c r="Q1133" s="170"/>
      <c r="R1133" s="170"/>
      <c r="S1133" s="170"/>
      <c r="T1133" s="170"/>
      <c r="U1133" s="170"/>
      <c r="V1133" s="170"/>
      <c r="W1133" s="170"/>
      <c r="X1133" s="170"/>
      <c r="Y1133" s="170"/>
      <c r="Z1133" s="170"/>
      <c r="AA1133" s="170"/>
      <c r="AB1133" s="170"/>
      <c r="AC1133" s="170"/>
      <c r="AD1133" s="170"/>
      <c r="AE1133" s="170"/>
      <c r="AF1133" s="170"/>
      <c r="AG1133" s="170"/>
    </row>
    <row r="1134" spans="2:33" x14ac:dyDescent="0.25">
      <c r="B1134" s="175"/>
      <c r="C1134" s="169"/>
      <c r="D1134" s="170"/>
      <c r="E1134" s="170"/>
      <c r="F1134" s="170"/>
      <c r="G1134" s="170"/>
      <c r="H1134" s="170"/>
      <c r="I1134" s="170"/>
      <c r="J1134" s="170"/>
      <c r="K1134" s="171"/>
      <c r="L1134" s="170"/>
      <c r="M1134" s="170"/>
      <c r="N1134" s="170"/>
      <c r="O1134" s="170"/>
      <c r="P1134" s="170"/>
      <c r="Q1134" s="170"/>
      <c r="R1134" s="170"/>
      <c r="S1134" s="170"/>
      <c r="T1134" s="170"/>
      <c r="U1134" s="170"/>
      <c r="V1134" s="170"/>
      <c r="W1134" s="170"/>
      <c r="X1134" s="170"/>
      <c r="Y1134" s="170"/>
      <c r="Z1134" s="170"/>
      <c r="AA1134" s="170"/>
      <c r="AB1134" s="170"/>
      <c r="AC1134" s="170"/>
      <c r="AD1134" s="170"/>
      <c r="AE1134" s="170"/>
      <c r="AF1134" s="170"/>
      <c r="AG1134" s="170"/>
    </row>
    <row r="1135" spans="2:33" x14ac:dyDescent="0.25">
      <c r="B1135" s="175"/>
      <c r="C1135" s="169"/>
      <c r="D1135" s="170"/>
      <c r="E1135" s="170"/>
      <c r="F1135" s="170"/>
      <c r="G1135" s="170"/>
      <c r="H1135" s="170"/>
      <c r="I1135" s="170"/>
      <c r="J1135" s="170"/>
      <c r="K1135" s="171"/>
      <c r="L1135" s="170"/>
      <c r="M1135" s="170"/>
      <c r="N1135" s="170"/>
      <c r="O1135" s="170"/>
      <c r="P1135" s="170"/>
      <c r="Q1135" s="170"/>
      <c r="R1135" s="170"/>
      <c r="S1135" s="170"/>
      <c r="T1135" s="170"/>
      <c r="U1135" s="170"/>
      <c r="V1135" s="170"/>
      <c r="W1135" s="170"/>
      <c r="X1135" s="170"/>
      <c r="Y1135" s="170"/>
      <c r="Z1135" s="170"/>
      <c r="AA1135" s="170"/>
      <c r="AB1135" s="170"/>
      <c r="AC1135" s="170"/>
      <c r="AD1135" s="170"/>
      <c r="AE1135" s="170"/>
      <c r="AF1135" s="170"/>
      <c r="AG1135" s="170"/>
    </row>
    <row r="1136" spans="2:33" x14ac:dyDescent="0.25">
      <c r="B1136" s="175"/>
      <c r="C1136" s="169"/>
      <c r="D1136" s="170"/>
      <c r="E1136" s="170"/>
      <c r="F1136" s="170"/>
      <c r="G1136" s="170"/>
      <c r="H1136" s="170"/>
      <c r="I1136" s="170"/>
      <c r="J1136" s="170"/>
      <c r="K1136" s="171"/>
      <c r="L1136" s="170"/>
      <c r="M1136" s="170"/>
      <c r="N1136" s="170"/>
      <c r="O1136" s="170"/>
      <c r="P1136" s="170"/>
      <c r="Q1136" s="170"/>
      <c r="R1136" s="170"/>
      <c r="S1136" s="170"/>
      <c r="T1136" s="170"/>
      <c r="U1136" s="170"/>
      <c r="V1136" s="170"/>
      <c r="W1136" s="170"/>
      <c r="X1136" s="170"/>
      <c r="Y1136" s="170"/>
      <c r="Z1136" s="170"/>
      <c r="AA1136" s="170"/>
      <c r="AB1136" s="170"/>
      <c r="AC1136" s="170"/>
      <c r="AD1136" s="170"/>
      <c r="AE1136" s="170"/>
      <c r="AF1136" s="170"/>
      <c r="AG1136" s="170"/>
    </row>
    <row r="1137" spans="2:33" x14ac:dyDescent="0.25">
      <c r="B1137" s="175"/>
      <c r="C1137" s="169"/>
      <c r="D1137" s="170"/>
      <c r="E1137" s="170"/>
      <c r="F1137" s="170"/>
      <c r="G1137" s="170"/>
      <c r="H1137" s="170"/>
      <c r="I1137" s="170"/>
      <c r="J1137" s="170"/>
      <c r="K1137" s="171"/>
      <c r="L1137" s="170"/>
      <c r="M1137" s="170"/>
      <c r="N1137" s="170"/>
      <c r="O1137" s="170"/>
      <c r="P1137" s="170"/>
      <c r="Q1137" s="170"/>
      <c r="R1137" s="170"/>
      <c r="S1137" s="170"/>
      <c r="T1137" s="170"/>
      <c r="U1137" s="170"/>
      <c r="V1137" s="170"/>
      <c r="W1137" s="170"/>
      <c r="X1137" s="170"/>
      <c r="Y1137" s="170"/>
      <c r="Z1137" s="170"/>
      <c r="AA1137" s="170"/>
      <c r="AB1137" s="170"/>
      <c r="AC1137" s="170"/>
      <c r="AD1137" s="170"/>
      <c r="AE1137" s="170"/>
      <c r="AF1137" s="170"/>
      <c r="AG1137" s="170"/>
    </row>
    <row r="1138" spans="2:33" x14ac:dyDescent="0.25">
      <c r="B1138" s="175"/>
      <c r="C1138" s="169"/>
      <c r="D1138" s="170"/>
      <c r="E1138" s="170"/>
      <c r="F1138" s="170"/>
      <c r="G1138" s="170"/>
      <c r="H1138" s="170"/>
      <c r="I1138" s="170"/>
      <c r="J1138" s="170"/>
      <c r="K1138" s="171"/>
      <c r="L1138" s="170"/>
      <c r="M1138" s="170"/>
      <c r="N1138" s="170"/>
      <c r="O1138" s="170"/>
      <c r="P1138" s="170"/>
      <c r="Q1138" s="170"/>
      <c r="R1138" s="170"/>
      <c r="S1138" s="170"/>
      <c r="T1138" s="170"/>
      <c r="U1138" s="170"/>
      <c r="V1138" s="170"/>
      <c r="W1138" s="170"/>
      <c r="X1138" s="170"/>
      <c r="Y1138" s="170"/>
      <c r="Z1138" s="170"/>
      <c r="AA1138" s="170"/>
      <c r="AB1138" s="170"/>
      <c r="AC1138" s="170"/>
      <c r="AD1138" s="170"/>
      <c r="AE1138" s="170"/>
      <c r="AF1138" s="170"/>
      <c r="AG1138" s="170"/>
    </row>
    <row r="1139" spans="2:33" x14ac:dyDescent="0.25">
      <c r="B1139" s="175"/>
      <c r="C1139" s="169"/>
      <c r="D1139" s="170"/>
      <c r="E1139" s="170"/>
      <c r="F1139" s="170"/>
      <c r="G1139" s="170"/>
      <c r="H1139" s="170"/>
      <c r="I1139" s="170"/>
      <c r="J1139" s="170"/>
      <c r="K1139" s="171"/>
      <c r="L1139" s="170"/>
      <c r="M1139" s="170"/>
      <c r="N1139" s="170"/>
      <c r="O1139" s="170"/>
      <c r="P1139" s="170"/>
      <c r="Q1139" s="170"/>
      <c r="R1139" s="170"/>
      <c r="S1139" s="170"/>
      <c r="T1139" s="170"/>
      <c r="U1139" s="170"/>
      <c r="V1139" s="170"/>
      <c r="W1139" s="170"/>
      <c r="X1139" s="170"/>
      <c r="Y1139" s="170"/>
      <c r="Z1139" s="170"/>
      <c r="AA1139" s="170"/>
      <c r="AB1139" s="170"/>
      <c r="AC1139" s="170"/>
      <c r="AD1139" s="170"/>
      <c r="AE1139" s="170"/>
      <c r="AF1139" s="170"/>
      <c r="AG1139" s="170"/>
    </row>
    <row r="1140" spans="2:33" x14ac:dyDescent="0.25">
      <c r="B1140" s="175"/>
      <c r="C1140" s="169"/>
      <c r="D1140" s="170"/>
      <c r="E1140" s="170"/>
      <c r="F1140" s="170"/>
      <c r="G1140" s="170"/>
      <c r="H1140" s="170"/>
      <c r="I1140" s="170"/>
      <c r="J1140" s="170"/>
      <c r="K1140" s="171"/>
      <c r="L1140" s="170"/>
      <c r="M1140" s="170"/>
      <c r="N1140" s="170"/>
      <c r="O1140" s="170"/>
      <c r="P1140" s="170"/>
      <c r="Q1140" s="170"/>
      <c r="R1140" s="170"/>
      <c r="S1140" s="170"/>
      <c r="T1140" s="170"/>
      <c r="U1140" s="170"/>
      <c r="V1140" s="170"/>
      <c r="W1140" s="170"/>
      <c r="X1140" s="170"/>
      <c r="Y1140" s="170"/>
      <c r="Z1140" s="170"/>
      <c r="AA1140" s="170"/>
      <c r="AB1140" s="170"/>
      <c r="AC1140" s="170"/>
      <c r="AD1140" s="170"/>
      <c r="AE1140" s="170"/>
      <c r="AF1140" s="170"/>
      <c r="AG1140" s="170"/>
    </row>
    <row r="1141" spans="2:33" x14ac:dyDescent="0.25">
      <c r="B1141" s="175"/>
      <c r="C1141" s="169"/>
      <c r="D1141" s="170"/>
      <c r="E1141" s="170"/>
      <c r="F1141" s="170"/>
      <c r="G1141" s="170"/>
      <c r="H1141" s="170"/>
      <c r="I1141" s="170"/>
      <c r="J1141" s="170"/>
      <c r="K1141" s="171"/>
      <c r="L1141" s="170"/>
      <c r="M1141" s="170"/>
      <c r="N1141" s="170"/>
      <c r="O1141" s="170"/>
      <c r="P1141" s="170"/>
      <c r="Q1141" s="170"/>
      <c r="R1141" s="170"/>
      <c r="S1141" s="170"/>
      <c r="T1141" s="170"/>
      <c r="U1141" s="170"/>
      <c r="V1141" s="170"/>
      <c r="W1141" s="170"/>
      <c r="X1141" s="170"/>
      <c r="Y1141" s="170"/>
      <c r="Z1141" s="170"/>
      <c r="AA1141" s="170"/>
      <c r="AB1141" s="170"/>
      <c r="AC1141" s="170"/>
      <c r="AD1141" s="170"/>
      <c r="AE1141" s="170"/>
      <c r="AF1141" s="170"/>
      <c r="AG1141" s="170"/>
    </row>
    <row r="1142" spans="2:33" x14ac:dyDescent="0.25">
      <c r="B1142" s="175"/>
      <c r="C1142" s="169"/>
      <c r="D1142" s="170"/>
      <c r="E1142" s="170"/>
      <c r="F1142" s="170"/>
      <c r="G1142" s="170"/>
      <c r="H1142" s="170"/>
      <c r="I1142" s="170"/>
      <c r="J1142" s="170"/>
      <c r="K1142" s="171"/>
      <c r="L1142" s="170"/>
      <c r="M1142" s="170"/>
      <c r="N1142" s="170"/>
      <c r="O1142" s="170"/>
      <c r="P1142" s="170"/>
      <c r="Q1142" s="170"/>
      <c r="R1142" s="170"/>
      <c r="S1142" s="170"/>
      <c r="T1142" s="170"/>
      <c r="U1142" s="170"/>
      <c r="V1142" s="170"/>
      <c r="W1142" s="170"/>
      <c r="X1142" s="170"/>
      <c r="Y1142" s="170"/>
      <c r="Z1142" s="170"/>
      <c r="AA1142" s="170"/>
      <c r="AB1142" s="170"/>
      <c r="AC1142" s="170"/>
      <c r="AD1142" s="170"/>
      <c r="AE1142" s="170"/>
      <c r="AF1142" s="170"/>
      <c r="AG1142" s="170"/>
    </row>
    <row r="1143" spans="2:33" x14ac:dyDescent="0.25">
      <c r="B1143" s="175"/>
      <c r="C1143" s="169"/>
      <c r="D1143" s="170"/>
      <c r="E1143" s="170"/>
      <c r="F1143" s="170"/>
      <c r="G1143" s="170"/>
      <c r="H1143" s="170"/>
      <c r="I1143" s="170"/>
      <c r="J1143" s="170"/>
      <c r="K1143" s="171"/>
      <c r="L1143" s="170"/>
      <c r="M1143" s="170"/>
      <c r="N1143" s="170"/>
      <c r="O1143" s="170"/>
      <c r="P1143" s="170"/>
      <c r="Q1143" s="170"/>
      <c r="R1143" s="170"/>
      <c r="S1143" s="170"/>
      <c r="T1143" s="170"/>
      <c r="U1143" s="170"/>
      <c r="V1143" s="170"/>
      <c r="W1143" s="170"/>
      <c r="X1143" s="170"/>
      <c r="Y1143" s="170"/>
      <c r="Z1143" s="170"/>
      <c r="AA1143" s="170"/>
      <c r="AB1143" s="170"/>
      <c r="AC1143" s="170"/>
      <c r="AD1143" s="170"/>
      <c r="AE1143" s="170"/>
      <c r="AF1143" s="170"/>
      <c r="AG1143" s="170"/>
    </row>
    <row r="1144" spans="2:33" x14ac:dyDescent="0.25">
      <c r="B1144" s="175"/>
      <c r="C1144" s="169"/>
      <c r="D1144" s="170"/>
      <c r="E1144" s="170"/>
      <c r="F1144" s="170"/>
      <c r="G1144" s="170"/>
      <c r="H1144" s="170"/>
      <c r="I1144" s="170"/>
      <c r="J1144" s="170"/>
      <c r="K1144" s="171"/>
      <c r="L1144" s="170"/>
      <c r="M1144" s="170"/>
      <c r="N1144" s="170"/>
      <c r="O1144" s="170"/>
      <c r="P1144" s="170"/>
      <c r="Q1144" s="170"/>
      <c r="R1144" s="170"/>
      <c r="S1144" s="170"/>
      <c r="T1144" s="170"/>
      <c r="U1144" s="170"/>
      <c r="V1144" s="170"/>
      <c r="W1144" s="170"/>
      <c r="X1144" s="170"/>
      <c r="Y1144" s="170"/>
      <c r="Z1144" s="170"/>
      <c r="AA1144" s="170"/>
      <c r="AB1144" s="170"/>
      <c r="AC1144" s="170"/>
      <c r="AD1144" s="170"/>
      <c r="AE1144" s="170"/>
      <c r="AF1144" s="170"/>
      <c r="AG1144" s="170"/>
    </row>
    <row r="1145" spans="2:33" x14ac:dyDescent="0.25">
      <c r="B1145" s="175"/>
      <c r="C1145" s="169"/>
      <c r="D1145" s="170"/>
      <c r="E1145" s="170"/>
      <c r="F1145" s="170"/>
      <c r="G1145" s="170"/>
      <c r="H1145" s="170"/>
      <c r="I1145" s="170"/>
      <c r="J1145" s="170"/>
      <c r="K1145" s="171"/>
      <c r="L1145" s="170"/>
      <c r="M1145" s="170"/>
      <c r="N1145" s="170"/>
      <c r="O1145" s="170"/>
      <c r="P1145" s="170"/>
      <c r="Q1145" s="170"/>
      <c r="R1145" s="170"/>
      <c r="S1145" s="170"/>
      <c r="T1145" s="170"/>
      <c r="U1145" s="170"/>
      <c r="V1145" s="170"/>
      <c r="W1145" s="170"/>
      <c r="X1145" s="170"/>
      <c r="Y1145" s="170"/>
      <c r="Z1145" s="170"/>
      <c r="AA1145" s="170"/>
      <c r="AB1145" s="170"/>
      <c r="AC1145" s="170"/>
      <c r="AD1145" s="170"/>
      <c r="AE1145" s="170"/>
      <c r="AF1145" s="170"/>
      <c r="AG1145" s="170"/>
    </row>
    <row r="1146" spans="2:33" x14ac:dyDescent="0.25">
      <c r="B1146" s="175"/>
      <c r="C1146" s="169"/>
      <c r="D1146" s="170"/>
      <c r="E1146" s="170"/>
      <c r="F1146" s="170"/>
      <c r="G1146" s="170"/>
      <c r="H1146" s="170"/>
      <c r="I1146" s="170"/>
      <c r="J1146" s="170"/>
      <c r="K1146" s="171"/>
      <c r="L1146" s="170"/>
      <c r="M1146" s="170"/>
      <c r="N1146" s="170"/>
      <c r="O1146" s="170"/>
      <c r="P1146" s="170"/>
      <c r="Q1146" s="170"/>
      <c r="R1146" s="170"/>
      <c r="S1146" s="170"/>
      <c r="T1146" s="170"/>
      <c r="U1146" s="170"/>
      <c r="V1146" s="170"/>
      <c r="W1146" s="170"/>
      <c r="X1146" s="170"/>
      <c r="Y1146" s="170"/>
      <c r="Z1146" s="170"/>
      <c r="AA1146" s="170"/>
      <c r="AB1146" s="170"/>
      <c r="AC1146" s="170"/>
      <c r="AD1146" s="170"/>
      <c r="AE1146" s="170"/>
      <c r="AF1146" s="170"/>
      <c r="AG1146" s="170"/>
    </row>
    <row r="1147" spans="2:33" x14ac:dyDescent="0.25">
      <c r="B1147" s="175"/>
      <c r="C1147" s="169"/>
      <c r="D1147" s="170"/>
      <c r="E1147" s="170"/>
      <c r="F1147" s="170"/>
      <c r="G1147" s="170"/>
      <c r="H1147" s="170"/>
      <c r="I1147" s="170"/>
      <c r="J1147" s="170"/>
      <c r="K1147" s="171"/>
      <c r="L1147" s="170"/>
      <c r="M1147" s="170"/>
      <c r="N1147" s="170"/>
      <c r="O1147" s="170"/>
      <c r="P1147" s="170"/>
      <c r="Q1147" s="170"/>
      <c r="R1147" s="170"/>
      <c r="S1147" s="170"/>
      <c r="T1147" s="170"/>
      <c r="U1147" s="170"/>
      <c r="V1147" s="170"/>
      <c r="W1147" s="170"/>
      <c r="X1147" s="170"/>
      <c r="Y1147" s="170"/>
      <c r="Z1147" s="170"/>
      <c r="AA1147" s="170"/>
      <c r="AB1147" s="170"/>
      <c r="AC1147" s="170"/>
      <c r="AD1147" s="170"/>
      <c r="AE1147" s="170"/>
      <c r="AF1147" s="170"/>
      <c r="AG1147" s="170"/>
    </row>
    <row r="1148" spans="2:33" x14ac:dyDescent="0.25">
      <c r="B1148" s="175"/>
      <c r="C1148" s="169"/>
      <c r="D1148" s="170"/>
      <c r="E1148" s="170"/>
      <c r="F1148" s="170"/>
      <c r="G1148" s="170"/>
      <c r="H1148" s="170"/>
      <c r="I1148" s="170"/>
      <c r="J1148" s="170"/>
      <c r="K1148" s="171"/>
      <c r="L1148" s="170"/>
      <c r="M1148" s="170"/>
      <c r="N1148" s="170"/>
      <c r="O1148" s="170"/>
      <c r="P1148" s="170"/>
      <c r="Q1148" s="170"/>
      <c r="R1148" s="170"/>
      <c r="S1148" s="170"/>
      <c r="T1148" s="170"/>
      <c r="U1148" s="170"/>
      <c r="V1148" s="170"/>
      <c r="W1148" s="170"/>
      <c r="X1148" s="170"/>
      <c r="Y1148" s="170"/>
      <c r="Z1148" s="170"/>
      <c r="AA1148" s="170"/>
      <c r="AB1148" s="170"/>
      <c r="AC1148" s="170"/>
      <c r="AD1148" s="170"/>
      <c r="AE1148" s="170"/>
      <c r="AF1148" s="170"/>
      <c r="AG1148" s="170"/>
    </row>
    <row r="1149" spans="2:33" x14ac:dyDescent="0.25">
      <c r="B1149" s="175"/>
      <c r="C1149" s="169"/>
      <c r="D1149" s="170"/>
      <c r="E1149" s="170"/>
      <c r="F1149" s="170"/>
      <c r="G1149" s="170"/>
      <c r="H1149" s="170"/>
      <c r="I1149" s="170"/>
      <c r="J1149" s="170"/>
      <c r="K1149" s="171"/>
      <c r="L1149" s="170"/>
      <c r="M1149" s="170"/>
      <c r="N1149" s="170"/>
      <c r="O1149" s="170"/>
      <c r="P1149" s="170"/>
      <c r="Q1149" s="170"/>
      <c r="R1149" s="170"/>
      <c r="S1149" s="170"/>
      <c r="T1149" s="170"/>
      <c r="U1149" s="170"/>
      <c r="V1149" s="170"/>
      <c r="W1149" s="170"/>
      <c r="X1149" s="170"/>
      <c r="Y1149" s="170"/>
      <c r="Z1149" s="170"/>
      <c r="AA1149" s="170"/>
      <c r="AB1149" s="170"/>
      <c r="AC1149" s="170"/>
      <c r="AD1149" s="170"/>
      <c r="AE1149" s="170"/>
      <c r="AF1149" s="170"/>
      <c r="AG1149" s="170"/>
    </row>
    <row r="1150" spans="2:33" x14ac:dyDescent="0.25">
      <c r="B1150" s="175"/>
      <c r="C1150" s="169"/>
      <c r="D1150" s="170"/>
      <c r="E1150" s="170"/>
      <c r="F1150" s="170"/>
      <c r="G1150" s="170"/>
      <c r="H1150" s="170"/>
      <c r="I1150" s="170"/>
      <c r="J1150" s="170"/>
      <c r="K1150" s="171"/>
      <c r="L1150" s="170"/>
      <c r="M1150" s="170"/>
      <c r="N1150" s="170"/>
      <c r="O1150" s="170"/>
      <c r="P1150" s="170"/>
      <c r="Q1150" s="170"/>
      <c r="R1150" s="170"/>
      <c r="S1150" s="170"/>
      <c r="T1150" s="170"/>
      <c r="U1150" s="170"/>
      <c r="V1150" s="170"/>
      <c r="W1150" s="170"/>
      <c r="X1150" s="170"/>
      <c r="Y1150" s="170"/>
      <c r="Z1150" s="170"/>
      <c r="AA1150" s="170"/>
      <c r="AB1150" s="170"/>
      <c r="AC1150" s="170"/>
      <c r="AD1150" s="170"/>
      <c r="AE1150" s="170"/>
      <c r="AF1150" s="170"/>
      <c r="AG1150" s="170"/>
    </row>
    <row r="1151" spans="2:33" x14ac:dyDescent="0.25">
      <c r="B1151" s="175"/>
      <c r="C1151" s="169"/>
      <c r="D1151" s="170"/>
      <c r="E1151" s="170"/>
      <c r="F1151" s="170"/>
      <c r="G1151" s="170"/>
      <c r="H1151" s="170"/>
      <c r="I1151" s="170"/>
      <c r="J1151" s="170"/>
      <c r="K1151" s="171"/>
      <c r="L1151" s="170"/>
      <c r="M1151" s="170"/>
      <c r="N1151" s="170"/>
      <c r="O1151" s="170"/>
      <c r="P1151" s="170"/>
      <c r="Q1151" s="170"/>
      <c r="R1151" s="170"/>
      <c r="S1151" s="170"/>
      <c r="T1151" s="170"/>
      <c r="U1151" s="170"/>
      <c r="V1151" s="170"/>
      <c r="W1151" s="170"/>
      <c r="X1151" s="170"/>
      <c r="Y1151" s="170"/>
      <c r="Z1151" s="170"/>
      <c r="AA1151" s="170"/>
      <c r="AB1151" s="170"/>
      <c r="AC1151" s="170"/>
      <c r="AD1151" s="170"/>
      <c r="AE1151" s="170"/>
      <c r="AF1151" s="170"/>
      <c r="AG1151" s="170"/>
    </row>
    <row r="1152" spans="2:33" x14ac:dyDescent="0.25">
      <c r="B1152" s="175"/>
      <c r="C1152" s="169"/>
      <c r="D1152" s="170"/>
      <c r="E1152" s="170"/>
      <c r="F1152" s="170"/>
      <c r="G1152" s="170"/>
      <c r="H1152" s="170"/>
      <c r="I1152" s="170"/>
      <c r="J1152" s="170"/>
      <c r="K1152" s="171"/>
      <c r="L1152" s="170"/>
      <c r="M1152" s="170"/>
      <c r="N1152" s="170"/>
      <c r="O1152" s="170"/>
      <c r="P1152" s="170"/>
      <c r="Q1152" s="170"/>
      <c r="R1152" s="170"/>
      <c r="S1152" s="170"/>
      <c r="T1152" s="170"/>
      <c r="U1152" s="170"/>
      <c r="V1152" s="170"/>
      <c r="W1152" s="170"/>
      <c r="X1152" s="170"/>
      <c r="Y1152" s="170"/>
      <c r="Z1152" s="170"/>
      <c r="AA1152" s="170"/>
      <c r="AB1152" s="170"/>
      <c r="AC1152" s="170"/>
      <c r="AD1152" s="170"/>
      <c r="AE1152" s="170"/>
      <c r="AF1152" s="170"/>
      <c r="AG1152" s="170"/>
    </row>
    <row r="1153" spans="2:33" x14ac:dyDescent="0.25">
      <c r="B1153" s="175"/>
      <c r="C1153" s="169"/>
      <c r="D1153" s="170"/>
      <c r="E1153" s="170"/>
      <c r="F1153" s="170"/>
      <c r="G1153" s="170"/>
      <c r="H1153" s="170"/>
      <c r="I1153" s="170"/>
      <c r="J1153" s="170"/>
      <c r="K1153" s="171"/>
      <c r="L1153" s="170"/>
      <c r="M1153" s="170"/>
      <c r="N1153" s="170"/>
      <c r="O1153" s="170"/>
      <c r="P1153" s="170"/>
      <c r="Q1153" s="170"/>
      <c r="R1153" s="170"/>
      <c r="S1153" s="170"/>
      <c r="T1153" s="170"/>
      <c r="U1153" s="170"/>
      <c r="V1153" s="170"/>
      <c r="W1153" s="170"/>
      <c r="X1153" s="170"/>
      <c r="Y1153" s="170"/>
      <c r="Z1153" s="170"/>
      <c r="AA1153" s="170"/>
      <c r="AB1153" s="170"/>
      <c r="AC1153" s="170"/>
      <c r="AD1153" s="170"/>
      <c r="AE1153" s="170"/>
      <c r="AF1153" s="170"/>
      <c r="AG1153" s="170"/>
    </row>
    <row r="1154" spans="2:33" x14ac:dyDescent="0.25">
      <c r="B1154" s="175"/>
      <c r="C1154" s="169"/>
      <c r="D1154" s="170"/>
      <c r="E1154" s="170"/>
      <c r="F1154" s="170"/>
      <c r="G1154" s="170"/>
      <c r="H1154" s="170"/>
      <c r="I1154" s="170"/>
      <c r="J1154" s="170"/>
      <c r="K1154" s="171"/>
      <c r="L1154" s="170"/>
      <c r="M1154" s="170"/>
      <c r="N1154" s="170"/>
      <c r="O1154" s="170"/>
      <c r="P1154" s="170"/>
      <c r="Q1154" s="170"/>
      <c r="R1154" s="170"/>
      <c r="S1154" s="170"/>
      <c r="T1154" s="170"/>
      <c r="U1154" s="170"/>
      <c r="V1154" s="170"/>
      <c r="W1154" s="170"/>
      <c r="X1154" s="170"/>
      <c r="Y1154" s="170"/>
      <c r="Z1154" s="170"/>
      <c r="AA1154" s="170"/>
      <c r="AB1154" s="170"/>
      <c r="AC1154" s="170"/>
      <c r="AD1154" s="170"/>
      <c r="AE1154" s="170"/>
      <c r="AF1154" s="170"/>
      <c r="AG1154" s="170"/>
    </row>
    <row r="1155" spans="2:33" x14ac:dyDescent="0.25">
      <c r="B1155" s="175"/>
      <c r="C1155" s="169"/>
      <c r="D1155" s="170"/>
      <c r="E1155" s="170"/>
      <c r="F1155" s="170"/>
      <c r="G1155" s="170"/>
      <c r="H1155" s="170"/>
      <c r="I1155" s="170"/>
      <c r="J1155" s="170"/>
      <c r="K1155" s="171"/>
      <c r="L1155" s="170"/>
      <c r="M1155" s="170"/>
      <c r="N1155" s="170"/>
      <c r="O1155" s="170"/>
      <c r="P1155" s="170"/>
      <c r="Q1155" s="170"/>
      <c r="R1155" s="170"/>
      <c r="S1155" s="170"/>
      <c r="T1155" s="170"/>
      <c r="U1155" s="170"/>
      <c r="V1155" s="170"/>
      <c r="W1155" s="170"/>
      <c r="X1155" s="170"/>
      <c r="Y1155" s="170"/>
      <c r="Z1155" s="170"/>
      <c r="AA1155" s="170"/>
      <c r="AB1155" s="170"/>
      <c r="AC1155" s="170"/>
      <c r="AD1155" s="170"/>
      <c r="AE1155" s="170"/>
      <c r="AF1155" s="170"/>
      <c r="AG1155" s="170"/>
    </row>
    <row r="1156" spans="2:33" x14ac:dyDescent="0.25">
      <c r="B1156" s="175"/>
      <c r="C1156" s="169"/>
      <c r="D1156" s="170"/>
      <c r="E1156" s="170"/>
      <c r="F1156" s="170"/>
      <c r="G1156" s="170"/>
      <c r="H1156" s="170"/>
      <c r="I1156" s="170"/>
      <c r="J1156" s="170"/>
      <c r="K1156" s="171"/>
      <c r="L1156" s="170"/>
      <c r="M1156" s="170"/>
      <c r="N1156" s="170"/>
      <c r="O1156" s="170"/>
      <c r="P1156" s="170"/>
      <c r="Q1156" s="170"/>
      <c r="R1156" s="170"/>
      <c r="S1156" s="170"/>
      <c r="T1156" s="170"/>
      <c r="U1156" s="170"/>
      <c r="V1156" s="170"/>
      <c r="W1156" s="170"/>
      <c r="X1156" s="170"/>
      <c r="Y1156" s="170"/>
      <c r="Z1156" s="170"/>
      <c r="AA1156" s="170"/>
      <c r="AB1156" s="170"/>
      <c r="AC1156" s="170"/>
      <c r="AD1156" s="170"/>
      <c r="AE1156" s="170"/>
      <c r="AF1156" s="170"/>
      <c r="AG1156" s="170"/>
    </row>
    <row r="1157" spans="2:33" x14ac:dyDescent="0.25">
      <c r="B1157" s="175"/>
      <c r="C1157" s="169"/>
      <c r="D1157" s="170"/>
      <c r="E1157" s="170"/>
      <c r="F1157" s="170"/>
      <c r="G1157" s="170"/>
      <c r="H1157" s="170"/>
      <c r="I1157" s="170"/>
      <c r="J1157" s="170"/>
      <c r="K1157" s="171"/>
      <c r="L1157" s="170"/>
      <c r="M1157" s="170"/>
      <c r="N1157" s="170"/>
      <c r="O1157" s="170"/>
      <c r="P1157" s="170"/>
      <c r="Q1157" s="170"/>
      <c r="R1157" s="170"/>
      <c r="S1157" s="170"/>
      <c r="T1157" s="170"/>
      <c r="U1157" s="170"/>
      <c r="V1157" s="170"/>
      <c r="W1157" s="170"/>
      <c r="X1157" s="170"/>
      <c r="Y1157" s="170"/>
      <c r="Z1157" s="170"/>
      <c r="AA1157" s="170"/>
      <c r="AB1157" s="170"/>
      <c r="AC1157" s="170"/>
      <c r="AD1157" s="170"/>
      <c r="AE1157" s="170"/>
      <c r="AF1157" s="170"/>
      <c r="AG1157" s="170"/>
    </row>
    <row r="1158" spans="2:33" x14ac:dyDescent="0.25">
      <c r="B1158" s="175"/>
      <c r="C1158" s="169"/>
      <c r="D1158" s="170"/>
      <c r="E1158" s="170"/>
      <c r="F1158" s="170"/>
      <c r="G1158" s="170"/>
      <c r="H1158" s="170"/>
      <c r="I1158" s="170"/>
      <c r="J1158" s="170"/>
      <c r="K1158" s="171"/>
      <c r="L1158" s="170"/>
      <c r="M1158" s="170"/>
      <c r="N1158" s="170"/>
      <c r="O1158" s="170"/>
      <c r="P1158" s="170"/>
      <c r="Q1158" s="170"/>
      <c r="R1158" s="170"/>
      <c r="S1158" s="170"/>
      <c r="T1158" s="170"/>
      <c r="U1158" s="170"/>
      <c r="V1158" s="170"/>
      <c r="W1158" s="170"/>
      <c r="X1158" s="170"/>
      <c r="Y1158" s="170"/>
      <c r="Z1158" s="170"/>
      <c r="AA1158" s="170"/>
      <c r="AB1158" s="170"/>
      <c r="AC1158" s="170"/>
      <c r="AD1158" s="170"/>
      <c r="AE1158" s="170"/>
      <c r="AF1158" s="170"/>
      <c r="AG1158" s="170"/>
    </row>
    <row r="1159" spans="2:33" x14ac:dyDescent="0.25">
      <c r="B1159" s="175"/>
      <c r="C1159" s="169"/>
      <c r="D1159" s="170"/>
      <c r="E1159" s="170"/>
      <c r="F1159" s="170"/>
      <c r="G1159" s="170"/>
      <c r="H1159" s="170"/>
      <c r="I1159" s="170"/>
      <c r="J1159" s="170"/>
      <c r="K1159" s="171"/>
      <c r="L1159" s="170"/>
      <c r="M1159" s="170"/>
      <c r="N1159" s="170"/>
      <c r="O1159" s="170"/>
      <c r="P1159" s="170"/>
      <c r="Q1159" s="170"/>
      <c r="R1159" s="170"/>
      <c r="S1159" s="170"/>
      <c r="T1159" s="170"/>
      <c r="U1159" s="170"/>
      <c r="V1159" s="170"/>
      <c r="W1159" s="170"/>
      <c r="X1159" s="170"/>
      <c r="Y1159" s="170"/>
      <c r="Z1159" s="170"/>
      <c r="AA1159" s="170"/>
      <c r="AB1159" s="170"/>
      <c r="AC1159" s="170"/>
      <c r="AD1159" s="170"/>
      <c r="AE1159" s="170"/>
      <c r="AF1159" s="170"/>
      <c r="AG1159" s="170"/>
    </row>
    <row r="1160" spans="2:33" x14ac:dyDescent="0.25">
      <c r="B1160" s="175"/>
      <c r="C1160" s="169"/>
      <c r="D1160" s="170"/>
      <c r="E1160" s="170"/>
      <c r="F1160" s="170"/>
      <c r="G1160" s="170"/>
      <c r="H1160" s="170"/>
      <c r="I1160" s="170"/>
      <c r="J1160" s="170"/>
      <c r="K1160" s="171"/>
      <c r="L1160" s="170"/>
      <c r="M1160" s="170"/>
      <c r="N1160" s="170"/>
      <c r="O1160" s="170"/>
      <c r="P1160" s="170"/>
      <c r="Q1160" s="170"/>
      <c r="R1160" s="170"/>
      <c r="S1160" s="170"/>
      <c r="T1160" s="170"/>
      <c r="U1160" s="170"/>
      <c r="V1160" s="170"/>
      <c r="W1160" s="170"/>
      <c r="X1160" s="170"/>
      <c r="Y1160" s="170"/>
      <c r="Z1160" s="170"/>
      <c r="AA1160" s="170"/>
      <c r="AB1160" s="170"/>
      <c r="AC1160" s="170"/>
      <c r="AD1160" s="170"/>
      <c r="AE1160" s="170"/>
      <c r="AF1160" s="170"/>
      <c r="AG1160" s="170"/>
    </row>
    <row r="1161" spans="2:33" x14ac:dyDescent="0.25">
      <c r="B1161" s="175"/>
      <c r="C1161" s="169"/>
      <c r="D1161" s="170"/>
      <c r="E1161" s="170"/>
      <c r="F1161" s="170"/>
      <c r="G1161" s="170"/>
      <c r="H1161" s="170"/>
      <c r="I1161" s="170"/>
      <c r="J1161" s="170"/>
      <c r="K1161" s="171"/>
      <c r="L1161" s="170"/>
      <c r="M1161" s="170"/>
      <c r="N1161" s="170"/>
      <c r="O1161" s="170"/>
      <c r="P1161" s="170"/>
      <c r="Q1161" s="170"/>
      <c r="R1161" s="170"/>
      <c r="S1161" s="170"/>
      <c r="T1161" s="170"/>
      <c r="U1161" s="170"/>
      <c r="V1161" s="170"/>
      <c r="W1161" s="170"/>
      <c r="X1161" s="170"/>
      <c r="Y1161" s="170"/>
      <c r="Z1161" s="170"/>
      <c r="AA1161" s="170"/>
      <c r="AB1161" s="170"/>
      <c r="AC1161" s="170"/>
      <c r="AD1161" s="170"/>
      <c r="AE1161" s="170"/>
      <c r="AF1161" s="170"/>
      <c r="AG1161" s="170"/>
    </row>
    <row r="1162" spans="2:33" x14ac:dyDescent="0.25">
      <c r="B1162" s="175"/>
      <c r="C1162" s="169"/>
      <c r="D1162" s="170"/>
      <c r="E1162" s="170"/>
      <c r="F1162" s="170"/>
      <c r="G1162" s="170"/>
      <c r="H1162" s="170"/>
      <c r="I1162" s="170"/>
      <c r="J1162" s="170"/>
      <c r="K1162" s="171"/>
      <c r="L1162" s="170"/>
      <c r="M1162" s="170"/>
      <c r="N1162" s="170"/>
      <c r="O1162" s="170"/>
      <c r="P1162" s="170"/>
      <c r="Q1162" s="170"/>
      <c r="R1162" s="170"/>
      <c r="S1162" s="170"/>
      <c r="T1162" s="170"/>
      <c r="U1162" s="170"/>
      <c r="V1162" s="170"/>
      <c r="W1162" s="170"/>
      <c r="X1162" s="170"/>
      <c r="Y1162" s="170"/>
      <c r="Z1162" s="170"/>
      <c r="AA1162" s="170"/>
      <c r="AB1162" s="170"/>
      <c r="AC1162" s="170"/>
      <c r="AD1162" s="170"/>
      <c r="AE1162" s="170"/>
      <c r="AF1162" s="170"/>
      <c r="AG1162" s="170"/>
    </row>
    <row r="1163" spans="2:33" x14ac:dyDescent="0.25">
      <c r="B1163" s="175"/>
      <c r="C1163" s="169"/>
      <c r="D1163" s="170"/>
      <c r="E1163" s="170"/>
      <c r="F1163" s="170"/>
      <c r="G1163" s="170"/>
      <c r="H1163" s="170"/>
      <c r="I1163" s="170"/>
      <c r="J1163" s="170"/>
      <c r="K1163" s="171"/>
      <c r="L1163" s="170"/>
      <c r="M1163" s="170"/>
      <c r="N1163" s="170"/>
      <c r="O1163" s="170"/>
      <c r="P1163" s="170"/>
      <c r="Q1163" s="170"/>
      <c r="R1163" s="170"/>
      <c r="S1163" s="170"/>
      <c r="T1163" s="170"/>
      <c r="U1163" s="170"/>
      <c r="V1163" s="170"/>
      <c r="W1163" s="170"/>
      <c r="X1163" s="170"/>
      <c r="Y1163" s="170"/>
      <c r="Z1163" s="170"/>
      <c r="AA1163" s="170"/>
      <c r="AB1163" s="170"/>
      <c r="AC1163" s="170"/>
      <c r="AD1163" s="170"/>
      <c r="AE1163" s="170"/>
      <c r="AF1163" s="170"/>
      <c r="AG1163" s="170"/>
    </row>
    <row r="1164" spans="2:33" x14ac:dyDescent="0.25">
      <c r="B1164" s="175"/>
      <c r="C1164" s="169"/>
      <c r="D1164" s="170"/>
      <c r="E1164" s="170"/>
      <c r="F1164" s="170"/>
      <c r="G1164" s="170"/>
      <c r="H1164" s="170"/>
      <c r="I1164" s="170"/>
      <c r="J1164" s="170"/>
      <c r="K1164" s="171"/>
      <c r="L1164" s="170"/>
      <c r="M1164" s="170"/>
      <c r="N1164" s="170"/>
      <c r="O1164" s="170"/>
      <c r="P1164" s="170"/>
      <c r="Q1164" s="170"/>
      <c r="R1164" s="170"/>
      <c r="S1164" s="170"/>
      <c r="T1164" s="170"/>
      <c r="U1164" s="170"/>
      <c r="V1164" s="170"/>
      <c r="W1164" s="170"/>
      <c r="X1164" s="170"/>
      <c r="Y1164" s="170"/>
      <c r="Z1164" s="170"/>
      <c r="AA1164" s="170"/>
      <c r="AB1164" s="170"/>
      <c r="AC1164" s="170"/>
      <c r="AD1164" s="170"/>
      <c r="AE1164" s="170"/>
      <c r="AF1164" s="170"/>
      <c r="AG1164" s="170"/>
    </row>
    <row r="1165" spans="2:33" x14ac:dyDescent="0.25">
      <c r="B1165" s="175"/>
      <c r="C1165" s="169"/>
      <c r="D1165" s="170"/>
      <c r="E1165" s="170"/>
      <c r="F1165" s="170"/>
      <c r="G1165" s="170"/>
      <c r="H1165" s="170"/>
      <c r="I1165" s="170"/>
      <c r="J1165" s="170"/>
      <c r="K1165" s="171"/>
      <c r="L1165" s="170"/>
      <c r="M1165" s="170"/>
      <c r="N1165" s="170"/>
      <c r="O1165" s="170"/>
      <c r="P1165" s="170"/>
      <c r="Q1165" s="170"/>
      <c r="R1165" s="170"/>
      <c r="S1165" s="170"/>
      <c r="T1165" s="170"/>
      <c r="U1165" s="170"/>
      <c r="V1165" s="170"/>
      <c r="W1165" s="170"/>
      <c r="X1165" s="170"/>
      <c r="Y1165" s="170"/>
      <c r="Z1165" s="170"/>
      <c r="AA1165" s="170"/>
      <c r="AB1165" s="170"/>
      <c r="AC1165" s="170"/>
      <c r="AD1165" s="170"/>
      <c r="AE1165" s="170"/>
      <c r="AF1165" s="170"/>
      <c r="AG1165" s="170"/>
    </row>
    <row r="1166" spans="2:33" x14ac:dyDescent="0.25">
      <c r="B1166" s="175"/>
      <c r="C1166" s="169"/>
      <c r="D1166" s="170"/>
      <c r="E1166" s="170"/>
      <c r="F1166" s="170"/>
      <c r="G1166" s="170"/>
      <c r="H1166" s="170"/>
      <c r="I1166" s="170"/>
      <c r="J1166" s="170"/>
      <c r="K1166" s="171"/>
      <c r="L1166" s="170"/>
      <c r="M1166" s="170"/>
      <c r="N1166" s="170"/>
      <c r="O1166" s="170"/>
      <c r="P1166" s="170"/>
      <c r="Q1166" s="170"/>
      <c r="R1166" s="170"/>
      <c r="S1166" s="170"/>
      <c r="T1166" s="170"/>
      <c r="U1166" s="170"/>
      <c r="V1166" s="170"/>
      <c r="W1166" s="170"/>
      <c r="X1166" s="170"/>
      <c r="Y1166" s="170"/>
      <c r="Z1166" s="170"/>
      <c r="AA1166" s="170"/>
      <c r="AB1166" s="170"/>
      <c r="AC1166" s="170"/>
      <c r="AD1166" s="170"/>
      <c r="AE1166" s="170"/>
      <c r="AF1166" s="170"/>
      <c r="AG1166" s="170"/>
    </row>
    <row r="1167" spans="2:33" x14ac:dyDescent="0.25">
      <c r="B1167" s="175"/>
      <c r="C1167" s="169"/>
      <c r="D1167" s="170"/>
      <c r="E1167" s="170"/>
      <c r="F1167" s="170"/>
      <c r="G1167" s="170"/>
      <c r="H1167" s="170"/>
      <c r="I1167" s="170"/>
      <c r="J1167" s="170"/>
      <c r="K1167" s="171"/>
      <c r="L1167" s="170"/>
      <c r="M1167" s="170"/>
      <c r="N1167" s="170"/>
      <c r="O1167" s="170"/>
      <c r="P1167" s="170"/>
      <c r="Q1167" s="170"/>
      <c r="R1167" s="170"/>
      <c r="S1167" s="170"/>
      <c r="T1167" s="170"/>
      <c r="U1167" s="170"/>
      <c r="V1167" s="170"/>
      <c r="W1167" s="170"/>
      <c r="X1167" s="170"/>
      <c r="Y1167" s="170"/>
      <c r="Z1167" s="170"/>
      <c r="AA1167" s="170"/>
      <c r="AB1167" s="170"/>
      <c r="AC1167" s="170"/>
      <c r="AD1167" s="170"/>
      <c r="AE1167" s="170"/>
      <c r="AF1167" s="170"/>
      <c r="AG1167" s="170"/>
    </row>
    <row r="1168" spans="2:33" x14ac:dyDescent="0.25">
      <c r="B1168" s="175"/>
      <c r="C1168" s="169"/>
      <c r="D1168" s="170"/>
      <c r="E1168" s="170"/>
      <c r="F1168" s="170"/>
      <c r="G1168" s="170"/>
      <c r="H1168" s="170"/>
      <c r="I1168" s="170"/>
      <c r="J1168" s="170"/>
      <c r="K1168" s="171"/>
      <c r="L1168" s="170"/>
      <c r="M1168" s="170"/>
      <c r="N1168" s="170"/>
      <c r="O1168" s="170"/>
      <c r="P1168" s="170"/>
      <c r="Q1168" s="170"/>
      <c r="R1168" s="170"/>
      <c r="S1168" s="170"/>
      <c r="T1168" s="170"/>
      <c r="U1168" s="170"/>
      <c r="V1168" s="170"/>
      <c r="W1168" s="170"/>
      <c r="X1168" s="170"/>
      <c r="Y1168" s="170"/>
      <c r="Z1168" s="170"/>
      <c r="AA1168" s="170"/>
      <c r="AB1168" s="170"/>
      <c r="AC1168" s="170"/>
      <c r="AD1168" s="170"/>
      <c r="AE1168" s="170"/>
      <c r="AF1168" s="170"/>
      <c r="AG1168" s="170"/>
    </row>
    <row r="1169" spans="2:33" x14ac:dyDescent="0.25">
      <c r="B1169" s="175"/>
      <c r="C1169" s="169"/>
      <c r="D1169" s="170"/>
      <c r="E1169" s="170"/>
      <c r="F1169" s="170"/>
      <c r="G1169" s="170"/>
      <c r="H1169" s="170"/>
      <c r="I1169" s="170"/>
      <c r="J1169" s="170"/>
      <c r="K1169" s="171"/>
      <c r="L1169" s="170"/>
      <c r="M1169" s="170"/>
      <c r="N1169" s="170"/>
      <c r="O1169" s="170"/>
      <c r="P1169" s="170"/>
      <c r="Q1169" s="170"/>
      <c r="R1169" s="170"/>
      <c r="S1169" s="170"/>
      <c r="T1169" s="170"/>
      <c r="U1169" s="170"/>
      <c r="V1169" s="170"/>
      <c r="W1169" s="170"/>
      <c r="X1169" s="170"/>
      <c r="Y1169" s="170"/>
      <c r="Z1169" s="170"/>
      <c r="AA1169" s="170"/>
      <c r="AB1169" s="170"/>
      <c r="AC1169" s="170"/>
      <c r="AD1169" s="170"/>
      <c r="AE1169" s="170"/>
      <c r="AF1169" s="170"/>
      <c r="AG1169" s="170"/>
    </row>
    <row r="1170" spans="2:33" x14ac:dyDescent="0.25">
      <c r="B1170" s="175"/>
      <c r="C1170" s="169"/>
      <c r="D1170" s="170"/>
      <c r="E1170" s="170"/>
      <c r="F1170" s="170"/>
      <c r="G1170" s="170"/>
      <c r="H1170" s="170"/>
      <c r="I1170" s="170"/>
      <c r="J1170" s="170"/>
      <c r="K1170" s="171"/>
      <c r="L1170" s="170"/>
      <c r="M1170" s="170"/>
      <c r="N1170" s="170"/>
      <c r="O1170" s="170"/>
      <c r="P1170" s="170"/>
      <c r="Q1170" s="170"/>
      <c r="R1170" s="170"/>
      <c r="S1170" s="170"/>
      <c r="T1170" s="170"/>
      <c r="U1170" s="170"/>
      <c r="V1170" s="170"/>
      <c r="W1170" s="170"/>
      <c r="X1170" s="170"/>
      <c r="Y1170" s="170"/>
      <c r="Z1170" s="170"/>
      <c r="AA1170" s="170"/>
      <c r="AB1170" s="170"/>
      <c r="AC1170" s="170"/>
      <c r="AD1170" s="170"/>
      <c r="AE1170" s="170"/>
      <c r="AF1170" s="170"/>
      <c r="AG1170" s="170"/>
    </row>
    <row r="1171" spans="2:33" x14ac:dyDescent="0.25">
      <c r="B1171" s="175"/>
      <c r="C1171" s="169"/>
      <c r="D1171" s="170"/>
      <c r="E1171" s="170"/>
      <c r="F1171" s="170"/>
      <c r="G1171" s="170"/>
      <c r="H1171" s="170"/>
      <c r="I1171" s="170"/>
      <c r="J1171" s="170"/>
      <c r="K1171" s="171"/>
      <c r="L1171" s="170"/>
      <c r="M1171" s="170"/>
      <c r="N1171" s="170"/>
      <c r="O1171" s="170"/>
      <c r="P1171" s="170"/>
      <c r="Q1171" s="170"/>
      <c r="R1171" s="170"/>
      <c r="S1171" s="170"/>
      <c r="T1171" s="170"/>
      <c r="U1171" s="170"/>
      <c r="V1171" s="170"/>
      <c r="W1171" s="170"/>
      <c r="X1171" s="170"/>
      <c r="Y1171" s="170"/>
      <c r="Z1171" s="170"/>
      <c r="AA1171" s="170"/>
      <c r="AB1171" s="170"/>
      <c r="AC1171" s="170"/>
      <c r="AD1171" s="170"/>
      <c r="AE1171" s="170"/>
      <c r="AF1171" s="170"/>
      <c r="AG1171" s="170"/>
    </row>
    <row r="1172" spans="2:33" x14ac:dyDescent="0.25">
      <c r="B1172" s="175"/>
      <c r="C1172" s="169"/>
      <c r="D1172" s="170"/>
      <c r="E1172" s="170"/>
      <c r="F1172" s="170"/>
      <c r="G1172" s="170"/>
      <c r="H1172" s="170"/>
      <c r="I1172" s="170"/>
      <c r="J1172" s="170"/>
      <c r="K1172" s="171"/>
      <c r="L1172" s="170"/>
      <c r="M1172" s="170"/>
      <c r="N1172" s="170"/>
      <c r="O1172" s="170"/>
      <c r="P1172" s="170"/>
      <c r="Q1172" s="170"/>
      <c r="R1172" s="170"/>
      <c r="S1172" s="170"/>
      <c r="T1172" s="170"/>
      <c r="U1172" s="170"/>
      <c r="V1172" s="170"/>
      <c r="W1172" s="170"/>
      <c r="X1172" s="170"/>
      <c r="Y1172" s="170"/>
      <c r="Z1172" s="170"/>
      <c r="AA1172" s="170"/>
      <c r="AB1172" s="170"/>
      <c r="AC1172" s="170"/>
      <c r="AD1172" s="170"/>
      <c r="AE1172" s="170"/>
      <c r="AF1172" s="170"/>
      <c r="AG1172" s="170"/>
    </row>
    <row r="1173" spans="2:33" x14ac:dyDescent="0.25">
      <c r="B1173" s="175"/>
      <c r="C1173" s="169"/>
      <c r="D1173" s="170"/>
      <c r="E1173" s="170"/>
      <c r="F1173" s="170"/>
      <c r="G1173" s="170"/>
      <c r="H1173" s="170"/>
      <c r="I1173" s="170"/>
      <c r="J1173" s="170"/>
      <c r="K1173" s="171"/>
      <c r="L1173" s="170"/>
      <c r="M1173" s="170"/>
      <c r="N1173" s="170"/>
      <c r="O1173" s="170"/>
      <c r="P1173" s="170"/>
      <c r="Q1173" s="170"/>
      <c r="R1173" s="170"/>
      <c r="S1173" s="170"/>
      <c r="T1173" s="170"/>
      <c r="U1173" s="170"/>
      <c r="V1173" s="170"/>
      <c r="W1173" s="170"/>
      <c r="X1173" s="170"/>
      <c r="Y1173" s="170"/>
      <c r="Z1173" s="170"/>
      <c r="AA1173" s="170"/>
      <c r="AB1173" s="170"/>
      <c r="AC1173" s="170"/>
      <c r="AD1173" s="170"/>
      <c r="AE1173" s="170"/>
      <c r="AF1173" s="170"/>
      <c r="AG1173" s="170"/>
    </row>
    <row r="1174" spans="2:33" x14ac:dyDescent="0.25">
      <c r="B1174" s="175"/>
      <c r="C1174" s="169"/>
      <c r="D1174" s="170"/>
      <c r="E1174" s="170"/>
      <c r="F1174" s="170"/>
      <c r="G1174" s="170"/>
      <c r="H1174" s="170"/>
      <c r="I1174" s="170"/>
      <c r="J1174" s="170"/>
      <c r="K1174" s="171"/>
      <c r="L1174" s="170"/>
      <c r="M1174" s="170"/>
      <c r="N1174" s="170"/>
      <c r="O1174" s="170"/>
      <c r="P1174" s="170"/>
      <c r="Q1174" s="170"/>
      <c r="R1174" s="170"/>
      <c r="S1174" s="170"/>
      <c r="T1174" s="170"/>
      <c r="U1174" s="170"/>
      <c r="V1174" s="170"/>
      <c r="W1174" s="170"/>
      <c r="X1174" s="170"/>
      <c r="Y1174" s="170"/>
      <c r="Z1174" s="170"/>
      <c r="AA1174" s="170"/>
      <c r="AB1174" s="170"/>
      <c r="AC1174" s="170"/>
      <c r="AD1174" s="170"/>
      <c r="AE1174" s="170"/>
      <c r="AF1174" s="170"/>
      <c r="AG1174" s="170"/>
    </row>
    <row r="1175" spans="2:33" x14ac:dyDescent="0.25">
      <c r="B1175" s="175"/>
      <c r="C1175" s="169"/>
      <c r="D1175" s="170"/>
      <c r="E1175" s="170"/>
      <c r="F1175" s="170"/>
      <c r="G1175" s="170"/>
      <c r="H1175" s="170"/>
      <c r="I1175" s="170"/>
      <c r="J1175" s="170"/>
      <c r="K1175" s="171"/>
      <c r="L1175" s="170"/>
      <c r="M1175" s="170"/>
      <c r="N1175" s="170"/>
      <c r="O1175" s="170"/>
      <c r="P1175" s="170"/>
      <c r="Q1175" s="170"/>
      <c r="R1175" s="170"/>
      <c r="S1175" s="170"/>
      <c r="T1175" s="170"/>
      <c r="U1175" s="170"/>
      <c r="V1175" s="170"/>
      <c r="W1175" s="170"/>
      <c r="X1175" s="170"/>
      <c r="Y1175" s="170"/>
      <c r="Z1175" s="170"/>
      <c r="AA1175" s="170"/>
      <c r="AB1175" s="170"/>
      <c r="AC1175" s="170"/>
      <c r="AD1175" s="170"/>
      <c r="AE1175" s="170"/>
      <c r="AF1175" s="170"/>
      <c r="AG1175" s="170"/>
    </row>
    <row r="1176" spans="2:33" x14ac:dyDescent="0.25">
      <c r="B1176" s="175"/>
      <c r="C1176" s="169"/>
      <c r="D1176" s="170"/>
      <c r="E1176" s="170"/>
      <c r="F1176" s="170"/>
      <c r="G1176" s="170"/>
      <c r="H1176" s="170"/>
      <c r="I1176" s="170"/>
      <c r="J1176" s="170"/>
      <c r="K1176" s="171"/>
      <c r="L1176" s="170"/>
      <c r="M1176" s="170"/>
      <c r="N1176" s="170"/>
      <c r="O1176" s="170"/>
      <c r="P1176" s="170"/>
      <c r="Q1176" s="170"/>
      <c r="R1176" s="170"/>
      <c r="S1176" s="170"/>
      <c r="T1176" s="170"/>
      <c r="U1176" s="170"/>
      <c r="V1176" s="170"/>
      <c r="W1176" s="170"/>
      <c r="X1176" s="170"/>
      <c r="Y1176" s="170"/>
      <c r="Z1176" s="170"/>
      <c r="AA1176" s="170"/>
      <c r="AB1176" s="170"/>
      <c r="AC1176" s="170"/>
      <c r="AD1176" s="170"/>
      <c r="AE1176" s="170"/>
      <c r="AF1176" s="170"/>
      <c r="AG1176" s="170"/>
    </row>
    <row r="1177" spans="2:33" x14ac:dyDescent="0.25">
      <c r="B1177" s="175"/>
      <c r="C1177" s="169"/>
      <c r="D1177" s="170"/>
      <c r="E1177" s="170"/>
      <c r="F1177" s="170"/>
      <c r="G1177" s="170"/>
      <c r="H1177" s="170"/>
      <c r="I1177" s="170"/>
      <c r="J1177" s="170"/>
      <c r="K1177" s="171"/>
      <c r="L1177" s="170"/>
      <c r="M1177" s="170"/>
      <c r="N1177" s="170"/>
      <c r="O1177" s="170"/>
      <c r="P1177" s="170"/>
      <c r="Q1177" s="170"/>
      <c r="R1177" s="170"/>
      <c r="S1177" s="170"/>
      <c r="T1177" s="170"/>
      <c r="U1177" s="170"/>
      <c r="V1177" s="170"/>
      <c r="W1177" s="170"/>
      <c r="X1177" s="170"/>
      <c r="Y1177" s="170"/>
      <c r="Z1177" s="170"/>
      <c r="AA1177" s="170"/>
      <c r="AB1177" s="170"/>
      <c r="AC1177" s="170"/>
      <c r="AD1177" s="170"/>
      <c r="AE1177" s="170"/>
      <c r="AF1177" s="170"/>
      <c r="AG1177" s="170"/>
    </row>
    <row r="1178" spans="2:33" x14ac:dyDescent="0.25">
      <c r="B1178" s="175"/>
      <c r="C1178" s="169"/>
      <c r="D1178" s="170"/>
      <c r="E1178" s="170"/>
      <c r="F1178" s="170"/>
      <c r="G1178" s="170"/>
      <c r="H1178" s="170"/>
      <c r="I1178" s="170"/>
      <c r="J1178" s="170"/>
      <c r="K1178" s="171"/>
      <c r="L1178" s="170"/>
      <c r="M1178" s="170"/>
      <c r="N1178" s="170"/>
      <c r="O1178" s="170"/>
      <c r="P1178" s="170"/>
      <c r="Q1178" s="170"/>
      <c r="R1178" s="170"/>
      <c r="S1178" s="170"/>
      <c r="T1178" s="170"/>
      <c r="U1178" s="170"/>
      <c r="V1178" s="170"/>
      <c r="W1178" s="170"/>
      <c r="X1178" s="170"/>
      <c r="Y1178" s="170"/>
      <c r="Z1178" s="170"/>
      <c r="AA1178" s="170"/>
      <c r="AB1178" s="170"/>
      <c r="AC1178" s="170"/>
      <c r="AD1178" s="170"/>
      <c r="AE1178" s="170"/>
      <c r="AF1178" s="170"/>
      <c r="AG1178" s="170"/>
    </row>
    <row r="1179" spans="2:33" x14ac:dyDescent="0.25">
      <c r="B1179" s="175"/>
      <c r="C1179" s="169"/>
      <c r="D1179" s="170"/>
      <c r="E1179" s="170"/>
      <c r="F1179" s="170"/>
      <c r="G1179" s="170"/>
      <c r="H1179" s="170"/>
      <c r="I1179" s="170"/>
      <c r="J1179" s="170"/>
      <c r="K1179" s="171"/>
      <c r="L1179" s="170"/>
      <c r="M1179" s="170"/>
      <c r="N1179" s="170"/>
      <c r="O1179" s="170"/>
      <c r="P1179" s="170"/>
      <c r="Q1179" s="170"/>
      <c r="R1179" s="170"/>
      <c r="S1179" s="170"/>
      <c r="T1179" s="170"/>
      <c r="U1179" s="170"/>
      <c r="V1179" s="170"/>
      <c r="W1179" s="170"/>
      <c r="X1179" s="170"/>
      <c r="Y1179" s="170"/>
      <c r="Z1179" s="170"/>
      <c r="AA1179" s="170"/>
      <c r="AB1179" s="170"/>
      <c r="AC1179" s="170"/>
      <c r="AD1179" s="170"/>
      <c r="AE1179" s="170"/>
      <c r="AF1179" s="170"/>
      <c r="AG1179" s="170"/>
    </row>
    <row r="1180" spans="2:33" x14ac:dyDescent="0.25">
      <c r="B1180" s="175"/>
      <c r="C1180" s="169"/>
      <c r="D1180" s="170"/>
      <c r="E1180" s="170"/>
      <c r="F1180" s="170"/>
      <c r="G1180" s="170"/>
      <c r="H1180" s="170"/>
      <c r="I1180" s="170"/>
      <c r="J1180" s="170"/>
      <c r="K1180" s="171"/>
      <c r="L1180" s="170"/>
      <c r="M1180" s="170"/>
      <c r="N1180" s="170"/>
      <c r="O1180" s="170"/>
      <c r="P1180" s="170"/>
      <c r="Q1180" s="170"/>
      <c r="R1180" s="170"/>
      <c r="S1180" s="170"/>
      <c r="T1180" s="170"/>
      <c r="U1180" s="170"/>
      <c r="V1180" s="170"/>
      <c r="W1180" s="170"/>
      <c r="X1180" s="170"/>
      <c r="Y1180" s="170"/>
      <c r="Z1180" s="170"/>
      <c r="AA1180" s="170"/>
      <c r="AB1180" s="170"/>
      <c r="AC1180" s="170"/>
      <c r="AD1180" s="170"/>
      <c r="AE1180" s="170"/>
      <c r="AF1180" s="170"/>
      <c r="AG1180" s="170"/>
    </row>
    <row r="1181" spans="2:33" x14ac:dyDescent="0.25">
      <c r="B1181" s="175"/>
      <c r="C1181" s="169"/>
      <c r="D1181" s="170"/>
      <c r="E1181" s="170"/>
      <c r="F1181" s="170"/>
      <c r="G1181" s="170"/>
      <c r="H1181" s="170"/>
      <c r="I1181" s="170"/>
      <c r="J1181" s="170"/>
      <c r="K1181" s="171"/>
      <c r="L1181" s="170"/>
      <c r="M1181" s="170"/>
      <c r="N1181" s="170"/>
      <c r="O1181" s="170"/>
      <c r="P1181" s="170"/>
      <c r="Q1181" s="170"/>
      <c r="R1181" s="170"/>
      <c r="S1181" s="170"/>
      <c r="T1181" s="170"/>
      <c r="U1181" s="170"/>
      <c r="V1181" s="170"/>
      <c r="W1181" s="170"/>
      <c r="X1181" s="170"/>
      <c r="Y1181" s="170"/>
      <c r="Z1181" s="170"/>
      <c r="AA1181" s="170"/>
      <c r="AB1181" s="170"/>
      <c r="AC1181" s="170"/>
      <c r="AD1181" s="170"/>
      <c r="AE1181" s="170"/>
      <c r="AF1181" s="170"/>
      <c r="AG1181" s="170"/>
    </row>
    <row r="1182" spans="2:33" x14ac:dyDescent="0.25">
      <c r="B1182" s="175"/>
      <c r="C1182" s="169"/>
      <c r="D1182" s="170"/>
      <c r="E1182" s="170"/>
      <c r="F1182" s="170"/>
      <c r="G1182" s="170"/>
      <c r="H1182" s="170"/>
      <c r="I1182" s="170"/>
      <c r="J1182" s="170"/>
      <c r="K1182" s="171"/>
      <c r="L1182" s="170"/>
      <c r="M1182" s="170"/>
      <c r="N1182" s="170"/>
      <c r="O1182" s="170"/>
      <c r="P1182" s="170"/>
      <c r="Q1182" s="170"/>
      <c r="R1182" s="170"/>
      <c r="S1182" s="170"/>
      <c r="T1182" s="170"/>
      <c r="U1182" s="170"/>
      <c r="V1182" s="170"/>
      <c r="W1182" s="170"/>
      <c r="X1182" s="170"/>
      <c r="Y1182" s="170"/>
      <c r="Z1182" s="170"/>
      <c r="AA1182" s="170"/>
      <c r="AB1182" s="170"/>
      <c r="AC1182" s="170"/>
      <c r="AD1182" s="170"/>
      <c r="AE1182" s="170"/>
      <c r="AF1182" s="170"/>
      <c r="AG1182" s="170"/>
    </row>
    <row r="1183" spans="2:33" x14ac:dyDescent="0.25">
      <c r="B1183" s="175"/>
      <c r="C1183" s="169"/>
      <c r="D1183" s="170"/>
      <c r="E1183" s="170"/>
      <c r="F1183" s="170"/>
      <c r="G1183" s="170"/>
      <c r="H1183" s="170"/>
      <c r="I1183" s="170"/>
      <c r="J1183" s="170"/>
      <c r="K1183" s="171"/>
      <c r="L1183" s="170"/>
      <c r="M1183" s="170"/>
      <c r="N1183" s="170"/>
      <c r="O1183" s="170"/>
      <c r="P1183" s="170"/>
      <c r="Q1183" s="170"/>
      <c r="R1183" s="170"/>
      <c r="S1183" s="170"/>
      <c r="T1183" s="170"/>
      <c r="U1183" s="170"/>
      <c r="V1183" s="170"/>
      <c r="W1183" s="170"/>
      <c r="X1183" s="170"/>
      <c r="Y1183" s="170"/>
      <c r="Z1183" s="170"/>
      <c r="AA1183" s="170"/>
      <c r="AB1183" s="170"/>
      <c r="AC1183" s="170"/>
      <c r="AD1183" s="170"/>
      <c r="AE1183" s="170"/>
      <c r="AF1183" s="170"/>
      <c r="AG1183" s="170"/>
    </row>
    <row r="1184" spans="2:33" x14ac:dyDescent="0.25">
      <c r="B1184" s="175"/>
      <c r="C1184" s="169"/>
      <c r="D1184" s="170"/>
      <c r="E1184" s="170"/>
      <c r="F1184" s="170"/>
      <c r="G1184" s="170"/>
      <c r="H1184" s="170"/>
      <c r="I1184" s="170"/>
      <c r="J1184" s="170"/>
      <c r="K1184" s="171"/>
      <c r="L1184" s="170"/>
      <c r="M1184" s="170"/>
      <c r="N1184" s="170"/>
      <c r="O1184" s="170"/>
      <c r="P1184" s="170"/>
      <c r="Q1184" s="170"/>
      <c r="R1184" s="170"/>
      <c r="S1184" s="170"/>
      <c r="T1184" s="170"/>
      <c r="U1184" s="170"/>
      <c r="V1184" s="170"/>
      <c r="W1184" s="170"/>
      <c r="X1184" s="170"/>
      <c r="Y1184" s="170"/>
      <c r="Z1184" s="170"/>
      <c r="AA1184" s="170"/>
      <c r="AB1184" s="170"/>
      <c r="AC1184" s="170"/>
      <c r="AD1184" s="170"/>
      <c r="AE1184" s="170"/>
      <c r="AF1184" s="170"/>
      <c r="AG1184" s="170"/>
    </row>
    <row r="1185" spans="2:33" x14ac:dyDescent="0.25">
      <c r="B1185" s="175"/>
      <c r="C1185" s="169"/>
      <c r="D1185" s="170"/>
      <c r="E1185" s="170"/>
      <c r="F1185" s="170"/>
      <c r="G1185" s="170"/>
      <c r="H1185" s="170"/>
      <c r="I1185" s="170"/>
      <c r="J1185" s="170"/>
      <c r="K1185" s="171"/>
      <c r="L1185" s="170"/>
      <c r="M1185" s="170"/>
      <c r="N1185" s="170"/>
      <c r="O1185" s="170"/>
      <c r="P1185" s="170"/>
      <c r="Q1185" s="170"/>
      <c r="R1185" s="170"/>
      <c r="S1185" s="170"/>
      <c r="T1185" s="170"/>
      <c r="U1185" s="170"/>
      <c r="V1185" s="170"/>
      <c r="W1185" s="170"/>
      <c r="X1185" s="170"/>
      <c r="Y1185" s="170"/>
      <c r="Z1185" s="170"/>
      <c r="AA1185" s="170"/>
      <c r="AB1185" s="170"/>
      <c r="AC1185" s="170"/>
      <c r="AD1185" s="170"/>
      <c r="AE1185" s="170"/>
      <c r="AF1185" s="170"/>
      <c r="AG1185" s="170"/>
    </row>
    <row r="1186" spans="2:33" x14ac:dyDescent="0.25">
      <c r="B1186" s="175"/>
      <c r="C1186" s="169"/>
      <c r="D1186" s="170"/>
      <c r="E1186" s="170"/>
      <c r="F1186" s="170"/>
      <c r="G1186" s="170"/>
      <c r="H1186" s="170"/>
      <c r="I1186" s="170"/>
      <c r="J1186" s="170"/>
      <c r="K1186" s="171"/>
      <c r="L1186" s="170"/>
      <c r="M1186" s="170"/>
      <c r="N1186" s="170"/>
      <c r="O1186" s="170"/>
      <c r="P1186" s="170"/>
      <c r="Q1186" s="170"/>
      <c r="R1186" s="170"/>
      <c r="S1186" s="170"/>
      <c r="T1186" s="170"/>
      <c r="U1186" s="170"/>
      <c r="V1186" s="170"/>
      <c r="W1186" s="170"/>
      <c r="X1186" s="170"/>
      <c r="Y1186" s="170"/>
      <c r="Z1186" s="170"/>
      <c r="AA1186" s="170"/>
      <c r="AB1186" s="170"/>
      <c r="AC1186" s="170"/>
      <c r="AD1186" s="170"/>
      <c r="AE1186" s="170"/>
      <c r="AF1186" s="170"/>
      <c r="AG1186" s="170"/>
    </row>
    <row r="1187" spans="2:33" x14ac:dyDescent="0.25">
      <c r="B1187" s="175"/>
      <c r="C1187" s="169"/>
      <c r="D1187" s="170"/>
      <c r="E1187" s="170"/>
      <c r="F1187" s="170"/>
      <c r="G1187" s="170"/>
      <c r="H1187" s="170"/>
      <c r="I1187" s="170"/>
      <c r="J1187" s="170"/>
      <c r="K1187" s="171"/>
      <c r="L1187" s="170"/>
      <c r="M1187" s="170"/>
      <c r="N1187" s="170"/>
      <c r="O1187" s="170"/>
      <c r="P1187" s="170"/>
      <c r="Q1187" s="170"/>
      <c r="R1187" s="170"/>
      <c r="S1187" s="170"/>
      <c r="T1187" s="170"/>
      <c r="U1187" s="170"/>
      <c r="V1187" s="170"/>
      <c r="W1187" s="170"/>
      <c r="X1187" s="170"/>
      <c r="Y1187" s="170"/>
      <c r="Z1187" s="170"/>
      <c r="AA1187" s="170"/>
      <c r="AB1187" s="170"/>
      <c r="AC1187" s="170"/>
      <c r="AD1187" s="170"/>
      <c r="AE1187" s="170"/>
      <c r="AF1187" s="170"/>
      <c r="AG1187" s="170"/>
    </row>
    <row r="1188" spans="2:33" x14ac:dyDescent="0.25">
      <c r="B1188" s="175"/>
      <c r="C1188" s="169"/>
      <c r="D1188" s="170"/>
      <c r="E1188" s="170"/>
      <c r="F1188" s="170"/>
      <c r="G1188" s="170"/>
      <c r="H1188" s="170"/>
      <c r="I1188" s="170"/>
      <c r="J1188" s="170"/>
      <c r="K1188" s="171"/>
      <c r="L1188" s="170"/>
      <c r="M1188" s="170"/>
      <c r="N1188" s="170"/>
      <c r="O1188" s="170"/>
      <c r="P1188" s="170"/>
      <c r="Q1188" s="170"/>
      <c r="R1188" s="170"/>
      <c r="S1188" s="170"/>
      <c r="T1188" s="170"/>
      <c r="U1188" s="170"/>
      <c r="V1188" s="170"/>
      <c r="W1188" s="170"/>
      <c r="X1188" s="170"/>
      <c r="Y1188" s="170"/>
      <c r="Z1188" s="170"/>
      <c r="AA1188" s="170"/>
      <c r="AB1188" s="170"/>
      <c r="AC1188" s="170"/>
      <c r="AD1188" s="170"/>
      <c r="AE1188" s="170"/>
      <c r="AF1188" s="170"/>
      <c r="AG1188" s="170"/>
    </row>
    <row r="1189" spans="2:33" x14ac:dyDescent="0.25">
      <c r="B1189" s="175"/>
      <c r="C1189" s="169"/>
      <c r="D1189" s="170"/>
      <c r="E1189" s="170"/>
      <c r="F1189" s="170"/>
      <c r="G1189" s="170"/>
      <c r="H1189" s="170"/>
      <c r="I1189" s="170"/>
      <c r="J1189" s="170"/>
      <c r="K1189" s="171"/>
      <c r="L1189" s="170"/>
      <c r="M1189" s="170"/>
      <c r="N1189" s="170"/>
      <c r="O1189" s="170"/>
      <c r="P1189" s="170"/>
      <c r="Q1189" s="170"/>
      <c r="R1189" s="170"/>
      <c r="S1189" s="170"/>
      <c r="T1189" s="170"/>
      <c r="U1189" s="170"/>
      <c r="V1189" s="170"/>
      <c r="W1189" s="170"/>
      <c r="X1189" s="170"/>
      <c r="Y1189" s="170"/>
      <c r="Z1189" s="170"/>
      <c r="AA1189" s="170"/>
      <c r="AB1189" s="170"/>
      <c r="AC1189" s="170"/>
      <c r="AD1189" s="170"/>
      <c r="AE1189" s="170"/>
      <c r="AF1189" s="170"/>
      <c r="AG1189" s="170"/>
    </row>
    <row r="1190" spans="2:33" x14ac:dyDescent="0.25">
      <c r="B1190" s="175"/>
      <c r="C1190" s="169"/>
      <c r="D1190" s="170"/>
      <c r="E1190" s="170"/>
      <c r="F1190" s="170"/>
      <c r="G1190" s="170"/>
      <c r="H1190" s="170"/>
      <c r="I1190" s="170"/>
      <c r="J1190" s="170"/>
      <c r="K1190" s="171"/>
      <c r="L1190" s="170"/>
      <c r="M1190" s="170"/>
      <c r="N1190" s="170"/>
      <c r="O1190" s="170"/>
      <c r="P1190" s="170"/>
      <c r="Q1190" s="170"/>
      <c r="R1190" s="170"/>
      <c r="S1190" s="170"/>
      <c r="T1190" s="170"/>
      <c r="U1190" s="170"/>
      <c r="V1190" s="170"/>
      <c r="W1190" s="170"/>
      <c r="X1190" s="170"/>
      <c r="Y1190" s="170"/>
      <c r="Z1190" s="170"/>
      <c r="AA1190" s="170"/>
      <c r="AB1190" s="170"/>
      <c r="AC1190" s="170"/>
      <c r="AD1190" s="170"/>
      <c r="AE1190" s="170"/>
      <c r="AF1190" s="170"/>
      <c r="AG1190" s="170"/>
    </row>
    <row r="1191" spans="2:33" x14ac:dyDescent="0.25">
      <c r="B1191" s="175"/>
      <c r="C1191" s="169"/>
      <c r="D1191" s="170"/>
      <c r="E1191" s="170"/>
      <c r="F1191" s="170"/>
      <c r="G1191" s="170"/>
      <c r="H1191" s="170"/>
      <c r="I1191" s="170"/>
      <c r="J1191" s="170"/>
      <c r="K1191" s="171"/>
      <c r="L1191" s="170"/>
      <c r="M1191" s="170"/>
      <c r="N1191" s="170"/>
      <c r="O1191" s="170"/>
      <c r="P1191" s="170"/>
      <c r="Q1191" s="170"/>
      <c r="R1191" s="170"/>
      <c r="S1191" s="170"/>
      <c r="T1191" s="170"/>
      <c r="U1191" s="170"/>
      <c r="V1191" s="170"/>
      <c r="W1191" s="170"/>
      <c r="X1191" s="170"/>
      <c r="Y1191" s="170"/>
      <c r="Z1191" s="170"/>
      <c r="AA1191" s="170"/>
      <c r="AB1191" s="170"/>
      <c r="AC1191" s="170"/>
      <c r="AD1191" s="170"/>
      <c r="AE1191" s="170"/>
      <c r="AF1191" s="170"/>
      <c r="AG1191" s="170"/>
    </row>
    <row r="1192" spans="2:33" x14ac:dyDescent="0.25">
      <c r="B1192" s="175"/>
      <c r="C1192" s="169"/>
      <c r="D1192" s="170"/>
      <c r="E1192" s="170"/>
      <c r="F1192" s="170"/>
      <c r="G1192" s="170"/>
      <c r="H1192" s="170"/>
      <c r="I1192" s="170"/>
      <c r="J1192" s="170"/>
      <c r="K1192" s="171"/>
      <c r="L1192" s="170"/>
      <c r="M1192" s="170"/>
      <c r="N1192" s="170"/>
      <c r="O1192" s="170"/>
      <c r="P1192" s="170"/>
      <c r="Q1192" s="170"/>
      <c r="R1192" s="170"/>
      <c r="S1192" s="170"/>
      <c r="T1192" s="170"/>
      <c r="U1192" s="170"/>
      <c r="V1192" s="170"/>
      <c r="W1192" s="170"/>
      <c r="X1192" s="170"/>
      <c r="Y1192" s="170"/>
      <c r="Z1192" s="170"/>
      <c r="AA1192" s="170"/>
      <c r="AB1192" s="170"/>
      <c r="AC1192" s="170"/>
      <c r="AD1192" s="170"/>
      <c r="AE1192" s="170"/>
      <c r="AF1192" s="170"/>
      <c r="AG1192" s="170"/>
    </row>
    <row r="1193" spans="2:33" x14ac:dyDescent="0.25">
      <c r="B1193" s="175"/>
      <c r="C1193" s="169"/>
      <c r="D1193" s="170"/>
      <c r="E1193" s="170"/>
      <c r="F1193" s="170"/>
      <c r="G1193" s="170"/>
      <c r="H1193" s="170"/>
      <c r="I1193" s="170"/>
      <c r="J1193" s="170"/>
      <c r="K1193" s="171"/>
      <c r="L1193" s="170"/>
      <c r="M1193" s="170"/>
      <c r="N1193" s="170"/>
      <c r="O1193" s="170"/>
      <c r="P1193" s="170"/>
      <c r="Q1193" s="170"/>
      <c r="R1193" s="170"/>
      <c r="S1193" s="170"/>
      <c r="T1193" s="170"/>
      <c r="U1193" s="170"/>
      <c r="V1193" s="170"/>
      <c r="W1193" s="170"/>
      <c r="X1193" s="170"/>
      <c r="Y1193" s="170"/>
      <c r="Z1193" s="170"/>
      <c r="AA1193" s="170"/>
      <c r="AB1193" s="170"/>
      <c r="AC1193" s="170"/>
      <c r="AD1193" s="170"/>
      <c r="AE1193" s="170"/>
      <c r="AF1193" s="170"/>
      <c r="AG1193" s="170"/>
    </row>
    <row r="1194" spans="2:33" x14ac:dyDescent="0.25">
      <c r="B1194" s="175"/>
      <c r="C1194" s="169"/>
      <c r="D1194" s="170"/>
      <c r="E1194" s="170"/>
      <c r="F1194" s="170"/>
      <c r="G1194" s="170"/>
      <c r="H1194" s="170"/>
      <c r="I1194" s="170"/>
      <c r="J1194" s="170"/>
      <c r="K1194" s="171"/>
      <c r="L1194" s="170"/>
      <c r="M1194" s="170"/>
      <c r="N1194" s="170"/>
      <c r="O1194" s="170"/>
      <c r="P1194" s="170"/>
      <c r="Q1194" s="170"/>
      <c r="R1194" s="170"/>
      <c r="S1194" s="170"/>
      <c r="T1194" s="170"/>
      <c r="U1194" s="170"/>
      <c r="V1194" s="170"/>
      <c r="W1194" s="170"/>
      <c r="X1194" s="170"/>
      <c r="Y1194" s="170"/>
      <c r="Z1194" s="170"/>
      <c r="AA1194" s="170"/>
      <c r="AB1194" s="170"/>
      <c r="AC1194" s="170"/>
      <c r="AD1194" s="170"/>
      <c r="AE1194" s="170"/>
      <c r="AF1194" s="170"/>
      <c r="AG1194" s="170"/>
    </row>
    <row r="1195" spans="2:33" x14ac:dyDescent="0.25">
      <c r="B1195" s="175"/>
      <c r="C1195" s="169"/>
      <c r="D1195" s="170"/>
      <c r="E1195" s="170"/>
      <c r="F1195" s="170"/>
      <c r="G1195" s="170"/>
      <c r="H1195" s="170"/>
      <c r="I1195" s="170"/>
      <c r="J1195" s="170"/>
      <c r="K1195" s="171"/>
      <c r="L1195" s="170"/>
      <c r="M1195" s="170"/>
      <c r="N1195" s="170"/>
      <c r="O1195" s="170"/>
      <c r="P1195" s="170"/>
      <c r="Q1195" s="170"/>
      <c r="R1195" s="170"/>
      <c r="S1195" s="170"/>
      <c r="T1195" s="170"/>
      <c r="U1195" s="170"/>
      <c r="V1195" s="170"/>
      <c r="W1195" s="170"/>
      <c r="X1195" s="170"/>
      <c r="Y1195" s="170"/>
      <c r="Z1195" s="170"/>
      <c r="AA1195" s="170"/>
      <c r="AB1195" s="170"/>
      <c r="AC1195" s="170"/>
      <c r="AD1195" s="170"/>
      <c r="AE1195" s="170"/>
      <c r="AF1195" s="170"/>
      <c r="AG1195" s="170"/>
    </row>
    <row r="1196" spans="2:33" x14ac:dyDescent="0.25">
      <c r="B1196" s="175"/>
      <c r="C1196" s="169"/>
      <c r="D1196" s="170"/>
      <c r="E1196" s="170"/>
      <c r="F1196" s="170"/>
      <c r="G1196" s="170"/>
      <c r="H1196" s="170"/>
      <c r="I1196" s="170"/>
      <c r="J1196" s="170"/>
      <c r="K1196" s="171"/>
      <c r="L1196" s="170"/>
      <c r="M1196" s="170"/>
      <c r="N1196" s="170"/>
      <c r="O1196" s="170"/>
      <c r="P1196" s="170"/>
      <c r="Q1196" s="170"/>
      <c r="R1196" s="170"/>
      <c r="S1196" s="170"/>
      <c r="T1196" s="170"/>
      <c r="U1196" s="170"/>
      <c r="V1196" s="170"/>
      <c r="W1196" s="170"/>
      <c r="X1196" s="170"/>
      <c r="Y1196" s="170"/>
      <c r="Z1196" s="170"/>
      <c r="AA1196" s="170"/>
      <c r="AB1196" s="170"/>
      <c r="AC1196" s="170"/>
      <c r="AD1196" s="170"/>
      <c r="AE1196" s="170"/>
      <c r="AF1196" s="170"/>
      <c r="AG1196" s="170"/>
    </row>
    <row r="1197" spans="2:33" x14ac:dyDescent="0.25">
      <c r="B1197" s="175"/>
      <c r="C1197" s="169"/>
      <c r="D1197" s="170"/>
      <c r="E1197" s="170"/>
      <c r="F1197" s="170"/>
      <c r="G1197" s="170"/>
      <c r="H1197" s="170"/>
      <c r="I1197" s="170"/>
      <c r="J1197" s="170"/>
      <c r="K1197" s="171"/>
      <c r="L1197" s="170"/>
      <c r="M1197" s="170"/>
      <c r="N1197" s="170"/>
      <c r="O1197" s="170"/>
      <c r="P1197" s="170"/>
      <c r="Q1197" s="170"/>
      <c r="R1197" s="170"/>
      <c r="S1197" s="170"/>
      <c r="T1197" s="170"/>
      <c r="U1197" s="170"/>
      <c r="V1197" s="170"/>
      <c r="W1197" s="170"/>
      <c r="X1197" s="170"/>
      <c r="Y1197" s="170"/>
      <c r="Z1197" s="170"/>
      <c r="AA1197" s="170"/>
      <c r="AB1197" s="170"/>
      <c r="AC1197" s="170"/>
      <c r="AD1197" s="170"/>
      <c r="AE1197" s="170"/>
      <c r="AF1197" s="170"/>
      <c r="AG1197" s="170"/>
    </row>
    <row r="1198" spans="2:33" x14ac:dyDescent="0.25">
      <c r="B1198" s="175"/>
      <c r="C1198" s="169"/>
      <c r="D1198" s="170"/>
      <c r="E1198" s="170"/>
      <c r="F1198" s="170"/>
      <c r="G1198" s="170"/>
      <c r="H1198" s="170"/>
      <c r="I1198" s="170"/>
      <c r="J1198" s="170"/>
      <c r="K1198" s="171"/>
      <c r="L1198" s="170"/>
      <c r="M1198" s="170"/>
      <c r="N1198" s="170"/>
      <c r="O1198" s="170"/>
      <c r="P1198" s="170"/>
      <c r="Q1198" s="170"/>
      <c r="R1198" s="170"/>
      <c r="S1198" s="170"/>
      <c r="T1198" s="170"/>
      <c r="U1198" s="170"/>
      <c r="V1198" s="170"/>
      <c r="W1198" s="170"/>
      <c r="X1198" s="170"/>
      <c r="Y1198" s="170"/>
      <c r="Z1198" s="170"/>
      <c r="AA1198" s="170"/>
      <c r="AB1198" s="170"/>
      <c r="AC1198" s="170"/>
      <c r="AD1198" s="170"/>
      <c r="AE1198" s="170"/>
      <c r="AF1198" s="170"/>
      <c r="AG1198" s="170"/>
    </row>
    <row r="1199" spans="2:33" x14ac:dyDescent="0.25">
      <c r="B1199" s="175"/>
      <c r="C1199" s="169"/>
      <c r="D1199" s="170"/>
      <c r="E1199" s="170"/>
      <c r="F1199" s="170"/>
      <c r="G1199" s="170"/>
      <c r="H1199" s="170"/>
      <c r="I1199" s="170"/>
      <c r="J1199" s="170"/>
      <c r="K1199" s="171"/>
      <c r="L1199" s="170"/>
      <c r="M1199" s="170"/>
      <c r="N1199" s="170"/>
      <c r="O1199" s="170"/>
      <c r="P1199" s="170"/>
      <c r="Q1199" s="170"/>
      <c r="R1199" s="170"/>
      <c r="S1199" s="170"/>
      <c r="T1199" s="170"/>
      <c r="U1199" s="170"/>
      <c r="V1199" s="170"/>
      <c r="W1199" s="170"/>
      <c r="X1199" s="170"/>
      <c r="Y1199" s="170"/>
      <c r="Z1199" s="170"/>
      <c r="AA1199" s="170"/>
      <c r="AB1199" s="170"/>
      <c r="AC1199" s="170"/>
      <c r="AD1199" s="170"/>
      <c r="AE1199" s="170"/>
      <c r="AF1199" s="170"/>
      <c r="AG1199" s="170"/>
    </row>
    <row r="1200" spans="2:33" x14ac:dyDescent="0.25">
      <c r="B1200" s="175"/>
      <c r="C1200" s="169"/>
      <c r="D1200" s="170"/>
      <c r="E1200" s="170"/>
      <c r="F1200" s="170"/>
      <c r="G1200" s="170"/>
      <c r="H1200" s="170"/>
      <c r="I1200" s="170"/>
      <c r="J1200" s="170"/>
      <c r="K1200" s="171"/>
      <c r="L1200" s="170"/>
      <c r="M1200" s="170"/>
      <c r="N1200" s="170"/>
      <c r="O1200" s="170"/>
      <c r="P1200" s="170"/>
      <c r="Q1200" s="170"/>
      <c r="R1200" s="170"/>
      <c r="S1200" s="170"/>
      <c r="T1200" s="170"/>
      <c r="U1200" s="170"/>
      <c r="V1200" s="170"/>
      <c r="W1200" s="170"/>
      <c r="X1200" s="170"/>
      <c r="Y1200" s="170"/>
      <c r="Z1200" s="170"/>
      <c r="AA1200" s="170"/>
      <c r="AB1200" s="170"/>
      <c r="AC1200" s="170"/>
      <c r="AD1200" s="170"/>
      <c r="AE1200" s="170"/>
      <c r="AF1200" s="170"/>
      <c r="AG1200" s="170"/>
    </row>
    <row r="1201" spans="2:33" x14ac:dyDescent="0.25">
      <c r="B1201" s="175"/>
      <c r="C1201" s="169"/>
      <c r="D1201" s="170"/>
      <c r="E1201" s="170"/>
      <c r="F1201" s="170"/>
      <c r="G1201" s="170"/>
      <c r="H1201" s="170"/>
      <c r="I1201" s="170"/>
      <c r="J1201" s="170"/>
      <c r="K1201" s="171"/>
      <c r="L1201" s="170"/>
      <c r="M1201" s="170"/>
      <c r="N1201" s="170"/>
      <c r="O1201" s="170"/>
      <c r="P1201" s="170"/>
      <c r="Q1201" s="170"/>
      <c r="R1201" s="170"/>
      <c r="S1201" s="170"/>
      <c r="T1201" s="170"/>
      <c r="U1201" s="170"/>
      <c r="V1201" s="170"/>
      <c r="W1201" s="170"/>
      <c r="X1201" s="170"/>
      <c r="Y1201" s="170"/>
      <c r="Z1201" s="170"/>
      <c r="AA1201" s="170"/>
      <c r="AB1201" s="170"/>
      <c r="AC1201" s="170"/>
      <c r="AD1201" s="170"/>
      <c r="AE1201" s="170"/>
      <c r="AF1201" s="170"/>
      <c r="AG1201" s="170"/>
    </row>
    <row r="1202" spans="2:33" x14ac:dyDescent="0.25">
      <c r="B1202" s="175"/>
      <c r="C1202" s="169"/>
      <c r="D1202" s="170"/>
      <c r="E1202" s="170"/>
      <c r="F1202" s="170"/>
      <c r="G1202" s="170"/>
      <c r="H1202" s="170"/>
      <c r="I1202" s="170"/>
      <c r="J1202" s="170"/>
      <c r="K1202" s="171"/>
      <c r="L1202" s="170"/>
      <c r="M1202" s="170"/>
      <c r="N1202" s="170"/>
      <c r="O1202" s="170"/>
      <c r="P1202" s="170"/>
      <c r="Q1202" s="170"/>
      <c r="R1202" s="170"/>
      <c r="S1202" s="170"/>
      <c r="T1202" s="170"/>
      <c r="U1202" s="170"/>
      <c r="V1202" s="170"/>
      <c r="W1202" s="170"/>
      <c r="X1202" s="170"/>
      <c r="Y1202" s="170"/>
      <c r="Z1202" s="170"/>
      <c r="AA1202" s="170"/>
      <c r="AB1202" s="170"/>
      <c r="AC1202" s="170"/>
      <c r="AD1202" s="170"/>
      <c r="AE1202" s="170"/>
      <c r="AF1202" s="170"/>
      <c r="AG1202" s="170"/>
    </row>
    <row r="1203" spans="2:33" x14ac:dyDescent="0.25">
      <c r="B1203" s="175"/>
      <c r="C1203" s="169"/>
      <c r="D1203" s="170"/>
      <c r="E1203" s="170"/>
      <c r="F1203" s="170"/>
      <c r="G1203" s="170"/>
      <c r="H1203" s="170"/>
      <c r="I1203" s="170"/>
      <c r="J1203" s="170"/>
      <c r="K1203" s="171"/>
      <c r="L1203" s="170"/>
      <c r="M1203" s="170"/>
      <c r="N1203" s="170"/>
      <c r="O1203" s="170"/>
      <c r="P1203" s="170"/>
      <c r="Q1203" s="170"/>
      <c r="R1203" s="170"/>
      <c r="S1203" s="170"/>
      <c r="T1203" s="170"/>
      <c r="U1203" s="170"/>
      <c r="V1203" s="170"/>
      <c r="W1203" s="170"/>
      <c r="X1203" s="170"/>
      <c r="Y1203" s="170"/>
      <c r="Z1203" s="170"/>
      <c r="AA1203" s="170"/>
      <c r="AB1203" s="170"/>
      <c r="AC1203" s="170"/>
      <c r="AD1203" s="170"/>
      <c r="AE1203" s="170"/>
      <c r="AF1203" s="170"/>
      <c r="AG1203" s="170"/>
    </row>
    <row r="1204" spans="2:33" x14ac:dyDescent="0.25">
      <c r="B1204" s="175"/>
      <c r="C1204" s="169"/>
      <c r="D1204" s="170"/>
      <c r="E1204" s="170"/>
      <c r="F1204" s="170"/>
      <c r="G1204" s="170"/>
      <c r="H1204" s="170"/>
      <c r="I1204" s="170"/>
      <c r="J1204" s="170"/>
      <c r="K1204" s="171"/>
      <c r="L1204" s="170"/>
      <c r="M1204" s="170"/>
      <c r="N1204" s="170"/>
      <c r="O1204" s="170"/>
      <c r="P1204" s="170"/>
      <c r="Q1204" s="170"/>
      <c r="R1204" s="170"/>
      <c r="S1204" s="170"/>
      <c r="T1204" s="170"/>
      <c r="U1204" s="170"/>
      <c r="V1204" s="170"/>
      <c r="W1204" s="170"/>
      <c r="X1204" s="170"/>
      <c r="Y1204" s="170"/>
      <c r="Z1204" s="170"/>
      <c r="AA1204" s="170"/>
      <c r="AB1204" s="170"/>
      <c r="AC1204" s="170"/>
      <c r="AD1204" s="170"/>
      <c r="AE1204" s="170"/>
      <c r="AF1204" s="170"/>
      <c r="AG1204" s="170"/>
    </row>
    <row r="1205" spans="2:33" x14ac:dyDescent="0.25">
      <c r="B1205" s="175"/>
      <c r="C1205" s="169"/>
      <c r="D1205" s="170"/>
      <c r="E1205" s="170"/>
      <c r="F1205" s="170"/>
      <c r="G1205" s="170"/>
      <c r="H1205" s="170"/>
      <c r="I1205" s="170"/>
      <c r="J1205" s="170"/>
      <c r="K1205" s="171"/>
      <c r="L1205" s="170"/>
      <c r="M1205" s="170"/>
      <c r="N1205" s="170"/>
      <c r="O1205" s="170"/>
      <c r="P1205" s="170"/>
      <c r="Q1205" s="170"/>
      <c r="R1205" s="170"/>
      <c r="S1205" s="170"/>
      <c r="T1205" s="170"/>
      <c r="U1205" s="170"/>
      <c r="V1205" s="170"/>
      <c r="W1205" s="170"/>
      <c r="X1205" s="170"/>
      <c r="Y1205" s="170"/>
      <c r="Z1205" s="170"/>
      <c r="AA1205" s="170"/>
      <c r="AB1205" s="170"/>
      <c r="AC1205" s="170"/>
      <c r="AD1205" s="170"/>
      <c r="AE1205" s="170"/>
      <c r="AF1205" s="170"/>
      <c r="AG1205" s="170"/>
    </row>
    <row r="1206" spans="2:33" x14ac:dyDescent="0.25">
      <c r="B1206" s="175"/>
      <c r="C1206" s="169"/>
      <c r="D1206" s="170"/>
      <c r="E1206" s="170"/>
      <c r="F1206" s="170"/>
      <c r="G1206" s="170"/>
      <c r="H1206" s="170"/>
      <c r="I1206" s="170"/>
      <c r="J1206" s="170"/>
      <c r="K1206" s="171"/>
      <c r="L1206" s="170"/>
      <c r="M1206" s="170"/>
      <c r="N1206" s="170"/>
      <c r="O1206" s="170"/>
      <c r="P1206" s="170"/>
      <c r="Q1206" s="170"/>
      <c r="R1206" s="170"/>
      <c r="S1206" s="170"/>
      <c r="T1206" s="170"/>
      <c r="U1206" s="170"/>
      <c r="V1206" s="170"/>
      <c r="W1206" s="170"/>
      <c r="X1206" s="170"/>
      <c r="Y1206" s="170"/>
      <c r="Z1206" s="170"/>
      <c r="AA1206" s="170"/>
      <c r="AB1206" s="170"/>
      <c r="AC1206" s="170"/>
      <c r="AD1206" s="170"/>
      <c r="AE1206" s="170"/>
      <c r="AF1206" s="170"/>
      <c r="AG1206" s="170"/>
    </row>
    <row r="1207" spans="2:33" x14ac:dyDescent="0.25">
      <c r="B1207" s="175"/>
      <c r="C1207" s="169"/>
      <c r="D1207" s="170"/>
      <c r="E1207" s="170"/>
      <c r="F1207" s="170"/>
      <c r="G1207" s="170"/>
      <c r="H1207" s="170"/>
      <c r="I1207" s="170"/>
      <c r="J1207" s="170"/>
      <c r="K1207" s="171"/>
      <c r="L1207" s="170"/>
      <c r="M1207" s="170"/>
      <c r="N1207" s="170"/>
      <c r="O1207" s="170"/>
      <c r="P1207" s="170"/>
      <c r="Q1207" s="170"/>
      <c r="R1207" s="170"/>
      <c r="S1207" s="170"/>
      <c r="T1207" s="170"/>
      <c r="U1207" s="170"/>
      <c r="V1207" s="170"/>
      <c r="W1207" s="170"/>
      <c r="X1207" s="170"/>
      <c r="Y1207" s="170"/>
      <c r="Z1207" s="170"/>
      <c r="AA1207" s="170"/>
      <c r="AB1207" s="170"/>
      <c r="AC1207" s="170"/>
      <c r="AD1207" s="170"/>
      <c r="AE1207" s="170"/>
      <c r="AF1207" s="170"/>
      <c r="AG1207" s="170"/>
    </row>
    <row r="1208" spans="2:33" x14ac:dyDescent="0.25">
      <c r="B1208" s="175"/>
      <c r="C1208" s="169"/>
      <c r="D1208" s="170"/>
      <c r="E1208" s="170"/>
      <c r="F1208" s="170"/>
      <c r="G1208" s="170"/>
      <c r="H1208" s="170"/>
      <c r="I1208" s="170"/>
      <c r="J1208" s="170"/>
      <c r="K1208" s="171"/>
      <c r="L1208" s="170"/>
      <c r="M1208" s="170"/>
      <c r="N1208" s="170"/>
      <c r="O1208" s="170"/>
      <c r="P1208" s="170"/>
      <c r="Q1208" s="170"/>
      <c r="R1208" s="170"/>
      <c r="S1208" s="170"/>
      <c r="T1208" s="170"/>
      <c r="U1208" s="170"/>
      <c r="V1208" s="170"/>
      <c r="W1208" s="170"/>
      <c r="X1208" s="170"/>
      <c r="Y1208" s="170"/>
      <c r="Z1208" s="170"/>
      <c r="AA1208" s="170"/>
      <c r="AB1208" s="170"/>
      <c r="AC1208" s="170"/>
      <c r="AD1208" s="170"/>
      <c r="AE1208" s="170"/>
      <c r="AF1208" s="170"/>
      <c r="AG1208" s="170"/>
    </row>
    <row r="1209" spans="2:33" x14ac:dyDescent="0.25">
      <c r="B1209" s="175"/>
      <c r="C1209" s="169"/>
      <c r="D1209" s="170"/>
      <c r="E1209" s="170"/>
      <c r="F1209" s="170"/>
      <c r="G1209" s="170"/>
      <c r="H1209" s="170"/>
      <c r="I1209" s="170"/>
      <c r="J1209" s="170"/>
      <c r="K1209" s="171"/>
      <c r="L1209" s="170"/>
      <c r="M1209" s="170"/>
      <c r="N1209" s="170"/>
      <c r="O1209" s="170"/>
      <c r="P1209" s="170"/>
      <c r="Q1209" s="170"/>
      <c r="R1209" s="170"/>
      <c r="S1209" s="170"/>
      <c r="T1209" s="170"/>
      <c r="U1209" s="170"/>
      <c r="V1209" s="170"/>
      <c r="W1209" s="170"/>
      <c r="X1209" s="170"/>
      <c r="Y1209" s="170"/>
      <c r="Z1209" s="170"/>
      <c r="AA1209" s="170"/>
      <c r="AB1209" s="170"/>
      <c r="AC1209" s="170"/>
      <c r="AD1209" s="170"/>
      <c r="AE1209" s="170"/>
      <c r="AF1209" s="170"/>
      <c r="AG1209" s="170"/>
    </row>
    <row r="1210" spans="2:33" x14ac:dyDescent="0.25">
      <c r="B1210" s="175"/>
      <c r="C1210" s="169"/>
      <c r="D1210" s="170"/>
      <c r="E1210" s="170"/>
      <c r="F1210" s="170"/>
      <c r="G1210" s="170"/>
      <c r="H1210" s="170"/>
      <c r="I1210" s="170"/>
      <c r="J1210" s="170"/>
      <c r="K1210" s="171"/>
      <c r="L1210" s="170"/>
      <c r="M1210" s="170"/>
      <c r="N1210" s="170"/>
      <c r="O1210" s="170"/>
      <c r="P1210" s="170"/>
      <c r="Q1210" s="170"/>
      <c r="R1210" s="170"/>
      <c r="S1210" s="170"/>
      <c r="T1210" s="170"/>
      <c r="U1210" s="170"/>
      <c r="V1210" s="170"/>
      <c r="W1210" s="170"/>
      <c r="X1210" s="170"/>
      <c r="Y1210" s="170"/>
      <c r="Z1210" s="170"/>
      <c r="AA1210" s="170"/>
      <c r="AB1210" s="170"/>
      <c r="AC1210" s="170"/>
      <c r="AD1210" s="170"/>
      <c r="AE1210" s="170"/>
      <c r="AF1210" s="170"/>
      <c r="AG1210" s="170"/>
    </row>
    <row r="1211" spans="2:33" x14ac:dyDescent="0.25">
      <c r="B1211" s="175"/>
      <c r="C1211" s="169"/>
      <c r="D1211" s="170"/>
      <c r="E1211" s="170"/>
      <c r="F1211" s="170"/>
      <c r="G1211" s="170"/>
      <c r="H1211" s="170"/>
      <c r="I1211" s="170"/>
      <c r="J1211" s="170"/>
      <c r="K1211" s="171"/>
      <c r="L1211" s="170"/>
      <c r="M1211" s="170"/>
      <c r="N1211" s="170"/>
      <c r="O1211" s="170"/>
      <c r="P1211" s="170"/>
      <c r="Q1211" s="170"/>
      <c r="R1211" s="170"/>
      <c r="S1211" s="170"/>
      <c r="T1211" s="170"/>
      <c r="U1211" s="170"/>
      <c r="V1211" s="170"/>
      <c r="W1211" s="170"/>
      <c r="X1211" s="170"/>
      <c r="Y1211" s="170"/>
      <c r="Z1211" s="170"/>
      <c r="AA1211" s="170"/>
      <c r="AB1211" s="170"/>
      <c r="AC1211" s="170"/>
      <c r="AD1211" s="170"/>
      <c r="AE1211" s="170"/>
      <c r="AF1211" s="170"/>
      <c r="AG1211" s="170"/>
    </row>
    <row r="1212" spans="2:33" x14ac:dyDescent="0.25">
      <c r="B1212" s="175"/>
      <c r="C1212" s="169"/>
      <c r="D1212" s="170"/>
      <c r="E1212" s="170"/>
      <c r="F1212" s="170"/>
      <c r="G1212" s="170"/>
      <c r="H1212" s="170"/>
      <c r="I1212" s="170"/>
      <c r="J1212" s="170"/>
      <c r="K1212" s="171"/>
      <c r="L1212" s="170"/>
      <c r="M1212" s="170"/>
      <c r="N1212" s="170"/>
      <c r="O1212" s="170"/>
      <c r="P1212" s="170"/>
      <c r="Q1212" s="170"/>
      <c r="R1212" s="170"/>
      <c r="S1212" s="170"/>
      <c r="T1212" s="170"/>
      <c r="U1212" s="170"/>
      <c r="V1212" s="170"/>
      <c r="W1212" s="170"/>
      <c r="X1212" s="170"/>
      <c r="Y1212" s="170"/>
      <c r="Z1212" s="170"/>
      <c r="AA1212" s="170"/>
      <c r="AB1212" s="170"/>
      <c r="AC1212" s="170"/>
      <c r="AD1212" s="170"/>
      <c r="AE1212" s="170"/>
      <c r="AF1212" s="170"/>
      <c r="AG1212" s="170"/>
    </row>
    <row r="1213" spans="2:33" x14ac:dyDescent="0.25">
      <c r="B1213" s="175"/>
      <c r="C1213" s="169"/>
      <c r="D1213" s="170"/>
      <c r="E1213" s="170"/>
      <c r="F1213" s="170"/>
      <c r="G1213" s="170"/>
      <c r="H1213" s="170"/>
      <c r="I1213" s="170"/>
      <c r="J1213" s="170"/>
      <c r="K1213" s="171"/>
      <c r="L1213" s="170"/>
      <c r="M1213" s="170"/>
      <c r="N1213" s="170"/>
      <c r="O1213" s="170"/>
      <c r="P1213" s="170"/>
      <c r="Q1213" s="170"/>
      <c r="R1213" s="170"/>
      <c r="S1213" s="170"/>
      <c r="T1213" s="170"/>
      <c r="U1213" s="170"/>
      <c r="V1213" s="170"/>
      <c r="W1213" s="170"/>
      <c r="X1213" s="170"/>
      <c r="Y1213" s="170"/>
      <c r="Z1213" s="170"/>
      <c r="AA1213" s="170"/>
      <c r="AB1213" s="170"/>
      <c r="AC1213" s="170"/>
      <c r="AD1213" s="170"/>
      <c r="AE1213" s="170"/>
      <c r="AF1213" s="170"/>
      <c r="AG1213" s="170"/>
    </row>
    <row r="1214" spans="2:33" x14ac:dyDescent="0.25">
      <c r="B1214" s="175"/>
      <c r="C1214" s="169"/>
      <c r="D1214" s="170"/>
      <c r="E1214" s="170"/>
      <c r="F1214" s="170"/>
      <c r="G1214" s="170"/>
      <c r="H1214" s="170"/>
      <c r="I1214" s="170"/>
      <c r="J1214" s="170"/>
      <c r="K1214" s="171"/>
      <c r="L1214" s="170"/>
      <c r="M1214" s="170"/>
      <c r="N1214" s="170"/>
      <c r="O1214" s="170"/>
      <c r="P1214" s="170"/>
      <c r="Q1214" s="170"/>
      <c r="R1214" s="170"/>
      <c r="S1214" s="170"/>
      <c r="T1214" s="170"/>
      <c r="U1214" s="170"/>
      <c r="V1214" s="170"/>
      <c r="W1214" s="170"/>
      <c r="X1214" s="170"/>
      <c r="Y1214" s="170"/>
      <c r="Z1214" s="170"/>
      <c r="AA1214" s="170"/>
      <c r="AB1214" s="170"/>
      <c r="AC1214" s="170"/>
      <c r="AD1214" s="170"/>
      <c r="AE1214" s="170"/>
      <c r="AF1214" s="170"/>
      <c r="AG1214" s="170"/>
    </row>
    <row r="1215" spans="2:33" x14ac:dyDescent="0.25">
      <c r="B1215" s="175"/>
      <c r="C1215" s="169"/>
      <c r="D1215" s="170"/>
      <c r="E1215" s="170"/>
      <c r="F1215" s="170"/>
      <c r="G1215" s="170"/>
      <c r="H1215" s="170"/>
      <c r="I1215" s="170"/>
      <c r="J1215" s="170"/>
      <c r="K1215" s="171"/>
      <c r="L1215" s="170"/>
      <c r="M1215" s="170"/>
      <c r="N1215" s="170"/>
      <c r="O1215" s="170"/>
      <c r="P1215" s="170"/>
      <c r="Q1215" s="170"/>
      <c r="R1215" s="170"/>
      <c r="S1215" s="170"/>
      <c r="T1215" s="170"/>
      <c r="U1215" s="170"/>
      <c r="V1215" s="170"/>
      <c r="W1215" s="170"/>
      <c r="X1215" s="170"/>
      <c r="Y1215" s="170"/>
      <c r="Z1215" s="170"/>
      <c r="AA1215" s="170"/>
      <c r="AB1215" s="170"/>
      <c r="AC1215" s="170"/>
      <c r="AD1215" s="170"/>
      <c r="AE1215" s="170"/>
      <c r="AF1215" s="170"/>
      <c r="AG1215" s="170"/>
    </row>
    <row r="1216" spans="2:33" x14ac:dyDescent="0.25">
      <c r="B1216" s="175"/>
      <c r="C1216" s="169"/>
      <c r="D1216" s="170"/>
      <c r="E1216" s="170"/>
      <c r="F1216" s="170"/>
      <c r="G1216" s="170"/>
      <c r="H1216" s="170"/>
      <c r="I1216" s="170"/>
      <c r="J1216" s="170"/>
      <c r="K1216" s="171"/>
      <c r="L1216" s="170"/>
      <c r="M1216" s="170"/>
      <c r="N1216" s="170"/>
      <c r="O1216" s="170"/>
      <c r="P1216" s="170"/>
      <c r="Q1216" s="170"/>
      <c r="R1216" s="170"/>
      <c r="S1216" s="170"/>
      <c r="T1216" s="170"/>
      <c r="U1216" s="170"/>
      <c r="V1216" s="170"/>
      <c r="W1216" s="170"/>
      <c r="X1216" s="170"/>
      <c r="Y1216" s="170"/>
      <c r="Z1216" s="170"/>
      <c r="AA1216" s="170"/>
      <c r="AB1216" s="170"/>
      <c r="AC1216" s="170"/>
      <c r="AD1216" s="170"/>
      <c r="AE1216" s="170"/>
      <c r="AF1216" s="170"/>
      <c r="AG1216" s="170"/>
    </row>
    <row r="1217" spans="2:33" x14ac:dyDescent="0.25">
      <c r="B1217" s="175"/>
      <c r="C1217" s="169"/>
      <c r="D1217" s="170"/>
      <c r="E1217" s="170"/>
      <c r="F1217" s="170"/>
      <c r="G1217" s="170"/>
      <c r="H1217" s="170"/>
      <c r="I1217" s="170"/>
      <c r="J1217" s="170"/>
      <c r="K1217" s="171"/>
      <c r="L1217" s="170"/>
      <c r="M1217" s="170"/>
      <c r="N1217" s="170"/>
      <c r="O1217" s="170"/>
      <c r="P1217" s="170"/>
      <c r="Q1217" s="170"/>
      <c r="R1217" s="170"/>
      <c r="S1217" s="170"/>
      <c r="T1217" s="170"/>
      <c r="U1217" s="170"/>
      <c r="V1217" s="170"/>
      <c r="W1217" s="170"/>
      <c r="X1217" s="170"/>
      <c r="Y1217" s="170"/>
      <c r="Z1217" s="170"/>
      <c r="AA1217" s="170"/>
      <c r="AB1217" s="170"/>
      <c r="AC1217" s="170"/>
      <c r="AD1217" s="170"/>
      <c r="AE1217" s="170"/>
      <c r="AF1217" s="170"/>
      <c r="AG1217" s="170"/>
    </row>
    <row r="1218" spans="2:33" x14ac:dyDescent="0.25">
      <c r="B1218" s="175"/>
      <c r="C1218" s="169"/>
      <c r="D1218" s="170"/>
      <c r="E1218" s="170"/>
      <c r="F1218" s="170"/>
      <c r="G1218" s="170"/>
      <c r="H1218" s="170"/>
      <c r="I1218" s="170"/>
      <c r="J1218" s="170"/>
      <c r="K1218" s="171"/>
      <c r="L1218" s="170"/>
      <c r="M1218" s="170"/>
      <c r="N1218" s="170"/>
      <c r="O1218" s="170"/>
      <c r="P1218" s="170"/>
      <c r="Q1218" s="170"/>
      <c r="R1218" s="170"/>
      <c r="S1218" s="170"/>
      <c r="T1218" s="170"/>
      <c r="U1218" s="170"/>
      <c r="V1218" s="170"/>
      <c r="W1218" s="170"/>
      <c r="X1218" s="170"/>
      <c r="Y1218" s="170"/>
      <c r="Z1218" s="170"/>
      <c r="AA1218" s="170"/>
      <c r="AB1218" s="170"/>
      <c r="AC1218" s="170"/>
      <c r="AD1218" s="170"/>
      <c r="AE1218" s="170"/>
      <c r="AF1218" s="170"/>
      <c r="AG1218" s="170"/>
    </row>
    <row r="1219" spans="2:33" x14ac:dyDescent="0.25">
      <c r="B1219" s="175"/>
      <c r="C1219" s="169"/>
      <c r="D1219" s="170"/>
      <c r="E1219" s="170"/>
      <c r="F1219" s="170"/>
      <c r="G1219" s="170"/>
      <c r="H1219" s="170"/>
      <c r="I1219" s="170"/>
      <c r="J1219" s="170"/>
      <c r="K1219" s="171"/>
      <c r="L1219" s="170"/>
      <c r="M1219" s="170"/>
      <c r="N1219" s="170"/>
      <c r="O1219" s="170"/>
      <c r="P1219" s="170"/>
      <c r="Q1219" s="170"/>
      <c r="R1219" s="170"/>
      <c r="S1219" s="170"/>
      <c r="T1219" s="170"/>
      <c r="U1219" s="170"/>
      <c r="V1219" s="170"/>
      <c r="W1219" s="170"/>
      <c r="X1219" s="170"/>
      <c r="Y1219" s="170"/>
      <c r="Z1219" s="170"/>
      <c r="AA1219" s="170"/>
      <c r="AB1219" s="170"/>
      <c r="AC1219" s="170"/>
      <c r="AD1219" s="170"/>
      <c r="AE1219" s="170"/>
      <c r="AF1219" s="170"/>
      <c r="AG1219" s="170"/>
    </row>
    <row r="1220" spans="2:33" x14ac:dyDescent="0.25">
      <c r="B1220" s="175"/>
      <c r="C1220" s="169"/>
      <c r="D1220" s="170"/>
      <c r="E1220" s="170"/>
      <c r="F1220" s="170"/>
      <c r="G1220" s="170"/>
      <c r="H1220" s="170"/>
      <c r="I1220" s="170"/>
      <c r="J1220" s="170"/>
      <c r="K1220" s="171"/>
      <c r="L1220" s="170"/>
      <c r="M1220" s="170"/>
      <c r="N1220" s="170"/>
      <c r="O1220" s="170"/>
      <c r="P1220" s="170"/>
      <c r="Q1220" s="170"/>
      <c r="R1220" s="170"/>
      <c r="S1220" s="170"/>
      <c r="T1220" s="170"/>
      <c r="U1220" s="170"/>
      <c r="V1220" s="170"/>
      <c r="W1220" s="170"/>
      <c r="X1220" s="170"/>
      <c r="Y1220" s="170"/>
      <c r="Z1220" s="170"/>
      <c r="AA1220" s="170"/>
      <c r="AB1220" s="170"/>
      <c r="AC1220" s="170"/>
      <c r="AD1220" s="170"/>
      <c r="AE1220" s="170"/>
      <c r="AF1220" s="170"/>
      <c r="AG1220" s="170"/>
    </row>
    <row r="1221" spans="2:33" x14ac:dyDescent="0.25">
      <c r="B1221" s="175"/>
      <c r="C1221" s="169"/>
      <c r="D1221" s="170"/>
      <c r="E1221" s="170"/>
      <c r="F1221" s="170"/>
      <c r="G1221" s="170"/>
      <c r="H1221" s="170"/>
      <c r="I1221" s="170"/>
      <c r="J1221" s="170"/>
      <c r="K1221" s="171"/>
      <c r="L1221" s="170"/>
      <c r="M1221" s="170"/>
      <c r="N1221" s="170"/>
      <c r="O1221" s="170"/>
      <c r="P1221" s="170"/>
      <c r="Q1221" s="170"/>
      <c r="R1221" s="170"/>
      <c r="S1221" s="170"/>
      <c r="T1221" s="170"/>
      <c r="U1221" s="170"/>
      <c r="V1221" s="170"/>
      <c r="W1221" s="170"/>
      <c r="X1221" s="170"/>
      <c r="Y1221" s="170"/>
      <c r="Z1221" s="170"/>
      <c r="AA1221" s="170"/>
      <c r="AB1221" s="170"/>
      <c r="AC1221" s="170"/>
      <c r="AD1221" s="170"/>
      <c r="AE1221" s="170"/>
      <c r="AF1221" s="170"/>
      <c r="AG1221" s="170"/>
    </row>
    <row r="1222" spans="2:33" x14ac:dyDescent="0.25">
      <c r="B1222" s="175"/>
      <c r="C1222" s="169"/>
      <c r="D1222" s="170"/>
      <c r="E1222" s="170"/>
      <c r="F1222" s="170"/>
      <c r="G1222" s="170"/>
      <c r="H1222" s="170"/>
      <c r="I1222" s="170"/>
      <c r="J1222" s="170"/>
      <c r="K1222" s="171"/>
      <c r="L1222" s="170"/>
      <c r="M1222" s="170"/>
      <c r="N1222" s="170"/>
      <c r="O1222" s="170"/>
      <c r="P1222" s="170"/>
      <c r="Q1222" s="170"/>
      <c r="R1222" s="170"/>
      <c r="S1222" s="170"/>
      <c r="T1222" s="170"/>
      <c r="U1222" s="170"/>
      <c r="V1222" s="170"/>
      <c r="W1222" s="170"/>
      <c r="X1222" s="170"/>
      <c r="Y1222" s="170"/>
      <c r="Z1222" s="170"/>
      <c r="AA1222" s="170"/>
      <c r="AB1222" s="170"/>
      <c r="AC1222" s="170"/>
      <c r="AD1222" s="170"/>
      <c r="AE1222" s="170"/>
      <c r="AF1222" s="170"/>
      <c r="AG1222" s="170"/>
    </row>
    <row r="1223" spans="2:33" x14ac:dyDescent="0.25">
      <c r="B1223" s="175"/>
      <c r="C1223" s="169"/>
      <c r="D1223" s="170"/>
      <c r="E1223" s="170"/>
      <c r="F1223" s="170"/>
      <c r="G1223" s="170"/>
      <c r="H1223" s="170"/>
      <c r="I1223" s="170"/>
      <c r="J1223" s="170"/>
      <c r="K1223" s="171"/>
      <c r="L1223" s="170"/>
      <c r="M1223" s="170"/>
      <c r="N1223" s="170"/>
      <c r="O1223" s="170"/>
      <c r="P1223" s="170"/>
      <c r="Q1223" s="170"/>
      <c r="R1223" s="170"/>
      <c r="S1223" s="170"/>
      <c r="T1223" s="170"/>
      <c r="U1223" s="170"/>
      <c r="V1223" s="170"/>
      <c r="W1223" s="170"/>
      <c r="X1223" s="170"/>
      <c r="Y1223" s="170"/>
      <c r="Z1223" s="170"/>
      <c r="AA1223" s="170"/>
      <c r="AB1223" s="170"/>
      <c r="AC1223" s="170"/>
      <c r="AD1223" s="170"/>
      <c r="AE1223" s="170"/>
      <c r="AF1223" s="170"/>
      <c r="AG1223" s="170"/>
    </row>
    <row r="1224" spans="2:33" x14ac:dyDescent="0.25">
      <c r="B1224" s="175"/>
      <c r="C1224" s="169"/>
      <c r="D1224" s="170"/>
      <c r="E1224" s="170"/>
      <c r="F1224" s="170"/>
      <c r="G1224" s="170"/>
      <c r="H1224" s="170"/>
      <c r="I1224" s="170"/>
      <c r="J1224" s="170"/>
      <c r="K1224" s="171"/>
      <c r="L1224" s="170"/>
      <c r="M1224" s="170"/>
      <c r="N1224" s="170"/>
      <c r="O1224" s="170"/>
      <c r="P1224" s="170"/>
      <c r="Q1224" s="170"/>
      <c r="R1224" s="170"/>
      <c r="S1224" s="170"/>
      <c r="T1224" s="170"/>
      <c r="U1224" s="170"/>
      <c r="V1224" s="170"/>
      <c r="W1224" s="170"/>
      <c r="X1224" s="170"/>
      <c r="Y1224" s="170"/>
      <c r="Z1224" s="170"/>
      <c r="AA1224" s="170"/>
      <c r="AB1224" s="170"/>
      <c r="AC1224" s="170"/>
      <c r="AD1224" s="170"/>
      <c r="AE1224" s="170"/>
      <c r="AF1224" s="170"/>
      <c r="AG1224" s="170"/>
    </row>
    <row r="1225" spans="2:33" x14ac:dyDescent="0.25">
      <c r="B1225" s="175"/>
      <c r="C1225" s="169"/>
      <c r="D1225" s="170"/>
      <c r="E1225" s="170"/>
      <c r="F1225" s="170"/>
      <c r="G1225" s="170"/>
      <c r="H1225" s="170"/>
      <c r="I1225" s="170"/>
      <c r="J1225" s="170"/>
      <c r="K1225" s="171"/>
      <c r="L1225" s="170"/>
      <c r="M1225" s="170"/>
      <c r="N1225" s="170"/>
      <c r="O1225" s="170"/>
      <c r="P1225" s="170"/>
      <c r="Q1225" s="170"/>
      <c r="R1225" s="170"/>
      <c r="S1225" s="170"/>
      <c r="T1225" s="170"/>
      <c r="U1225" s="170"/>
      <c r="V1225" s="170"/>
      <c r="W1225" s="170"/>
      <c r="X1225" s="170"/>
      <c r="Y1225" s="170"/>
      <c r="Z1225" s="170"/>
      <c r="AA1225" s="170"/>
      <c r="AB1225" s="170"/>
      <c r="AC1225" s="170"/>
      <c r="AD1225" s="170"/>
      <c r="AE1225" s="170"/>
      <c r="AF1225" s="170"/>
      <c r="AG1225" s="170"/>
    </row>
    <row r="1226" spans="2:33" x14ac:dyDescent="0.25">
      <c r="B1226" s="175"/>
      <c r="C1226" s="169"/>
      <c r="D1226" s="170"/>
      <c r="E1226" s="170"/>
      <c r="F1226" s="170"/>
      <c r="G1226" s="170"/>
      <c r="H1226" s="170"/>
      <c r="I1226" s="170"/>
      <c r="J1226" s="170"/>
      <c r="K1226" s="171"/>
      <c r="L1226" s="170"/>
      <c r="M1226" s="170"/>
      <c r="N1226" s="170"/>
      <c r="O1226" s="170"/>
      <c r="P1226" s="170"/>
      <c r="Q1226" s="170"/>
      <c r="R1226" s="170"/>
      <c r="S1226" s="170"/>
      <c r="T1226" s="170"/>
      <c r="U1226" s="170"/>
      <c r="V1226" s="170"/>
      <c r="W1226" s="170"/>
      <c r="X1226" s="170"/>
      <c r="Y1226" s="170"/>
      <c r="Z1226" s="170"/>
      <c r="AA1226" s="170"/>
      <c r="AB1226" s="170"/>
      <c r="AC1226" s="170"/>
      <c r="AD1226" s="170"/>
      <c r="AE1226" s="170"/>
      <c r="AF1226" s="170"/>
      <c r="AG1226" s="170"/>
    </row>
    <row r="1227" spans="2:33" x14ac:dyDescent="0.25">
      <c r="B1227" s="175"/>
      <c r="C1227" s="169"/>
      <c r="D1227" s="170"/>
      <c r="E1227" s="170"/>
      <c r="F1227" s="170"/>
      <c r="G1227" s="170"/>
      <c r="H1227" s="170"/>
      <c r="I1227" s="170"/>
      <c r="J1227" s="170"/>
      <c r="K1227" s="171"/>
      <c r="L1227" s="170"/>
      <c r="M1227" s="170"/>
      <c r="N1227" s="170"/>
      <c r="O1227" s="170"/>
      <c r="P1227" s="170"/>
      <c r="Q1227" s="170"/>
      <c r="R1227" s="170"/>
      <c r="S1227" s="170"/>
      <c r="T1227" s="170"/>
      <c r="U1227" s="170"/>
      <c r="V1227" s="170"/>
      <c r="W1227" s="170"/>
      <c r="X1227" s="170"/>
      <c r="Y1227" s="170"/>
      <c r="Z1227" s="170"/>
      <c r="AA1227" s="170"/>
      <c r="AB1227" s="170"/>
      <c r="AC1227" s="170"/>
      <c r="AD1227" s="170"/>
      <c r="AE1227" s="170"/>
      <c r="AF1227" s="170"/>
      <c r="AG1227" s="170"/>
    </row>
    <row r="1228" spans="2:33" x14ac:dyDescent="0.25">
      <c r="B1228" s="175"/>
      <c r="C1228" s="169"/>
      <c r="D1228" s="170"/>
      <c r="E1228" s="170"/>
      <c r="F1228" s="170"/>
      <c r="G1228" s="170"/>
      <c r="H1228" s="170"/>
      <c r="I1228" s="170"/>
      <c r="J1228" s="170"/>
      <c r="K1228" s="171"/>
      <c r="L1228" s="170"/>
      <c r="M1228" s="170"/>
      <c r="N1228" s="170"/>
      <c r="O1228" s="170"/>
      <c r="P1228" s="170"/>
      <c r="Q1228" s="170"/>
      <c r="R1228" s="170"/>
      <c r="S1228" s="170"/>
      <c r="T1228" s="170"/>
      <c r="U1228" s="170"/>
      <c r="V1228" s="170"/>
      <c r="W1228" s="170"/>
      <c r="X1228" s="170"/>
      <c r="Y1228" s="170"/>
      <c r="Z1228" s="170"/>
      <c r="AA1228" s="170"/>
      <c r="AB1228" s="170"/>
      <c r="AC1228" s="170"/>
      <c r="AD1228" s="170"/>
      <c r="AE1228" s="170"/>
      <c r="AF1228" s="170"/>
      <c r="AG1228" s="170"/>
    </row>
    <row r="1229" spans="2:33" x14ac:dyDescent="0.25">
      <c r="B1229" s="175"/>
      <c r="C1229" s="169"/>
      <c r="D1229" s="170"/>
      <c r="E1229" s="170"/>
      <c r="F1229" s="170"/>
      <c r="G1229" s="170"/>
      <c r="H1229" s="170"/>
      <c r="I1229" s="170"/>
      <c r="J1229" s="170"/>
      <c r="K1229" s="171"/>
      <c r="L1229" s="170"/>
      <c r="M1229" s="170"/>
      <c r="N1229" s="170"/>
      <c r="O1229" s="170"/>
      <c r="P1229" s="170"/>
      <c r="Q1229" s="170"/>
      <c r="R1229" s="170"/>
      <c r="S1229" s="170"/>
      <c r="T1229" s="170"/>
      <c r="U1229" s="170"/>
      <c r="V1229" s="170"/>
      <c r="W1229" s="170"/>
      <c r="X1229" s="170"/>
      <c r="Y1229" s="170"/>
      <c r="Z1229" s="170"/>
      <c r="AA1229" s="170"/>
      <c r="AB1229" s="170"/>
      <c r="AC1229" s="170"/>
      <c r="AD1229" s="170"/>
      <c r="AE1229" s="170"/>
      <c r="AF1229" s="170"/>
      <c r="AG1229" s="170"/>
    </row>
    <row r="1230" spans="2:33" x14ac:dyDescent="0.25">
      <c r="B1230" s="175"/>
      <c r="C1230" s="169"/>
      <c r="D1230" s="170"/>
      <c r="E1230" s="170"/>
      <c r="F1230" s="170"/>
      <c r="G1230" s="170"/>
      <c r="H1230" s="170"/>
      <c r="I1230" s="170"/>
      <c r="J1230" s="170"/>
      <c r="K1230" s="171"/>
      <c r="L1230" s="170"/>
      <c r="M1230" s="170"/>
      <c r="N1230" s="170"/>
      <c r="O1230" s="170"/>
      <c r="P1230" s="170"/>
      <c r="Q1230" s="170"/>
      <c r="R1230" s="170"/>
      <c r="S1230" s="170"/>
      <c r="T1230" s="170"/>
      <c r="U1230" s="170"/>
      <c r="V1230" s="170"/>
      <c r="W1230" s="170"/>
      <c r="X1230" s="170"/>
      <c r="Y1230" s="170"/>
      <c r="Z1230" s="170"/>
      <c r="AA1230" s="170"/>
      <c r="AB1230" s="170"/>
      <c r="AC1230" s="170"/>
      <c r="AD1230" s="170"/>
      <c r="AE1230" s="170"/>
      <c r="AF1230" s="170"/>
      <c r="AG1230" s="170"/>
    </row>
    <row r="1231" spans="2:33" x14ac:dyDescent="0.25">
      <c r="B1231" s="175"/>
      <c r="C1231" s="169"/>
      <c r="D1231" s="170"/>
      <c r="E1231" s="170"/>
      <c r="F1231" s="170"/>
      <c r="G1231" s="170"/>
      <c r="H1231" s="170"/>
      <c r="I1231" s="170"/>
      <c r="J1231" s="170"/>
      <c r="K1231" s="171"/>
      <c r="L1231" s="170"/>
      <c r="M1231" s="170"/>
      <c r="N1231" s="170"/>
      <c r="O1231" s="170"/>
      <c r="P1231" s="170"/>
      <c r="Q1231" s="170"/>
      <c r="R1231" s="170"/>
      <c r="S1231" s="170"/>
      <c r="T1231" s="170"/>
      <c r="U1231" s="170"/>
      <c r="V1231" s="170"/>
      <c r="W1231" s="170"/>
      <c r="X1231" s="170"/>
      <c r="Y1231" s="170"/>
      <c r="Z1231" s="170"/>
      <c r="AA1231" s="170"/>
      <c r="AB1231" s="170"/>
      <c r="AC1231" s="170"/>
      <c r="AD1231" s="170"/>
      <c r="AE1231" s="170"/>
      <c r="AF1231" s="170"/>
      <c r="AG1231" s="170"/>
    </row>
    <row r="1232" spans="2:33" x14ac:dyDescent="0.25">
      <c r="B1232" s="175"/>
      <c r="C1232" s="169"/>
      <c r="D1232" s="170"/>
      <c r="E1232" s="170"/>
      <c r="F1232" s="170"/>
      <c r="G1232" s="170"/>
      <c r="H1232" s="170"/>
      <c r="I1232" s="170"/>
      <c r="J1232" s="170"/>
      <c r="K1232" s="171"/>
      <c r="L1232" s="170"/>
      <c r="M1232" s="170"/>
      <c r="N1232" s="170"/>
      <c r="O1232" s="170"/>
      <c r="P1232" s="170"/>
      <c r="Q1232" s="170"/>
      <c r="R1232" s="170"/>
      <c r="S1232" s="170"/>
      <c r="T1232" s="170"/>
      <c r="U1232" s="170"/>
      <c r="V1232" s="170"/>
      <c r="W1232" s="170"/>
      <c r="X1232" s="170"/>
      <c r="Y1232" s="170"/>
      <c r="Z1232" s="170"/>
      <c r="AA1232" s="170"/>
      <c r="AB1232" s="170"/>
      <c r="AC1232" s="170"/>
      <c r="AD1232" s="170"/>
      <c r="AE1232" s="170"/>
      <c r="AF1232" s="170"/>
      <c r="AG1232" s="170"/>
    </row>
    <row r="1233" spans="2:33" x14ac:dyDescent="0.25">
      <c r="B1233" s="175"/>
      <c r="C1233" s="169"/>
      <c r="D1233" s="170"/>
      <c r="E1233" s="170"/>
      <c r="F1233" s="170"/>
      <c r="G1233" s="170"/>
      <c r="H1233" s="170"/>
      <c r="I1233" s="170"/>
      <c r="J1233" s="170"/>
      <c r="K1233" s="171"/>
      <c r="L1233" s="170"/>
      <c r="M1233" s="170"/>
      <c r="N1233" s="170"/>
      <c r="O1233" s="170"/>
      <c r="P1233" s="170"/>
      <c r="Q1233" s="170"/>
      <c r="R1233" s="170"/>
      <c r="S1233" s="170"/>
      <c r="T1233" s="170"/>
      <c r="U1233" s="170"/>
      <c r="V1233" s="170"/>
      <c r="W1233" s="170"/>
      <c r="X1233" s="170"/>
      <c r="Y1233" s="170"/>
      <c r="Z1233" s="170"/>
      <c r="AA1233" s="170"/>
      <c r="AB1233" s="170"/>
      <c r="AC1233" s="170"/>
      <c r="AD1233" s="170"/>
      <c r="AE1233" s="170"/>
      <c r="AF1233" s="170"/>
      <c r="AG1233" s="170"/>
    </row>
    <row r="1234" spans="2:33" x14ac:dyDescent="0.25">
      <c r="B1234" s="175"/>
      <c r="C1234" s="169"/>
      <c r="D1234" s="170"/>
      <c r="E1234" s="170"/>
      <c r="F1234" s="170"/>
      <c r="G1234" s="170"/>
      <c r="H1234" s="170"/>
      <c r="I1234" s="170"/>
      <c r="J1234" s="170"/>
      <c r="K1234" s="171"/>
      <c r="L1234" s="170"/>
      <c r="M1234" s="170"/>
      <c r="N1234" s="170"/>
      <c r="O1234" s="170"/>
      <c r="P1234" s="170"/>
      <c r="Q1234" s="170"/>
      <c r="R1234" s="170"/>
      <c r="S1234" s="170"/>
      <c r="T1234" s="170"/>
      <c r="U1234" s="170"/>
      <c r="V1234" s="170"/>
      <c r="W1234" s="170"/>
      <c r="X1234" s="170"/>
      <c r="Y1234" s="170"/>
      <c r="Z1234" s="170"/>
      <c r="AA1234" s="170"/>
      <c r="AB1234" s="170"/>
      <c r="AC1234" s="170"/>
      <c r="AD1234" s="170"/>
      <c r="AE1234" s="170"/>
      <c r="AF1234" s="170"/>
      <c r="AG1234" s="170"/>
    </row>
    <row r="1235" spans="2:33" x14ac:dyDescent="0.25">
      <c r="B1235" s="175"/>
      <c r="C1235" s="169"/>
      <c r="D1235" s="170"/>
      <c r="E1235" s="170"/>
      <c r="F1235" s="170"/>
      <c r="G1235" s="170"/>
      <c r="H1235" s="170"/>
      <c r="I1235" s="170"/>
      <c r="J1235" s="170"/>
      <c r="K1235" s="171"/>
      <c r="L1235" s="170"/>
      <c r="M1235" s="170"/>
      <c r="N1235" s="170"/>
      <c r="O1235" s="170"/>
      <c r="P1235" s="170"/>
      <c r="Q1235" s="170"/>
      <c r="R1235" s="170"/>
      <c r="S1235" s="170"/>
      <c r="T1235" s="170"/>
      <c r="U1235" s="170"/>
      <c r="V1235" s="170"/>
      <c r="W1235" s="170"/>
      <c r="X1235" s="170"/>
      <c r="Y1235" s="170"/>
      <c r="Z1235" s="170"/>
      <c r="AA1235" s="170"/>
      <c r="AB1235" s="170"/>
      <c r="AC1235" s="170"/>
      <c r="AD1235" s="170"/>
      <c r="AE1235" s="170"/>
      <c r="AF1235" s="170"/>
      <c r="AG1235" s="170"/>
    </row>
    <row r="1236" spans="2:33" x14ac:dyDescent="0.25">
      <c r="B1236" s="175"/>
      <c r="C1236" s="169"/>
      <c r="D1236" s="170"/>
      <c r="E1236" s="170"/>
      <c r="F1236" s="170"/>
      <c r="G1236" s="170"/>
      <c r="H1236" s="170"/>
      <c r="I1236" s="170"/>
      <c r="J1236" s="170"/>
      <c r="K1236" s="171"/>
      <c r="L1236" s="170"/>
      <c r="M1236" s="170"/>
      <c r="N1236" s="170"/>
      <c r="O1236" s="170"/>
      <c r="P1236" s="170"/>
      <c r="Q1236" s="170"/>
      <c r="R1236" s="170"/>
      <c r="S1236" s="170"/>
      <c r="T1236" s="170"/>
      <c r="U1236" s="170"/>
      <c r="V1236" s="170"/>
      <c r="W1236" s="170"/>
      <c r="X1236" s="170"/>
      <c r="Y1236" s="170"/>
      <c r="Z1236" s="170"/>
      <c r="AA1236" s="170"/>
      <c r="AB1236" s="170"/>
      <c r="AC1236" s="170"/>
      <c r="AD1236" s="170"/>
      <c r="AE1236" s="170"/>
      <c r="AF1236" s="170"/>
      <c r="AG1236" s="170"/>
    </row>
    <row r="1237" spans="2:33" x14ac:dyDescent="0.25">
      <c r="B1237" s="175"/>
      <c r="C1237" s="169"/>
      <c r="D1237" s="170"/>
      <c r="E1237" s="170"/>
      <c r="F1237" s="170"/>
      <c r="G1237" s="170"/>
      <c r="H1237" s="170"/>
      <c r="I1237" s="170"/>
      <c r="J1237" s="170"/>
      <c r="K1237" s="171"/>
      <c r="L1237" s="170"/>
      <c r="M1237" s="170"/>
      <c r="N1237" s="170"/>
      <c r="O1237" s="170"/>
      <c r="P1237" s="170"/>
      <c r="Q1237" s="170"/>
      <c r="R1237" s="170"/>
      <c r="S1237" s="170"/>
      <c r="T1237" s="170"/>
      <c r="U1237" s="170"/>
      <c r="V1237" s="170"/>
      <c r="W1237" s="170"/>
      <c r="X1237" s="170"/>
      <c r="Y1237" s="170"/>
      <c r="Z1237" s="170"/>
      <c r="AA1237" s="170"/>
      <c r="AB1237" s="170"/>
      <c r="AC1237" s="170"/>
      <c r="AD1237" s="170"/>
      <c r="AE1237" s="170"/>
      <c r="AF1237" s="170"/>
      <c r="AG1237" s="170"/>
    </row>
    <row r="1238" spans="2:33" x14ac:dyDescent="0.25">
      <c r="B1238" s="175"/>
      <c r="C1238" s="169"/>
      <c r="D1238" s="170"/>
      <c r="E1238" s="170"/>
      <c r="F1238" s="170"/>
      <c r="G1238" s="170"/>
      <c r="H1238" s="170"/>
      <c r="I1238" s="170"/>
      <c r="J1238" s="170"/>
      <c r="K1238" s="171"/>
      <c r="L1238" s="170"/>
      <c r="M1238" s="170"/>
      <c r="N1238" s="170"/>
      <c r="O1238" s="170"/>
      <c r="P1238" s="170"/>
      <c r="Q1238" s="170"/>
      <c r="R1238" s="170"/>
      <c r="S1238" s="170"/>
      <c r="T1238" s="170"/>
      <c r="U1238" s="170"/>
      <c r="V1238" s="170"/>
      <c r="W1238" s="170"/>
      <c r="X1238" s="170"/>
      <c r="Y1238" s="170"/>
      <c r="Z1238" s="170"/>
      <c r="AA1238" s="170"/>
      <c r="AB1238" s="170"/>
      <c r="AC1238" s="170"/>
      <c r="AD1238" s="170"/>
      <c r="AE1238" s="170"/>
      <c r="AF1238" s="170"/>
      <c r="AG1238" s="170"/>
    </row>
    <row r="1239" spans="2:33" x14ac:dyDescent="0.25">
      <c r="B1239" s="175"/>
      <c r="C1239" s="169"/>
      <c r="D1239" s="170"/>
      <c r="E1239" s="170"/>
      <c r="F1239" s="170"/>
      <c r="G1239" s="170"/>
      <c r="H1239" s="170"/>
      <c r="I1239" s="170"/>
      <c r="J1239" s="170"/>
      <c r="K1239" s="171"/>
      <c r="L1239" s="170"/>
      <c r="M1239" s="170"/>
      <c r="N1239" s="170"/>
      <c r="O1239" s="170"/>
      <c r="P1239" s="170"/>
      <c r="Q1239" s="170"/>
      <c r="R1239" s="170"/>
      <c r="S1239" s="170"/>
      <c r="T1239" s="170"/>
      <c r="U1239" s="170"/>
      <c r="V1239" s="170"/>
      <c r="W1239" s="170"/>
      <c r="X1239" s="170"/>
      <c r="Y1239" s="170"/>
      <c r="Z1239" s="170"/>
      <c r="AA1239" s="170"/>
      <c r="AB1239" s="170"/>
      <c r="AC1239" s="170"/>
      <c r="AD1239" s="170"/>
      <c r="AE1239" s="170"/>
      <c r="AF1239" s="170"/>
      <c r="AG1239" s="170"/>
    </row>
    <row r="1240" spans="2:33" x14ac:dyDescent="0.25">
      <c r="B1240" s="175"/>
      <c r="C1240" s="169"/>
      <c r="D1240" s="170"/>
      <c r="E1240" s="170"/>
      <c r="F1240" s="170"/>
      <c r="G1240" s="170"/>
      <c r="H1240" s="170"/>
      <c r="I1240" s="170"/>
      <c r="J1240" s="170"/>
      <c r="K1240" s="171"/>
      <c r="L1240" s="170"/>
      <c r="M1240" s="170"/>
      <c r="N1240" s="170"/>
      <c r="O1240" s="170"/>
      <c r="P1240" s="170"/>
      <c r="Q1240" s="170"/>
      <c r="R1240" s="170"/>
      <c r="S1240" s="170"/>
      <c r="T1240" s="170"/>
      <c r="U1240" s="170"/>
      <c r="V1240" s="170"/>
      <c r="W1240" s="170"/>
      <c r="X1240" s="170"/>
      <c r="Y1240" s="170"/>
      <c r="Z1240" s="170"/>
      <c r="AA1240" s="170"/>
      <c r="AB1240" s="170"/>
      <c r="AC1240" s="170"/>
      <c r="AD1240" s="170"/>
      <c r="AE1240" s="170"/>
      <c r="AF1240" s="170"/>
      <c r="AG1240" s="170"/>
    </row>
    <row r="1241" spans="2:33" x14ac:dyDescent="0.25">
      <c r="B1241" s="175"/>
      <c r="C1241" s="169"/>
      <c r="D1241" s="170"/>
      <c r="E1241" s="170"/>
      <c r="F1241" s="170"/>
      <c r="G1241" s="170"/>
      <c r="H1241" s="170"/>
      <c r="I1241" s="170"/>
      <c r="J1241" s="170"/>
      <c r="K1241" s="171"/>
      <c r="L1241" s="170"/>
      <c r="M1241" s="170"/>
      <c r="N1241" s="170"/>
      <c r="O1241" s="170"/>
      <c r="P1241" s="170"/>
      <c r="Q1241" s="170"/>
      <c r="R1241" s="170"/>
      <c r="S1241" s="170"/>
      <c r="T1241" s="170"/>
      <c r="U1241" s="170"/>
      <c r="V1241" s="170"/>
      <c r="W1241" s="170"/>
      <c r="X1241" s="170"/>
      <c r="Y1241" s="170"/>
      <c r="Z1241" s="170"/>
      <c r="AA1241" s="170"/>
      <c r="AB1241" s="170"/>
      <c r="AC1241" s="170"/>
      <c r="AD1241" s="170"/>
      <c r="AE1241" s="170"/>
      <c r="AF1241" s="170"/>
      <c r="AG1241" s="170"/>
    </row>
    <row r="1242" spans="2:33" x14ac:dyDescent="0.25">
      <c r="B1242" s="175"/>
      <c r="C1242" s="169"/>
      <c r="D1242" s="170"/>
      <c r="E1242" s="170"/>
      <c r="F1242" s="170"/>
      <c r="G1242" s="170"/>
      <c r="H1242" s="170"/>
      <c r="I1242" s="170"/>
      <c r="J1242" s="170"/>
      <c r="K1242" s="171"/>
      <c r="L1242" s="170"/>
      <c r="M1242" s="170"/>
      <c r="N1242" s="170"/>
      <c r="O1242" s="170"/>
      <c r="P1242" s="170"/>
      <c r="Q1242" s="170"/>
      <c r="R1242" s="170"/>
      <c r="S1242" s="170"/>
      <c r="T1242" s="170"/>
      <c r="U1242" s="170"/>
      <c r="V1242" s="170"/>
      <c r="W1242" s="170"/>
      <c r="X1242" s="170"/>
      <c r="Y1242" s="170"/>
      <c r="Z1242" s="170"/>
      <c r="AA1242" s="170"/>
      <c r="AB1242" s="170"/>
      <c r="AC1242" s="170"/>
      <c r="AD1242" s="170"/>
      <c r="AE1242" s="170"/>
      <c r="AF1242" s="170"/>
      <c r="AG1242" s="170"/>
    </row>
    <row r="1243" spans="2:33" x14ac:dyDescent="0.25">
      <c r="B1243" s="175"/>
      <c r="C1243" s="169"/>
      <c r="D1243" s="170"/>
      <c r="E1243" s="170"/>
      <c r="F1243" s="170"/>
      <c r="G1243" s="170"/>
      <c r="H1243" s="170"/>
      <c r="I1243" s="170"/>
      <c r="J1243" s="170"/>
      <c r="K1243" s="171"/>
      <c r="L1243" s="170"/>
      <c r="M1243" s="170"/>
      <c r="N1243" s="170"/>
      <c r="O1243" s="170"/>
      <c r="P1243" s="170"/>
      <c r="Q1243" s="170"/>
      <c r="R1243" s="170"/>
      <c r="S1243" s="170"/>
      <c r="T1243" s="170"/>
      <c r="U1243" s="170"/>
      <c r="V1243" s="170"/>
      <c r="W1243" s="170"/>
      <c r="X1243" s="170"/>
      <c r="Y1243" s="170"/>
      <c r="Z1243" s="170"/>
      <c r="AA1243" s="170"/>
      <c r="AB1243" s="170"/>
      <c r="AC1243" s="170"/>
      <c r="AD1243" s="170"/>
      <c r="AE1243" s="170"/>
      <c r="AF1243" s="170"/>
      <c r="AG1243" s="170"/>
    </row>
    <row r="1244" spans="2:33" x14ac:dyDescent="0.25">
      <c r="B1244" s="175"/>
      <c r="C1244" s="169"/>
      <c r="D1244" s="170"/>
      <c r="E1244" s="170"/>
      <c r="F1244" s="170"/>
      <c r="G1244" s="170"/>
      <c r="H1244" s="170"/>
      <c r="I1244" s="170"/>
      <c r="J1244" s="170"/>
      <c r="K1244" s="171"/>
      <c r="L1244" s="170"/>
      <c r="M1244" s="170"/>
      <c r="N1244" s="170"/>
      <c r="O1244" s="170"/>
      <c r="P1244" s="170"/>
      <c r="Q1244" s="170"/>
      <c r="R1244" s="170"/>
      <c r="S1244" s="170"/>
      <c r="T1244" s="170"/>
      <c r="U1244" s="170"/>
      <c r="V1244" s="170"/>
      <c r="W1244" s="170"/>
      <c r="X1244" s="170"/>
      <c r="Y1244" s="170"/>
      <c r="Z1244" s="170"/>
      <c r="AA1244" s="170"/>
      <c r="AB1244" s="170"/>
      <c r="AC1244" s="170"/>
      <c r="AD1244" s="170"/>
      <c r="AE1244" s="170"/>
      <c r="AF1244" s="170"/>
      <c r="AG1244" s="170"/>
    </row>
    <row r="1245" spans="2:33" x14ac:dyDescent="0.25">
      <c r="B1245" s="175"/>
      <c r="C1245" s="169"/>
      <c r="D1245" s="170"/>
      <c r="E1245" s="170"/>
      <c r="F1245" s="170"/>
      <c r="G1245" s="170"/>
      <c r="H1245" s="170"/>
      <c r="I1245" s="170"/>
      <c r="J1245" s="170"/>
      <c r="K1245" s="171"/>
      <c r="L1245" s="170"/>
      <c r="M1245" s="170"/>
      <c r="N1245" s="170"/>
      <c r="O1245" s="170"/>
      <c r="P1245" s="170"/>
      <c r="Q1245" s="170"/>
      <c r="R1245" s="170"/>
      <c r="S1245" s="170"/>
      <c r="T1245" s="170"/>
      <c r="U1245" s="170"/>
      <c r="V1245" s="170"/>
      <c r="W1245" s="170"/>
      <c r="X1245" s="170"/>
      <c r="Y1245" s="170"/>
      <c r="Z1245" s="170"/>
      <c r="AA1245" s="170"/>
      <c r="AB1245" s="170"/>
      <c r="AC1245" s="170"/>
      <c r="AD1245" s="170"/>
      <c r="AE1245" s="170"/>
      <c r="AF1245" s="170"/>
      <c r="AG1245" s="170"/>
    </row>
    <row r="1246" spans="2:33" x14ac:dyDescent="0.25">
      <c r="B1246" s="175"/>
      <c r="C1246" s="169"/>
      <c r="D1246" s="170"/>
      <c r="E1246" s="170"/>
      <c r="F1246" s="170"/>
      <c r="G1246" s="170"/>
      <c r="H1246" s="170"/>
      <c r="I1246" s="170"/>
      <c r="J1246" s="170"/>
      <c r="K1246" s="171"/>
      <c r="L1246" s="170"/>
      <c r="M1246" s="170"/>
      <c r="N1246" s="170"/>
      <c r="O1246" s="170"/>
      <c r="P1246" s="170"/>
      <c r="Q1246" s="170"/>
      <c r="R1246" s="170"/>
      <c r="S1246" s="170"/>
      <c r="T1246" s="170"/>
      <c r="U1246" s="170"/>
      <c r="V1246" s="170"/>
      <c r="W1246" s="170"/>
      <c r="X1246" s="170"/>
      <c r="Y1246" s="170"/>
      <c r="Z1246" s="170"/>
      <c r="AA1246" s="170"/>
      <c r="AB1246" s="170"/>
      <c r="AC1246" s="170"/>
      <c r="AD1246" s="170"/>
      <c r="AE1246" s="170"/>
      <c r="AF1246" s="170"/>
      <c r="AG1246" s="170"/>
    </row>
    <row r="1247" spans="2:33" x14ac:dyDescent="0.25">
      <c r="B1247" s="175"/>
      <c r="C1247" s="169"/>
      <c r="D1247" s="170"/>
      <c r="E1247" s="170"/>
      <c r="F1247" s="170"/>
      <c r="G1247" s="170"/>
      <c r="H1247" s="170"/>
      <c r="I1247" s="170"/>
      <c r="J1247" s="170"/>
      <c r="K1247" s="171"/>
      <c r="L1247" s="170"/>
      <c r="M1247" s="170"/>
      <c r="N1247" s="170"/>
      <c r="O1247" s="170"/>
      <c r="P1247" s="170"/>
      <c r="Q1247" s="170"/>
      <c r="R1247" s="170"/>
      <c r="S1247" s="170"/>
      <c r="T1247" s="170"/>
      <c r="U1247" s="170"/>
      <c r="V1247" s="170"/>
      <c r="W1247" s="170"/>
      <c r="X1247" s="170"/>
      <c r="Y1247" s="170"/>
      <c r="Z1247" s="170"/>
      <c r="AA1247" s="170"/>
      <c r="AB1247" s="170"/>
      <c r="AC1247" s="170"/>
      <c r="AD1247" s="170"/>
      <c r="AE1247" s="170"/>
      <c r="AF1247" s="170"/>
      <c r="AG1247" s="170"/>
    </row>
    <row r="1248" spans="2:33" x14ac:dyDescent="0.25">
      <c r="B1248" s="175"/>
      <c r="C1248" s="169"/>
      <c r="D1248" s="170"/>
      <c r="E1248" s="170"/>
      <c r="F1248" s="170"/>
      <c r="G1248" s="170"/>
      <c r="H1248" s="170"/>
      <c r="I1248" s="170"/>
      <c r="J1248" s="170"/>
      <c r="K1248" s="171"/>
      <c r="L1248" s="170"/>
      <c r="M1248" s="170"/>
      <c r="N1248" s="170"/>
      <c r="O1248" s="170"/>
      <c r="P1248" s="170"/>
      <c r="Q1248" s="170"/>
      <c r="R1248" s="170"/>
      <c r="S1248" s="170"/>
      <c r="T1248" s="170"/>
      <c r="U1248" s="170"/>
      <c r="V1248" s="170"/>
      <c r="W1248" s="170"/>
      <c r="X1248" s="170"/>
      <c r="Y1248" s="170"/>
      <c r="Z1248" s="170"/>
      <c r="AA1248" s="170"/>
      <c r="AB1248" s="170"/>
      <c r="AC1248" s="170"/>
      <c r="AD1248" s="170"/>
      <c r="AE1248" s="170"/>
      <c r="AF1248" s="170"/>
      <c r="AG1248" s="170"/>
    </row>
    <row r="1249" spans="2:33" x14ac:dyDescent="0.25">
      <c r="B1249" s="175"/>
      <c r="C1249" s="169"/>
      <c r="D1249" s="170"/>
      <c r="E1249" s="170"/>
      <c r="F1249" s="170"/>
      <c r="G1249" s="170"/>
      <c r="H1249" s="170"/>
      <c r="I1249" s="170"/>
      <c r="J1249" s="170"/>
      <c r="K1249" s="171"/>
      <c r="L1249" s="170"/>
      <c r="M1249" s="170"/>
      <c r="N1249" s="170"/>
      <c r="O1249" s="170"/>
      <c r="P1249" s="170"/>
      <c r="Q1249" s="170"/>
      <c r="R1249" s="170"/>
      <c r="S1249" s="170"/>
      <c r="T1249" s="170"/>
      <c r="U1249" s="170"/>
      <c r="V1249" s="170"/>
      <c r="W1249" s="170"/>
      <c r="X1249" s="170"/>
      <c r="Y1249" s="170"/>
      <c r="Z1249" s="170"/>
      <c r="AA1249" s="170"/>
      <c r="AB1249" s="170"/>
      <c r="AC1249" s="170"/>
      <c r="AD1249" s="170"/>
      <c r="AE1249" s="170"/>
      <c r="AF1249" s="170"/>
      <c r="AG1249" s="170"/>
    </row>
    <row r="1250" spans="2:33" x14ac:dyDescent="0.25">
      <c r="B1250" s="175"/>
      <c r="C1250" s="169"/>
      <c r="D1250" s="170"/>
      <c r="E1250" s="170"/>
      <c r="F1250" s="170"/>
      <c r="G1250" s="170"/>
      <c r="H1250" s="170"/>
      <c r="I1250" s="170"/>
      <c r="J1250" s="170"/>
      <c r="K1250" s="171"/>
      <c r="L1250" s="170"/>
      <c r="M1250" s="170"/>
      <c r="N1250" s="170"/>
      <c r="O1250" s="170"/>
      <c r="P1250" s="170"/>
      <c r="Q1250" s="170"/>
      <c r="R1250" s="170"/>
      <c r="S1250" s="170"/>
      <c r="T1250" s="170"/>
      <c r="U1250" s="170"/>
      <c r="V1250" s="170"/>
      <c r="W1250" s="170"/>
      <c r="X1250" s="170"/>
      <c r="Y1250" s="170"/>
      <c r="Z1250" s="170"/>
      <c r="AA1250" s="170"/>
      <c r="AB1250" s="170"/>
      <c r="AC1250" s="170"/>
      <c r="AD1250" s="170"/>
      <c r="AE1250" s="170"/>
      <c r="AF1250" s="170"/>
      <c r="AG1250" s="170"/>
    </row>
    <row r="1251" spans="2:33" x14ac:dyDescent="0.25">
      <c r="B1251" s="175"/>
      <c r="C1251" s="169"/>
      <c r="D1251" s="170"/>
      <c r="E1251" s="170"/>
      <c r="F1251" s="170"/>
      <c r="G1251" s="170"/>
      <c r="H1251" s="170"/>
      <c r="I1251" s="170"/>
      <c r="J1251" s="170"/>
      <c r="K1251" s="171"/>
      <c r="L1251" s="170"/>
      <c r="M1251" s="170"/>
      <c r="N1251" s="170"/>
      <c r="O1251" s="170"/>
      <c r="P1251" s="170"/>
      <c r="Q1251" s="170"/>
      <c r="R1251" s="170"/>
      <c r="S1251" s="170"/>
      <c r="T1251" s="170"/>
      <c r="U1251" s="170"/>
      <c r="V1251" s="170"/>
      <c r="W1251" s="170"/>
      <c r="X1251" s="170"/>
      <c r="Y1251" s="170"/>
      <c r="Z1251" s="170"/>
      <c r="AA1251" s="170"/>
      <c r="AB1251" s="170"/>
      <c r="AC1251" s="170"/>
      <c r="AD1251" s="170"/>
      <c r="AE1251" s="170"/>
      <c r="AF1251" s="170"/>
      <c r="AG1251" s="170"/>
    </row>
    <row r="1252" spans="2:33" x14ac:dyDescent="0.25">
      <c r="B1252" s="175"/>
      <c r="C1252" s="169"/>
      <c r="D1252" s="170"/>
      <c r="E1252" s="170"/>
      <c r="F1252" s="170"/>
      <c r="G1252" s="170"/>
      <c r="H1252" s="170"/>
      <c r="I1252" s="170"/>
      <c r="J1252" s="170"/>
      <c r="K1252" s="171"/>
      <c r="L1252" s="170"/>
      <c r="M1252" s="170"/>
      <c r="N1252" s="170"/>
      <c r="O1252" s="170"/>
      <c r="P1252" s="170"/>
      <c r="Q1252" s="170"/>
      <c r="R1252" s="170"/>
      <c r="S1252" s="170"/>
      <c r="T1252" s="170"/>
      <c r="U1252" s="170"/>
      <c r="V1252" s="170"/>
      <c r="W1252" s="170"/>
      <c r="X1252" s="170"/>
      <c r="Y1252" s="170"/>
      <c r="Z1252" s="170"/>
      <c r="AA1252" s="170"/>
      <c r="AB1252" s="170"/>
      <c r="AC1252" s="170"/>
      <c r="AD1252" s="170"/>
      <c r="AE1252" s="170"/>
      <c r="AF1252" s="170"/>
      <c r="AG1252" s="170"/>
    </row>
    <row r="1253" spans="2:33" x14ac:dyDescent="0.25">
      <c r="B1253" s="175"/>
      <c r="C1253" s="169"/>
      <c r="D1253" s="170"/>
      <c r="E1253" s="170"/>
      <c r="F1253" s="170"/>
      <c r="G1253" s="170"/>
      <c r="H1253" s="170"/>
      <c r="I1253" s="170"/>
      <c r="J1253" s="170"/>
      <c r="K1253" s="171"/>
      <c r="L1253" s="170"/>
      <c r="M1253" s="170"/>
      <c r="N1253" s="170"/>
      <c r="O1253" s="170"/>
      <c r="P1253" s="170"/>
      <c r="Q1253" s="170"/>
      <c r="R1253" s="170"/>
      <c r="S1253" s="170"/>
      <c r="T1253" s="170"/>
      <c r="U1253" s="170"/>
      <c r="V1253" s="170"/>
      <c r="W1253" s="170"/>
      <c r="X1253" s="170"/>
      <c r="Y1253" s="170"/>
      <c r="Z1253" s="170"/>
      <c r="AA1253" s="170"/>
      <c r="AB1253" s="170"/>
      <c r="AC1253" s="170"/>
      <c r="AD1253" s="170"/>
      <c r="AE1253" s="170"/>
      <c r="AF1253" s="170"/>
      <c r="AG1253" s="170"/>
    </row>
    <row r="1254" spans="2:33" x14ac:dyDescent="0.25">
      <c r="B1254" s="175"/>
      <c r="C1254" s="169"/>
      <c r="D1254" s="170"/>
      <c r="E1254" s="170"/>
      <c r="F1254" s="170"/>
      <c r="G1254" s="170"/>
      <c r="H1254" s="170"/>
      <c r="I1254" s="170"/>
      <c r="J1254" s="170"/>
      <c r="K1254" s="171"/>
      <c r="L1254" s="170"/>
      <c r="M1254" s="170"/>
      <c r="N1254" s="170"/>
      <c r="O1254" s="170"/>
      <c r="P1254" s="170"/>
      <c r="Q1254" s="170"/>
      <c r="R1254" s="170"/>
      <c r="S1254" s="170"/>
      <c r="T1254" s="170"/>
      <c r="U1254" s="170"/>
      <c r="V1254" s="170"/>
      <c r="W1254" s="170"/>
      <c r="X1254" s="170"/>
      <c r="Y1254" s="170"/>
      <c r="Z1254" s="170"/>
      <c r="AA1254" s="170"/>
      <c r="AB1254" s="170"/>
      <c r="AC1254" s="170"/>
      <c r="AD1254" s="170"/>
      <c r="AE1254" s="170"/>
      <c r="AF1254" s="170"/>
      <c r="AG1254" s="170"/>
    </row>
    <row r="1255" spans="2:33" x14ac:dyDescent="0.25">
      <c r="B1255" s="175"/>
      <c r="C1255" s="169"/>
      <c r="D1255" s="170"/>
      <c r="E1255" s="170"/>
      <c r="F1255" s="170"/>
      <c r="G1255" s="170"/>
      <c r="H1255" s="170"/>
      <c r="I1255" s="170"/>
      <c r="J1255" s="170"/>
      <c r="K1255" s="171"/>
      <c r="L1255" s="170"/>
      <c r="M1255" s="170"/>
      <c r="N1255" s="170"/>
      <c r="O1255" s="170"/>
      <c r="P1255" s="170"/>
      <c r="Q1255" s="170"/>
      <c r="R1255" s="170"/>
      <c r="S1255" s="170"/>
      <c r="T1255" s="170"/>
      <c r="U1255" s="170"/>
      <c r="V1255" s="170"/>
      <c r="W1255" s="170"/>
      <c r="X1255" s="170"/>
      <c r="Y1255" s="170"/>
      <c r="Z1255" s="170"/>
      <c r="AA1255" s="170"/>
      <c r="AB1255" s="170"/>
      <c r="AC1255" s="170"/>
      <c r="AD1255" s="170"/>
      <c r="AE1255" s="170"/>
      <c r="AF1255" s="170"/>
      <c r="AG1255" s="170"/>
    </row>
    <row r="1256" spans="2:33" x14ac:dyDescent="0.25">
      <c r="B1256" s="175"/>
      <c r="C1256" s="169"/>
      <c r="D1256" s="170"/>
      <c r="E1256" s="170"/>
      <c r="F1256" s="170"/>
      <c r="G1256" s="170"/>
      <c r="H1256" s="170"/>
      <c r="I1256" s="170"/>
      <c r="J1256" s="170"/>
      <c r="K1256" s="171"/>
      <c r="L1256" s="170"/>
      <c r="M1256" s="170"/>
      <c r="N1256" s="170"/>
      <c r="O1256" s="170"/>
      <c r="P1256" s="170"/>
      <c r="Q1256" s="170"/>
      <c r="R1256" s="170"/>
      <c r="S1256" s="170"/>
      <c r="T1256" s="170"/>
      <c r="U1256" s="170"/>
      <c r="V1256" s="170"/>
      <c r="W1256" s="170"/>
      <c r="X1256" s="170"/>
      <c r="Y1256" s="170"/>
      <c r="Z1256" s="170"/>
      <c r="AA1256" s="170"/>
      <c r="AB1256" s="170"/>
      <c r="AC1256" s="170"/>
      <c r="AD1256" s="170"/>
      <c r="AE1256" s="170"/>
      <c r="AF1256" s="170"/>
      <c r="AG1256" s="170"/>
    </row>
    <row r="1257" spans="2:33" x14ac:dyDescent="0.25">
      <c r="B1257" s="175"/>
      <c r="C1257" s="169"/>
      <c r="D1257" s="170"/>
      <c r="E1257" s="170"/>
      <c r="F1257" s="170"/>
      <c r="G1257" s="170"/>
      <c r="H1257" s="170"/>
      <c r="I1257" s="170"/>
      <c r="J1257" s="170"/>
      <c r="K1257" s="171"/>
      <c r="L1257" s="170"/>
      <c r="M1257" s="170"/>
      <c r="N1257" s="170"/>
      <c r="O1257" s="170"/>
      <c r="P1257" s="170"/>
      <c r="Q1257" s="170"/>
      <c r="R1257" s="170"/>
      <c r="S1257" s="170"/>
      <c r="T1257" s="170"/>
      <c r="U1257" s="170"/>
      <c r="V1257" s="170"/>
      <c r="W1257" s="170"/>
      <c r="X1257" s="170"/>
      <c r="Y1257" s="170"/>
      <c r="Z1257" s="170"/>
      <c r="AA1257" s="170"/>
      <c r="AB1257" s="170"/>
      <c r="AC1257" s="170"/>
      <c r="AD1257" s="170"/>
      <c r="AE1257" s="170"/>
      <c r="AF1257" s="170"/>
      <c r="AG1257" s="170"/>
    </row>
    <row r="1258" spans="2:33" x14ac:dyDescent="0.25">
      <c r="B1258" s="175"/>
      <c r="C1258" s="169"/>
      <c r="D1258" s="170"/>
      <c r="E1258" s="170"/>
      <c r="F1258" s="170"/>
      <c r="G1258" s="170"/>
      <c r="H1258" s="170"/>
      <c r="I1258" s="170"/>
      <c r="J1258" s="170"/>
      <c r="K1258" s="171"/>
      <c r="L1258" s="170"/>
      <c r="M1258" s="170"/>
      <c r="N1258" s="170"/>
      <c r="O1258" s="170"/>
      <c r="P1258" s="170"/>
      <c r="Q1258" s="170"/>
      <c r="R1258" s="170"/>
      <c r="S1258" s="170"/>
      <c r="T1258" s="170"/>
      <c r="U1258" s="170"/>
      <c r="V1258" s="170"/>
      <c r="W1258" s="170"/>
      <c r="X1258" s="170"/>
      <c r="Y1258" s="170"/>
      <c r="Z1258" s="170"/>
      <c r="AA1258" s="170"/>
      <c r="AB1258" s="170"/>
      <c r="AC1258" s="170"/>
      <c r="AD1258" s="170"/>
      <c r="AE1258" s="170"/>
      <c r="AF1258" s="170"/>
      <c r="AG1258" s="170"/>
    </row>
    <row r="1259" spans="2:33" x14ac:dyDescent="0.25">
      <c r="B1259" s="175"/>
      <c r="C1259" s="169"/>
      <c r="D1259" s="170"/>
      <c r="E1259" s="170"/>
      <c r="F1259" s="170"/>
      <c r="G1259" s="170"/>
      <c r="H1259" s="170"/>
      <c r="I1259" s="170"/>
      <c r="J1259" s="170"/>
      <c r="K1259" s="171"/>
      <c r="L1259" s="170"/>
      <c r="M1259" s="170"/>
      <c r="N1259" s="170"/>
      <c r="O1259" s="170"/>
      <c r="P1259" s="170"/>
      <c r="Q1259" s="170"/>
      <c r="R1259" s="170"/>
      <c r="S1259" s="170"/>
      <c r="T1259" s="170"/>
      <c r="U1259" s="170"/>
      <c r="V1259" s="170"/>
      <c r="W1259" s="170"/>
      <c r="X1259" s="170"/>
      <c r="Y1259" s="170"/>
      <c r="Z1259" s="170"/>
      <c r="AA1259" s="170"/>
      <c r="AB1259" s="170"/>
      <c r="AC1259" s="170"/>
      <c r="AD1259" s="170"/>
      <c r="AE1259" s="170"/>
      <c r="AF1259" s="170"/>
      <c r="AG1259" s="170"/>
    </row>
    <row r="1260" spans="2:33" x14ac:dyDescent="0.25">
      <c r="B1260" s="175"/>
      <c r="C1260" s="169"/>
      <c r="D1260" s="170"/>
      <c r="E1260" s="170"/>
      <c r="F1260" s="170"/>
      <c r="G1260" s="170"/>
      <c r="H1260" s="170"/>
      <c r="I1260" s="170"/>
      <c r="J1260" s="170"/>
      <c r="K1260" s="171"/>
      <c r="L1260" s="170"/>
      <c r="M1260" s="170"/>
      <c r="N1260" s="170"/>
      <c r="O1260" s="170"/>
      <c r="P1260" s="170"/>
      <c r="Q1260" s="170"/>
      <c r="R1260" s="170"/>
      <c r="S1260" s="170"/>
      <c r="T1260" s="170"/>
      <c r="U1260" s="170"/>
      <c r="V1260" s="170"/>
      <c r="W1260" s="170"/>
      <c r="X1260" s="170"/>
      <c r="Y1260" s="170"/>
      <c r="Z1260" s="170"/>
      <c r="AA1260" s="170"/>
      <c r="AB1260" s="170"/>
      <c r="AC1260" s="170"/>
      <c r="AD1260" s="170"/>
      <c r="AE1260" s="170"/>
      <c r="AF1260" s="170"/>
      <c r="AG1260" s="170"/>
    </row>
    <row r="1261" spans="2:33" x14ac:dyDescent="0.25">
      <c r="B1261" s="175"/>
      <c r="C1261" s="169"/>
      <c r="D1261" s="170"/>
      <c r="E1261" s="170"/>
      <c r="F1261" s="170"/>
      <c r="G1261" s="170"/>
      <c r="H1261" s="170"/>
      <c r="I1261" s="170"/>
      <c r="J1261" s="170"/>
      <c r="K1261" s="171"/>
      <c r="L1261" s="170"/>
      <c r="M1261" s="170"/>
      <c r="N1261" s="170"/>
      <c r="O1261" s="170"/>
      <c r="P1261" s="170"/>
      <c r="Q1261" s="170"/>
      <c r="R1261" s="170"/>
      <c r="S1261" s="170"/>
      <c r="T1261" s="170"/>
      <c r="U1261" s="170"/>
      <c r="V1261" s="170"/>
      <c r="W1261" s="170"/>
      <c r="X1261" s="170"/>
      <c r="Y1261" s="170"/>
      <c r="Z1261" s="170"/>
      <c r="AA1261" s="170"/>
      <c r="AB1261" s="170"/>
      <c r="AC1261" s="170"/>
      <c r="AD1261" s="170"/>
      <c r="AE1261" s="170"/>
      <c r="AF1261" s="170"/>
      <c r="AG1261" s="170"/>
    </row>
    <row r="1262" spans="2:33" x14ac:dyDescent="0.25">
      <c r="B1262" s="175"/>
      <c r="C1262" s="169"/>
      <c r="D1262" s="170"/>
      <c r="E1262" s="170"/>
      <c r="F1262" s="170"/>
      <c r="G1262" s="170"/>
      <c r="H1262" s="170"/>
      <c r="I1262" s="170"/>
      <c r="J1262" s="170"/>
      <c r="K1262" s="171"/>
      <c r="L1262" s="170"/>
      <c r="M1262" s="170"/>
      <c r="N1262" s="170"/>
      <c r="O1262" s="170"/>
      <c r="P1262" s="170"/>
      <c r="Q1262" s="170"/>
      <c r="R1262" s="170"/>
      <c r="S1262" s="170"/>
      <c r="T1262" s="170"/>
      <c r="U1262" s="170"/>
      <c r="V1262" s="170"/>
      <c r="W1262" s="170"/>
      <c r="X1262" s="170"/>
      <c r="Y1262" s="170"/>
      <c r="Z1262" s="170"/>
      <c r="AA1262" s="170"/>
      <c r="AB1262" s="170"/>
      <c r="AC1262" s="170"/>
      <c r="AD1262" s="170"/>
      <c r="AE1262" s="170"/>
      <c r="AF1262" s="170"/>
      <c r="AG1262" s="170"/>
    </row>
    <row r="1263" spans="2:33" x14ac:dyDescent="0.25">
      <c r="B1263" s="175"/>
      <c r="C1263" s="169"/>
      <c r="D1263" s="170"/>
      <c r="E1263" s="170"/>
      <c r="F1263" s="170"/>
      <c r="G1263" s="170"/>
      <c r="H1263" s="170"/>
      <c r="I1263" s="170"/>
      <c r="J1263" s="170"/>
      <c r="K1263" s="171"/>
      <c r="L1263" s="170"/>
      <c r="M1263" s="170"/>
      <c r="N1263" s="170"/>
      <c r="O1263" s="170"/>
      <c r="P1263" s="170"/>
      <c r="Q1263" s="170"/>
      <c r="R1263" s="170"/>
      <c r="S1263" s="170"/>
      <c r="T1263" s="170"/>
      <c r="U1263" s="170"/>
      <c r="V1263" s="170"/>
      <c r="W1263" s="170"/>
      <c r="X1263" s="170"/>
      <c r="Y1263" s="170"/>
      <c r="Z1263" s="170"/>
      <c r="AA1263" s="170"/>
      <c r="AB1263" s="170"/>
      <c r="AC1263" s="170"/>
      <c r="AD1263" s="170"/>
      <c r="AE1263" s="170"/>
      <c r="AF1263" s="170"/>
      <c r="AG1263" s="170"/>
    </row>
    <row r="1264" spans="2:33" x14ac:dyDescent="0.25">
      <c r="B1264" s="175"/>
      <c r="C1264" s="169"/>
      <c r="D1264" s="170"/>
      <c r="E1264" s="170"/>
      <c r="F1264" s="170"/>
      <c r="G1264" s="170"/>
      <c r="H1264" s="170"/>
      <c r="I1264" s="170"/>
      <c r="J1264" s="170"/>
      <c r="K1264" s="171"/>
      <c r="L1264" s="170"/>
      <c r="M1264" s="170"/>
      <c r="N1264" s="170"/>
      <c r="O1264" s="170"/>
      <c r="P1264" s="170"/>
      <c r="Q1264" s="170"/>
      <c r="R1264" s="170"/>
      <c r="S1264" s="170"/>
      <c r="T1264" s="170"/>
      <c r="U1264" s="170"/>
      <c r="V1264" s="170"/>
      <c r="W1264" s="170"/>
      <c r="X1264" s="170"/>
      <c r="Y1264" s="170"/>
      <c r="Z1264" s="170"/>
      <c r="AA1264" s="170"/>
      <c r="AB1264" s="170"/>
      <c r="AC1264" s="170"/>
      <c r="AD1264" s="170"/>
      <c r="AE1264" s="170"/>
      <c r="AF1264" s="170"/>
      <c r="AG1264" s="170"/>
    </row>
    <row r="1265" spans="2:33" x14ac:dyDescent="0.25">
      <c r="B1265" s="175"/>
      <c r="C1265" s="169"/>
      <c r="D1265" s="170"/>
      <c r="E1265" s="170"/>
      <c r="F1265" s="170"/>
      <c r="G1265" s="170"/>
      <c r="H1265" s="170"/>
      <c r="I1265" s="170"/>
      <c r="J1265" s="170"/>
      <c r="K1265" s="171"/>
      <c r="L1265" s="170"/>
      <c r="M1265" s="170"/>
      <c r="N1265" s="170"/>
      <c r="O1265" s="170"/>
      <c r="P1265" s="170"/>
      <c r="Q1265" s="170"/>
      <c r="R1265" s="170"/>
      <c r="S1265" s="170"/>
      <c r="T1265" s="170"/>
      <c r="U1265" s="170"/>
      <c r="V1265" s="170"/>
      <c r="W1265" s="170"/>
      <c r="X1265" s="170"/>
      <c r="Y1265" s="170"/>
      <c r="Z1265" s="170"/>
      <c r="AA1265" s="170"/>
      <c r="AB1265" s="170"/>
      <c r="AC1265" s="170"/>
      <c r="AD1265" s="170"/>
      <c r="AE1265" s="170"/>
      <c r="AF1265" s="170"/>
      <c r="AG1265" s="170"/>
    </row>
    <row r="1266" spans="2:33" x14ac:dyDescent="0.25">
      <c r="B1266" s="175"/>
      <c r="C1266" s="169"/>
      <c r="D1266" s="170"/>
      <c r="E1266" s="170"/>
      <c r="F1266" s="170"/>
      <c r="G1266" s="170"/>
      <c r="H1266" s="170"/>
      <c r="I1266" s="170"/>
      <c r="J1266" s="170"/>
      <c r="K1266" s="171"/>
      <c r="L1266" s="170"/>
      <c r="M1266" s="170"/>
      <c r="N1266" s="170"/>
      <c r="O1266" s="170"/>
      <c r="P1266" s="170"/>
      <c r="Q1266" s="170"/>
      <c r="R1266" s="170"/>
      <c r="S1266" s="170"/>
      <c r="T1266" s="170"/>
      <c r="U1266" s="170"/>
      <c r="V1266" s="170"/>
      <c r="W1266" s="170"/>
      <c r="X1266" s="170"/>
      <c r="Y1266" s="170"/>
      <c r="Z1266" s="170"/>
      <c r="AA1266" s="170"/>
      <c r="AB1266" s="170"/>
      <c r="AC1266" s="170"/>
      <c r="AD1266" s="170"/>
      <c r="AE1266" s="170"/>
      <c r="AF1266" s="170"/>
      <c r="AG1266" s="170"/>
    </row>
    <row r="1267" spans="2:33" x14ac:dyDescent="0.25">
      <c r="B1267" s="175"/>
      <c r="C1267" s="169"/>
      <c r="D1267" s="170"/>
      <c r="E1267" s="170"/>
      <c r="F1267" s="170"/>
      <c r="G1267" s="170"/>
      <c r="H1267" s="170"/>
      <c r="I1267" s="170"/>
      <c r="J1267" s="170"/>
      <c r="K1267" s="171"/>
      <c r="L1267" s="170"/>
      <c r="M1267" s="170"/>
      <c r="N1267" s="170"/>
      <c r="O1267" s="170"/>
      <c r="P1267" s="170"/>
      <c r="Q1267" s="170"/>
      <c r="R1267" s="170"/>
      <c r="S1267" s="170"/>
      <c r="T1267" s="170"/>
      <c r="U1267" s="170"/>
      <c r="V1267" s="170"/>
      <c r="W1267" s="170"/>
      <c r="X1267" s="170"/>
      <c r="Y1267" s="170"/>
      <c r="Z1267" s="170"/>
      <c r="AA1267" s="170"/>
      <c r="AB1267" s="170"/>
      <c r="AC1267" s="170"/>
      <c r="AD1267" s="170"/>
      <c r="AE1267" s="170"/>
      <c r="AF1267" s="170"/>
      <c r="AG1267" s="170"/>
    </row>
    <row r="1268" spans="2:33" x14ac:dyDescent="0.25">
      <c r="B1268" s="175"/>
      <c r="C1268" s="169"/>
      <c r="D1268" s="170"/>
      <c r="E1268" s="170"/>
      <c r="F1268" s="170"/>
      <c r="G1268" s="170"/>
      <c r="H1268" s="170"/>
      <c r="I1268" s="170"/>
      <c r="J1268" s="170"/>
      <c r="K1268" s="171"/>
      <c r="L1268" s="170"/>
      <c r="M1268" s="170"/>
      <c r="N1268" s="170"/>
      <c r="O1268" s="170"/>
      <c r="P1268" s="170"/>
      <c r="Q1268" s="170"/>
      <c r="R1268" s="170"/>
      <c r="S1268" s="170"/>
      <c r="T1268" s="170"/>
      <c r="U1268" s="170"/>
      <c r="V1268" s="170"/>
      <c r="W1268" s="170"/>
      <c r="X1268" s="170"/>
      <c r="Y1268" s="170"/>
      <c r="Z1268" s="170"/>
      <c r="AA1268" s="170"/>
      <c r="AB1268" s="170"/>
      <c r="AC1268" s="170"/>
      <c r="AD1268" s="170"/>
      <c r="AE1268" s="170"/>
      <c r="AF1268" s="170"/>
      <c r="AG1268" s="170"/>
    </row>
    <row r="1269" spans="2:33" x14ac:dyDescent="0.25">
      <c r="B1269" s="175"/>
      <c r="C1269" s="169"/>
      <c r="D1269" s="170"/>
      <c r="E1269" s="170"/>
      <c r="F1269" s="170"/>
      <c r="G1269" s="170"/>
      <c r="H1269" s="170"/>
      <c r="I1269" s="170"/>
      <c r="J1269" s="170"/>
      <c r="K1269" s="171"/>
      <c r="L1269" s="170"/>
      <c r="M1269" s="170"/>
      <c r="N1269" s="170"/>
      <c r="O1269" s="170"/>
      <c r="P1269" s="170"/>
      <c r="Q1269" s="170"/>
      <c r="R1269" s="170"/>
      <c r="S1269" s="170"/>
      <c r="T1269" s="170"/>
      <c r="U1269" s="170"/>
      <c r="V1269" s="170"/>
      <c r="W1269" s="170"/>
      <c r="X1269" s="170"/>
      <c r="Y1269" s="170"/>
      <c r="Z1269" s="170"/>
      <c r="AA1269" s="170"/>
      <c r="AB1269" s="170"/>
      <c r="AC1269" s="170"/>
      <c r="AD1269" s="170"/>
      <c r="AE1269" s="170"/>
      <c r="AF1269" s="170"/>
      <c r="AG1269" s="170"/>
    </row>
    <row r="1270" spans="2:33" x14ac:dyDescent="0.25">
      <c r="B1270" s="175"/>
      <c r="C1270" s="169"/>
      <c r="D1270" s="170"/>
      <c r="E1270" s="170"/>
      <c r="F1270" s="170"/>
      <c r="G1270" s="170"/>
      <c r="H1270" s="170"/>
      <c r="I1270" s="170"/>
      <c r="J1270" s="170"/>
      <c r="K1270" s="171"/>
      <c r="L1270" s="170"/>
      <c r="M1270" s="170"/>
      <c r="N1270" s="170"/>
      <c r="O1270" s="170"/>
      <c r="P1270" s="170"/>
      <c r="Q1270" s="170"/>
      <c r="R1270" s="170"/>
      <c r="S1270" s="170"/>
      <c r="T1270" s="170"/>
      <c r="U1270" s="170"/>
      <c r="V1270" s="170"/>
      <c r="W1270" s="170"/>
      <c r="X1270" s="170"/>
      <c r="Y1270" s="170"/>
      <c r="Z1270" s="170"/>
      <c r="AA1270" s="170"/>
      <c r="AB1270" s="170"/>
      <c r="AC1270" s="170"/>
      <c r="AD1270" s="170"/>
      <c r="AE1270" s="170"/>
      <c r="AF1270" s="170"/>
      <c r="AG1270" s="170"/>
    </row>
    <row r="1271" spans="2:33" x14ac:dyDescent="0.25">
      <c r="B1271" s="175"/>
      <c r="C1271" s="169"/>
      <c r="D1271" s="170"/>
      <c r="E1271" s="170"/>
      <c r="F1271" s="170"/>
      <c r="G1271" s="170"/>
      <c r="H1271" s="170"/>
      <c r="I1271" s="170"/>
      <c r="J1271" s="170"/>
      <c r="K1271" s="171"/>
      <c r="L1271" s="170"/>
      <c r="M1271" s="170"/>
      <c r="N1271" s="170"/>
      <c r="O1271" s="170"/>
      <c r="P1271" s="170"/>
      <c r="Q1271" s="170"/>
      <c r="R1271" s="170"/>
      <c r="S1271" s="170"/>
      <c r="T1271" s="170"/>
      <c r="U1271" s="170"/>
      <c r="V1271" s="170"/>
      <c r="W1271" s="170"/>
      <c r="X1271" s="170"/>
      <c r="Y1271" s="170"/>
      <c r="Z1271" s="170"/>
      <c r="AA1271" s="170"/>
      <c r="AB1271" s="170"/>
      <c r="AC1271" s="170"/>
      <c r="AD1271" s="170"/>
      <c r="AE1271" s="170"/>
      <c r="AF1271" s="170"/>
      <c r="AG1271" s="170"/>
    </row>
    <row r="1272" spans="2:33" x14ac:dyDescent="0.25">
      <c r="B1272" s="175"/>
      <c r="C1272" s="169"/>
      <c r="D1272" s="170"/>
      <c r="E1272" s="170"/>
      <c r="F1272" s="170"/>
      <c r="G1272" s="170"/>
      <c r="H1272" s="170"/>
      <c r="I1272" s="170"/>
      <c r="J1272" s="170"/>
      <c r="K1272" s="171"/>
      <c r="L1272" s="170"/>
      <c r="M1272" s="170"/>
      <c r="N1272" s="170"/>
      <c r="O1272" s="170"/>
      <c r="P1272" s="170"/>
      <c r="Q1272" s="170"/>
      <c r="R1272" s="170"/>
      <c r="S1272" s="170"/>
      <c r="T1272" s="170"/>
      <c r="U1272" s="170"/>
      <c r="V1272" s="170"/>
      <c r="W1272" s="170"/>
      <c r="X1272" s="170"/>
      <c r="Y1272" s="170"/>
      <c r="Z1272" s="170"/>
      <c r="AA1272" s="170"/>
      <c r="AB1272" s="170"/>
      <c r="AC1272" s="170"/>
      <c r="AD1272" s="170"/>
      <c r="AE1272" s="170"/>
      <c r="AF1272" s="170"/>
      <c r="AG1272" s="170"/>
    </row>
    <row r="1273" spans="2:33" x14ac:dyDescent="0.25">
      <c r="B1273" s="175"/>
      <c r="C1273" s="169"/>
      <c r="D1273" s="170"/>
      <c r="E1273" s="170"/>
      <c r="F1273" s="170"/>
      <c r="G1273" s="170"/>
      <c r="H1273" s="170"/>
      <c r="I1273" s="170"/>
      <c r="J1273" s="170"/>
      <c r="K1273" s="171"/>
      <c r="L1273" s="170"/>
      <c r="M1273" s="170"/>
      <c r="N1273" s="170"/>
      <c r="O1273" s="170"/>
      <c r="P1273" s="170"/>
      <c r="Q1273" s="170"/>
      <c r="R1273" s="170"/>
      <c r="S1273" s="170"/>
      <c r="T1273" s="170"/>
      <c r="U1273" s="170"/>
      <c r="V1273" s="170"/>
      <c r="W1273" s="170"/>
      <c r="X1273" s="170"/>
      <c r="Y1273" s="170"/>
      <c r="Z1273" s="170"/>
      <c r="AA1273" s="170"/>
      <c r="AB1273" s="170"/>
      <c r="AC1273" s="170"/>
      <c r="AD1273" s="170"/>
      <c r="AE1273" s="170"/>
      <c r="AF1273" s="170"/>
      <c r="AG1273" s="170"/>
    </row>
    <row r="1274" spans="2:33" x14ac:dyDescent="0.25">
      <c r="B1274" s="175"/>
      <c r="C1274" s="169"/>
      <c r="D1274" s="170"/>
      <c r="E1274" s="170"/>
      <c r="F1274" s="170"/>
      <c r="G1274" s="170"/>
      <c r="H1274" s="170"/>
      <c r="I1274" s="170"/>
      <c r="J1274" s="170"/>
      <c r="K1274" s="171"/>
      <c r="L1274" s="170"/>
      <c r="M1274" s="170"/>
      <c r="N1274" s="170"/>
      <c r="O1274" s="170"/>
      <c r="P1274" s="170"/>
      <c r="Q1274" s="170"/>
      <c r="R1274" s="170"/>
      <c r="S1274" s="170"/>
      <c r="T1274" s="170"/>
      <c r="U1274" s="170"/>
      <c r="V1274" s="170"/>
      <c r="W1274" s="170"/>
      <c r="X1274" s="170"/>
      <c r="Y1274" s="170"/>
      <c r="Z1274" s="170"/>
      <c r="AA1274" s="170"/>
      <c r="AB1274" s="170"/>
      <c r="AC1274" s="170"/>
      <c r="AD1274" s="170"/>
      <c r="AE1274" s="170"/>
      <c r="AF1274" s="170"/>
      <c r="AG1274" s="170"/>
    </row>
    <row r="1275" spans="2:33" x14ac:dyDescent="0.25">
      <c r="B1275" s="175"/>
      <c r="C1275" s="169"/>
      <c r="D1275" s="170"/>
      <c r="E1275" s="170"/>
      <c r="F1275" s="170"/>
      <c r="G1275" s="170"/>
      <c r="H1275" s="170"/>
      <c r="I1275" s="170"/>
      <c r="J1275" s="170"/>
      <c r="K1275" s="171"/>
      <c r="L1275" s="170"/>
      <c r="M1275" s="170"/>
      <c r="N1275" s="170"/>
      <c r="O1275" s="170"/>
      <c r="P1275" s="170"/>
      <c r="Q1275" s="170"/>
      <c r="R1275" s="170"/>
      <c r="S1275" s="170"/>
      <c r="T1275" s="170"/>
      <c r="U1275" s="170"/>
      <c r="V1275" s="170"/>
      <c r="W1275" s="170"/>
      <c r="X1275" s="170"/>
      <c r="Y1275" s="170"/>
      <c r="Z1275" s="170"/>
      <c r="AA1275" s="170"/>
      <c r="AB1275" s="170"/>
      <c r="AC1275" s="170"/>
      <c r="AD1275" s="170"/>
      <c r="AE1275" s="170"/>
      <c r="AF1275" s="170"/>
      <c r="AG1275" s="170"/>
    </row>
    <row r="1276" spans="2:33" x14ac:dyDescent="0.25">
      <c r="B1276" s="175"/>
      <c r="C1276" s="169"/>
      <c r="D1276" s="170"/>
      <c r="E1276" s="170"/>
      <c r="F1276" s="170"/>
      <c r="G1276" s="170"/>
      <c r="H1276" s="170"/>
      <c r="I1276" s="170"/>
      <c r="J1276" s="170"/>
      <c r="K1276" s="171"/>
      <c r="L1276" s="170"/>
      <c r="M1276" s="170"/>
      <c r="N1276" s="170"/>
      <c r="O1276" s="170"/>
      <c r="P1276" s="170"/>
      <c r="Q1276" s="170"/>
      <c r="R1276" s="170"/>
      <c r="S1276" s="170"/>
      <c r="T1276" s="170"/>
      <c r="U1276" s="170"/>
      <c r="V1276" s="170"/>
      <c r="W1276" s="170"/>
      <c r="X1276" s="170"/>
      <c r="Y1276" s="170"/>
      <c r="Z1276" s="170"/>
      <c r="AA1276" s="170"/>
      <c r="AB1276" s="170"/>
      <c r="AC1276" s="170"/>
      <c r="AD1276" s="170"/>
      <c r="AE1276" s="170"/>
      <c r="AF1276" s="170"/>
      <c r="AG1276" s="170"/>
    </row>
    <row r="1277" spans="2:33" x14ac:dyDescent="0.25">
      <c r="B1277" s="175"/>
      <c r="C1277" s="169"/>
      <c r="D1277" s="170"/>
      <c r="E1277" s="170"/>
      <c r="F1277" s="170"/>
      <c r="G1277" s="170"/>
      <c r="H1277" s="170"/>
      <c r="I1277" s="170"/>
      <c r="J1277" s="170"/>
      <c r="K1277" s="171"/>
      <c r="L1277" s="170"/>
      <c r="M1277" s="170"/>
      <c r="N1277" s="170"/>
      <c r="O1277" s="170"/>
      <c r="P1277" s="170"/>
      <c r="Q1277" s="170"/>
      <c r="R1277" s="170"/>
      <c r="S1277" s="170"/>
      <c r="T1277" s="170"/>
      <c r="U1277" s="170"/>
      <c r="V1277" s="170"/>
      <c r="W1277" s="170"/>
      <c r="X1277" s="170"/>
      <c r="Y1277" s="170"/>
      <c r="Z1277" s="170"/>
      <c r="AA1277" s="170"/>
      <c r="AB1277" s="170"/>
      <c r="AC1277" s="170"/>
      <c r="AD1277" s="170"/>
      <c r="AE1277" s="170"/>
      <c r="AF1277" s="170"/>
      <c r="AG1277" s="170"/>
    </row>
    <row r="1278" spans="2:33" x14ac:dyDescent="0.25">
      <c r="B1278" s="175"/>
      <c r="C1278" s="169"/>
      <c r="D1278" s="170"/>
      <c r="E1278" s="170"/>
      <c r="F1278" s="170"/>
      <c r="G1278" s="170"/>
      <c r="H1278" s="170"/>
      <c r="I1278" s="170"/>
      <c r="J1278" s="170"/>
      <c r="K1278" s="171"/>
      <c r="L1278" s="170"/>
      <c r="M1278" s="170"/>
      <c r="N1278" s="170"/>
      <c r="O1278" s="170"/>
      <c r="P1278" s="170"/>
      <c r="Q1278" s="170"/>
      <c r="R1278" s="170"/>
      <c r="S1278" s="170"/>
      <c r="T1278" s="170"/>
      <c r="U1278" s="170"/>
      <c r="V1278" s="170"/>
      <c r="W1278" s="170"/>
      <c r="X1278" s="170"/>
      <c r="Y1278" s="170"/>
      <c r="Z1278" s="170"/>
      <c r="AA1278" s="170"/>
      <c r="AB1278" s="170"/>
      <c r="AC1278" s="170"/>
      <c r="AD1278" s="170"/>
      <c r="AE1278" s="170"/>
      <c r="AF1278" s="170"/>
      <c r="AG1278" s="170"/>
    </row>
    <row r="1279" spans="2:33" x14ac:dyDescent="0.25">
      <c r="B1279" s="175"/>
      <c r="C1279" s="169"/>
      <c r="D1279" s="170"/>
      <c r="E1279" s="170"/>
      <c r="F1279" s="170"/>
      <c r="G1279" s="170"/>
      <c r="H1279" s="170"/>
      <c r="I1279" s="170"/>
      <c r="J1279" s="170"/>
      <c r="K1279" s="171"/>
      <c r="L1279" s="170"/>
      <c r="M1279" s="170"/>
      <c r="N1279" s="170"/>
      <c r="O1279" s="170"/>
      <c r="P1279" s="170"/>
      <c r="Q1279" s="170"/>
      <c r="R1279" s="170"/>
      <c r="S1279" s="170"/>
      <c r="T1279" s="170"/>
      <c r="U1279" s="170"/>
      <c r="V1279" s="170"/>
      <c r="W1279" s="170"/>
      <c r="X1279" s="170"/>
      <c r="Y1279" s="170"/>
      <c r="Z1279" s="170"/>
      <c r="AA1279" s="170"/>
      <c r="AB1279" s="170"/>
      <c r="AC1279" s="170"/>
      <c r="AD1279" s="170"/>
      <c r="AE1279" s="170"/>
      <c r="AF1279" s="170"/>
      <c r="AG1279" s="170"/>
    </row>
    <row r="1280" spans="2:33" x14ac:dyDescent="0.25">
      <c r="B1280" s="175"/>
      <c r="C1280" s="169"/>
      <c r="D1280" s="170"/>
      <c r="E1280" s="170"/>
      <c r="F1280" s="170"/>
      <c r="G1280" s="170"/>
      <c r="H1280" s="170"/>
      <c r="I1280" s="170"/>
      <c r="J1280" s="170"/>
      <c r="K1280" s="171"/>
      <c r="L1280" s="170"/>
      <c r="M1280" s="170"/>
      <c r="N1280" s="170"/>
      <c r="O1280" s="170"/>
      <c r="P1280" s="170"/>
      <c r="Q1280" s="170"/>
      <c r="R1280" s="170"/>
      <c r="S1280" s="170"/>
      <c r="T1280" s="170"/>
      <c r="U1280" s="170"/>
      <c r="V1280" s="170"/>
      <c r="W1280" s="170"/>
      <c r="X1280" s="170"/>
      <c r="Y1280" s="170"/>
      <c r="Z1280" s="170"/>
      <c r="AA1280" s="170"/>
      <c r="AB1280" s="170"/>
      <c r="AC1280" s="170"/>
      <c r="AD1280" s="170"/>
      <c r="AE1280" s="170"/>
      <c r="AF1280" s="170"/>
      <c r="AG1280" s="170"/>
    </row>
    <row r="1281" spans="2:33" x14ac:dyDescent="0.25">
      <c r="B1281" s="175"/>
      <c r="C1281" s="169"/>
      <c r="D1281" s="170"/>
      <c r="E1281" s="170"/>
      <c r="F1281" s="170"/>
      <c r="G1281" s="170"/>
      <c r="H1281" s="170"/>
      <c r="I1281" s="170"/>
      <c r="J1281" s="170"/>
      <c r="K1281" s="171"/>
      <c r="L1281" s="170"/>
      <c r="M1281" s="170"/>
      <c r="N1281" s="170"/>
      <c r="O1281" s="170"/>
      <c r="P1281" s="170"/>
      <c r="Q1281" s="170"/>
      <c r="R1281" s="170"/>
      <c r="S1281" s="170"/>
      <c r="T1281" s="170"/>
      <c r="U1281" s="170"/>
      <c r="V1281" s="170"/>
      <c r="W1281" s="170"/>
      <c r="X1281" s="170"/>
      <c r="Y1281" s="170"/>
      <c r="Z1281" s="170"/>
      <c r="AA1281" s="170"/>
      <c r="AB1281" s="170"/>
      <c r="AC1281" s="170"/>
      <c r="AD1281" s="170"/>
      <c r="AE1281" s="170"/>
      <c r="AF1281" s="170"/>
      <c r="AG1281" s="170"/>
    </row>
    <row r="1282" spans="2:33" x14ac:dyDescent="0.25">
      <c r="B1282" s="175"/>
      <c r="C1282" s="169"/>
      <c r="D1282" s="170"/>
      <c r="E1282" s="170"/>
      <c r="F1282" s="170"/>
      <c r="G1282" s="170"/>
      <c r="H1282" s="170"/>
      <c r="I1282" s="170"/>
      <c r="J1282" s="170"/>
      <c r="K1282" s="171"/>
      <c r="L1282" s="170"/>
      <c r="M1282" s="170"/>
      <c r="N1282" s="170"/>
      <c r="O1282" s="170"/>
      <c r="P1282" s="170"/>
      <c r="Q1282" s="170"/>
      <c r="R1282" s="170"/>
      <c r="S1282" s="170"/>
      <c r="T1282" s="170"/>
      <c r="U1282" s="170"/>
      <c r="V1282" s="170"/>
      <c r="W1282" s="170"/>
      <c r="X1282" s="170"/>
      <c r="Y1282" s="170"/>
      <c r="Z1282" s="170"/>
      <c r="AA1282" s="170"/>
      <c r="AB1282" s="170"/>
      <c r="AC1282" s="170"/>
      <c r="AD1282" s="170"/>
      <c r="AE1282" s="170"/>
      <c r="AF1282" s="170"/>
      <c r="AG1282" s="170"/>
    </row>
    <row r="1283" spans="2:33" x14ac:dyDescent="0.25">
      <c r="B1283" s="175"/>
      <c r="C1283" s="169"/>
      <c r="D1283" s="170"/>
      <c r="E1283" s="170"/>
      <c r="F1283" s="170"/>
      <c r="G1283" s="170"/>
      <c r="H1283" s="170"/>
      <c r="I1283" s="170"/>
      <c r="J1283" s="170"/>
      <c r="K1283" s="171"/>
      <c r="L1283" s="170"/>
      <c r="M1283" s="170"/>
      <c r="N1283" s="170"/>
      <c r="O1283" s="170"/>
      <c r="P1283" s="170"/>
      <c r="Q1283" s="170"/>
      <c r="R1283" s="170"/>
      <c r="S1283" s="170"/>
      <c r="T1283" s="170"/>
      <c r="U1283" s="170"/>
      <c r="V1283" s="170"/>
      <c r="W1283" s="170"/>
      <c r="X1283" s="170"/>
      <c r="Y1283" s="170"/>
      <c r="Z1283" s="170"/>
      <c r="AA1283" s="170"/>
      <c r="AB1283" s="170"/>
      <c r="AC1283" s="170"/>
      <c r="AD1283" s="170"/>
      <c r="AE1283" s="170"/>
      <c r="AF1283" s="170"/>
      <c r="AG1283" s="170"/>
    </row>
    <row r="1284" spans="2:33" x14ac:dyDescent="0.25">
      <c r="B1284" s="175"/>
      <c r="C1284" s="169"/>
      <c r="D1284" s="170"/>
      <c r="E1284" s="170"/>
      <c r="F1284" s="170"/>
      <c r="G1284" s="170"/>
      <c r="H1284" s="170"/>
      <c r="I1284" s="170"/>
      <c r="J1284" s="170"/>
      <c r="K1284" s="171"/>
      <c r="L1284" s="170"/>
      <c r="M1284" s="170"/>
      <c r="N1284" s="170"/>
      <c r="O1284" s="170"/>
      <c r="P1284" s="170"/>
      <c r="Q1284" s="170"/>
      <c r="R1284" s="170"/>
      <c r="S1284" s="170"/>
      <c r="T1284" s="170"/>
      <c r="U1284" s="170"/>
      <c r="V1284" s="170"/>
      <c r="W1284" s="170"/>
      <c r="X1284" s="170"/>
      <c r="Y1284" s="170"/>
      <c r="Z1284" s="170"/>
      <c r="AA1284" s="170"/>
      <c r="AB1284" s="170"/>
      <c r="AC1284" s="170"/>
      <c r="AD1284" s="170"/>
      <c r="AE1284" s="170"/>
      <c r="AF1284" s="170"/>
      <c r="AG1284" s="170"/>
    </row>
    <row r="1285" spans="2:33" x14ac:dyDescent="0.25">
      <c r="B1285" s="175"/>
      <c r="C1285" s="169"/>
      <c r="D1285" s="170"/>
      <c r="E1285" s="170"/>
      <c r="F1285" s="170"/>
      <c r="G1285" s="170"/>
      <c r="H1285" s="170"/>
      <c r="I1285" s="170"/>
      <c r="J1285" s="170"/>
      <c r="K1285" s="171"/>
      <c r="L1285" s="170"/>
      <c r="M1285" s="170"/>
      <c r="N1285" s="170"/>
      <c r="O1285" s="170"/>
      <c r="P1285" s="170"/>
      <c r="Q1285" s="170"/>
      <c r="R1285" s="170"/>
      <c r="S1285" s="170"/>
      <c r="T1285" s="170"/>
      <c r="U1285" s="170"/>
      <c r="V1285" s="170"/>
      <c r="W1285" s="170"/>
      <c r="X1285" s="170"/>
      <c r="Y1285" s="170"/>
      <c r="Z1285" s="170"/>
      <c r="AA1285" s="170"/>
      <c r="AB1285" s="170"/>
      <c r="AC1285" s="170"/>
      <c r="AD1285" s="170"/>
      <c r="AE1285" s="170"/>
      <c r="AF1285" s="170"/>
      <c r="AG1285" s="170"/>
    </row>
    <row r="1286" spans="2:33" x14ac:dyDescent="0.25">
      <c r="B1286" s="175"/>
      <c r="C1286" s="169"/>
      <c r="D1286" s="170"/>
      <c r="E1286" s="170"/>
      <c r="F1286" s="170"/>
      <c r="G1286" s="170"/>
      <c r="H1286" s="170"/>
      <c r="I1286" s="170"/>
      <c r="J1286" s="170"/>
      <c r="K1286" s="171"/>
      <c r="L1286" s="170"/>
      <c r="M1286" s="170"/>
      <c r="N1286" s="170"/>
      <c r="O1286" s="170"/>
      <c r="P1286" s="170"/>
      <c r="Q1286" s="170"/>
      <c r="R1286" s="170"/>
      <c r="S1286" s="170"/>
      <c r="T1286" s="170"/>
      <c r="U1286" s="170"/>
      <c r="V1286" s="170"/>
      <c r="W1286" s="170"/>
      <c r="X1286" s="170"/>
      <c r="Y1286" s="170"/>
      <c r="Z1286" s="170"/>
      <c r="AA1286" s="170"/>
      <c r="AB1286" s="170"/>
      <c r="AC1286" s="170"/>
      <c r="AD1286" s="170"/>
      <c r="AE1286" s="170"/>
      <c r="AF1286" s="170"/>
      <c r="AG1286" s="170"/>
    </row>
    <row r="1287" spans="2:33" x14ac:dyDescent="0.25">
      <c r="B1287" s="175"/>
      <c r="C1287" s="169"/>
      <c r="D1287" s="170"/>
      <c r="E1287" s="170"/>
      <c r="F1287" s="170"/>
      <c r="G1287" s="170"/>
      <c r="H1287" s="170"/>
      <c r="I1287" s="170"/>
      <c r="J1287" s="170"/>
      <c r="K1287" s="171"/>
      <c r="L1287" s="170"/>
      <c r="M1287" s="170"/>
      <c r="N1287" s="170"/>
      <c r="O1287" s="170"/>
      <c r="P1287" s="170"/>
      <c r="Q1287" s="170"/>
      <c r="R1287" s="170"/>
      <c r="S1287" s="170"/>
      <c r="T1287" s="170"/>
      <c r="U1287" s="170"/>
      <c r="V1287" s="170"/>
      <c r="W1287" s="170"/>
      <c r="X1287" s="170"/>
      <c r="Y1287" s="170"/>
      <c r="Z1287" s="170"/>
      <c r="AA1287" s="170"/>
      <c r="AB1287" s="170"/>
      <c r="AC1287" s="170"/>
      <c r="AD1287" s="170"/>
      <c r="AE1287" s="170"/>
      <c r="AF1287" s="170"/>
      <c r="AG1287" s="170"/>
    </row>
    <row r="1288" spans="2:33" x14ac:dyDescent="0.25">
      <c r="B1288" s="175"/>
      <c r="C1288" s="169"/>
      <c r="D1288" s="170"/>
      <c r="E1288" s="170"/>
      <c r="F1288" s="170"/>
      <c r="G1288" s="170"/>
      <c r="H1288" s="170"/>
      <c r="I1288" s="170"/>
      <c r="J1288" s="170"/>
      <c r="K1288" s="171"/>
      <c r="L1288" s="170"/>
      <c r="M1288" s="170"/>
      <c r="N1288" s="170"/>
      <c r="O1288" s="170"/>
      <c r="P1288" s="170"/>
      <c r="Q1288" s="170"/>
      <c r="R1288" s="170"/>
      <c r="S1288" s="170"/>
      <c r="T1288" s="170"/>
      <c r="U1288" s="170"/>
      <c r="V1288" s="170"/>
      <c r="W1288" s="170"/>
      <c r="X1288" s="170"/>
      <c r="Y1288" s="170"/>
      <c r="Z1288" s="170"/>
      <c r="AA1288" s="170"/>
      <c r="AB1288" s="170"/>
      <c r="AC1288" s="170"/>
      <c r="AD1288" s="170"/>
      <c r="AE1288" s="170"/>
      <c r="AF1288" s="170"/>
      <c r="AG1288" s="170"/>
    </row>
    <row r="1289" spans="2:33" x14ac:dyDescent="0.25">
      <c r="B1289" s="175"/>
      <c r="C1289" s="169"/>
      <c r="D1289" s="170"/>
      <c r="E1289" s="170"/>
      <c r="F1289" s="170"/>
      <c r="G1289" s="170"/>
      <c r="H1289" s="170"/>
      <c r="I1289" s="170"/>
      <c r="J1289" s="170"/>
      <c r="K1289" s="171"/>
      <c r="L1289" s="170"/>
      <c r="M1289" s="170"/>
      <c r="N1289" s="170"/>
      <c r="O1289" s="170"/>
      <c r="P1289" s="170"/>
      <c r="Q1289" s="170"/>
      <c r="R1289" s="170"/>
      <c r="S1289" s="170"/>
      <c r="T1289" s="170"/>
      <c r="U1289" s="170"/>
      <c r="V1289" s="170"/>
      <c r="W1289" s="170"/>
      <c r="X1289" s="170"/>
      <c r="Y1289" s="170"/>
      <c r="Z1289" s="170"/>
      <c r="AA1289" s="170"/>
      <c r="AB1289" s="170"/>
      <c r="AC1289" s="170"/>
      <c r="AD1289" s="170"/>
      <c r="AE1289" s="170"/>
      <c r="AF1289" s="170"/>
      <c r="AG1289" s="170"/>
    </row>
    <row r="1290" spans="2:33" x14ac:dyDescent="0.25">
      <c r="B1290" s="175"/>
      <c r="C1290" s="169"/>
      <c r="D1290" s="170"/>
      <c r="E1290" s="170"/>
      <c r="F1290" s="170"/>
      <c r="G1290" s="170"/>
      <c r="H1290" s="170"/>
      <c r="I1290" s="170"/>
      <c r="J1290" s="170"/>
      <c r="K1290" s="171"/>
      <c r="L1290" s="170"/>
      <c r="M1290" s="170"/>
      <c r="N1290" s="170"/>
      <c r="O1290" s="170"/>
      <c r="P1290" s="170"/>
      <c r="Q1290" s="170"/>
      <c r="R1290" s="170"/>
      <c r="S1290" s="170"/>
      <c r="T1290" s="170"/>
      <c r="U1290" s="170"/>
      <c r="V1290" s="170"/>
      <c r="W1290" s="170"/>
      <c r="X1290" s="170"/>
      <c r="Y1290" s="170"/>
      <c r="Z1290" s="170"/>
      <c r="AA1290" s="170"/>
      <c r="AB1290" s="170"/>
      <c r="AC1290" s="170"/>
      <c r="AD1290" s="170"/>
      <c r="AE1290" s="170"/>
      <c r="AF1290" s="170"/>
      <c r="AG1290" s="170"/>
    </row>
    <row r="1291" spans="2:33" x14ac:dyDescent="0.25">
      <c r="B1291" s="175"/>
      <c r="C1291" s="169"/>
      <c r="D1291" s="170"/>
      <c r="E1291" s="170"/>
      <c r="F1291" s="170"/>
      <c r="G1291" s="170"/>
      <c r="H1291" s="170"/>
      <c r="I1291" s="170"/>
      <c r="J1291" s="170"/>
      <c r="K1291" s="171"/>
      <c r="L1291" s="170"/>
      <c r="M1291" s="170"/>
      <c r="N1291" s="170"/>
      <c r="O1291" s="170"/>
      <c r="P1291" s="170"/>
      <c r="Q1291" s="170"/>
      <c r="R1291" s="170"/>
      <c r="S1291" s="170"/>
      <c r="T1291" s="170"/>
      <c r="U1291" s="170"/>
      <c r="V1291" s="170"/>
      <c r="W1291" s="170"/>
      <c r="X1291" s="170"/>
      <c r="Y1291" s="170"/>
      <c r="Z1291" s="170"/>
      <c r="AA1291" s="170"/>
      <c r="AB1291" s="170"/>
      <c r="AC1291" s="170"/>
      <c r="AD1291" s="170"/>
      <c r="AE1291" s="170"/>
      <c r="AF1291" s="170"/>
      <c r="AG1291" s="170"/>
    </row>
    <row r="1292" spans="2:33" x14ac:dyDescent="0.25">
      <c r="B1292" s="175"/>
      <c r="C1292" s="169"/>
      <c r="D1292" s="170"/>
      <c r="E1292" s="170"/>
      <c r="F1292" s="170"/>
      <c r="G1292" s="170"/>
      <c r="H1292" s="170"/>
      <c r="I1292" s="170"/>
      <c r="J1292" s="170"/>
      <c r="K1292" s="171"/>
      <c r="L1292" s="170"/>
      <c r="M1292" s="170"/>
      <c r="N1292" s="170"/>
      <c r="O1292" s="170"/>
      <c r="P1292" s="170"/>
      <c r="Q1292" s="170"/>
      <c r="R1292" s="170"/>
      <c r="S1292" s="170"/>
      <c r="T1292" s="170"/>
      <c r="U1292" s="170"/>
      <c r="V1292" s="170"/>
      <c r="W1292" s="170"/>
      <c r="X1292" s="170"/>
      <c r="Y1292" s="170"/>
      <c r="Z1292" s="170"/>
      <c r="AA1292" s="170"/>
      <c r="AB1292" s="170"/>
      <c r="AC1292" s="170"/>
      <c r="AD1292" s="170"/>
      <c r="AE1292" s="170"/>
      <c r="AF1292" s="170"/>
      <c r="AG1292" s="170"/>
    </row>
    <row r="1293" spans="2:33" x14ac:dyDescent="0.25">
      <c r="B1293" s="175"/>
      <c r="C1293" s="169"/>
      <c r="D1293" s="170"/>
      <c r="E1293" s="170"/>
      <c r="F1293" s="170"/>
      <c r="G1293" s="170"/>
      <c r="H1293" s="170"/>
      <c r="I1293" s="170"/>
      <c r="J1293" s="170"/>
      <c r="K1293" s="171"/>
      <c r="L1293" s="170"/>
      <c r="M1293" s="170"/>
      <c r="N1293" s="170"/>
      <c r="O1293" s="170"/>
      <c r="P1293" s="170"/>
      <c r="Q1293" s="170"/>
      <c r="R1293" s="170"/>
      <c r="S1293" s="170"/>
      <c r="T1293" s="170"/>
      <c r="U1293" s="170"/>
      <c r="V1293" s="170"/>
      <c r="W1293" s="170"/>
      <c r="X1293" s="170"/>
      <c r="Y1293" s="170"/>
      <c r="Z1293" s="170"/>
      <c r="AA1293" s="170"/>
      <c r="AB1293" s="170"/>
      <c r="AC1293" s="170"/>
      <c r="AD1293" s="170"/>
      <c r="AE1293" s="170"/>
      <c r="AF1293" s="170"/>
      <c r="AG1293" s="170"/>
    </row>
    <row r="1294" spans="2:33" x14ac:dyDescent="0.25">
      <c r="B1294" s="175"/>
      <c r="C1294" s="169"/>
      <c r="D1294" s="170"/>
      <c r="E1294" s="170"/>
      <c r="F1294" s="170"/>
      <c r="G1294" s="170"/>
      <c r="H1294" s="170"/>
      <c r="I1294" s="170"/>
      <c r="J1294" s="170"/>
      <c r="K1294" s="171"/>
      <c r="L1294" s="170"/>
      <c r="M1294" s="170"/>
      <c r="N1294" s="170"/>
      <c r="O1294" s="170"/>
      <c r="P1294" s="170"/>
      <c r="Q1294" s="170"/>
      <c r="R1294" s="170"/>
      <c r="S1294" s="170"/>
      <c r="T1294" s="170"/>
      <c r="U1294" s="170"/>
      <c r="V1294" s="170"/>
      <c r="W1294" s="170"/>
      <c r="X1294" s="170"/>
      <c r="Y1294" s="170"/>
      <c r="Z1294" s="170"/>
      <c r="AA1294" s="170"/>
      <c r="AB1294" s="170"/>
      <c r="AC1294" s="170"/>
      <c r="AD1294" s="170"/>
      <c r="AE1294" s="170"/>
      <c r="AF1294" s="170"/>
      <c r="AG1294" s="170"/>
    </row>
    <row r="1295" spans="2:33" x14ac:dyDescent="0.25">
      <c r="B1295" s="175"/>
      <c r="C1295" s="169"/>
      <c r="D1295" s="170"/>
      <c r="E1295" s="170"/>
      <c r="F1295" s="170"/>
      <c r="G1295" s="170"/>
      <c r="H1295" s="170"/>
      <c r="I1295" s="170"/>
      <c r="J1295" s="170"/>
      <c r="K1295" s="171"/>
      <c r="L1295" s="170"/>
      <c r="M1295" s="170"/>
      <c r="N1295" s="170"/>
      <c r="O1295" s="170"/>
      <c r="P1295" s="170"/>
      <c r="Q1295" s="170"/>
      <c r="R1295" s="170"/>
      <c r="S1295" s="170"/>
      <c r="T1295" s="170"/>
      <c r="U1295" s="170"/>
      <c r="V1295" s="170"/>
      <c r="W1295" s="170"/>
      <c r="X1295" s="170"/>
      <c r="Y1295" s="170"/>
      <c r="Z1295" s="170"/>
      <c r="AA1295" s="170"/>
      <c r="AB1295" s="170"/>
      <c r="AC1295" s="170"/>
      <c r="AD1295" s="170"/>
      <c r="AE1295" s="170"/>
      <c r="AF1295" s="170"/>
      <c r="AG1295" s="170"/>
    </row>
    <row r="1296" spans="2:33" x14ac:dyDescent="0.25">
      <c r="B1296" s="175"/>
      <c r="C1296" s="169"/>
      <c r="D1296" s="170"/>
      <c r="E1296" s="170"/>
      <c r="F1296" s="170"/>
      <c r="G1296" s="170"/>
      <c r="H1296" s="170"/>
      <c r="I1296" s="170"/>
      <c r="J1296" s="170"/>
      <c r="K1296" s="171"/>
      <c r="L1296" s="170"/>
      <c r="M1296" s="170"/>
      <c r="N1296" s="170"/>
      <c r="O1296" s="170"/>
      <c r="P1296" s="170"/>
      <c r="Q1296" s="170"/>
      <c r="R1296" s="170"/>
      <c r="S1296" s="170"/>
      <c r="T1296" s="170"/>
      <c r="U1296" s="170"/>
      <c r="V1296" s="170"/>
      <c r="W1296" s="170"/>
      <c r="X1296" s="170"/>
      <c r="Y1296" s="170"/>
      <c r="Z1296" s="170"/>
      <c r="AA1296" s="170"/>
      <c r="AB1296" s="170"/>
      <c r="AC1296" s="170"/>
      <c r="AD1296" s="170"/>
      <c r="AE1296" s="170"/>
      <c r="AF1296" s="170"/>
      <c r="AG1296" s="170"/>
    </row>
    <row r="1297" spans="2:33" x14ac:dyDescent="0.25">
      <c r="B1297" s="175"/>
      <c r="C1297" s="169"/>
      <c r="D1297" s="170"/>
      <c r="E1297" s="170"/>
      <c r="F1297" s="170"/>
      <c r="G1297" s="170"/>
      <c r="H1297" s="170"/>
      <c r="I1297" s="170"/>
      <c r="J1297" s="170"/>
      <c r="K1297" s="171"/>
      <c r="L1297" s="170"/>
      <c r="M1297" s="170"/>
      <c r="N1297" s="170"/>
      <c r="O1297" s="170"/>
      <c r="P1297" s="170"/>
      <c r="Q1297" s="170"/>
      <c r="R1297" s="170"/>
      <c r="S1297" s="170"/>
      <c r="T1297" s="170"/>
      <c r="U1297" s="170"/>
      <c r="V1297" s="170"/>
      <c r="W1297" s="170"/>
      <c r="X1297" s="170"/>
      <c r="Y1297" s="170"/>
      <c r="Z1297" s="170"/>
      <c r="AA1297" s="170"/>
      <c r="AB1297" s="170"/>
      <c r="AC1297" s="170"/>
      <c r="AD1297" s="170"/>
      <c r="AE1297" s="170"/>
      <c r="AF1297" s="170"/>
      <c r="AG1297" s="170"/>
    </row>
    <row r="1298" spans="2:33" x14ac:dyDescent="0.25">
      <c r="B1298" s="175"/>
      <c r="C1298" s="169"/>
      <c r="D1298" s="170"/>
      <c r="E1298" s="170"/>
      <c r="F1298" s="170"/>
      <c r="G1298" s="170"/>
      <c r="H1298" s="170"/>
      <c r="I1298" s="170"/>
      <c r="J1298" s="170"/>
      <c r="K1298" s="171"/>
      <c r="L1298" s="170"/>
      <c r="M1298" s="170"/>
      <c r="N1298" s="170"/>
      <c r="O1298" s="170"/>
      <c r="P1298" s="170"/>
      <c r="Q1298" s="170"/>
      <c r="R1298" s="170"/>
      <c r="S1298" s="170"/>
      <c r="T1298" s="170"/>
      <c r="U1298" s="170"/>
      <c r="V1298" s="170"/>
      <c r="W1298" s="170"/>
      <c r="X1298" s="170"/>
      <c r="Y1298" s="170"/>
      <c r="Z1298" s="170"/>
      <c r="AA1298" s="170"/>
      <c r="AB1298" s="170"/>
      <c r="AC1298" s="170"/>
      <c r="AD1298" s="170"/>
      <c r="AE1298" s="170"/>
      <c r="AF1298" s="170"/>
      <c r="AG1298" s="170"/>
    </row>
    <row r="1299" spans="2:33" x14ac:dyDescent="0.25">
      <c r="B1299" s="175"/>
      <c r="C1299" s="169"/>
      <c r="D1299" s="170"/>
      <c r="E1299" s="170"/>
      <c r="F1299" s="170"/>
      <c r="G1299" s="170"/>
      <c r="H1299" s="170"/>
      <c r="I1299" s="170"/>
      <c r="J1299" s="170"/>
      <c r="K1299" s="171"/>
      <c r="L1299" s="170"/>
      <c r="M1299" s="170"/>
      <c r="N1299" s="170"/>
      <c r="O1299" s="170"/>
      <c r="P1299" s="170"/>
      <c r="Q1299" s="170"/>
      <c r="R1299" s="170"/>
      <c r="S1299" s="170"/>
      <c r="T1299" s="170"/>
      <c r="U1299" s="170"/>
      <c r="V1299" s="170"/>
      <c r="W1299" s="170"/>
      <c r="X1299" s="170"/>
      <c r="Y1299" s="170"/>
      <c r="Z1299" s="170"/>
      <c r="AA1299" s="170"/>
      <c r="AB1299" s="170"/>
      <c r="AC1299" s="170"/>
      <c r="AD1299" s="170"/>
      <c r="AE1299" s="170"/>
      <c r="AF1299" s="170"/>
      <c r="AG1299" s="170"/>
    </row>
    <row r="1300" spans="2:33" x14ac:dyDescent="0.25">
      <c r="B1300" s="175"/>
      <c r="C1300" s="169"/>
      <c r="D1300" s="170"/>
      <c r="E1300" s="170"/>
      <c r="F1300" s="170"/>
      <c r="G1300" s="170"/>
      <c r="H1300" s="170"/>
      <c r="I1300" s="170"/>
      <c r="J1300" s="170"/>
      <c r="K1300" s="171"/>
      <c r="L1300" s="170"/>
      <c r="M1300" s="170"/>
      <c r="N1300" s="170"/>
      <c r="O1300" s="170"/>
      <c r="P1300" s="170"/>
      <c r="Q1300" s="170"/>
      <c r="R1300" s="170"/>
      <c r="S1300" s="170"/>
      <c r="T1300" s="170"/>
      <c r="U1300" s="170"/>
      <c r="V1300" s="170"/>
      <c r="W1300" s="170"/>
      <c r="X1300" s="170"/>
      <c r="Y1300" s="170"/>
      <c r="Z1300" s="170"/>
      <c r="AA1300" s="170"/>
      <c r="AB1300" s="170"/>
      <c r="AC1300" s="170"/>
      <c r="AD1300" s="170"/>
      <c r="AE1300" s="170"/>
      <c r="AF1300" s="170"/>
      <c r="AG1300" s="170"/>
    </row>
    <row r="1301" spans="2:33" x14ac:dyDescent="0.25">
      <c r="B1301" s="175"/>
      <c r="C1301" s="169"/>
      <c r="D1301" s="170"/>
      <c r="E1301" s="170"/>
      <c r="F1301" s="170"/>
      <c r="G1301" s="170"/>
      <c r="H1301" s="170"/>
      <c r="I1301" s="170"/>
      <c r="J1301" s="170"/>
      <c r="K1301" s="171"/>
      <c r="L1301" s="170"/>
      <c r="M1301" s="170"/>
      <c r="N1301" s="170"/>
      <c r="O1301" s="170"/>
      <c r="P1301" s="170"/>
      <c r="Q1301" s="170"/>
      <c r="R1301" s="170"/>
      <c r="S1301" s="170"/>
      <c r="T1301" s="170"/>
      <c r="U1301" s="170"/>
      <c r="V1301" s="170"/>
      <c r="W1301" s="170"/>
      <c r="X1301" s="170"/>
      <c r="Y1301" s="170"/>
      <c r="Z1301" s="170"/>
      <c r="AA1301" s="170"/>
      <c r="AB1301" s="170"/>
      <c r="AC1301" s="170"/>
      <c r="AD1301" s="170"/>
      <c r="AE1301" s="170"/>
      <c r="AF1301" s="170"/>
      <c r="AG1301" s="170"/>
    </row>
    <row r="1302" spans="2:33" x14ac:dyDescent="0.25">
      <c r="B1302" s="175"/>
      <c r="C1302" s="169"/>
      <c r="D1302" s="170"/>
      <c r="E1302" s="170"/>
      <c r="F1302" s="170"/>
      <c r="G1302" s="170"/>
      <c r="H1302" s="170"/>
      <c r="I1302" s="170"/>
      <c r="J1302" s="170"/>
      <c r="K1302" s="171"/>
      <c r="L1302" s="170"/>
      <c r="M1302" s="170"/>
      <c r="N1302" s="170"/>
      <c r="O1302" s="170"/>
      <c r="P1302" s="170"/>
      <c r="Q1302" s="170"/>
      <c r="R1302" s="170"/>
      <c r="S1302" s="170"/>
      <c r="T1302" s="170"/>
      <c r="U1302" s="170"/>
      <c r="V1302" s="170"/>
      <c r="W1302" s="170"/>
      <c r="X1302" s="170"/>
      <c r="Y1302" s="170"/>
      <c r="Z1302" s="170"/>
      <c r="AA1302" s="170"/>
      <c r="AB1302" s="170"/>
      <c r="AC1302" s="170"/>
      <c r="AD1302" s="170"/>
      <c r="AE1302" s="170"/>
      <c r="AF1302" s="170"/>
      <c r="AG1302" s="170"/>
    </row>
    <row r="1303" spans="2:33" x14ac:dyDescent="0.25">
      <c r="B1303" s="175"/>
      <c r="C1303" s="169"/>
      <c r="D1303" s="170"/>
      <c r="E1303" s="170"/>
      <c r="F1303" s="170"/>
      <c r="G1303" s="170"/>
      <c r="H1303" s="170"/>
      <c r="I1303" s="170"/>
      <c r="J1303" s="170"/>
      <c r="K1303" s="171"/>
      <c r="L1303" s="170"/>
      <c r="M1303" s="170"/>
      <c r="N1303" s="170"/>
      <c r="O1303" s="170"/>
      <c r="P1303" s="170"/>
      <c r="Q1303" s="170"/>
      <c r="R1303" s="170"/>
      <c r="S1303" s="170"/>
      <c r="T1303" s="170"/>
      <c r="U1303" s="170"/>
      <c r="V1303" s="170"/>
      <c r="W1303" s="170"/>
      <c r="X1303" s="170"/>
      <c r="Y1303" s="170"/>
      <c r="Z1303" s="170"/>
      <c r="AA1303" s="170"/>
      <c r="AB1303" s="170"/>
      <c r="AC1303" s="170"/>
      <c r="AD1303" s="170"/>
      <c r="AE1303" s="170"/>
      <c r="AF1303" s="170"/>
      <c r="AG1303" s="170"/>
    </row>
    <row r="1304" spans="2:33" x14ac:dyDescent="0.25">
      <c r="B1304" s="175"/>
      <c r="C1304" s="169"/>
      <c r="D1304" s="170"/>
      <c r="E1304" s="170"/>
      <c r="F1304" s="170"/>
      <c r="G1304" s="170"/>
      <c r="H1304" s="170"/>
      <c r="I1304" s="170"/>
      <c r="J1304" s="170"/>
      <c r="K1304" s="171"/>
      <c r="L1304" s="170"/>
      <c r="M1304" s="170"/>
      <c r="N1304" s="170"/>
      <c r="O1304" s="170"/>
      <c r="P1304" s="170"/>
      <c r="Q1304" s="170"/>
      <c r="R1304" s="170"/>
      <c r="S1304" s="170"/>
      <c r="T1304" s="170"/>
      <c r="U1304" s="170"/>
      <c r="V1304" s="170"/>
      <c r="W1304" s="170"/>
      <c r="X1304" s="170"/>
      <c r="Y1304" s="170"/>
      <c r="Z1304" s="170"/>
      <c r="AA1304" s="170"/>
      <c r="AB1304" s="170"/>
      <c r="AC1304" s="170"/>
      <c r="AD1304" s="170"/>
      <c r="AE1304" s="170"/>
      <c r="AF1304" s="170"/>
      <c r="AG1304" s="170"/>
    </row>
    <row r="1305" spans="2:33" x14ac:dyDescent="0.25">
      <c r="B1305" s="175"/>
      <c r="C1305" s="169"/>
      <c r="D1305" s="170"/>
      <c r="E1305" s="170"/>
      <c r="F1305" s="170"/>
      <c r="G1305" s="170"/>
      <c r="H1305" s="170"/>
      <c r="I1305" s="170"/>
      <c r="J1305" s="170"/>
      <c r="K1305" s="171"/>
      <c r="L1305" s="170"/>
      <c r="M1305" s="170"/>
      <c r="N1305" s="170"/>
      <c r="O1305" s="170"/>
      <c r="P1305" s="170"/>
      <c r="Q1305" s="170"/>
      <c r="R1305" s="170"/>
      <c r="S1305" s="170"/>
      <c r="T1305" s="170"/>
      <c r="U1305" s="170"/>
      <c r="V1305" s="170"/>
      <c r="W1305" s="170"/>
      <c r="X1305" s="170"/>
      <c r="Y1305" s="170"/>
      <c r="Z1305" s="170"/>
      <c r="AA1305" s="170"/>
      <c r="AB1305" s="170"/>
      <c r="AC1305" s="170"/>
      <c r="AD1305" s="170"/>
      <c r="AE1305" s="170"/>
      <c r="AF1305" s="170"/>
      <c r="AG1305" s="170"/>
    </row>
    <row r="1306" spans="2:33" x14ac:dyDescent="0.25">
      <c r="B1306" s="175"/>
      <c r="C1306" s="169"/>
      <c r="D1306" s="170"/>
      <c r="E1306" s="170"/>
      <c r="F1306" s="170"/>
      <c r="G1306" s="170"/>
      <c r="H1306" s="170"/>
      <c r="I1306" s="170"/>
      <c r="J1306" s="170"/>
      <c r="K1306" s="171"/>
      <c r="L1306" s="170"/>
      <c r="M1306" s="170"/>
      <c r="N1306" s="170"/>
      <c r="O1306" s="170"/>
      <c r="P1306" s="170"/>
      <c r="Q1306" s="170"/>
      <c r="R1306" s="170"/>
      <c r="S1306" s="170"/>
      <c r="T1306" s="170"/>
      <c r="U1306" s="170"/>
      <c r="V1306" s="170"/>
      <c r="W1306" s="170"/>
      <c r="X1306" s="170"/>
      <c r="Y1306" s="170"/>
      <c r="Z1306" s="170"/>
      <c r="AA1306" s="170"/>
      <c r="AB1306" s="170"/>
      <c r="AC1306" s="170"/>
      <c r="AD1306" s="170"/>
      <c r="AE1306" s="170"/>
      <c r="AF1306" s="170"/>
      <c r="AG1306" s="170"/>
    </row>
    <row r="1307" spans="2:33" x14ac:dyDescent="0.25">
      <c r="B1307" s="175"/>
      <c r="C1307" s="169"/>
      <c r="D1307" s="170"/>
      <c r="E1307" s="170"/>
      <c r="F1307" s="170"/>
      <c r="G1307" s="170"/>
      <c r="H1307" s="170"/>
      <c r="I1307" s="170"/>
      <c r="J1307" s="170"/>
      <c r="K1307" s="171"/>
      <c r="L1307" s="170"/>
      <c r="M1307" s="170"/>
      <c r="N1307" s="170"/>
      <c r="O1307" s="170"/>
      <c r="P1307" s="170"/>
      <c r="Q1307" s="170"/>
      <c r="R1307" s="170"/>
      <c r="S1307" s="170"/>
      <c r="T1307" s="170"/>
      <c r="U1307" s="170"/>
      <c r="V1307" s="170"/>
      <c r="W1307" s="170"/>
      <c r="X1307" s="170"/>
      <c r="Y1307" s="170"/>
      <c r="Z1307" s="170"/>
      <c r="AA1307" s="170"/>
      <c r="AB1307" s="170"/>
      <c r="AC1307" s="170"/>
      <c r="AD1307" s="170"/>
      <c r="AE1307" s="170"/>
      <c r="AF1307" s="170"/>
      <c r="AG1307" s="170"/>
    </row>
    <row r="1308" spans="2:33" x14ac:dyDescent="0.25">
      <c r="B1308" s="175"/>
      <c r="C1308" s="169"/>
      <c r="D1308" s="170"/>
      <c r="E1308" s="170"/>
      <c r="F1308" s="170"/>
      <c r="G1308" s="170"/>
      <c r="H1308" s="170"/>
      <c r="I1308" s="170"/>
      <c r="J1308" s="170"/>
      <c r="K1308" s="171"/>
      <c r="L1308" s="170"/>
      <c r="M1308" s="170"/>
      <c r="N1308" s="170"/>
      <c r="O1308" s="170"/>
      <c r="P1308" s="170"/>
      <c r="Q1308" s="170"/>
      <c r="R1308" s="170"/>
      <c r="S1308" s="170"/>
      <c r="T1308" s="170"/>
      <c r="U1308" s="170"/>
      <c r="V1308" s="170"/>
      <c r="W1308" s="170"/>
      <c r="X1308" s="170"/>
      <c r="Y1308" s="170"/>
      <c r="Z1308" s="170"/>
      <c r="AA1308" s="170"/>
      <c r="AB1308" s="170"/>
      <c r="AC1308" s="170"/>
      <c r="AD1308" s="170"/>
      <c r="AE1308" s="170"/>
      <c r="AF1308" s="170"/>
      <c r="AG1308" s="170"/>
    </row>
    <row r="1309" spans="2:33" x14ac:dyDescent="0.25">
      <c r="B1309" s="175"/>
      <c r="C1309" s="169"/>
      <c r="D1309" s="170"/>
      <c r="E1309" s="170"/>
      <c r="F1309" s="170"/>
      <c r="G1309" s="170"/>
      <c r="H1309" s="170"/>
      <c r="I1309" s="170"/>
      <c r="J1309" s="170"/>
      <c r="K1309" s="171"/>
      <c r="L1309" s="170"/>
      <c r="M1309" s="170"/>
      <c r="N1309" s="170"/>
      <c r="O1309" s="170"/>
      <c r="P1309" s="170"/>
      <c r="Q1309" s="170"/>
      <c r="R1309" s="170"/>
      <c r="S1309" s="170"/>
      <c r="T1309" s="170"/>
      <c r="U1309" s="170"/>
      <c r="V1309" s="170"/>
      <c r="W1309" s="170"/>
      <c r="X1309" s="170"/>
      <c r="Y1309" s="170"/>
      <c r="Z1309" s="170"/>
      <c r="AA1309" s="170"/>
      <c r="AB1309" s="170"/>
      <c r="AC1309" s="170"/>
      <c r="AD1309" s="170"/>
      <c r="AE1309" s="170"/>
      <c r="AF1309" s="170"/>
      <c r="AG1309" s="170"/>
    </row>
    <row r="1310" spans="2:33" x14ac:dyDescent="0.25">
      <c r="B1310" s="175"/>
      <c r="C1310" s="169"/>
      <c r="D1310" s="170"/>
      <c r="E1310" s="170"/>
      <c r="F1310" s="170"/>
      <c r="G1310" s="170"/>
      <c r="H1310" s="170"/>
      <c r="I1310" s="170"/>
      <c r="J1310" s="170"/>
      <c r="K1310" s="171"/>
      <c r="L1310" s="170"/>
      <c r="M1310" s="170"/>
      <c r="N1310" s="170"/>
      <c r="O1310" s="170"/>
      <c r="P1310" s="170"/>
      <c r="Q1310" s="170"/>
      <c r="R1310" s="170"/>
      <c r="S1310" s="170"/>
      <c r="T1310" s="170"/>
      <c r="U1310" s="170"/>
      <c r="V1310" s="170"/>
      <c r="W1310" s="170"/>
      <c r="X1310" s="170"/>
      <c r="Y1310" s="170"/>
      <c r="Z1310" s="170"/>
      <c r="AA1310" s="170"/>
      <c r="AB1310" s="170"/>
      <c r="AC1310" s="170"/>
      <c r="AD1310" s="170"/>
      <c r="AE1310" s="170"/>
      <c r="AF1310" s="170"/>
      <c r="AG1310" s="170"/>
    </row>
    <row r="1311" spans="2:33" x14ac:dyDescent="0.25">
      <c r="B1311" s="175"/>
      <c r="C1311" s="169"/>
      <c r="D1311" s="170"/>
      <c r="E1311" s="170"/>
      <c r="F1311" s="170"/>
      <c r="G1311" s="170"/>
      <c r="H1311" s="170"/>
      <c r="I1311" s="170"/>
      <c r="J1311" s="170"/>
      <c r="K1311" s="171"/>
      <c r="L1311" s="170"/>
      <c r="M1311" s="170"/>
      <c r="N1311" s="170"/>
      <c r="O1311" s="170"/>
      <c r="P1311" s="170"/>
      <c r="Q1311" s="170"/>
      <c r="R1311" s="170"/>
      <c r="S1311" s="170"/>
      <c r="T1311" s="170"/>
      <c r="U1311" s="170"/>
      <c r="V1311" s="170"/>
      <c r="W1311" s="170"/>
      <c r="X1311" s="170"/>
      <c r="Y1311" s="170"/>
      <c r="Z1311" s="170"/>
      <c r="AA1311" s="170"/>
      <c r="AB1311" s="170"/>
      <c r="AC1311" s="170"/>
      <c r="AD1311" s="170"/>
      <c r="AE1311" s="170"/>
      <c r="AF1311" s="170"/>
      <c r="AG1311" s="170"/>
    </row>
    <row r="1312" spans="2:33" x14ac:dyDescent="0.25">
      <c r="B1312" s="175"/>
      <c r="C1312" s="169"/>
      <c r="D1312" s="170"/>
      <c r="E1312" s="170"/>
      <c r="F1312" s="170"/>
      <c r="G1312" s="170"/>
      <c r="H1312" s="170"/>
      <c r="I1312" s="170"/>
      <c r="J1312" s="170"/>
      <c r="K1312" s="171"/>
      <c r="L1312" s="170"/>
      <c r="M1312" s="170"/>
      <c r="N1312" s="170"/>
      <c r="O1312" s="170"/>
      <c r="P1312" s="170"/>
      <c r="Q1312" s="170"/>
      <c r="R1312" s="170"/>
      <c r="S1312" s="170"/>
      <c r="T1312" s="170"/>
      <c r="U1312" s="170"/>
      <c r="V1312" s="170"/>
      <c r="W1312" s="170"/>
      <c r="X1312" s="170"/>
      <c r="Y1312" s="170"/>
      <c r="Z1312" s="170"/>
      <c r="AA1312" s="170"/>
      <c r="AB1312" s="170"/>
      <c r="AC1312" s="170"/>
      <c r="AD1312" s="170"/>
      <c r="AE1312" s="170"/>
      <c r="AF1312" s="170"/>
      <c r="AG1312" s="170"/>
    </row>
    <row r="1313" spans="2:33" x14ac:dyDescent="0.25">
      <c r="B1313" s="175"/>
      <c r="C1313" s="169"/>
      <c r="D1313" s="170"/>
      <c r="E1313" s="170"/>
      <c r="F1313" s="170"/>
      <c r="G1313" s="170"/>
      <c r="H1313" s="170"/>
      <c r="I1313" s="170"/>
      <c r="J1313" s="170"/>
      <c r="K1313" s="171"/>
      <c r="L1313" s="170"/>
      <c r="M1313" s="170"/>
      <c r="N1313" s="170"/>
      <c r="O1313" s="170"/>
      <c r="P1313" s="170"/>
      <c r="Q1313" s="170"/>
      <c r="R1313" s="170"/>
      <c r="S1313" s="170"/>
      <c r="T1313" s="170"/>
      <c r="U1313" s="170"/>
      <c r="V1313" s="170"/>
      <c r="W1313" s="170"/>
      <c r="X1313" s="170"/>
      <c r="Y1313" s="170"/>
      <c r="Z1313" s="170"/>
      <c r="AA1313" s="170"/>
      <c r="AB1313" s="170"/>
      <c r="AC1313" s="170"/>
      <c r="AD1313" s="170"/>
      <c r="AE1313" s="170"/>
      <c r="AF1313" s="170"/>
      <c r="AG1313" s="170"/>
    </row>
    <row r="1314" spans="2:33" x14ac:dyDescent="0.25">
      <c r="B1314" s="175"/>
      <c r="C1314" s="169"/>
      <c r="D1314" s="170"/>
      <c r="E1314" s="170"/>
      <c r="F1314" s="170"/>
      <c r="G1314" s="170"/>
      <c r="H1314" s="170"/>
      <c r="I1314" s="170"/>
      <c r="J1314" s="170"/>
      <c r="K1314" s="171"/>
      <c r="L1314" s="170"/>
      <c r="M1314" s="170"/>
      <c r="N1314" s="170"/>
      <c r="O1314" s="170"/>
      <c r="P1314" s="170"/>
      <c r="Q1314" s="170"/>
      <c r="R1314" s="170"/>
      <c r="S1314" s="170"/>
      <c r="T1314" s="170"/>
      <c r="U1314" s="170"/>
      <c r="V1314" s="170"/>
      <c r="W1314" s="170"/>
      <c r="X1314" s="170"/>
      <c r="Y1314" s="170"/>
      <c r="Z1314" s="170"/>
      <c r="AA1314" s="170"/>
      <c r="AB1314" s="170"/>
      <c r="AC1314" s="170"/>
      <c r="AD1314" s="170"/>
      <c r="AE1314" s="170"/>
      <c r="AF1314" s="170"/>
      <c r="AG1314" s="170"/>
    </row>
    <row r="1315" spans="2:33" x14ac:dyDescent="0.25">
      <c r="B1315" s="175"/>
      <c r="C1315" s="169"/>
      <c r="D1315" s="170"/>
      <c r="E1315" s="170"/>
      <c r="F1315" s="170"/>
      <c r="G1315" s="170"/>
      <c r="H1315" s="170"/>
      <c r="I1315" s="170"/>
      <c r="J1315" s="170"/>
      <c r="K1315" s="171"/>
      <c r="L1315" s="170"/>
      <c r="M1315" s="170"/>
      <c r="N1315" s="170"/>
      <c r="O1315" s="170"/>
      <c r="P1315" s="170"/>
      <c r="Q1315" s="170"/>
      <c r="R1315" s="170"/>
      <c r="S1315" s="170"/>
      <c r="T1315" s="170"/>
      <c r="U1315" s="170"/>
      <c r="V1315" s="170"/>
      <c r="W1315" s="170"/>
      <c r="X1315" s="170"/>
      <c r="Y1315" s="170"/>
      <c r="Z1315" s="170"/>
      <c r="AA1315" s="170"/>
      <c r="AB1315" s="170"/>
      <c r="AC1315" s="170"/>
      <c r="AD1315" s="170"/>
      <c r="AE1315" s="170"/>
      <c r="AF1315" s="170"/>
      <c r="AG1315" s="170"/>
    </row>
    <row r="1316" spans="2:33" x14ac:dyDescent="0.25">
      <c r="B1316" s="175"/>
      <c r="C1316" s="169"/>
      <c r="D1316" s="170"/>
      <c r="E1316" s="170"/>
      <c r="F1316" s="170"/>
      <c r="G1316" s="170"/>
      <c r="H1316" s="170"/>
      <c r="I1316" s="170"/>
      <c r="J1316" s="170"/>
      <c r="K1316" s="171"/>
      <c r="L1316" s="170"/>
      <c r="M1316" s="170"/>
      <c r="N1316" s="170"/>
      <c r="O1316" s="170"/>
      <c r="P1316" s="170"/>
      <c r="Q1316" s="170"/>
      <c r="R1316" s="170"/>
      <c r="S1316" s="170"/>
      <c r="T1316" s="170"/>
      <c r="U1316" s="170"/>
      <c r="V1316" s="170"/>
      <c r="W1316" s="170"/>
      <c r="X1316" s="170"/>
      <c r="Y1316" s="170"/>
      <c r="Z1316" s="170"/>
      <c r="AA1316" s="170"/>
      <c r="AB1316" s="170"/>
      <c r="AC1316" s="170"/>
      <c r="AD1316" s="170"/>
      <c r="AE1316" s="170"/>
      <c r="AF1316" s="170"/>
      <c r="AG1316" s="170"/>
    </row>
    <row r="1317" spans="2:33" x14ac:dyDescent="0.25">
      <c r="B1317" s="175"/>
      <c r="C1317" s="169"/>
      <c r="D1317" s="170"/>
      <c r="E1317" s="170"/>
      <c r="F1317" s="170"/>
      <c r="G1317" s="170"/>
      <c r="H1317" s="170"/>
      <c r="I1317" s="170"/>
      <c r="J1317" s="170"/>
      <c r="K1317" s="171"/>
      <c r="L1317" s="170"/>
      <c r="M1317" s="170"/>
      <c r="N1317" s="170"/>
      <c r="O1317" s="170"/>
      <c r="P1317" s="170"/>
      <c r="Q1317" s="170"/>
      <c r="R1317" s="170"/>
      <c r="S1317" s="170"/>
      <c r="T1317" s="170"/>
      <c r="U1317" s="170"/>
      <c r="V1317" s="170"/>
      <c r="W1317" s="170"/>
      <c r="X1317" s="170"/>
      <c r="Y1317" s="170"/>
      <c r="Z1317" s="170"/>
      <c r="AA1317" s="170"/>
      <c r="AB1317" s="170"/>
      <c r="AC1317" s="170"/>
      <c r="AD1317" s="170"/>
      <c r="AE1317" s="170"/>
      <c r="AF1317" s="170"/>
      <c r="AG1317" s="170"/>
    </row>
    <row r="1318" spans="2:33" x14ac:dyDescent="0.25">
      <c r="B1318" s="175"/>
      <c r="C1318" s="169"/>
      <c r="D1318" s="170"/>
      <c r="E1318" s="170"/>
      <c r="F1318" s="170"/>
      <c r="G1318" s="170"/>
      <c r="H1318" s="170"/>
      <c r="I1318" s="170"/>
      <c r="J1318" s="170"/>
      <c r="K1318" s="171"/>
      <c r="L1318" s="170"/>
      <c r="M1318" s="170"/>
      <c r="N1318" s="170"/>
      <c r="O1318" s="170"/>
      <c r="P1318" s="170"/>
      <c r="Q1318" s="170"/>
      <c r="R1318" s="170"/>
      <c r="S1318" s="170"/>
      <c r="T1318" s="170"/>
      <c r="U1318" s="170"/>
      <c r="V1318" s="170"/>
      <c r="W1318" s="170"/>
      <c r="X1318" s="170"/>
      <c r="Y1318" s="170"/>
      <c r="Z1318" s="170"/>
      <c r="AA1318" s="170"/>
      <c r="AB1318" s="170"/>
      <c r="AC1318" s="170"/>
      <c r="AD1318" s="170"/>
      <c r="AE1318" s="170"/>
      <c r="AF1318" s="170"/>
      <c r="AG1318" s="170"/>
    </row>
    <row r="1319" spans="2:33" x14ac:dyDescent="0.25">
      <c r="B1319" s="175"/>
      <c r="C1319" s="169"/>
      <c r="D1319" s="170"/>
      <c r="E1319" s="170"/>
      <c r="F1319" s="170"/>
      <c r="G1319" s="170"/>
      <c r="H1319" s="170"/>
      <c r="I1319" s="170"/>
      <c r="J1319" s="170"/>
      <c r="K1319" s="171"/>
      <c r="L1319" s="170"/>
      <c r="M1319" s="170"/>
      <c r="N1319" s="170"/>
      <c r="O1319" s="170"/>
      <c r="P1319" s="170"/>
      <c r="Q1319" s="170"/>
      <c r="R1319" s="170"/>
      <c r="S1319" s="170"/>
      <c r="T1319" s="170"/>
      <c r="U1319" s="170"/>
      <c r="V1319" s="170"/>
      <c r="W1319" s="170"/>
      <c r="X1319" s="170"/>
      <c r="Y1319" s="170"/>
      <c r="Z1319" s="170"/>
      <c r="AA1319" s="170"/>
      <c r="AB1319" s="170"/>
      <c r="AC1319" s="170"/>
      <c r="AD1319" s="170"/>
      <c r="AE1319" s="170"/>
      <c r="AF1319" s="170"/>
      <c r="AG1319" s="170"/>
    </row>
    <row r="1320" spans="2:33" x14ac:dyDescent="0.25">
      <c r="B1320" s="175"/>
      <c r="C1320" s="169"/>
      <c r="D1320" s="170"/>
      <c r="E1320" s="170"/>
      <c r="F1320" s="170"/>
      <c r="G1320" s="170"/>
      <c r="H1320" s="170"/>
      <c r="I1320" s="170"/>
      <c r="J1320" s="170"/>
      <c r="K1320" s="171"/>
      <c r="L1320" s="170"/>
      <c r="M1320" s="170"/>
      <c r="N1320" s="170"/>
      <c r="O1320" s="170"/>
      <c r="P1320" s="170"/>
      <c r="Q1320" s="170"/>
      <c r="R1320" s="170"/>
      <c r="S1320" s="170"/>
      <c r="T1320" s="170"/>
      <c r="U1320" s="170"/>
      <c r="V1320" s="170"/>
      <c r="W1320" s="170"/>
      <c r="X1320" s="170"/>
      <c r="Y1320" s="170"/>
      <c r="Z1320" s="170"/>
      <c r="AA1320" s="170"/>
      <c r="AB1320" s="170"/>
      <c r="AC1320" s="170"/>
      <c r="AD1320" s="170"/>
      <c r="AE1320" s="170"/>
      <c r="AF1320" s="170"/>
      <c r="AG1320" s="170"/>
    </row>
    <row r="1321" spans="2:33" x14ac:dyDescent="0.25">
      <c r="B1321" s="175"/>
      <c r="C1321" s="169"/>
      <c r="D1321" s="170"/>
      <c r="E1321" s="170"/>
      <c r="F1321" s="170"/>
      <c r="G1321" s="170"/>
      <c r="H1321" s="170"/>
      <c r="I1321" s="170"/>
      <c r="J1321" s="170"/>
      <c r="K1321" s="171"/>
      <c r="L1321" s="170"/>
      <c r="M1321" s="170"/>
      <c r="N1321" s="170"/>
      <c r="O1321" s="170"/>
      <c r="P1321" s="170"/>
      <c r="Q1321" s="170"/>
      <c r="R1321" s="170"/>
      <c r="S1321" s="170"/>
      <c r="T1321" s="170"/>
      <c r="U1321" s="170"/>
      <c r="V1321" s="170"/>
      <c r="W1321" s="170"/>
      <c r="X1321" s="170"/>
      <c r="Y1321" s="170"/>
      <c r="Z1321" s="170"/>
      <c r="AA1321" s="170"/>
      <c r="AB1321" s="170"/>
      <c r="AC1321" s="170"/>
      <c r="AD1321" s="170"/>
      <c r="AE1321" s="170"/>
      <c r="AF1321" s="170"/>
      <c r="AG1321" s="170"/>
    </row>
    <row r="1322" spans="2:33" x14ac:dyDescent="0.25">
      <c r="B1322" s="175"/>
      <c r="C1322" s="169"/>
      <c r="D1322" s="170"/>
      <c r="E1322" s="170"/>
      <c r="F1322" s="170"/>
      <c r="G1322" s="170"/>
      <c r="H1322" s="170"/>
      <c r="I1322" s="170"/>
      <c r="J1322" s="170"/>
      <c r="K1322" s="171"/>
      <c r="L1322" s="170"/>
      <c r="M1322" s="170"/>
      <c r="N1322" s="170"/>
      <c r="O1322" s="170"/>
      <c r="P1322" s="170"/>
      <c r="Q1322" s="170"/>
      <c r="R1322" s="170"/>
      <c r="S1322" s="170"/>
      <c r="T1322" s="170"/>
      <c r="U1322" s="170"/>
      <c r="V1322" s="170"/>
      <c r="W1322" s="170"/>
      <c r="X1322" s="170"/>
      <c r="Y1322" s="170"/>
      <c r="Z1322" s="170"/>
      <c r="AA1322" s="170"/>
      <c r="AB1322" s="170"/>
      <c r="AC1322" s="170"/>
      <c r="AD1322" s="170"/>
      <c r="AE1322" s="170"/>
      <c r="AF1322" s="170"/>
      <c r="AG1322" s="170"/>
    </row>
    <row r="1323" spans="2:33" x14ac:dyDescent="0.25">
      <c r="B1323" s="175"/>
      <c r="C1323" s="169"/>
      <c r="D1323" s="170"/>
      <c r="E1323" s="170"/>
      <c r="F1323" s="170"/>
      <c r="G1323" s="170"/>
      <c r="H1323" s="170"/>
      <c r="I1323" s="170"/>
      <c r="J1323" s="170"/>
      <c r="K1323" s="171"/>
      <c r="L1323" s="170"/>
      <c r="M1323" s="170"/>
      <c r="N1323" s="170"/>
      <c r="O1323" s="170"/>
      <c r="P1323" s="170"/>
      <c r="Q1323" s="170"/>
      <c r="R1323" s="170"/>
      <c r="S1323" s="170"/>
      <c r="T1323" s="170"/>
      <c r="U1323" s="170"/>
      <c r="V1323" s="170"/>
      <c r="W1323" s="170"/>
      <c r="X1323" s="170"/>
      <c r="Y1323" s="170"/>
      <c r="Z1323" s="170"/>
      <c r="AA1323" s="170"/>
      <c r="AB1323" s="170"/>
      <c r="AC1323" s="170"/>
      <c r="AD1323" s="170"/>
      <c r="AE1323" s="170"/>
      <c r="AF1323" s="170"/>
      <c r="AG1323" s="170"/>
    </row>
    <row r="1324" spans="2:33" x14ac:dyDescent="0.25">
      <c r="B1324" s="175"/>
      <c r="C1324" s="169"/>
      <c r="D1324" s="170"/>
      <c r="E1324" s="170"/>
      <c r="F1324" s="170"/>
      <c r="G1324" s="170"/>
      <c r="H1324" s="170"/>
      <c r="I1324" s="170"/>
      <c r="J1324" s="170"/>
      <c r="K1324" s="171"/>
      <c r="L1324" s="170"/>
      <c r="M1324" s="170"/>
      <c r="N1324" s="170"/>
      <c r="O1324" s="170"/>
      <c r="P1324" s="170"/>
      <c r="Q1324" s="170"/>
      <c r="R1324" s="170"/>
      <c r="S1324" s="170"/>
      <c r="T1324" s="170"/>
      <c r="U1324" s="170"/>
      <c r="V1324" s="170"/>
      <c r="W1324" s="170"/>
      <c r="X1324" s="170"/>
      <c r="Y1324" s="170"/>
      <c r="Z1324" s="170"/>
      <c r="AA1324" s="170"/>
      <c r="AB1324" s="170"/>
      <c r="AC1324" s="170"/>
      <c r="AD1324" s="170"/>
      <c r="AE1324" s="170"/>
      <c r="AF1324" s="170"/>
      <c r="AG1324" s="170"/>
    </row>
    <row r="1325" spans="2:33" x14ac:dyDescent="0.25">
      <c r="B1325" s="175"/>
      <c r="C1325" s="169"/>
      <c r="D1325" s="170"/>
      <c r="E1325" s="170"/>
      <c r="F1325" s="170"/>
      <c r="G1325" s="170"/>
      <c r="H1325" s="170"/>
      <c r="I1325" s="170"/>
      <c r="J1325" s="170"/>
      <c r="K1325" s="171"/>
      <c r="L1325" s="170"/>
      <c r="M1325" s="170"/>
      <c r="N1325" s="170"/>
      <c r="O1325" s="170"/>
      <c r="P1325" s="170"/>
      <c r="Q1325" s="170"/>
      <c r="R1325" s="170"/>
      <c r="S1325" s="170"/>
      <c r="T1325" s="170"/>
      <c r="U1325" s="170"/>
      <c r="V1325" s="170"/>
      <c r="W1325" s="170"/>
      <c r="X1325" s="170"/>
      <c r="Y1325" s="170"/>
      <c r="Z1325" s="170"/>
      <c r="AA1325" s="170"/>
      <c r="AB1325" s="170"/>
      <c r="AC1325" s="170"/>
      <c r="AD1325" s="170"/>
      <c r="AE1325" s="170"/>
      <c r="AF1325" s="170"/>
      <c r="AG1325" s="170"/>
    </row>
    <row r="1326" spans="2:33" x14ac:dyDescent="0.25">
      <c r="B1326" s="175"/>
      <c r="C1326" s="169"/>
      <c r="D1326" s="170"/>
      <c r="E1326" s="170"/>
      <c r="F1326" s="170"/>
      <c r="G1326" s="170"/>
      <c r="H1326" s="170"/>
      <c r="I1326" s="170"/>
      <c r="J1326" s="170"/>
      <c r="K1326" s="171"/>
      <c r="L1326" s="170"/>
      <c r="M1326" s="170"/>
      <c r="N1326" s="170"/>
      <c r="O1326" s="170"/>
      <c r="P1326" s="170"/>
      <c r="Q1326" s="170"/>
      <c r="R1326" s="170"/>
      <c r="S1326" s="170"/>
      <c r="T1326" s="170"/>
      <c r="U1326" s="170"/>
      <c r="V1326" s="170"/>
      <c r="W1326" s="170"/>
      <c r="X1326" s="170"/>
      <c r="Y1326" s="170"/>
      <c r="Z1326" s="170"/>
      <c r="AA1326" s="170"/>
      <c r="AB1326" s="170"/>
      <c r="AC1326" s="170"/>
      <c r="AD1326" s="170"/>
      <c r="AE1326" s="170"/>
      <c r="AF1326" s="170"/>
      <c r="AG1326" s="170"/>
    </row>
    <row r="1327" spans="2:33" x14ac:dyDescent="0.25">
      <c r="B1327" s="175"/>
      <c r="C1327" s="169"/>
      <c r="D1327" s="170"/>
      <c r="E1327" s="170"/>
      <c r="F1327" s="170"/>
      <c r="G1327" s="170"/>
      <c r="H1327" s="170"/>
      <c r="I1327" s="170"/>
      <c r="J1327" s="170"/>
      <c r="K1327" s="171"/>
      <c r="L1327" s="170"/>
      <c r="M1327" s="170"/>
      <c r="N1327" s="170"/>
      <c r="O1327" s="170"/>
      <c r="P1327" s="170"/>
      <c r="Q1327" s="170"/>
      <c r="R1327" s="170"/>
      <c r="S1327" s="170"/>
      <c r="T1327" s="170"/>
      <c r="U1327" s="170"/>
      <c r="V1327" s="170"/>
      <c r="W1327" s="170"/>
      <c r="X1327" s="170"/>
      <c r="Y1327" s="170"/>
      <c r="Z1327" s="170"/>
      <c r="AA1327" s="170"/>
      <c r="AB1327" s="170"/>
      <c r="AC1327" s="170"/>
      <c r="AD1327" s="170"/>
      <c r="AE1327" s="170"/>
      <c r="AF1327" s="170"/>
      <c r="AG1327" s="170"/>
    </row>
    <row r="1328" spans="2:33" x14ac:dyDescent="0.25">
      <c r="B1328" s="175"/>
      <c r="C1328" s="169"/>
      <c r="D1328" s="170"/>
      <c r="E1328" s="170"/>
      <c r="F1328" s="170"/>
      <c r="G1328" s="170"/>
      <c r="H1328" s="170"/>
      <c r="I1328" s="170"/>
      <c r="J1328" s="170"/>
      <c r="K1328" s="171"/>
      <c r="L1328" s="170"/>
      <c r="M1328" s="170"/>
      <c r="N1328" s="170"/>
      <c r="O1328" s="170"/>
      <c r="P1328" s="170"/>
      <c r="Q1328" s="170"/>
      <c r="R1328" s="170"/>
      <c r="S1328" s="170"/>
      <c r="T1328" s="170"/>
      <c r="U1328" s="170"/>
      <c r="V1328" s="170"/>
      <c r="W1328" s="170"/>
      <c r="X1328" s="170"/>
      <c r="Y1328" s="170"/>
      <c r="Z1328" s="170"/>
      <c r="AA1328" s="170"/>
      <c r="AB1328" s="170"/>
      <c r="AC1328" s="170"/>
      <c r="AD1328" s="170"/>
      <c r="AE1328" s="170"/>
      <c r="AF1328" s="170"/>
      <c r="AG1328" s="170"/>
    </row>
    <row r="1329" spans="2:33" x14ac:dyDescent="0.25">
      <c r="B1329" s="175"/>
      <c r="C1329" s="169"/>
      <c r="D1329" s="170"/>
      <c r="E1329" s="170"/>
      <c r="F1329" s="170"/>
      <c r="G1329" s="170"/>
      <c r="H1329" s="170"/>
      <c r="I1329" s="170"/>
      <c r="J1329" s="170"/>
      <c r="K1329" s="171"/>
      <c r="L1329" s="170"/>
      <c r="M1329" s="170"/>
      <c r="N1329" s="170"/>
      <c r="O1329" s="170"/>
      <c r="P1329" s="170"/>
      <c r="Q1329" s="170"/>
      <c r="R1329" s="170"/>
      <c r="S1329" s="170"/>
      <c r="T1329" s="170"/>
      <c r="U1329" s="170"/>
      <c r="V1329" s="170"/>
      <c r="W1329" s="170"/>
      <c r="X1329" s="170"/>
      <c r="Y1329" s="170"/>
      <c r="Z1329" s="170"/>
      <c r="AA1329" s="170"/>
      <c r="AB1329" s="170"/>
      <c r="AC1329" s="170"/>
      <c r="AD1329" s="170"/>
      <c r="AE1329" s="170"/>
      <c r="AF1329" s="170"/>
      <c r="AG1329" s="170"/>
    </row>
    <row r="1330" spans="2:33" x14ac:dyDescent="0.25">
      <c r="B1330" s="175"/>
      <c r="C1330" s="169"/>
      <c r="D1330" s="170"/>
      <c r="E1330" s="170"/>
      <c r="F1330" s="170"/>
      <c r="G1330" s="170"/>
      <c r="H1330" s="170"/>
      <c r="I1330" s="170"/>
      <c r="J1330" s="170"/>
      <c r="K1330" s="171"/>
      <c r="L1330" s="170"/>
      <c r="M1330" s="170"/>
      <c r="N1330" s="170"/>
      <c r="O1330" s="170"/>
      <c r="P1330" s="170"/>
      <c r="Q1330" s="170"/>
      <c r="R1330" s="170"/>
      <c r="S1330" s="170"/>
      <c r="T1330" s="170"/>
      <c r="U1330" s="170"/>
      <c r="V1330" s="170"/>
      <c r="W1330" s="170"/>
      <c r="X1330" s="170"/>
      <c r="Y1330" s="170"/>
      <c r="Z1330" s="170"/>
      <c r="AA1330" s="170"/>
      <c r="AB1330" s="170"/>
      <c r="AC1330" s="170"/>
      <c r="AD1330" s="170"/>
      <c r="AE1330" s="170"/>
      <c r="AF1330" s="170"/>
      <c r="AG1330" s="170"/>
    </row>
    <row r="1331" spans="2:33" x14ac:dyDescent="0.25">
      <c r="B1331" s="175"/>
      <c r="C1331" s="169"/>
      <c r="D1331" s="170"/>
      <c r="E1331" s="170"/>
      <c r="F1331" s="170"/>
      <c r="G1331" s="170"/>
      <c r="H1331" s="170"/>
      <c r="I1331" s="170"/>
      <c r="J1331" s="170"/>
      <c r="K1331" s="171"/>
      <c r="L1331" s="170"/>
      <c r="M1331" s="170"/>
      <c r="N1331" s="170"/>
      <c r="O1331" s="170"/>
      <c r="P1331" s="170"/>
      <c r="Q1331" s="170"/>
      <c r="R1331" s="170"/>
      <c r="S1331" s="170"/>
      <c r="T1331" s="170"/>
      <c r="U1331" s="170"/>
      <c r="V1331" s="170"/>
      <c r="W1331" s="170"/>
      <c r="X1331" s="170"/>
      <c r="Y1331" s="170"/>
      <c r="Z1331" s="170"/>
      <c r="AA1331" s="170"/>
      <c r="AB1331" s="170"/>
      <c r="AC1331" s="170"/>
      <c r="AD1331" s="170"/>
      <c r="AE1331" s="170"/>
      <c r="AF1331" s="170"/>
      <c r="AG1331" s="170"/>
    </row>
    <row r="1332" spans="2:33" x14ac:dyDescent="0.25">
      <c r="B1332" s="175"/>
      <c r="C1332" s="169"/>
      <c r="D1332" s="170"/>
      <c r="E1332" s="170"/>
      <c r="F1332" s="170"/>
      <c r="G1332" s="170"/>
      <c r="H1332" s="170"/>
      <c r="I1332" s="170"/>
      <c r="J1332" s="170"/>
      <c r="K1332" s="171"/>
      <c r="L1332" s="170"/>
      <c r="M1332" s="170"/>
      <c r="N1332" s="170"/>
      <c r="O1332" s="170"/>
      <c r="P1332" s="170"/>
      <c r="Q1332" s="170"/>
      <c r="R1332" s="170"/>
      <c r="S1332" s="170"/>
      <c r="T1332" s="170"/>
      <c r="U1332" s="170"/>
      <c r="V1332" s="170"/>
      <c r="W1332" s="170"/>
      <c r="X1332" s="170"/>
      <c r="Y1332" s="170"/>
      <c r="Z1332" s="170"/>
      <c r="AA1332" s="170"/>
      <c r="AB1332" s="170"/>
      <c r="AC1332" s="170"/>
      <c r="AD1332" s="170"/>
      <c r="AE1332" s="170"/>
      <c r="AF1332" s="170"/>
      <c r="AG1332" s="170"/>
    </row>
    <row r="1333" spans="2:33" x14ac:dyDescent="0.25">
      <c r="B1333" s="175"/>
      <c r="C1333" s="169"/>
      <c r="D1333" s="170"/>
      <c r="E1333" s="170"/>
      <c r="F1333" s="170"/>
      <c r="G1333" s="170"/>
      <c r="H1333" s="170"/>
      <c r="I1333" s="170"/>
      <c r="J1333" s="170"/>
      <c r="K1333" s="171"/>
      <c r="L1333" s="170"/>
      <c r="M1333" s="170"/>
      <c r="N1333" s="170"/>
      <c r="O1333" s="170"/>
      <c r="P1333" s="170"/>
      <c r="Q1333" s="170"/>
      <c r="R1333" s="170"/>
      <c r="S1333" s="170"/>
      <c r="T1333" s="170"/>
      <c r="U1333" s="170"/>
      <c r="V1333" s="170"/>
      <c r="W1333" s="170"/>
      <c r="X1333" s="170"/>
      <c r="Y1333" s="170"/>
      <c r="Z1333" s="170"/>
      <c r="AA1333" s="170"/>
      <c r="AB1333" s="170"/>
      <c r="AC1333" s="170"/>
      <c r="AD1333" s="170"/>
      <c r="AE1333" s="170"/>
      <c r="AF1333" s="170"/>
      <c r="AG1333" s="170"/>
    </row>
    <row r="1334" spans="2:33" x14ac:dyDescent="0.25">
      <c r="B1334" s="175"/>
      <c r="C1334" s="169"/>
      <c r="D1334" s="170"/>
      <c r="E1334" s="170"/>
      <c r="F1334" s="170"/>
      <c r="G1334" s="170"/>
      <c r="H1334" s="170"/>
      <c r="I1334" s="170"/>
      <c r="J1334" s="170"/>
      <c r="K1334" s="171"/>
      <c r="L1334" s="170"/>
      <c r="M1334" s="170"/>
      <c r="N1334" s="170"/>
      <c r="O1334" s="170"/>
      <c r="P1334" s="170"/>
      <c r="Q1334" s="170"/>
      <c r="R1334" s="170"/>
      <c r="S1334" s="170"/>
      <c r="T1334" s="170"/>
      <c r="U1334" s="170"/>
      <c r="V1334" s="170"/>
      <c r="W1334" s="170"/>
      <c r="X1334" s="170"/>
      <c r="Y1334" s="170"/>
      <c r="Z1334" s="170"/>
      <c r="AA1334" s="170"/>
      <c r="AB1334" s="170"/>
      <c r="AC1334" s="170"/>
      <c r="AD1334" s="170"/>
      <c r="AE1334" s="170"/>
      <c r="AF1334" s="170"/>
      <c r="AG1334" s="170"/>
    </row>
    <row r="1335" spans="2:33" x14ac:dyDescent="0.25">
      <c r="B1335" s="175"/>
      <c r="C1335" s="169"/>
      <c r="D1335" s="170"/>
      <c r="E1335" s="170"/>
      <c r="F1335" s="170"/>
      <c r="G1335" s="170"/>
      <c r="H1335" s="170"/>
      <c r="I1335" s="170"/>
      <c r="J1335" s="170"/>
      <c r="K1335" s="171"/>
      <c r="L1335" s="170"/>
      <c r="M1335" s="170"/>
      <c r="N1335" s="170"/>
      <c r="O1335" s="170"/>
      <c r="P1335" s="170"/>
      <c r="Q1335" s="170"/>
      <c r="R1335" s="170"/>
      <c r="S1335" s="170"/>
      <c r="T1335" s="170"/>
      <c r="U1335" s="170"/>
      <c r="V1335" s="170"/>
      <c r="W1335" s="170"/>
      <c r="X1335" s="170"/>
      <c r="Y1335" s="170"/>
      <c r="Z1335" s="170"/>
      <c r="AA1335" s="170"/>
      <c r="AB1335" s="170"/>
      <c r="AC1335" s="170"/>
      <c r="AD1335" s="170"/>
      <c r="AE1335" s="170"/>
      <c r="AF1335" s="170"/>
      <c r="AG1335" s="170"/>
    </row>
    <row r="1336" spans="2:33" x14ac:dyDescent="0.25">
      <c r="B1336" s="175"/>
      <c r="C1336" s="169"/>
      <c r="D1336" s="170"/>
      <c r="E1336" s="170"/>
      <c r="F1336" s="170"/>
      <c r="G1336" s="170"/>
      <c r="H1336" s="170"/>
      <c r="I1336" s="170"/>
      <c r="J1336" s="170"/>
      <c r="K1336" s="171"/>
      <c r="L1336" s="170"/>
      <c r="M1336" s="170"/>
      <c r="N1336" s="170"/>
      <c r="O1336" s="170"/>
      <c r="P1336" s="170"/>
      <c r="Q1336" s="170"/>
      <c r="R1336" s="170"/>
      <c r="S1336" s="170"/>
      <c r="T1336" s="170"/>
      <c r="U1336" s="170"/>
      <c r="V1336" s="170"/>
      <c r="W1336" s="170"/>
      <c r="X1336" s="170"/>
      <c r="Y1336" s="170"/>
      <c r="Z1336" s="170"/>
      <c r="AA1336" s="170"/>
      <c r="AB1336" s="170"/>
      <c r="AC1336" s="170"/>
      <c r="AD1336" s="170"/>
      <c r="AE1336" s="170"/>
      <c r="AF1336" s="170"/>
      <c r="AG1336" s="170"/>
    </row>
    <row r="1337" spans="2:33" x14ac:dyDescent="0.25">
      <c r="B1337" s="175"/>
      <c r="C1337" s="169"/>
      <c r="D1337" s="170"/>
      <c r="E1337" s="170"/>
      <c r="F1337" s="170"/>
      <c r="G1337" s="170"/>
      <c r="H1337" s="170"/>
      <c r="I1337" s="170"/>
      <c r="J1337" s="170"/>
      <c r="K1337" s="171"/>
      <c r="L1337" s="170"/>
      <c r="M1337" s="170"/>
      <c r="N1337" s="170"/>
      <c r="O1337" s="170"/>
      <c r="P1337" s="170"/>
      <c r="Q1337" s="170"/>
      <c r="R1337" s="170"/>
      <c r="S1337" s="170"/>
      <c r="T1337" s="170"/>
      <c r="U1337" s="170"/>
      <c r="V1337" s="170"/>
      <c r="W1337" s="170"/>
      <c r="X1337" s="170"/>
      <c r="Y1337" s="170"/>
      <c r="Z1337" s="170"/>
      <c r="AA1337" s="170"/>
      <c r="AB1337" s="170"/>
      <c r="AC1337" s="170"/>
      <c r="AD1337" s="170"/>
      <c r="AE1337" s="170"/>
      <c r="AF1337" s="170"/>
      <c r="AG1337" s="170"/>
    </row>
    <row r="1338" spans="2:33" x14ac:dyDescent="0.25">
      <c r="B1338" s="175"/>
      <c r="C1338" s="169"/>
      <c r="D1338" s="170"/>
      <c r="E1338" s="170"/>
      <c r="F1338" s="170"/>
      <c r="G1338" s="170"/>
      <c r="H1338" s="170"/>
      <c r="I1338" s="170"/>
      <c r="J1338" s="170"/>
      <c r="K1338" s="171"/>
      <c r="L1338" s="170"/>
      <c r="M1338" s="170"/>
      <c r="N1338" s="170"/>
      <c r="O1338" s="170"/>
      <c r="P1338" s="170"/>
      <c r="Q1338" s="170"/>
      <c r="R1338" s="170"/>
      <c r="S1338" s="170"/>
      <c r="T1338" s="170"/>
      <c r="U1338" s="170"/>
      <c r="V1338" s="170"/>
      <c r="W1338" s="170"/>
      <c r="X1338" s="170"/>
      <c r="Y1338" s="170"/>
      <c r="Z1338" s="170"/>
      <c r="AA1338" s="170"/>
      <c r="AB1338" s="170"/>
      <c r="AC1338" s="170"/>
      <c r="AD1338" s="170"/>
      <c r="AE1338" s="170"/>
      <c r="AF1338" s="170"/>
      <c r="AG1338" s="170"/>
    </row>
    <row r="1339" spans="2:33" x14ac:dyDescent="0.25">
      <c r="B1339" s="175"/>
      <c r="C1339" s="169"/>
      <c r="D1339" s="170"/>
      <c r="E1339" s="170"/>
      <c r="F1339" s="170"/>
      <c r="G1339" s="170"/>
      <c r="H1339" s="170"/>
      <c r="I1339" s="170"/>
      <c r="J1339" s="170"/>
      <c r="K1339" s="171"/>
      <c r="L1339" s="170"/>
      <c r="M1339" s="170"/>
      <c r="N1339" s="170"/>
      <c r="O1339" s="170"/>
      <c r="P1339" s="170"/>
      <c r="Q1339" s="170"/>
      <c r="R1339" s="170"/>
      <c r="S1339" s="170"/>
      <c r="T1339" s="170"/>
      <c r="U1339" s="170"/>
      <c r="V1339" s="170"/>
      <c r="W1339" s="170"/>
      <c r="X1339" s="170"/>
      <c r="Y1339" s="170"/>
      <c r="Z1339" s="170"/>
      <c r="AA1339" s="170"/>
      <c r="AB1339" s="170"/>
      <c r="AC1339" s="170"/>
      <c r="AD1339" s="170"/>
      <c r="AE1339" s="170"/>
      <c r="AF1339" s="170"/>
      <c r="AG1339" s="170"/>
    </row>
    <row r="1340" spans="2:33" x14ac:dyDescent="0.25">
      <c r="B1340" s="175"/>
      <c r="C1340" s="169"/>
      <c r="D1340" s="170"/>
      <c r="E1340" s="170"/>
      <c r="F1340" s="170"/>
      <c r="G1340" s="170"/>
      <c r="H1340" s="170"/>
      <c r="I1340" s="170"/>
      <c r="J1340" s="170"/>
      <c r="K1340" s="171"/>
      <c r="L1340" s="170"/>
      <c r="M1340" s="170"/>
      <c r="N1340" s="170"/>
      <c r="O1340" s="170"/>
      <c r="P1340" s="170"/>
      <c r="Q1340" s="170"/>
      <c r="R1340" s="170"/>
      <c r="S1340" s="170"/>
      <c r="T1340" s="170"/>
      <c r="U1340" s="170"/>
      <c r="V1340" s="170"/>
      <c r="W1340" s="170"/>
      <c r="X1340" s="170"/>
      <c r="Y1340" s="170"/>
      <c r="Z1340" s="170"/>
      <c r="AA1340" s="170"/>
      <c r="AB1340" s="170"/>
      <c r="AC1340" s="170"/>
      <c r="AD1340" s="170"/>
      <c r="AE1340" s="170"/>
      <c r="AF1340" s="170"/>
      <c r="AG1340" s="170"/>
    </row>
    <row r="1341" spans="2:33" x14ac:dyDescent="0.25">
      <c r="B1341" s="175"/>
      <c r="C1341" s="169"/>
      <c r="D1341" s="170"/>
      <c r="E1341" s="170"/>
      <c r="F1341" s="170"/>
      <c r="G1341" s="170"/>
      <c r="H1341" s="170"/>
      <c r="I1341" s="170"/>
      <c r="J1341" s="170"/>
      <c r="K1341" s="171"/>
      <c r="L1341" s="170"/>
      <c r="M1341" s="170"/>
      <c r="N1341" s="170"/>
      <c r="O1341" s="170"/>
      <c r="P1341" s="170"/>
      <c r="Q1341" s="170"/>
      <c r="R1341" s="170"/>
      <c r="S1341" s="170"/>
      <c r="T1341" s="170"/>
      <c r="U1341" s="170"/>
      <c r="V1341" s="170"/>
      <c r="W1341" s="170"/>
      <c r="X1341" s="170"/>
      <c r="Y1341" s="170"/>
      <c r="Z1341" s="170"/>
      <c r="AA1341" s="170"/>
      <c r="AB1341" s="170"/>
      <c r="AC1341" s="170"/>
      <c r="AD1341" s="170"/>
      <c r="AE1341" s="170"/>
      <c r="AF1341" s="170"/>
      <c r="AG1341" s="170"/>
    </row>
    <row r="1342" spans="2:33" x14ac:dyDescent="0.25">
      <c r="B1342" s="175"/>
      <c r="C1342" s="169"/>
      <c r="D1342" s="170"/>
      <c r="E1342" s="170"/>
      <c r="F1342" s="170"/>
      <c r="G1342" s="170"/>
      <c r="H1342" s="170"/>
      <c r="I1342" s="170"/>
      <c r="J1342" s="170"/>
      <c r="K1342" s="171"/>
      <c r="L1342" s="170"/>
      <c r="M1342" s="170"/>
      <c r="N1342" s="170"/>
      <c r="O1342" s="170"/>
      <c r="P1342" s="170"/>
      <c r="Q1342" s="170"/>
      <c r="R1342" s="170"/>
      <c r="S1342" s="170"/>
      <c r="T1342" s="170"/>
      <c r="U1342" s="170"/>
      <c r="V1342" s="170"/>
      <c r="W1342" s="170"/>
      <c r="X1342" s="170"/>
      <c r="Y1342" s="170"/>
      <c r="Z1342" s="170"/>
      <c r="AA1342" s="170"/>
      <c r="AB1342" s="170"/>
      <c r="AC1342" s="170"/>
      <c r="AD1342" s="170"/>
      <c r="AE1342" s="170"/>
      <c r="AF1342" s="170"/>
      <c r="AG1342" s="170"/>
    </row>
    <row r="1343" spans="2:33" x14ac:dyDescent="0.25">
      <c r="B1343" s="175"/>
      <c r="C1343" s="169"/>
      <c r="D1343" s="170"/>
      <c r="E1343" s="170"/>
      <c r="F1343" s="170"/>
      <c r="G1343" s="170"/>
      <c r="H1343" s="170"/>
      <c r="I1343" s="170"/>
      <c r="J1343" s="170"/>
      <c r="K1343" s="171"/>
      <c r="L1343" s="170"/>
      <c r="M1343" s="170"/>
      <c r="N1343" s="170"/>
      <c r="O1343" s="170"/>
      <c r="P1343" s="170"/>
      <c r="Q1343" s="170"/>
      <c r="R1343" s="170"/>
      <c r="S1343" s="170"/>
      <c r="T1343" s="170"/>
      <c r="U1343" s="170"/>
      <c r="V1343" s="170"/>
      <c r="W1343" s="170"/>
      <c r="X1343" s="170"/>
      <c r="Y1343" s="170"/>
      <c r="Z1343" s="170"/>
      <c r="AA1343" s="170"/>
      <c r="AB1343" s="170"/>
      <c r="AC1343" s="170"/>
      <c r="AD1343" s="170"/>
      <c r="AE1343" s="170"/>
      <c r="AF1343" s="170"/>
      <c r="AG1343" s="170"/>
    </row>
    <row r="1344" spans="2:33" x14ac:dyDescent="0.25">
      <c r="B1344" s="175"/>
      <c r="C1344" s="169"/>
      <c r="D1344" s="170"/>
      <c r="E1344" s="170"/>
      <c r="F1344" s="170"/>
      <c r="G1344" s="170"/>
      <c r="H1344" s="170"/>
      <c r="I1344" s="170"/>
      <c r="J1344" s="170"/>
      <c r="K1344" s="171"/>
      <c r="L1344" s="170"/>
      <c r="M1344" s="170"/>
      <c r="N1344" s="170"/>
      <c r="O1344" s="170"/>
      <c r="P1344" s="170"/>
      <c r="Q1344" s="170"/>
      <c r="R1344" s="170"/>
      <c r="S1344" s="170"/>
      <c r="T1344" s="170"/>
      <c r="U1344" s="170"/>
      <c r="V1344" s="170"/>
      <c r="W1344" s="170"/>
      <c r="X1344" s="170"/>
      <c r="Y1344" s="170"/>
      <c r="Z1344" s="170"/>
      <c r="AA1344" s="170"/>
      <c r="AB1344" s="170"/>
      <c r="AC1344" s="170"/>
      <c r="AD1344" s="170"/>
      <c r="AE1344" s="170"/>
      <c r="AF1344" s="170"/>
      <c r="AG1344" s="170"/>
    </row>
    <row r="1345" spans="2:33" x14ac:dyDescent="0.25">
      <c r="B1345" s="175"/>
      <c r="C1345" s="169"/>
      <c r="D1345" s="170"/>
      <c r="E1345" s="170"/>
      <c r="F1345" s="170"/>
      <c r="G1345" s="170"/>
      <c r="H1345" s="170"/>
      <c r="I1345" s="170"/>
      <c r="J1345" s="170"/>
      <c r="K1345" s="171"/>
      <c r="L1345" s="170"/>
      <c r="M1345" s="170"/>
      <c r="N1345" s="170"/>
      <c r="O1345" s="170"/>
      <c r="P1345" s="170"/>
      <c r="Q1345" s="170"/>
      <c r="R1345" s="170"/>
      <c r="S1345" s="170"/>
      <c r="T1345" s="170"/>
      <c r="U1345" s="170"/>
      <c r="V1345" s="170"/>
      <c r="W1345" s="170"/>
      <c r="X1345" s="170"/>
      <c r="Y1345" s="170"/>
      <c r="Z1345" s="170"/>
      <c r="AA1345" s="170"/>
      <c r="AB1345" s="170"/>
      <c r="AC1345" s="170"/>
      <c r="AD1345" s="170"/>
      <c r="AE1345" s="170"/>
      <c r="AF1345" s="170"/>
      <c r="AG1345" s="170"/>
    </row>
    <row r="1346" spans="2:33" x14ac:dyDescent="0.25">
      <c r="B1346" s="175"/>
      <c r="C1346" s="169"/>
      <c r="D1346" s="170"/>
      <c r="E1346" s="170"/>
      <c r="F1346" s="170"/>
      <c r="G1346" s="170"/>
      <c r="H1346" s="170"/>
      <c r="I1346" s="170"/>
      <c r="J1346" s="170"/>
      <c r="K1346" s="171"/>
      <c r="L1346" s="170"/>
      <c r="M1346" s="170"/>
      <c r="N1346" s="170"/>
      <c r="O1346" s="170"/>
      <c r="P1346" s="170"/>
      <c r="Q1346" s="170"/>
      <c r="R1346" s="170"/>
      <c r="S1346" s="170"/>
      <c r="T1346" s="170"/>
      <c r="U1346" s="170"/>
      <c r="V1346" s="170"/>
      <c r="W1346" s="170"/>
      <c r="X1346" s="170"/>
      <c r="Y1346" s="170"/>
      <c r="Z1346" s="170"/>
      <c r="AA1346" s="170"/>
      <c r="AB1346" s="170"/>
      <c r="AC1346" s="170"/>
      <c r="AD1346" s="170"/>
      <c r="AE1346" s="170"/>
      <c r="AF1346" s="170"/>
      <c r="AG1346" s="170"/>
    </row>
    <row r="1347" spans="2:33" x14ac:dyDescent="0.25">
      <c r="B1347" s="175"/>
      <c r="C1347" s="169"/>
      <c r="D1347" s="170"/>
      <c r="E1347" s="170"/>
      <c r="F1347" s="170"/>
      <c r="G1347" s="170"/>
      <c r="H1347" s="170"/>
      <c r="I1347" s="170"/>
      <c r="J1347" s="170"/>
      <c r="K1347" s="171"/>
      <c r="L1347" s="170"/>
      <c r="M1347" s="170"/>
      <c r="N1347" s="170"/>
      <c r="O1347" s="170"/>
      <c r="P1347" s="170"/>
      <c r="Q1347" s="170"/>
      <c r="R1347" s="170"/>
      <c r="S1347" s="170"/>
      <c r="T1347" s="170"/>
      <c r="U1347" s="170"/>
      <c r="V1347" s="170"/>
      <c r="W1347" s="170"/>
      <c r="X1347" s="170"/>
      <c r="Y1347" s="170"/>
      <c r="Z1347" s="170"/>
      <c r="AA1347" s="170"/>
      <c r="AB1347" s="170"/>
      <c r="AC1347" s="170"/>
      <c r="AD1347" s="170"/>
      <c r="AE1347" s="170"/>
      <c r="AF1347" s="170"/>
      <c r="AG1347" s="170"/>
    </row>
    <row r="1348" spans="2:33" x14ac:dyDescent="0.25">
      <c r="B1348" s="175"/>
      <c r="C1348" s="169"/>
      <c r="D1348" s="170"/>
      <c r="E1348" s="170"/>
      <c r="F1348" s="170"/>
      <c r="G1348" s="170"/>
      <c r="H1348" s="170"/>
      <c r="I1348" s="170"/>
      <c r="J1348" s="170"/>
      <c r="K1348" s="171"/>
      <c r="L1348" s="170"/>
      <c r="M1348" s="170"/>
      <c r="N1348" s="170"/>
      <c r="O1348" s="170"/>
      <c r="P1348" s="170"/>
      <c r="Q1348" s="170"/>
      <c r="R1348" s="170"/>
      <c r="S1348" s="170"/>
      <c r="T1348" s="170"/>
      <c r="U1348" s="170"/>
      <c r="V1348" s="170"/>
      <c r="W1348" s="170"/>
      <c r="X1348" s="170"/>
      <c r="Y1348" s="170"/>
      <c r="Z1348" s="170"/>
      <c r="AA1348" s="170"/>
      <c r="AB1348" s="170"/>
      <c r="AC1348" s="170"/>
      <c r="AD1348" s="170"/>
      <c r="AE1348" s="170"/>
      <c r="AF1348" s="170"/>
      <c r="AG1348" s="170"/>
    </row>
    <row r="1349" spans="2:33" x14ac:dyDescent="0.25">
      <c r="B1349" s="175"/>
      <c r="C1349" s="169"/>
      <c r="D1349" s="170"/>
      <c r="E1349" s="170"/>
      <c r="F1349" s="170"/>
      <c r="G1349" s="170"/>
      <c r="H1349" s="170"/>
      <c r="I1349" s="170"/>
      <c r="J1349" s="170"/>
      <c r="K1349" s="171"/>
      <c r="L1349" s="170"/>
      <c r="M1349" s="170"/>
      <c r="N1349" s="170"/>
      <c r="O1349" s="170"/>
      <c r="P1349" s="170"/>
      <c r="Q1349" s="170"/>
      <c r="R1349" s="170"/>
      <c r="S1349" s="170"/>
      <c r="T1349" s="170"/>
      <c r="U1349" s="170"/>
      <c r="V1349" s="170"/>
      <c r="W1349" s="170"/>
      <c r="X1349" s="170"/>
      <c r="Y1349" s="170"/>
      <c r="Z1349" s="170"/>
      <c r="AA1349" s="170"/>
      <c r="AB1349" s="170"/>
      <c r="AC1349" s="170"/>
      <c r="AD1349" s="170"/>
      <c r="AE1349" s="170"/>
      <c r="AF1349" s="170"/>
      <c r="AG1349" s="170"/>
    </row>
    <row r="1350" spans="2:33" x14ac:dyDescent="0.25">
      <c r="B1350" s="175"/>
      <c r="C1350" s="169"/>
      <c r="D1350" s="170"/>
      <c r="E1350" s="170"/>
      <c r="F1350" s="170"/>
      <c r="G1350" s="170"/>
      <c r="H1350" s="170"/>
      <c r="I1350" s="170"/>
      <c r="J1350" s="170"/>
      <c r="K1350" s="171"/>
      <c r="L1350" s="170"/>
      <c r="M1350" s="170"/>
      <c r="N1350" s="170"/>
      <c r="O1350" s="170"/>
      <c r="P1350" s="170"/>
      <c r="Q1350" s="170"/>
      <c r="R1350" s="170"/>
      <c r="S1350" s="170"/>
      <c r="T1350" s="170"/>
      <c r="U1350" s="170"/>
      <c r="V1350" s="170"/>
      <c r="W1350" s="170"/>
      <c r="X1350" s="170"/>
      <c r="Y1350" s="170"/>
      <c r="Z1350" s="170"/>
      <c r="AA1350" s="170"/>
      <c r="AB1350" s="170"/>
      <c r="AC1350" s="170"/>
      <c r="AD1350" s="170"/>
      <c r="AE1350" s="170"/>
      <c r="AF1350" s="170"/>
      <c r="AG1350" s="170"/>
    </row>
    <row r="1351" spans="2:33" x14ac:dyDescent="0.25">
      <c r="B1351" s="175"/>
      <c r="C1351" s="169"/>
      <c r="D1351" s="170"/>
      <c r="E1351" s="170"/>
      <c r="F1351" s="170"/>
      <c r="G1351" s="170"/>
      <c r="H1351" s="170"/>
      <c r="I1351" s="170"/>
      <c r="J1351" s="170"/>
      <c r="K1351" s="171"/>
      <c r="L1351" s="170"/>
      <c r="M1351" s="170"/>
      <c r="N1351" s="170"/>
      <c r="O1351" s="170"/>
      <c r="P1351" s="170"/>
      <c r="Q1351" s="170"/>
      <c r="R1351" s="170"/>
      <c r="S1351" s="170"/>
      <c r="T1351" s="170"/>
      <c r="U1351" s="170"/>
      <c r="V1351" s="170"/>
      <c r="W1351" s="170"/>
      <c r="X1351" s="170"/>
      <c r="Y1351" s="170"/>
      <c r="Z1351" s="170"/>
      <c r="AA1351" s="170"/>
      <c r="AB1351" s="170"/>
      <c r="AC1351" s="170"/>
      <c r="AD1351" s="170"/>
      <c r="AE1351" s="170"/>
      <c r="AF1351" s="170"/>
      <c r="AG1351" s="170"/>
    </row>
    <row r="1352" spans="2:33" x14ac:dyDescent="0.25">
      <c r="B1352" s="175"/>
      <c r="C1352" s="169"/>
      <c r="D1352" s="170"/>
      <c r="E1352" s="170"/>
      <c r="F1352" s="170"/>
      <c r="G1352" s="170"/>
      <c r="H1352" s="170"/>
      <c r="I1352" s="170"/>
      <c r="J1352" s="170"/>
      <c r="K1352" s="171"/>
      <c r="L1352" s="170"/>
      <c r="M1352" s="170"/>
      <c r="N1352" s="170"/>
      <c r="O1352" s="170"/>
      <c r="P1352" s="170"/>
      <c r="Q1352" s="170"/>
      <c r="R1352" s="170"/>
      <c r="S1352" s="170"/>
      <c r="T1352" s="170"/>
      <c r="U1352" s="170"/>
      <c r="V1352" s="170"/>
      <c r="W1352" s="170"/>
      <c r="X1352" s="170"/>
      <c r="Y1352" s="170"/>
      <c r="Z1352" s="170"/>
      <c r="AA1352" s="170"/>
      <c r="AB1352" s="170"/>
      <c r="AC1352" s="170"/>
      <c r="AD1352" s="170"/>
      <c r="AE1352" s="170"/>
      <c r="AF1352" s="170"/>
      <c r="AG1352" s="170"/>
    </row>
    <row r="1353" spans="2:33" x14ac:dyDescent="0.25">
      <c r="B1353" s="175"/>
      <c r="C1353" s="169"/>
      <c r="D1353" s="170"/>
      <c r="E1353" s="170"/>
      <c r="F1353" s="170"/>
      <c r="G1353" s="170"/>
      <c r="H1353" s="170"/>
      <c r="I1353" s="170"/>
      <c r="J1353" s="170"/>
      <c r="K1353" s="171"/>
      <c r="L1353" s="170"/>
      <c r="M1353" s="170"/>
      <c r="N1353" s="170"/>
      <c r="O1353" s="170"/>
      <c r="P1353" s="170"/>
      <c r="Q1353" s="170"/>
      <c r="R1353" s="170"/>
      <c r="S1353" s="170"/>
      <c r="T1353" s="170"/>
      <c r="U1353" s="170"/>
      <c r="V1353" s="170"/>
      <c r="W1353" s="170"/>
      <c r="X1353" s="170"/>
      <c r="Y1353" s="170"/>
      <c r="Z1353" s="170"/>
      <c r="AA1353" s="170"/>
      <c r="AB1353" s="170"/>
      <c r="AC1353" s="170"/>
      <c r="AD1353" s="170"/>
      <c r="AE1353" s="170"/>
      <c r="AF1353" s="170"/>
      <c r="AG1353" s="170"/>
    </row>
    <row r="1354" spans="2:33" x14ac:dyDescent="0.25">
      <c r="B1354" s="175"/>
      <c r="C1354" s="169"/>
      <c r="D1354" s="170"/>
      <c r="E1354" s="170"/>
      <c r="F1354" s="170"/>
      <c r="G1354" s="170"/>
      <c r="H1354" s="170"/>
      <c r="I1354" s="170"/>
      <c r="J1354" s="170"/>
      <c r="K1354" s="171"/>
      <c r="L1354" s="170"/>
      <c r="M1354" s="170"/>
      <c r="N1354" s="170"/>
      <c r="O1354" s="170"/>
      <c r="P1354" s="170"/>
      <c r="Q1354" s="170"/>
      <c r="R1354" s="170"/>
      <c r="S1354" s="170"/>
      <c r="T1354" s="170"/>
      <c r="U1354" s="170"/>
      <c r="V1354" s="170"/>
      <c r="W1354" s="170"/>
      <c r="X1354" s="170"/>
      <c r="Y1354" s="170"/>
      <c r="Z1354" s="170"/>
      <c r="AA1354" s="170"/>
      <c r="AB1354" s="170"/>
      <c r="AC1354" s="170"/>
      <c r="AD1354" s="170"/>
      <c r="AE1354" s="170"/>
      <c r="AF1354" s="170"/>
      <c r="AG1354" s="170"/>
    </row>
    <row r="1355" spans="2:33" x14ac:dyDescent="0.25">
      <c r="B1355" s="175"/>
      <c r="C1355" s="169"/>
      <c r="D1355" s="170"/>
      <c r="E1355" s="170"/>
      <c r="F1355" s="170"/>
      <c r="G1355" s="170"/>
      <c r="H1355" s="170"/>
      <c r="I1355" s="170"/>
      <c r="J1355" s="170"/>
      <c r="K1355" s="171"/>
      <c r="L1355" s="170"/>
      <c r="M1355" s="170"/>
      <c r="N1355" s="170"/>
      <c r="O1355" s="170"/>
      <c r="P1355" s="170"/>
      <c r="Q1355" s="170"/>
      <c r="R1355" s="170"/>
      <c r="S1355" s="170"/>
      <c r="T1355" s="170"/>
      <c r="U1355" s="170"/>
      <c r="V1355" s="170"/>
      <c r="W1355" s="170"/>
      <c r="X1355" s="170"/>
      <c r="Y1355" s="170"/>
      <c r="Z1355" s="170"/>
      <c r="AA1355" s="170"/>
      <c r="AB1355" s="170"/>
      <c r="AC1355" s="170"/>
      <c r="AD1355" s="170"/>
      <c r="AE1355" s="170"/>
      <c r="AF1355" s="170"/>
      <c r="AG1355" s="170"/>
    </row>
    <row r="1356" spans="2:33" x14ac:dyDescent="0.25">
      <c r="B1356" s="175"/>
      <c r="C1356" s="169"/>
      <c r="D1356" s="170"/>
      <c r="E1356" s="170"/>
      <c r="F1356" s="170"/>
      <c r="G1356" s="170"/>
      <c r="H1356" s="170"/>
      <c r="I1356" s="170"/>
      <c r="J1356" s="170"/>
      <c r="K1356" s="171"/>
      <c r="L1356" s="170"/>
      <c r="M1356" s="170"/>
      <c r="N1356" s="170"/>
      <c r="O1356" s="170"/>
      <c r="P1356" s="170"/>
      <c r="Q1356" s="170"/>
      <c r="R1356" s="170"/>
      <c r="S1356" s="170"/>
      <c r="T1356" s="170"/>
      <c r="U1356" s="170"/>
      <c r="V1356" s="170"/>
      <c r="W1356" s="170"/>
      <c r="X1356" s="170"/>
      <c r="Y1356" s="170"/>
      <c r="Z1356" s="170"/>
      <c r="AA1356" s="170"/>
      <c r="AB1356" s="170"/>
      <c r="AC1356" s="170"/>
      <c r="AD1356" s="170"/>
      <c r="AE1356" s="170"/>
      <c r="AF1356" s="170"/>
      <c r="AG1356" s="170"/>
    </row>
    <row r="1357" spans="2:33" x14ac:dyDescent="0.25">
      <c r="B1357" s="175"/>
      <c r="C1357" s="169"/>
      <c r="D1357" s="170"/>
      <c r="E1357" s="170"/>
      <c r="F1357" s="170"/>
      <c r="G1357" s="170"/>
      <c r="H1357" s="170"/>
      <c r="I1357" s="170"/>
      <c r="J1357" s="170"/>
      <c r="K1357" s="171"/>
      <c r="L1357" s="170"/>
      <c r="M1357" s="170"/>
      <c r="N1357" s="170"/>
      <c r="O1357" s="170"/>
      <c r="P1357" s="170"/>
      <c r="Q1357" s="170"/>
      <c r="R1357" s="170"/>
      <c r="S1357" s="170"/>
      <c r="T1357" s="170"/>
      <c r="U1357" s="170"/>
      <c r="V1357" s="170"/>
      <c r="W1357" s="170"/>
      <c r="X1357" s="170"/>
      <c r="Y1357" s="170"/>
      <c r="Z1357" s="170"/>
      <c r="AA1357" s="170"/>
      <c r="AB1357" s="170"/>
      <c r="AC1357" s="170"/>
      <c r="AD1357" s="170"/>
      <c r="AE1357" s="170"/>
      <c r="AF1357" s="170"/>
      <c r="AG1357" s="170"/>
    </row>
    <row r="1358" spans="2:33" x14ac:dyDescent="0.25">
      <c r="B1358" s="175"/>
      <c r="C1358" s="169"/>
      <c r="D1358" s="170"/>
      <c r="E1358" s="170"/>
      <c r="F1358" s="170"/>
      <c r="G1358" s="170"/>
      <c r="H1358" s="170"/>
      <c r="I1358" s="170"/>
      <c r="J1358" s="170"/>
      <c r="K1358" s="171"/>
      <c r="L1358" s="170"/>
      <c r="M1358" s="170"/>
      <c r="N1358" s="170"/>
      <c r="O1358" s="170"/>
      <c r="P1358" s="170"/>
      <c r="Q1358" s="170"/>
      <c r="R1358" s="170"/>
      <c r="S1358" s="170"/>
      <c r="T1358" s="170"/>
      <c r="U1358" s="170"/>
      <c r="V1358" s="170"/>
      <c r="W1358" s="170"/>
      <c r="X1358" s="170"/>
      <c r="Y1358" s="170"/>
      <c r="Z1358" s="170"/>
      <c r="AA1358" s="170"/>
      <c r="AB1358" s="170"/>
      <c r="AC1358" s="170"/>
      <c r="AD1358" s="170"/>
      <c r="AE1358" s="170"/>
      <c r="AF1358" s="170"/>
      <c r="AG1358" s="170"/>
    </row>
    <row r="1359" spans="2:33" x14ac:dyDescent="0.25">
      <c r="B1359" s="175"/>
      <c r="C1359" s="169"/>
      <c r="D1359" s="170"/>
      <c r="E1359" s="170"/>
      <c r="F1359" s="170"/>
      <c r="G1359" s="170"/>
      <c r="H1359" s="170"/>
      <c r="I1359" s="170"/>
      <c r="J1359" s="170"/>
      <c r="K1359" s="171"/>
      <c r="L1359" s="170"/>
      <c r="M1359" s="170"/>
      <c r="N1359" s="170"/>
      <c r="O1359" s="170"/>
      <c r="P1359" s="170"/>
      <c r="Q1359" s="170"/>
      <c r="R1359" s="170"/>
      <c r="S1359" s="170"/>
      <c r="T1359" s="170"/>
      <c r="U1359" s="170"/>
      <c r="V1359" s="170"/>
      <c r="W1359" s="170"/>
      <c r="X1359" s="170"/>
      <c r="Y1359" s="170"/>
      <c r="Z1359" s="170"/>
      <c r="AA1359" s="170"/>
      <c r="AB1359" s="170"/>
      <c r="AC1359" s="170"/>
      <c r="AD1359" s="170"/>
      <c r="AE1359" s="170"/>
      <c r="AF1359" s="170"/>
      <c r="AG1359" s="170"/>
    </row>
    <row r="1360" spans="2:33" x14ac:dyDescent="0.25">
      <c r="B1360" s="175"/>
      <c r="C1360" s="169"/>
      <c r="D1360" s="170"/>
      <c r="E1360" s="170"/>
      <c r="F1360" s="170"/>
      <c r="G1360" s="170"/>
      <c r="H1360" s="170"/>
      <c r="I1360" s="170"/>
      <c r="J1360" s="170"/>
      <c r="K1360" s="171"/>
      <c r="L1360" s="170"/>
      <c r="M1360" s="170"/>
      <c r="N1360" s="170"/>
      <c r="O1360" s="170"/>
      <c r="P1360" s="170"/>
      <c r="Q1360" s="170"/>
      <c r="R1360" s="170"/>
      <c r="S1360" s="170"/>
      <c r="T1360" s="170"/>
      <c r="U1360" s="170"/>
      <c r="V1360" s="170"/>
      <c r="W1360" s="170"/>
      <c r="X1360" s="170"/>
      <c r="Y1360" s="170"/>
      <c r="Z1360" s="170"/>
      <c r="AA1360" s="170"/>
      <c r="AB1360" s="170"/>
      <c r="AC1360" s="170"/>
      <c r="AD1360" s="170"/>
      <c r="AE1360" s="170"/>
      <c r="AF1360" s="170"/>
      <c r="AG1360" s="170"/>
    </row>
    <row r="1361" spans="2:33" x14ac:dyDescent="0.25">
      <c r="B1361" s="175"/>
      <c r="C1361" s="169"/>
      <c r="D1361" s="170"/>
      <c r="E1361" s="170"/>
      <c r="F1361" s="170"/>
      <c r="G1361" s="170"/>
      <c r="H1361" s="170"/>
      <c r="I1361" s="170"/>
      <c r="J1361" s="170"/>
      <c r="K1361" s="171"/>
      <c r="L1361" s="170"/>
      <c r="M1361" s="170"/>
      <c r="N1361" s="170"/>
      <c r="O1361" s="170"/>
      <c r="P1361" s="170"/>
      <c r="Q1361" s="170"/>
      <c r="R1361" s="170"/>
      <c r="S1361" s="170"/>
      <c r="T1361" s="170"/>
      <c r="U1361" s="170"/>
      <c r="V1361" s="170"/>
      <c r="W1361" s="170"/>
      <c r="X1361" s="170"/>
      <c r="Y1361" s="170"/>
      <c r="Z1361" s="170"/>
      <c r="AA1361" s="170"/>
      <c r="AB1361" s="170"/>
      <c r="AC1361" s="170"/>
      <c r="AD1361" s="170"/>
      <c r="AE1361" s="170"/>
      <c r="AF1361" s="170"/>
      <c r="AG1361" s="170"/>
    </row>
    <row r="1362" spans="2:33" x14ac:dyDescent="0.25">
      <c r="B1362" s="175"/>
      <c r="C1362" s="169"/>
      <c r="D1362" s="170"/>
      <c r="E1362" s="170"/>
      <c r="F1362" s="170"/>
      <c r="G1362" s="170"/>
      <c r="H1362" s="170"/>
      <c r="I1362" s="170"/>
      <c r="J1362" s="170"/>
      <c r="K1362" s="171"/>
      <c r="L1362" s="170"/>
      <c r="M1362" s="170"/>
      <c r="N1362" s="170"/>
      <c r="O1362" s="170"/>
      <c r="P1362" s="170"/>
      <c r="Q1362" s="170"/>
      <c r="R1362" s="170"/>
      <c r="S1362" s="170"/>
      <c r="T1362" s="170"/>
      <c r="U1362" s="170"/>
      <c r="V1362" s="170"/>
      <c r="W1362" s="170"/>
      <c r="X1362" s="170"/>
      <c r="Y1362" s="170"/>
      <c r="Z1362" s="170"/>
      <c r="AA1362" s="170"/>
      <c r="AB1362" s="170"/>
      <c r="AC1362" s="170"/>
      <c r="AD1362" s="170"/>
      <c r="AE1362" s="170"/>
      <c r="AF1362" s="170"/>
      <c r="AG1362" s="170"/>
    </row>
    <row r="1363" spans="2:33" x14ac:dyDescent="0.25">
      <c r="B1363" s="175"/>
      <c r="C1363" s="169"/>
      <c r="D1363" s="170"/>
      <c r="E1363" s="170"/>
      <c r="F1363" s="170"/>
      <c r="G1363" s="170"/>
      <c r="H1363" s="170"/>
      <c r="I1363" s="170"/>
      <c r="J1363" s="170"/>
      <c r="K1363" s="171"/>
      <c r="L1363" s="170"/>
      <c r="M1363" s="170"/>
      <c r="N1363" s="170"/>
      <c r="O1363" s="170"/>
      <c r="P1363" s="170"/>
      <c r="Q1363" s="170"/>
      <c r="R1363" s="170"/>
      <c r="S1363" s="170"/>
      <c r="T1363" s="170"/>
      <c r="U1363" s="170"/>
      <c r="V1363" s="170"/>
      <c r="W1363" s="170"/>
      <c r="X1363" s="170"/>
      <c r="Y1363" s="170"/>
      <c r="Z1363" s="170"/>
      <c r="AA1363" s="170"/>
      <c r="AB1363" s="170"/>
      <c r="AC1363" s="170"/>
      <c r="AD1363" s="170"/>
      <c r="AE1363" s="170"/>
      <c r="AF1363" s="170"/>
      <c r="AG1363" s="170"/>
    </row>
    <row r="1364" spans="2:33" x14ac:dyDescent="0.25">
      <c r="B1364" s="175"/>
      <c r="C1364" s="169"/>
      <c r="D1364" s="170"/>
      <c r="E1364" s="170"/>
      <c r="F1364" s="170"/>
      <c r="G1364" s="170"/>
      <c r="H1364" s="170"/>
      <c r="I1364" s="170"/>
      <c r="J1364" s="170"/>
      <c r="K1364" s="171"/>
      <c r="L1364" s="170"/>
      <c r="M1364" s="170"/>
      <c r="N1364" s="170"/>
      <c r="O1364" s="170"/>
      <c r="P1364" s="170"/>
      <c r="Q1364" s="170"/>
      <c r="R1364" s="170"/>
      <c r="S1364" s="170"/>
      <c r="T1364" s="170"/>
      <c r="U1364" s="170"/>
      <c r="V1364" s="170"/>
      <c r="W1364" s="170"/>
      <c r="X1364" s="170"/>
      <c r="Y1364" s="170"/>
      <c r="Z1364" s="170"/>
      <c r="AA1364" s="170"/>
      <c r="AB1364" s="170"/>
      <c r="AC1364" s="170"/>
      <c r="AD1364" s="170"/>
      <c r="AE1364" s="170"/>
      <c r="AF1364" s="170"/>
      <c r="AG1364" s="170"/>
    </row>
    <row r="1365" spans="2:33" x14ac:dyDescent="0.25">
      <c r="B1365" s="175"/>
      <c r="C1365" s="169"/>
      <c r="D1365" s="170"/>
      <c r="E1365" s="170"/>
      <c r="F1365" s="170"/>
      <c r="G1365" s="170"/>
      <c r="H1365" s="170"/>
      <c r="I1365" s="170"/>
      <c r="J1365" s="170"/>
      <c r="K1365" s="171"/>
      <c r="L1365" s="170"/>
      <c r="M1365" s="170"/>
      <c r="N1365" s="170"/>
      <c r="O1365" s="170"/>
      <c r="P1365" s="170"/>
      <c r="Q1365" s="170"/>
      <c r="R1365" s="170"/>
      <c r="S1365" s="170"/>
      <c r="T1365" s="170"/>
      <c r="U1365" s="170"/>
      <c r="V1365" s="170"/>
      <c r="W1365" s="170"/>
      <c r="X1365" s="170"/>
      <c r="Y1365" s="170"/>
      <c r="Z1365" s="170"/>
      <c r="AA1365" s="170"/>
      <c r="AB1365" s="170"/>
      <c r="AC1365" s="170"/>
      <c r="AD1365" s="170"/>
      <c r="AE1365" s="170"/>
      <c r="AF1365" s="170"/>
      <c r="AG1365" s="170"/>
    </row>
    <row r="1366" spans="2:33" x14ac:dyDescent="0.25">
      <c r="B1366" s="175"/>
      <c r="C1366" s="169"/>
      <c r="D1366" s="170"/>
      <c r="E1366" s="170"/>
      <c r="F1366" s="170"/>
      <c r="G1366" s="170"/>
      <c r="H1366" s="170"/>
      <c r="I1366" s="170"/>
      <c r="J1366" s="170"/>
      <c r="K1366" s="171"/>
      <c r="L1366" s="170"/>
      <c r="M1366" s="170"/>
      <c r="N1366" s="170"/>
      <c r="O1366" s="170"/>
      <c r="P1366" s="170"/>
      <c r="Q1366" s="170"/>
      <c r="R1366" s="170"/>
      <c r="S1366" s="170"/>
      <c r="T1366" s="170"/>
      <c r="U1366" s="170"/>
      <c r="V1366" s="170"/>
      <c r="W1366" s="170"/>
      <c r="X1366" s="170"/>
      <c r="Y1366" s="170"/>
      <c r="Z1366" s="170"/>
      <c r="AA1366" s="170"/>
      <c r="AB1366" s="170"/>
      <c r="AC1366" s="170"/>
      <c r="AD1366" s="170"/>
      <c r="AE1366" s="170"/>
      <c r="AF1366" s="170"/>
      <c r="AG1366" s="170"/>
    </row>
    <row r="1367" spans="2:33" x14ac:dyDescent="0.25">
      <c r="B1367" s="175"/>
      <c r="C1367" s="169"/>
      <c r="D1367" s="170"/>
      <c r="E1367" s="170"/>
      <c r="F1367" s="170"/>
      <c r="G1367" s="170"/>
      <c r="H1367" s="170"/>
      <c r="I1367" s="170"/>
      <c r="J1367" s="170"/>
      <c r="K1367" s="171"/>
      <c r="L1367" s="170"/>
      <c r="M1367" s="170"/>
      <c r="N1367" s="170"/>
      <c r="O1367" s="170"/>
      <c r="P1367" s="170"/>
      <c r="Q1367" s="170"/>
      <c r="R1367" s="170"/>
      <c r="S1367" s="170"/>
      <c r="T1367" s="170"/>
      <c r="U1367" s="170"/>
      <c r="V1367" s="170"/>
      <c r="W1367" s="170"/>
      <c r="X1367" s="170"/>
      <c r="Y1367" s="170"/>
      <c r="Z1367" s="170"/>
      <c r="AA1367" s="170"/>
      <c r="AB1367" s="170"/>
      <c r="AC1367" s="170"/>
      <c r="AD1367" s="170"/>
      <c r="AE1367" s="170"/>
      <c r="AF1367" s="170"/>
      <c r="AG1367" s="170"/>
    </row>
    <row r="1368" spans="2:33" x14ac:dyDescent="0.25">
      <c r="B1368" s="175"/>
      <c r="C1368" s="169"/>
      <c r="D1368" s="170"/>
      <c r="E1368" s="170"/>
      <c r="F1368" s="170"/>
      <c r="G1368" s="170"/>
      <c r="H1368" s="170"/>
      <c r="I1368" s="170"/>
      <c r="J1368" s="170"/>
      <c r="K1368" s="171"/>
      <c r="L1368" s="170"/>
      <c r="M1368" s="170"/>
      <c r="N1368" s="170"/>
      <c r="O1368" s="170"/>
      <c r="P1368" s="170"/>
      <c r="Q1368" s="170"/>
      <c r="R1368" s="170"/>
      <c r="S1368" s="170"/>
      <c r="T1368" s="170"/>
      <c r="U1368" s="170"/>
      <c r="V1368" s="170"/>
      <c r="W1368" s="170"/>
      <c r="X1368" s="170"/>
      <c r="Y1368" s="170"/>
      <c r="Z1368" s="170"/>
      <c r="AA1368" s="170"/>
      <c r="AB1368" s="170"/>
      <c r="AC1368" s="170"/>
      <c r="AD1368" s="170"/>
      <c r="AE1368" s="170"/>
      <c r="AF1368" s="170"/>
      <c r="AG1368" s="170"/>
    </row>
    <row r="1369" spans="2:33" x14ac:dyDescent="0.25">
      <c r="B1369" s="175"/>
      <c r="C1369" s="169"/>
      <c r="D1369" s="170"/>
      <c r="E1369" s="170"/>
      <c r="F1369" s="170"/>
      <c r="G1369" s="170"/>
      <c r="H1369" s="170"/>
      <c r="I1369" s="170"/>
      <c r="J1369" s="170"/>
      <c r="K1369" s="171"/>
      <c r="L1369" s="170"/>
      <c r="M1369" s="170"/>
      <c r="N1369" s="170"/>
      <c r="O1369" s="170"/>
      <c r="P1369" s="170"/>
      <c r="Q1369" s="170"/>
      <c r="R1369" s="170"/>
      <c r="S1369" s="170"/>
      <c r="T1369" s="170"/>
      <c r="U1369" s="170"/>
      <c r="V1369" s="170"/>
      <c r="W1369" s="170"/>
      <c r="X1369" s="170"/>
      <c r="Y1369" s="170"/>
      <c r="Z1369" s="170"/>
      <c r="AA1369" s="170"/>
      <c r="AB1369" s="170"/>
      <c r="AC1369" s="170"/>
      <c r="AD1369" s="170"/>
      <c r="AE1369" s="170"/>
      <c r="AF1369" s="170"/>
      <c r="AG1369" s="170"/>
    </row>
    <row r="1370" spans="2:33" x14ac:dyDescent="0.25">
      <c r="B1370" s="175"/>
      <c r="C1370" s="169"/>
      <c r="D1370" s="170"/>
      <c r="E1370" s="170"/>
      <c r="F1370" s="170"/>
      <c r="G1370" s="170"/>
      <c r="H1370" s="170"/>
      <c r="I1370" s="170"/>
      <c r="J1370" s="170"/>
      <c r="K1370" s="171"/>
      <c r="L1370" s="170"/>
      <c r="M1370" s="170"/>
      <c r="N1370" s="170"/>
      <c r="O1370" s="170"/>
      <c r="P1370" s="170"/>
      <c r="Q1370" s="170"/>
      <c r="R1370" s="170"/>
      <c r="S1370" s="170"/>
      <c r="T1370" s="170"/>
      <c r="U1370" s="170"/>
      <c r="V1370" s="170"/>
      <c r="W1370" s="170"/>
      <c r="X1370" s="170"/>
      <c r="Y1370" s="170"/>
      <c r="Z1370" s="170"/>
      <c r="AA1370" s="170"/>
      <c r="AB1370" s="170"/>
      <c r="AC1370" s="170"/>
      <c r="AD1370" s="170"/>
      <c r="AE1370" s="170"/>
      <c r="AF1370" s="170"/>
      <c r="AG1370" s="170"/>
    </row>
    <row r="1371" spans="2:33" x14ac:dyDescent="0.25">
      <c r="B1371" s="175"/>
      <c r="C1371" s="169"/>
      <c r="D1371" s="170"/>
      <c r="E1371" s="170"/>
      <c r="F1371" s="170"/>
      <c r="G1371" s="170"/>
      <c r="H1371" s="170"/>
      <c r="I1371" s="170"/>
      <c r="J1371" s="170"/>
      <c r="K1371" s="171"/>
      <c r="L1371" s="170"/>
      <c r="M1371" s="170"/>
      <c r="N1371" s="170"/>
      <c r="O1371" s="170"/>
      <c r="P1371" s="170"/>
      <c r="Q1371" s="170"/>
      <c r="R1371" s="170"/>
      <c r="S1371" s="170"/>
      <c r="T1371" s="170"/>
      <c r="U1371" s="170"/>
      <c r="V1371" s="170"/>
      <c r="W1371" s="170"/>
      <c r="X1371" s="170"/>
      <c r="Y1371" s="170"/>
      <c r="Z1371" s="170"/>
      <c r="AA1371" s="170"/>
      <c r="AB1371" s="170"/>
      <c r="AC1371" s="170"/>
      <c r="AD1371" s="170"/>
      <c r="AE1371" s="170"/>
      <c r="AF1371" s="170"/>
      <c r="AG1371" s="170"/>
    </row>
    <row r="1372" spans="2:33" x14ac:dyDescent="0.25">
      <c r="B1372" s="175"/>
      <c r="C1372" s="169"/>
      <c r="D1372" s="170"/>
      <c r="E1372" s="170"/>
      <c r="F1372" s="170"/>
      <c r="G1372" s="170"/>
      <c r="H1372" s="170"/>
      <c r="I1372" s="170"/>
      <c r="J1372" s="170"/>
      <c r="K1372" s="171"/>
      <c r="L1372" s="170"/>
      <c r="M1372" s="170"/>
      <c r="N1372" s="170"/>
      <c r="O1372" s="170"/>
      <c r="P1372" s="170"/>
      <c r="Q1372" s="170"/>
      <c r="R1372" s="170"/>
      <c r="S1372" s="170"/>
      <c r="T1372" s="170"/>
      <c r="U1372" s="170"/>
      <c r="V1372" s="170"/>
      <c r="W1372" s="170"/>
      <c r="X1372" s="170"/>
      <c r="Y1372" s="170"/>
      <c r="Z1372" s="170"/>
      <c r="AA1372" s="170"/>
      <c r="AB1372" s="170"/>
      <c r="AC1372" s="170"/>
      <c r="AD1372" s="170"/>
      <c r="AE1372" s="170"/>
      <c r="AF1372" s="170"/>
      <c r="AG1372" s="170"/>
    </row>
    <row r="1373" spans="2:33" x14ac:dyDescent="0.25">
      <c r="B1373" s="175"/>
      <c r="C1373" s="169"/>
      <c r="D1373" s="170"/>
      <c r="E1373" s="170"/>
      <c r="F1373" s="170"/>
      <c r="G1373" s="170"/>
      <c r="H1373" s="170"/>
      <c r="I1373" s="170"/>
      <c r="J1373" s="170"/>
      <c r="K1373" s="171"/>
      <c r="L1373" s="170"/>
      <c r="M1373" s="170"/>
      <c r="N1373" s="170"/>
      <c r="O1373" s="170"/>
      <c r="P1373" s="170"/>
      <c r="Q1373" s="170"/>
      <c r="R1373" s="170"/>
      <c r="S1373" s="170"/>
      <c r="T1373" s="170"/>
      <c r="U1373" s="170"/>
      <c r="V1373" s="170"/>
      <c r="W1373" s="170"/>
      <c r="X1373" s="170"/>
      <c r="Y1373" s="170"/>
      <c r="Z1373" s="170"/>
      <c r="AA1373" s="170"/>
      <c r="AB1373" s="170"/>
      <c r="AC1373" s="170"/>
      <c r="AD1373" s="170"/>
      <c r="AE1373" s="170"/>
      <c r="AF1373" s="170"/>
      <c r="AG1373" s="170"/>
    </row>
    <row r="1374" spans="2:33" x14ac:dyDescent="0.25">
      <c r="B1374" s="175"/>
      <c r="C1374" s="169"/>
      <c r="D1374" s="170"/>
      <c r="E1374" s="170"/>
      <c r="F1374" s="170"/>
      <c r="G1374" s="170"/>
      <c r="H1374" s="170"/>
      <c r="I1374" s="170"/>
      <c r="J1374" s="170"/>
      <c r="K1374" s="171"/>
      <c r="L1374" s="170"/>
      <c r="M1374" s="170"/>
      <c r="N1374" s="170"/>
      <c r="O1374" s="170"/>
      <c r="P1374" s="170"/>
      <c r="Q1374" s="170"/>
      <c r="R1374" s="170"/>
      <c r="S1374" s="170"/>
      <c r="T1374" s="170"/>
      <c r="U1374" s="170"/>
      <c r="V1374" s="170"/>
      <c r="W1374" s="170"/>
      <c r="X1374" s="170"/>
      <c r="Y1374" s="170"/>
      <c r="Z1374" s="170"/>
      <c r="AA1374" s="170"/>
      <c r="AB1374" s="170"/>
      <c r="AC1374" s="170"/>
      <c r="AD1374" s="170"/>
      <c r="AE1374" s="170"/>
      <c r="AF1374" s="170"/>
      <c r="AG1374" s="170"/>
    </row>
    <row r="1375" spans="2:33" x14ac:dyDescent="0.25">
      <c r="B1375" s="175"/>
      <c r="C1375" s="169"/>
      <c r="D1375" s="170"/>
      <c r="E1375" s="170"/>
      <c r="F1375" s="170"/>
      <c r="G1375" s="170"/>
      <c r="H1375" s="170"/>
      <c r="I1375" s="170"/>
      <c r="J1375" s="170"/>
      <c r="K1375" s="171"/>
      <c r="L1375" s="170"/>
      <c r="M1375" s="170"/>
      <c r="N1375" s="170"/>
      <c r="O1375" s="170"/>
      <c r="P1375" s="170"/>
      <c r="Q1375" s="170"/>
      <c r="R1375" s="170"/>
      <c r="S1375" s="170"/>
      <c r="T1375" s="170"/>
      <c r="U1375" s="170"/>
      <c r="V1375" s="170"/>
      <c r="W1375" s="170"/>
      <c r="X1375" s="170"/>
      <c r="Y1375" s="170"/>
      <c r="Z1375" s="170"/>
      <c r="AA1375" s="170"/>
      <c r="AB1375" s="170"/>
      <c r="AC1375" s="170"/>
      <c r="AD1375" s="170"/>
      <c r="AE1375" s="170"/>
      <c r="AF1375" s="170"/>
      <c r="AG1375" s="170"/>
    </row>
    <row r="1376" spans="2:33" x14ac:dyDescent="0.25">
      <c r="B1376" s="175"/>
      <c r="C1376" s="169"/>
      <c r="D1376" s="170"/>
      <c r="E1376" s="170"/>
      <c r="F1376" s="170"/>
      <c r="G1376" s="170"/>
      <c r="H1376" s="170"/>
      <c r="I1376" s="170"/>
      <c r="J1376" s="170"/>
      <c r="K1376" s="171"/>
      <c r="L1376" s="170"/>
      <c r="M1376" s="170"/>
      <c r="N1376" s="170"/>
      <c r="O1376" s="170"/>
      <c r="P1376" s="170"/>
      <c r="Q1376" s="170"/>
      <c r="R1376" s="170"/>
      <c r="S1376" s="170"/>
      <c r="T1376" s="170"/>
      <c r="U1376" s="170"/>
      <c r="V1376" s="170"/>
      <c r="W1376" s="170"/>
      <c r="X1376" s="170"/>
      <c r="Y1376" s="170"/>
      <c r="Z1376" s="170"/>
      <c r="AA1376" s="170"/>
      <c r="AB1376" s="170"/>
      <c r="AC1376" s="170"/>
      <c r="AD1376" s="170"/>
      <c r="AE1376" s="170"/>
      <c r="AF1376" s="170"/>
      <c r="AG1376" s="170"/>
    </row>
    <row r="1377" spans="2:33" x14ac:dyDescent="0.25">
      <c r="B1377" s="175"/>
      <c r="C1377" s="169"/>
      <c r="D1377" s="170"/>
      <c r="E1377" s="170"/>
      <c r="F1377" s="170"/>
      <c r="G1377" s="170"/>
      <c r="H1377" s="170"/>
      <c r="I1377" s="170"/>
      <c r="J1377" s="170"/>
      <c r="K1377" s="171"/>
      <c r="L1377" s="170"/>
      <c r="M1377" s="170"/>
      <c r="N1377" s="170"/>
      <c r="O1377" s="170"/>
      <c r="P1377" s="170"/>
      <c r="Q1377" s="170"/>
      <c r="R1377" s="170"/>
      <c r="S1377" s="170"/>
      <c r="T1377" s="170"/>
      <c r="U1377" s="170"/>
      <c r="V1377" s="170"/>
      <c r="W1377" s="170"/>
      <c r="X1377" s="170"/>
      <c r="Y1377" s="170"/>
      <c r="Z1377" s="170"/>
      <c r="AA1377" s="170"/>
      <c r="AB1377" s="170"/>
      <c r="AC1377" s="170"/>
      <c r="AD1377" s="170"/>
      <c r="AE1377" s="170"/>
      <c r="AF1377" s="170"/>
      <c r="AG1377" s="170"/>
    </row>
    <row r="1378" spans="2:33" x14ac:dyDescent="0.25">
      <c r="B1378" s="175"/>
      <c r="C1378" s="169"/>
      <c r="D1378" s="170"/>
      <c r="E1378" s="170"/>
      <c r="F1378" s="170"/>
      <c r="G1378" s="170"/>
      <c r="H1378" s="170"/>
      <c r="I1378" s="170"/>
      <c r="J1378" s="170"/>
      <c r="K1378" s="171"/>
      <c r="L1378" s="170"/>
      <c r="M1378" s="170"/>
      <c r="N1378" s="170"/>
      <c r="O1378" s="170"/>
      <c r="P1378" s="170"/>
      <c r="Q1378" s="170"/>
      <c r="R1378" s="170"/>
      <c r="S1378" s="170"/>
      <c r="T1378" s="170"/>
      <c r="U1378" s="170"/>
      <c r="V1378" s="170"/>
      <c r="W1378" s="170"/>
      <c r="X1378" s="170"/>
      <c r="Y1378" s="170"/>
      <c r="Z1378" s="170"/>
      <c r="AA1378" s="170"/>
      <c r="AB1378" s="170"/>
      <c r="AC1378" s="170"/>
      <c r="AD1378" s="170"/>
      <c r="AE1378" s="170"/>
      <c r="AF1378" s="170"/>
      <c r="AG1378" s="170"/>
    </row>
    <row r="1379" spans="2:33" x14ac:dyDescent="0.25">
      <c r="B1379" s="175"/>
      <c r="C1379" s="169"/>
      <c r="D1379" s="170"/>
      <c r="E1379" s="170"/>
      <c r="F1379" s="170"/>
      <c r="G1379" s="170"/>
      <c r="H1379" s="170"/>
      <c r="I1379" s="170"/>
      <c r="J1379" s="170"/>
      <c r="K1379" s="171"/>
      <c r="L1379" s="170"/>
      <c r="M1379" s="170"/>
      <c r="N1379" s="170"/>
      <c r="O1379" s="170"/>
      <c r="P1379" s="170"/>
      <c r="Q1379" s="170"/>
      <c r="R1379" s="170"/>
      <c r="S1379" s="170"/>
      <c r="T1379" s="170"/>
      <c r="U1379" s="170"/>
      <c r="V1379" s="170"/>
      <c r="W1379" s="170"/>
      <c r="X1379" s="170"/>
      <c r="Y1379" s="170"/>
      <c r="Z1379" s="170"/>
      <c r="AA1379" s="170"/>
      <c r="AB1379" s="170"/>
      <c r="AC1379" s="170"/>
      <c r="AD1379" s="170"/>
      <c r="AE1379" s="170"/>
      <c r="AF1379" s="170"/>
      <c r="AG1379" s="170"/>
    </row>
    <row r="1380" spans="2:33" x14ac:dyDescent="0.25">
      <c r="B1380" s="175"/>
      <c r="C1380" s="169"/>
      <c r="D1380" s="170"/>
      <c r="E1380" s="170"/>
      <c r="F1380" s="170"/>
      <c r="G1380" s="170"/>
      <c r="H1380" s="170"/>
      <c r="I1380" s="170"/>
      <c r="J1380" s="170"/>
      <c r="K1380" s="171"/>
      <c r="L1380" s="170"/>
      <c r="M1380" s="170"/>
      <c r="N1380" s="170"/>
      <c r="O1380" s="170"/>
      <c r="P1380" s="170"/>
      <c r="Q1380" s="170"/>
      <c r="R1380" s="170"/>
      <c r="S1380" s="170"/>
      <c r="T1380" s="170"/>
      <c r="U1380" s="170"/>
      <c r="V1380" s="170"/>
      <c r="W1380" s="170"/>
      <c r="X1380" s="170"/>
      <c r="Y1380" s="170"/>
      <c r="Z1380" s="170"/>
      <c r="AA1380" s="170"/>
      <c r="AB1380" s="170"/>
      <c r="AC1380" s="170"/>
      <c r="AD1380" s="170"/>
      <c r="AE1380" s="170"/>
      <c r="AF1380" s="170"/>
      <c r="AG1380" s="170"/>
    </row>
    <row r="1381" spans="2:33" x14ac:dyDescent="0.25">
      <c r="B1381" s="175"/>
      <c r="C1381" s="169"/>
      <c r="D1381" s="170"/>
      <c r="E1381" s="170"/>
      <c r="F1381" s="170"/>
      <c r="G1381" s="170"/>
      <c r="H1381" s="170"/>
      <c r="I1381" s="170"/>
      <c r="J1381" s="170"/>
      <c r="K1381" s="171"/>
      <c r="L1381" s="170"/>
      <c r="M1381" s="170"/>
      <c r="N1381" s="170"/>
      <c r="O1381" s="170"/>
      <c r="P1381" s="170"/>
      <c r="Q1381" s="170"/>
      <c r="R1381" s="170"/>
      <c r="S1381" s="170"/>
      <c r="T1381" s="170"/>
      <c r="U1381" s="170"/>
      <c r="V1381" s="170"/>
      <c r="W1381" s="170"/>
      <c r="X1381" s="170"/>
      <c r="Y1381" s="170"/>
      <c r="Z1381" s="170"/>
      <c r="AA1381" s="170"/>
      <c r="AB1381" s="170"/>
      <c r="AC1381" s="170"/>
      <c r="AD1381" s="170"/>
      <c r="AE1381" s="170"/>
      <c r="AF1381" s="170"/>
      <c r="AG1381" s="170"/>
    </row>
    <row r="1382" spans="2:33" x14ac:dyDescent="0.25">
      <c r="B1382" s="175"/>
      <c r="C1382" s="169"/>
      <c r="D1382" s="170"/>
      <c r="E1382" s="170"/>
      <c r="F1382" s="170"/>
      <c r="G1382" s="170"/>
      <c r="H1382" s="170"/>
      <c r="I1382" s="170"/>
      <c r="J1382" s="170"/>
      <c r="K1382" s="171"/>
      <c r="L1382" s="170"/>
      <c r="M1382" s="170"/>
      <c r="N1382" s="170"/>
      <c r="O1382" s="170"/>
      <c r="P1382" s="170"/>
      <c r="Q1382" s="170"/>
      <c r="R1382" s="170"/>
      <c r="S1382" s="170"/>
      <c r="T1382" s="170"/>
      <c r="U1382" s="170"/>
      <c r="V1382" s="170"/>
      <c r="W1382" s="170"/>
      <c r="X1382" s="170"/>
      <c r="Y1382" s="170"/>
      <c r="Z1382" s="170"/>
      <c r="AA1382" s="170"/>
      <c r="AB1382" s="170"/>
      <c r="AC1382" s="170"/>
      <c r="AD1382" s="170"/>
      <c r="AE1382" s="170"/>
      <c r="AF1382" s="170"/>
      <c r="AG1382" s="170"/>
    </row>
    <row r="1383" spans="2:33" x14ac:dyDescent="0.25">
      <c r="B1383" s="175"/>
      <c r="C1383" s="169"/>
      <c r="D1383" s="170"/>
      <c r="E1383" s="170"/>
      <c r="F1383" s="170"/>
      <c r="G1383" s="170"/>
      <c r="H1383" s="170"/>
      <c r="I1383" s="170"/>
      <c r="J1383" s="170"/>
      <c r="K1383" s="171"/>
      <c r="L1383" s="170"/>
      <c r="M1383" s="170"/>
      <c r="N1383" s="170"/>
      <c r="O1383" s="170"/>
      <c r="P1383" s="170"/>
      <c r="Q1383" s="170"/>
      <c r="R1383" s="170"/>
      <c r="S1383" s="170"/>
      <c r="T1383" s="170"/>
      <c r="U1383" s="170"/>
      <c r="V1383" s="170"/>
      <c r="W1383" s="170"/>
      <c r="X1383" s="170"/>
      <c r="Y1383" s="170"/>
      <c r="Z1383" s="170"/>
      <c r="AA1383" s="170"/>
      <c r="AB1383" s="170"/>
      <c r="AC1383" s="170"/>
      <c r="AD1383" s="170"/>
      <c r="AE1383" s="170"/>
      <c r="AF1383" s="170"/>
      <c r="AG1383" s="170"/>
    </row>
    <row r="1384" spans="2:33" x14ac:dyDescent="0.25">
      <c r="B1384" s="175"/>
      <c r="C1384" s="169"/>
      <c r="D1384" s="170"/>
      <c r="E1384" s="170"/>
      <c r="F1384" s="170"/>
      <c r="G1384" s="170"/>
      <c r="H1384" s="170"/>
      <c r="I1384" s="170"/>
      <c r="J1384" s="170"/>
      <c r="K1384" s="171"/>
      <c r="L1384" s="170"/>
      <c r="M1384" s="170"/>
      <c r="N1384" s="170"/>
      <c r="O1384" s="170"/>
      <c r="P1384" s="170"/>
      <c r="Q1384" s="170"/>
      <c r="R1384" s="170"/>
      <c r="S1384" s="170"/>
      <c r="T1384" s="170"/>
      <c r="U1384" s="170"/>
      <c r="V1384" s="170"/>
      <c r="W1384" s="170"/>
      <c r="X1384" s="170"/>
      <c r="Y1384" s="170"/>
      <c r="Z1384" s="170"/>
      <c r="AA1384" s="170"/>
      <c r="AB1384" s="170"/>
      <c r="AC1384" s="170"/>
      <c r="AD1384" s="170"/>
      <c r="AE1384" s="170"/>
      <c r="AF1384" s="170"/>
      <c r="AG1384" s="170"/>
    </row>
    <row r="1385" spans="2:33" x14ac:dyDescent="0.25">
      <c r="B1385" s="175"/>
      <c r="C1385" s="169"/>
      <c r="D1385" s="170"/>
      <c r="E1385" s="170"/>
      <c r="F1385" s="170"/>
      <c r="G1385" s="170"/>
      <c r="H1385" s="170"/>
      <c r="I1385" s="170"/>
      <c r="J1385" s="170"/>
      <c r="K1385" s="171"/>
      <c r="L1385" s="170"/>
      <c r="M1385" s="170"/>
      <c r="N1385" s="170"/>
      <c r="O1385" s="170"/>
      <c r="P1385" s="170"/>
      <c r="Q1385" s="170"/>
      <c r="R1385" s="170"/>
      <c r="S1385" s="170"/>
      <c r="T1385" s="170"/>
      <c r="U1385" s="170"/>
      <c r="V1385" s="170"/>
      <c r="W1385" s="170"/>
      <c r="X1385" s="170"/>
      <c r="Y1385" s="170"/>
      <c r="Z1385" s="170"/>
      <c r="AA1385" s="170"/>
      <c r="AB1385" s="170"/>
      <c r="AC1385" s="170"/>
      <c r="AD1385" s="170"/>
      <c r="AE1385" s="170"/>
      <c r="AF1385" s="170"/>
      <c r="AG1385" s="170"/>
    </row>
    <row r="1386" spans="2:33" x14ac:dyDescent="0.25">
      <c r="B1386" s="175"/>
      <c r="C1386" s="169"/>
      <c r="D1386" s="170"/>
      <c r="E1386" s="170"/>
      <c r="F1386" s="170"/>
      <c r="G1386" s="170"/>
      <c r="H1386" s="170"/>
      <c r="I1386" s="170"/>
      <c r="J1386" s="170"/>
      <c r="K1386" s="171"/>
      <c r="L1386" s="170"/>
      <c r="M1386" s="170"/>
      <c r="N1386" s="170"/>
      <c r="O1386" s="170"/>
      <c r="P1386" s="170"/>
      <c r="Q1386" s="170"/>
      <c r="R1386" s="170"/>
      <c r="S1386" s="170"/>
      <c r="T1386" s="170"/>
      <c r="U1386" s="170"/>
      <c r="V1386" s="170"/>
      <c r="W1386" s="170"/>
      <c r="X1386" s="170"/>
      <c r="Y1386" s="170"/>
      <c r="Z1386" s="170"/>
      <c r="AA1386" s="170"/>
      <c r="AB1386" s="170"/>
      <c r="AC1386" s="170"/>
      <c r="AD1386" s="170"/>
      <c r="AE1386" s="170"/>
      <c r="AF1386" s="170"/>
      <c r="AG1386" s="170"/>
    </row>
    <row r="1387" spans="2:33" x14ac:dyDescent="0.25">
      <c r="B1387" s="175"/>
      <c r="C1387" s="169"/>
      <c r="D1387" s="170"/>
      <c r="E1387" s="170"/>
      <c r="F1387" s="170"/>
      <c r="G1387" s="170"/>
      <c r="H1387" s="170"/>
      <c r="I1387" s="170"/>
      <c r="J1387" s="170"/>
      <c r="K1387" s="171"/>
      <c r="L1387" s="170"/>
      <c r="M1387" s="170"/>
      <c r="N1387" s="170"/>
      <c r="O1387" s="170"/>
      <c r="P1387" s="170"/>
      <c r="Q1387" s="170"/>
      <c r="R1387" s="170"/>
      <c r="S1387" s="170"/>
      <c r="T1387" s="170"/>
      <c r="U1387" s="170"/>
      <c r="V1387" s="170"/>
      <c r="W1387" s="170"/>
      <c r="X1387" s="170"/>
      <c r="Y1387" s="170"/>
      <c r="Z1387" s="170"/>
      <c r="AA1387" s="170"/>
      <c r="AB1387" s="170"/>
      <c r="AC1387" s="170"/>
      <c r="AD1387" s="170"/>
      <c r="AE1387" s="170"/>
      <c r="AF1387" s="170"/>
      <c r="AG1387" s="170"/>
    </row>
    <row r="1388" spans="2:33" x14ac:dyDescent="0.25">
      <c r="B1388" s="175"/>
      <c r="C1388" s="169"/>
      <c r="D1388" s="170"/>
      <c r="E1388" s="170"/>
      <c r="F1388" s="170"/>
      <c r="G1388" s="170"/>
      <c r="H1388" s="170"/>
      <c r="I1388" s="170"/>
      <c r="J1388" s="170"/>
      <c r="K1388" s="171"/>
      <c r="L1388" s="170"/>
      <c r="M1388" s="170"/>
      <c r="N1388" s="170"/>
      <c r="O1388" s="170"/>
      <c r="P1388" s="170"/>
      <c r="Q1388" s="170"/>
      <c r="R1388" s="170"/>
      <c r="S1388" s="170"/>
      <c r="T1388" s="170"/>
      <c r="U1388" s="170"/>
      <c r="V1388" s="170"/>
      <c r="W1388" s="170"/>
      <c r="X1388" s="170"/>
      <c r="Y1388" s="170"/>
      <c r="Z1388" s="170"/>
      <c r="AA1388" s="170"/>
      <c r="AB1388" s="170"/>
      <c r="AC1388" s="170"/>
      <c r="AD1388" s="170"/>
      <c r="AE1388" s="170"/>
      <c r="AF1388" s="170"/>
      <c r="AG1388" s="170"/>
    </row>
    <row r="1389" spans="2:33" x14ac:dyDescent="0.25">
      <c r="B1389" s="175"/>
      <c r="C1389" s="169"/>
      <c r="D1389" s="170"/>
      <c r="E1389" s="170"/>
      <c r="F1389" s="170"/>
      <c r="G1389" s="170"/>
      <c r="H1389" s="170"/>
      <c r="I1389" s="170"/>
      <c r="J1389" s="170"/>
      <c r="K1389" s="171"/>
      <c r="L1389" s="170"/>
      <c r="M1389" s="170"/>
      <c r="N1389" s="170"/>
      <c r="O1389" s="170"/>
      <c r="P1389" s="170"/>
      <c r="Q1389" s="170"/>
      <c r="R1389" s="170"/>
      <c r="S1389" s="170"/>
      <c r="T1389" s="170"/>
      <c r="U1389" s="170"/>
      <c r="V1389" s="170"/>
      <c r="W1389" s="170"/>
      <c r="X1389" s="170"/>
      <c r="Y1389" s="170"/>
      <c r="Z1389" s="170"/>
      <c r="AA1389" s="170"/>
      <c r="AB1389" s="170"/>
      <c r="AC1389" s="170"/>
      <c r="AD1389" s="170"/>
      <c r="AE1389" s="170"/>
      <c r="AF1389" s="170"/>
      <c r="AG1389" s="170"/>
    </row>
    <row r="1390" spans="2:33" x14ac:dyDescent="0.25">
      <c r="B1390" s="175"/>
      <c r="C1390" s="169"/>
      <c r="D1390" s="170"/>
      <c r="E1390" s="170"/>
      <c r="F1390" s="170"/>
      <c r="G1390" s="170"/>
      <c r="H1390" s="170"/>
      <c r="I1390" s="170"/>
      <c r="J1390" s="170"/>
      <c r="K1390" s="171"/>
      <c r="L1390" s="170"/>
      <c r="M1390" s="170"/>
      <c r="N1390" s="170"/>
      <c r="O1390" s="170"/>
      <c r="P1390" s="170"/>
      <c r="Q1390" s="170"/>
      <c r="R1390" s="170"/>
      <c r="S1390" s="170"/>
      <c r="T1390" s="170"/>
      <c r="U1390" s="170"/>
      <c r="V1390" s="170"/>
      <c r="W1390" s="170"/>
      <c r="X1390" s="170"/>
      <c r="Y1390" s="170"/>
      <c r="Z1390" s="170"/>
      <c r="AA1390" s="170"/>
      <c r="AB1390" s="170"/>
      <c r="AC1390" s="170"/>
      <c r="AD1390" s="170"/>
      <c r="AE1390" s="170"/>
      <c r="AF1390" s="170"/>
      <c r="AG1390" s="170"/>
    </row>
    <row r="1391" spans="2:33" x14ac:dyDescent="0.25">
      <c r="B1391" s="175"/>
      <c r="C1391" s="169"/>
      <c r="D1391" s="170"/>
      <c r="E1391" s="170"/>
      <c r="F1391" s="170"/>
      <c r="G1391" s="170"/>
      <c r="H1391" s="170"/>
      <c r="I1391" s="170"/>
      <c r="J1391" s="170"/>
      <c r="K1391" s="171"/>
      <c r="L1391" s="170"/>
      <c r="M1391" s="170"/>
      <c r="N1391" s="170"/>
      <c r="O1391" s="170"/>
      <c r="P1391" s="170"/>
      <c r="Q1391" s="170"/>
      <c r="R1391" s="170"/>
      <c r="S1391" s="170"/>
      <c r="T1391" s="170"/>
      <c r="U1391" s="170"/>
      <c r="V1391" s="170"/>
      <c r="W1391" s="170"/>
      <c r="X1391" s="170"/>
      <c r="Y1391" s="170"/>
      <c r="Z1391" s="170"/>
      <c r="AA1391" s="170"/>
      <c r="AB1391" s="170"/>
      <c r="AC1391" s="170"/>
      <c r="AD1391" s="170"/>
      <c r="AE1391" s="170"/>
      <c r="AF1391" s="170"/>
      <c r="AG1391" s="170"/>
    </row>
    <row r="1392" spans="2:33" x14ac:dyDescent="0.25">
      <c r="B1392" s="175"/>
      <c r="C1392" s="169"/>
      <c r="D1392" s="170"/>
      <c r="E1392" s="170"/>
      <c r="F1392" s="170"/>
      <c r="G1392" s="170"/>
      <c r="H1392" s="170"/>
      <c r="I1392" s="170"/>
      <c r="J1392" s="170"/>
      <c r="K1392" s="171"/>
      <c r="L1392" s="170"/>
      <c r="M1392" s="170"/>
      <c r="N1392" s="170"/>
      <c r="O1392" s="170"/>
      <c r="P1392" s="170"/>
      <c r="Q1392" s="170"/>
      <c r="R1392" s="170"/>
      <c r="S1392" s="170"/>
      <c r="T1392" s="170"/>
      <c r="U1392" s="170"/>
      <c r="V1392" s="170"/>
      <c r="W1392" s="170"/>
      <c r="X1392" s="170"/>
      <c r="Y1392" s="170"/>
      <c r="Z1392" s="170"/>
      <c r="AA1392" s="170"/>
      <c r="AB1392" s="170"/>
      <c r="AC1392" s="170"/>
      <c r="AD1392" s="170"/>
      <c r="AE1392" s="170"/>
      <c r="AF1392" s="170"/>
      <c r="AG1392" s="170"/>
    </row>
    <row r="1393" spans="2:33" x14ac:dyDescent="0.25">
      <c r="B1393" s="175"/>
      <c r="C1393" s="169"/>
      <c r="D1393" s="170"/>
      <c r="E1393" s="170"/>
      <c r="F1393" s="170"/>
      <c r="G1393" s="170"/>
      <c r="H1393" s="170"/>
      <c r="I1393" s="170"/>
      <c r="J1393" s="170"/>
      <c r="K1393" s="171"/>
      <c r="L1393" s="170"/>
      <c r="M1393" s="170"/>
      <c r="N1393" s="170"/>
      <c r="O1393" s="170"/>
      <c r="P1393" s="170"/>
      <c r="Q1393" s="170"/>
      <c r="R1393" s="170"/>
      <c r="S1393" s="170"/>
      <c r="T1393" s="170"/>
      <c r="U1393" s="170"/>
      <c r="V1393" s="170"/>
      <c r="W1393" s="170"/>
      <c r="X1393" s="170"/>
      <c r="Y1393" s="170"/>
      <c r="Z1393" s="170"/>
      <c r="AA1393" s="170"/>
      <c r="AB1393" s="170"/>
      <c r="AC1393" s="170"/>
      <c r="AD1393" s="170"/>
      <c r="AE1393" s="170"/>
      <c r="AF1393" s="170"/>
      <c r="AG1393" s="170"/>
    </row>
    <row r="1394" spans="2:33" x14ac:dyDescent="0.25">
      <c r="B1394" s="175"/>
      <c r="C1394" s="169"/>
      <c r="D1394" s="170"/>
      <c r="E1394" s="170"/>
      <c r="F1394" s="170"/>
      <c r="G1394" s="170"/>
      <c r="H1394" s="170"/>
      <c r="I1394" s="170"/>
      <c r="J1394" s="170"/>
      <c r="K1394" s="171"/>
      <c r="L1394" s="170"/>
      <c r="M1394" s="170"/>
      <c r="N1394" s="170"/>
      <c r="O1394" s="170"/>
      <c r="P1394" s="170"/>
      <c r="Q1394" s="170"/>
      <c r="R1394" s="170"/>
      <c r="S1394" s="170"/>
      <c r="T1394" s="170"/>
      <c r="U1394" s="170"/>
      <c r="V1394" s="170"/>
      <c r="W1394" s="170"/>
      <c r="X1394" s="170"/>
      <c r="Y1394" s="170"/>
      <c r="Z1394" s="170"/>
      <c r="AA1394" s="170"/>
      <c r="AB1394" s="170"/>
      <c r="AC1394" s="170"/>
      <c r="AD1394" s="170"/>
      <c r="AE1394" s="170"/>
      <c r="AF1394" s="170"/>
      <c r="AG1394" s="170"/>
    </row>
    <row r="1395" spans="2:33" x14ac:dyDescent="0.25">
      <c r="B1395" s="175"/>
      <c r="C1395" s="169"/>
      <c r="D1395" s="170"/>
      <c r="E1395" s="170"/>
      <c r="F1395" s="170"/>
      <c r="G1395" s="170"/>
      <c r="H1395" s="170"/>
      <c r="I1395" s="170"/>
      <c r="J1395" s="170"/>
      <c r="K1395" s="171"/>
      <c r="L1395" s="170"/>
      <c r="M1395" s="170"/>
      <c r="N1395" s="170"/>
      <c r="O1395" s="170"/>
      <c r="P1395" s="170"/>
      <c r="Q1395" s="170"/>
      <c r="R1395" s="170"/>
      <c r="S1395" s="170"/>
      <c r="T1395" s="170"/>
      <c r="U1395" s="170"/>
      <c r="V1395" s="170"/>
      <c r="W1395" s="170"/>
      <c r="X1395" s="170"/>
      <c r="Y1395" s="170"/>
      <c r="Z1395" s="170"/>
      <c r="AA1395" s="170"/>
      <c r="AB1395" s="170"/>
      <c r="AC1395" s="170"/>
      <c r="AD1395" s="170"/>
      <c r="AE1395" s="170"/>
      <c r="AF1395" s="170"/>
      <c r="AG1395" s="170"/>
    </row>
    <row r="1396" spans="2:33" x14ac:dyDescent="0.25">
      <c r="B1396" s="175"/>
      <c r="C1396" s="169"/>
      <c r="D1396" s="170"/>
      <c r="E1396" s="170"/>
      <c r="F1396" s="170"/>
      <c r="G1396" s="170"/>
      <c r="H1396" s="170"/>
      <c r="I1396" s="170"/>
      <c r="J1396" s="170"/>
      <c r="K1396" s="171"/>
      <c r="L1396" s="170"/>
      <c r="M1396" s="170"/>
      <c r="N1396" s="170"/>
      <c r="O1396" s="170"/>
      <c r="P1396" s="170"/>
      <c r="Q1396" s="170"/>
      <c r="R1396" s="170"/>
      <c r="S1396" s="170"/>
      <c r="T1396" s="170"/>
      <c r="U1396" s="170"/>
      <c r="V1396" s="170"/>
      <c r="W1396" s="170"/>
      <c r="X1396" s="170"/>
      <c r="Y1396" s="170"/>
      <c r="Z1396" s="170"/>
      <c r="AA1396" s="170"/>
      <c r="AB1396" s="170"/>
      <c r="AC1396" s="170"/>
      <c r="AD1396" s="170"/>
      <c r="AE1396" s="170"/>
      <c r="AF1396" s="170"/>
      <c r="AG1396" s="170"/>
    </row>
    <row r="1397" spans="2:33" x14ac:dyDescent="0.25">
      <c r="B1397" s="175"/>
      <c r="C1397" s="169"/>
      <c r="D1397" s="170"/>
      <c r="E1397" s="170"/>
      <c r="F1397" s="170"/>
      <c r="G1397" s="170"/>
      <c r="H1397" s="170"/>
      <c r="I1397" s="170"/>
      <c r="J1397" s="170"/>
      <c r="K1397" s="171"/>
      <c r="L1397" s="170"/>
      <c r="M1397" s="170"/>
      <c r="N1397" s="170"/>
      <c r="O1397" s="170"/>
      <c r="P1397" s="170"/>
      <c r="Q1397" s="170"/>
      <c r="R1397" s="170"/>
      <c r="S1397" s="170"/>
      <c r="T1397" s="170"/>
      <c r="U1397" s="170"/>
      <c r="V1397" s="170"/>
      <c r="W1397" s="170"/>
      <c r="X1397" s="170"/>
      <c r="Y1397" s="170"/>
      <c r="Z1397" s="170"/>
      <c r="AA1397" s="170"/>
      <c r="AB1397" s="170"/>
      <c r="AC1397" s="170"/>
      <c r="AD1397" s="170"/>
      <c r="AE1397" s="170"/>
      <c r="AF1397" s="170"/>
      <c r="AG1397" s="170"/>
    </row>
    <row r="1398" spans="2:33" x14ac:dyDescent="0.25">
      <c r="B1398" s="175"/>
      <c r="C1398" s="169"/>
      <c r="D1398" s="170"/>
      <c r="E1398" s="170"/>
      <c r="F1398" s="170"/>
      <c r="G1398" s="170"/>
      <c r="H1398" s="170"/>
      <c r="I1398" s="170"/>
      <c r="J1398" s="170"/>
      <c r="K1398" s="171"/>
      <c r="L1398" s="170"/>
      <c r="M1398" s="170"/>
      <c r="N1398" s="170"/>
      <c r="O1398" s="170"/>
      <c r="P1398" s="170"/>
      <c r="Q1398" s="170"/>
      <c r="R1398" s="170"/>
      <c r="S1398" s="170"/>
      <c r="T1398" s="170"/>
      <c r="U1398" s="170"/>
      <c r="V1398" s="170"/>
      <c r="W1398" s="170"/>
      <c r="X1398" s="170"/>
      <c r="Y1398" s="170"/>
      <c r="Z1398" s="170"/>
      <c r="AA1398" s="170"/>
      <c r="AB1398" s="170"/>
      <c r="AC1398" s="170"/>
      <c r="AD1398" s="170"/>
      <c r="AE1398" s="170"/>
      <c r="AF1398" s="170"/>
      <c r="AG1398" s="170"/>
    </row>
    <row r="1399" spans="2:33" x14ac:dyDescent="0.25">
      <c r="B1399" s="175"/>
      <c r="C1399" s="169"/>
      <c r="D1399" s="170"/>
      <c r="E1399" s="170"/>
      <c r="F1399" s="170"/>
      <c r="G1399" s="170"/>
      <c r="H1399" s="170"/>
      <c r="I1399" s="170"/>
      <c r="J1399" s="170"/>
      <c r="K1399" s="171"/>
      <c r="L1399" s="170"/>
      <c r="M1399" s="170"/>
      <c r="N1399" s="170"/>
      <c r="O1399" s="170"/>
      <c r="P1399" s="170"/>
      <c r="Q1399" s="170"/>
      <c r="R1399" s="170"/>
      <c r="S1399" s="170"/>
      <c r="T1399" s="170"/>
      <c r="U1399" s="170"/>
      <c r="V1399" s="170"/>
      <c r="W1399" s="170"/>
      <c r="X1399" s="170"/>
      <c r="Y1399" s="170"/>
      <c r="Z1399" s="170"/>
      <c r="AA1399" s="170"/>
      <c r="AB1399" s="170"/>
      <c r="AC1399" s="170"/>
      <c r="AD1399" s="170"/>
      <c r="AE1399" s="170"/>
      <c r="AF1399" s="170"/>
      <c r="AG1399" s="170"/>
    </row>
    <row r="1400" spans="2:33" x14ac:dyDescent="0.25">
      <c r="B1400" s="175"/>
      <c r="C1400" s="169"/>
      <c r="D1400" s="170"/>
      <c r="E1400" s="170"/>
      <c r="F1400" s="170"/>
      <c r="G1400" s="170"/>
      <c r="H1400" s="170"/>
      <c r="I1400" s="170"/>
      <c r="J1400" s="170"/>
      <c r="K1400" s="171"/>
      <c r="L1400" s="170"/>
      <c r="M1400" s="170"/>
      <c r="N1400" s="170"/>
      <c r="O1400" s="170"/>
      <c r="P1400" s="170"/>
      <c r="Q1400" s="170"/>
      <c r="R1400" s="170"/>
      <c r="S1400" s="170"/>
      <c r="T1400" s="170"/>
      <c r="U1400" s="170"/>
      <c r="V1400" s="170"/>
      <c r="W1400" s="170"/>
      <c r="X1400" s="170"/>
      <c r="Y1400" s="170"/>
      <c r="Z1400" s="170"/>
      <c r="AA1400" s="170"/>
      <c r="AB1400" s="170"/>
      <c r="AC1400" s="170"/>
      <c r="AD1400" s="170"/>
      <c r="AE1400" s="170"/>
      <c r="AF1400" s="170"/>
      <c r="AG1400" s="170"/>
    </row>
    <row r="1401" spans="2:33" x14ac:dyDescent="0.25">
      <c r="B1401" s="175"/>
      <c r="C1401" s="169"/>
      <c r="D1401" s="170"/>
      <c r="E1401" s="170"/>
      <c r="F1401" s="170"/>
      <c r="G1401" s="170"/>
      <c r="H1401" s="170"/>
      <c r="I1401" s="170"/>
      <c r="J1401" s="170"/>
      <c r="K1401" s="171"/>
      <c r="L1401" s="170"/>
      <c r="M1401" s="170"/>
      <c r="N1401" s="170"/>
      <c r="O1401" s="170"/>
      <c r="P1401" s="170"/>
      <c r="Q1401" s="170"/>
      <c r="R1401" s="170"/>
      <c r="S1401" s="170"/>
      <c r="T1401" s="170"/>
      <c r="U1401" s="170"/>
      <c r="V1401" s="170"/>
      <c r="W1401" s="170"/>
      <c r="X1401" s="170"/>
      <c r="Y1401" s="170"/>
      <c r="Z1401" s="170"/>
      <c r="AA1401" s="170"/>
      <c r="AB1401" s="170"/>
      <c r="AC1401" s="170"/>
      <c r="AD1401" s="170"/>
      <c r="AE1401" s="170"/>
      <c r="AF1401" s="170"/>
      <c r="AG1401" s="170"/>
    </row>
    <row r="1402" spans="2:33" x14ac:dyDescent="0.25">
      <c r="B1402" s="175"/>
      <c r="C1402" s="169"/>
      <c r="D1402" s="170"/>
      <c r="E1402" s="170"/>
      <c r="F1402" s="170"/>
      <c r="G1402" s="170"/>
      <c r="H1402" s="170"/>
      <c r="I1402" s="170"/>
      <c r="J1402" s="170"/>
      <c r="K1402" s="171"/>
      <c r="L1402" s="170"/>
      <c r="M1402" s="170"/>
      <c r="N1402" s="170"/>
      <c r="O1402" s="170"/>
      <c r="P1402" s="170"/>
      <c r="Q1402" s="170"/>
      <c r="R1402" s="170"/>
      <c r="S1402" s="170"/>
      <c r="T1402" s="170"/>
      <c r="U1402" s="170"/>
      <c r="V1402" s="170"/>
      <c r="W1402" s="170"/>
      <c r="X1402" s="170"/>
      <c r="Y1402" s="170"/>
      <c r="Z1402" s="170"/>
      <c r="AA1402" s="170"/>
      <c r="AB1402" s="170"/>
      <c r="AC1402" s="170"/>
      <c r="AD1402" s="170"/>
      <c r="AE1402" s="170"/>
      <c r="AF1402" s="170"/>
      <c r="AG1402" s="170"/>
    </row>
    <row r="1403" spans="2:33" x14ac:dyDescent="0.25">
      <c r="B1403" s="175"/>
      <c r="C1403" s="169"/>
      <c r="D1403" s="170"/>
      <c r="E1403" s="170"/>
      <c r="F1403" s="170"/>
      <c r="G1403" s="170"/>
      <c r="H1403" s="170"/>
      <c r="I1403" s="170"/>
      <c r="J1403" s="170"/>
      <c r="K1403" s="171"/>
      <c r="L1403" s="170"/>
      <c r="M1403" s="170"/>
      <c r="N1403" s="170"/>
      <c r="O1403" s="170"/>
      <c r="P1403" s="170"/>
      <c r="Q1403" s="170"/>
      <c r="R1403" s="170"/>
      <c r="S1403" s="170"/>
      <c r="T1403" s="170"/>
      <c r="U1403" s="170"/>
      <c r="V1403" s="170"/>
      <c r="W1403" s="170"/>
      <c r="X1403" s="170"/>
      <c r="Y1403" s="170"/>
      <c r="Z1403" s="170"/>
      <c r="AA1403" s="170"/>
      <c r="AB1403" s="170"/>
      <c r="AC1403" s="170"/>
      <c r="AD1403" s="170"/>
      <c r="AE1403" s="170"/>
      <c r="AF1403" s="170"/>
      <c r="AG1403" s="170"/>
    </row>
    <row r="1404" spans="2:33" x14ac:dyDescent="0.25">
      <c r="B1404" s="175"/>
      <c r="C1404" s="169"/>
      <c r="D1404" s="170"/>
      <c r="E1404" s="170"/>
      <c r="F1404" s="170"/>
      <c r="G1404" s="170"/>
      <c r="H1404" s="170"/>
      <c r="I1404" s="170"/>
      <c r="J1404" s="170"/>
      <c r="K1404" s="171"/>
      <c r="L1404" s="170"/>
      <c r="M1404" s="170"/>
      <c r="N1404" s="170"/>
      <c r="O1404" s="170"/>
      <c r="P1404" s="170"/>
      <c r="Q1404" s="170"/>
      <c r="R1404" s="170"/>
      <c r="S1404" s="170"/>
      <c r="T1404" s="170"/>
      <c r="U1404" s="170"/>
      <c r="V1404" s="170"/>
      <c r="W1404" s="170"/>
      <c r="X1404" s="170"/>
      <c r="Y1404" s="170"/>
      <c r="Z1404" s="170"/>
      <c r="AA1404" s="170"/>
      <c r="AB1404" s="170"/>
      <c r="AC1404" s="170"/>
      <c r="AD1404" s="170"/>
      <c r="AE1404" s="170"/>
      <c r="AF1404" s="170"/>
      <c r="AG1404" s="170"/>
    </row>
    <row r="1405" spans="2:33" x14ac:dyDescent="0.25">
      <c r="B1405" s="175"/>
      <c r="C1405" s="169"/>
      <c r="D1405" s="170"/>
      <c r="E1405" s="170"/>
      <c r="F1405" s="170"/>
      <c r="G1405" s="170"/>
      <c r="H1405" s="170"/>
      <c r="I1405" s="170"/>
      <c r="J1405" s="170"/>
      <c r="K1405" s="171"/>
      <c r="L1405" s="170"/>
      <c r="M1405" s="170"/>
      <c r="N1405" s="170"/>
      <c r="O1405" s="170"/>
      <c r="P1405" s="170"/>
      <c r="Q1405" s="170"/>
      <c r="R1405" s="170"/>
      <c r="S1405" s="170"/>
      <c r="T1405" s="170"/>
      <c r="U1405" s="170"/>
      <c r="V1405" s="170"/>
      <c r="W1405" s="170"/>
      <c r="X1405" s="170"/>
      <c r="Y1405" s="170"/>
      <c r="Z1405" s="170"/>
      <c r="AA1405" s="170"/>
      <c r="AB1405" s="170"/>
      <c r="AC1405" s="170"/>
      <c r="AD1405" s="170"/>
      <c r="AE1405" s="170"/>
      <c r="AF1405" s="170"/>
      <c r="AG1405" s="170"/>
    </row>
    <row r="1406" spans="2:33" x14ac:dyDescent="0.25">
      <c r="B1406" s="175"/>
      <c r="C1406" s="169"/>
      <c r="D1406" s="170"/>
      <c r="E1406" s="170"/>
      <c r="F1406" s="170"/>
      <c r="G1406" s="170"/>
      <c r="H1406" s="170"/>
      <c r="I1406" s="170"/>
      <c r="J1406" s="170"/>
      <c r="K1406" s="171"/>
      <c r="L1406" s="170"/>
      <c r="M1406" s="170"/>
      <c r="N1406" s="170"/>
      <c r="O1406" s="170"/>
      <c r="P1406" s="170"/>
      <c r="Q1406" s="170"/>
      <c r="R1406" s="170"/>
      <c r="S1406" s="170"/>
      <c r="T1406" s="170"/>
      <c r="U1406" s="170"/>
      <c r="V1406" s="170"/>
      <c r="W1406" s="170"/>
      <c r="X1406" s="170"/>
      <c r="Y1406" s="170"/>
      <c r="Z1406" s="170"/>
      <c r="AA1406" s="170"/>
      <c r="AB1406" s="170"/>
      <c r="AC1406" s="170"/>
      <c r="AD1406" s="170"/>
      <c r="AE1406" s="170"/>
      <c r="AF1406" s="170"/>
      <c r="AG1406" s="170"/>
    </row>
    <row r="1407" spans="2:33" x14ac:dyDescent="0.25">
      <c r="B1407" s="175"/>
      <c r="C1407" s="169"/>
      <c r="D1407" s="170"/>
      <c r="E1407" s="170"/>
      <c r="F1407" s="170"/>
      <c r="G1407" s="170"/>
      <c r="H1407" s="170"/>
      <c r="I1407" s="170"/>
      <c r="J1407" s="170"/>
      <c r="K1407" s="171"/>
      <c r="L1407" s="170"/>
      <c r="M1407" s="170"/>
      <c r="N1407" s="170"/>
      <c r="O1407" s="170"/>
      <c r="P1407" s="170"/>
      <c r="Q1407" s="170"/>
      <c r="R1407" s="170"/>
      <c r="S1407" s="170"/>
      <c r="T1407" s="170"/>
      <c r="U1407" s="170"/>
      <c r="V1407" s="170"/>
      <c r="W1407" s="170"/>
      <c r="X1407" s="170"/>
      <c r="Y1407" s="170"/>
      <c r="Z1407" s="170"/>
      <c r="AA1407" s="170"/>
      <c r="AB1407" s="170"/>
      <c r="AC1407" s="170"/>
      <c r="AD1407" s="170"/>
      <c r="AE1407" s="170"/>
      <c r="AF1407" s="170"/>
      <c r="AG1407" s="170"/>
    </row>
    <row r="1408" spans="2:33" x14ac:dyDescent="0.25">
      <c r="B1408" s="175"/>
      <c r="C1408" s="169"/>
      <c r="D1408" s="170"/>
      <c r="E1408" s="170"/>
      <c r="F1408" s="170"/>
      <c r="G1408" s="170"/>
      <c r="H1408" s="170"/>
      <c r="I1408" s="170"/>
      <c r="J1408" s="170"/>
      <c r="K1408" s="171"/>
      <c r="L1408" s="170"/>
      <c r="M1408" s="170"/>
      <c r="N1408" s="170"/>
      <c r="O1408" s="170"/>
      <c r="P1408" s="170"/>
      <c r="Q1408" s="170"/>
      <c r="R1408" s="170"/>
      <c r="S1408" s="170"/>
      <c r="T1408" s="170"/>
      <c r="U1408" s="170"/>
      <c r="V1408" s="170"/>
      <c r="W1408" s="170"/>
      <c r="X1408" s="170"/>
      <c r="Y1408" s="170"/>
      <c r="Z1408" s="170"/>
      <c r="AA1408" s="170"/>
      <c r="AB1408" s="170"/>
      <c r="AC1408" s="170"/>
      <c r="AD1408" s="170"/>
      <c r="AE1408" s="170"/>
      <c r="AF1408" s="170"/>
      <c r="AG1408" s="170"/>
    </row>
    <row r="1409" spans="2:33" x14ac:dyDescent="0.25">
      <c r="B1409" s="175"/>
      <c r="C1409" s="169"/>
      <c r="D1409" s="170"/>
      <c r="E1409" s="170"/>
      <c r="F1409" s="170"/>
      <c r="G1409" s="170"/>
      <c r="H1409" s="170"/>
      <c r="I1409" s="170"/>
      <c r="J1409" s="170"/>
      <c r="K1409" s="171"/>
      <c r="L1409" s="170"/>
      <c r="M1409" s="170"/>
      <c r="N1409" s="170"/>
      <c r="O1409" s="170"/>
      <c r="P1409" s="170"/>
      <c r="Q1409" s="170"/>
      <c r="R1409" s="170"/>
      <c r="S1409" s="170"/>
      <c r="T1409" s="170"/>
      <c r="U1409" s="170"/>
      <c r="V1409" s="170"/>
      <c r="W1409" s="170"/>
      <c r="X1409" s="170"/>
      <c r="Y1409" s="170"/>
      <c r="Z1409" s="170"/>
      <c r="AA1409" s="170"/>
      <c r="AB1409" s="170"/>
      <c r="AC1409" s="170"/>
      <c r="AD1409" s="170"/>
      <c r="AE1409" s="170"/>
      <c r="AF1409" s="170"/>
      <c r="AG1409" s="170"/>
    </row>
    <row r="1410" spans="2:33" x14ac:dyDescent="0.25">
      <c r="B1410" s="175"/>
      <c r="C1410" s="169"/>
      <c r="D1410" s="170"/>
      <c r="E1410" s="170"/>
      <c r="F1410" s="170"/>
      <c r="G1410" s="170"/>
      <c r="H1410" s="170"/>
      <c r="I1410" s="170"/>
      <c r="J1410" s="170"/>
      <c r="K1410" s="171"/>
      <c r="L1410" s="170"/>
      <c r="M1410" s="170"/>
      <c r="N1410" s="170"/>
      <c r="O1410" s="170"/>
      <c r="P1410" s="170"/>
      <c r="Q1410" s="170"/>
      <c r="R1410" s="170"/>
      <c r="S1410" s="170"/>
      <c r="T1410" s="170"/>
      <c r="U1410" s="170"/>
      <c r="V1410" s="170"/>
      <c r="W1410" s="170"/>
      <c r="X1410" s="170"/>
      <c r="Y1410" s="170"/>
      <c r="Z1410" s="170"/>
      <c r="AA1410" s="170"/>
      <c r="AB1410" s="170"/>
      <c r="AC1410" s="170"/>
      <c r="AD1410" s="170"/>
      <c r="AE1410" s="170"/>
      <c r="AF1410" s="170"/>
      <c r="AG1410" s="170"/>
    </row>
    <row r="1411" spans="2:33" x14ac:dyDescent="0.25">
      <c r="B1411" s="175"/>
      <c r="C1411" s="169"/>
      <c r="D1411" s="170"/>
      <c r="E1411" s="170"/>
      <c r="F1411" s="170"/>
      <c r="G1411" s="170"/>
      <c r="H1411" s="170"/>
      <c r="I1411" s="170"/>
      <c r="J1411" s="170"/>
      <c r="K1411" s="171"/>
      <c r="L1411" s="170"/>
      <c r="M1411" s="170"/>
      <c r="N1411" s="170"/>
      <c r="O1411" s="170"/>
      <c r="P1411" s="170"/>
      <c r="Q1411" s="170"/>
      <c r="R1411" s="170"/>
      <c r="S1411" s="170"/>
      <c r="T1411" s="170"/>
      <c r="U1411" s="170"/>
      <c r="V1411" s="170"/>
      <c r="W1411" s="170"/>
      <c r="X1411" s="170"/>
      <c r="Y1411" s="170"/>
      <c r="Z1411" s="170"/>
      <c r="AA1411" s="170"/>
      <c r="AB1411" s="170"/>
      <c r="AC1411" s="170"/>
      <c r="AD1411" s="170"/>
      <c r="AE1411" s="170"/>
      <c r="AF1411" s="170"/>
      <c r="AG1411" s="170"/>
    </row>
    <row r="1412" spans="2:33" x14ac:dyDescent="0.25">
      <c r="B1412" s="175"/>
      <c r="C1412" s="169"/>
      <c r="D1412" s="170"/>
      <c r="E1412" s="170"/>
      <c r="F1412" s="170"/>
      <c r="G1412" s="170"/>
      <c r="H1412" s="170"/>
      <c r="I1412" s="170"/>
      <c r="J1412" s="170"/>
      <c r="K1412" s="171"/>
      <c r="L1412" s="170"/>
      <c r="M1412" s="170"/>
      <c r="N1412" s="170"/>
      <c r="O1412" s="170"/>
      <c r="P1412" s="170"/>
      <c r="Q1412" s="170"/>
      <c r="R1412" s="170"/>
      <c r="S1412" s="170"/>
      <c r="T1412" s="170"/>
      <c r="U1412" s="170"/>
      <c r="V1412" s="170"/>
      <c r="W1412" s="170"/>
      <c r="X1412" s="170"/>
      <c r="Y1412" s="170"/>
      <c r="Z1412" s="170"/>
      <c r="AA1412" s="170"/>
      <c r="AB1412" s="170"/>
      <c r="AC1412" s="170"/>
      <c r="AD1412" s="170"/>
      <c r="AE1412" s="170"/>
      <c r="AF1412" s="170"/>
      <c r="AG1412" s="170"/>
    </row>
    <row r="1413" spans="2:33" x14ac:dyDescent="0.25">
      <c r="B1413" s="175"/>
      <c r="C1413" s="169"/>
      <c r="D1413" s="170"/>
      <c r="E1413" s="170"/>
      <c r="F1413" s="170"/>
      <c r="G1413" s="170"/>
      <c r="H1413" s="170"/>
      <c r="I1413" s="170"/>
      <c r="J1413" s="170"/>
      <c r="K1413" s="171"/>
      <c r="L1413" s="170"/>
      <c r="M1413" s="170"/>
      <c r="N1413" s="170"/>
      <c r="O1413" s="170"/>
      <c r="P1413" s="170"/>
      <c r="Q1413" s="170"/>
      <c r="R1413" s="170"/>
      <c r="S1413" s="170"/>
      <c r="T1413" s="170"/>
      <c r="U1413" s="170"/>
      <c r="V1413" s="170"/>
      <c r="W1413" s="170"/>
      <c r="X1413" s="170"/>
      <c r="Y1413" s="170"/>
      <c r="Z1413" s="170"/>
      <c r="AA1413" s="170"/>
      <c r="AB1413" s="170"/>
      <c r="AC1413" s="170"/>
      <c r="AD1413" s="170"/>
      <c r="AE1413" s="170"/>
      <c r="AF1413" s="170"/>
      <c r="AG1413" s="170"/>
    </row>
    <row r="1414" spans="2:33" x14ac:dyDescent="0.25">
      <c r="B1414" s="175"/>
      <c r="C1414" s="169"/>
      <c r="D1414" s="170"/>
      <c r="E1414" s="170"/>
      <c r="F1414" s="170"/>
      <c r="G1414" s="170"/>
      <c r="H1414" s="170"/>
      <c r="I1414" s="170"/>
      <c r="J1414" s="170"/>
      <c r="K1414" s="171"/>
      <c r="L1414" s="170"/>
      <c r="M1414" s="170"/>
      <c r="N1414" s="170"/>
      <c r="O1414" s="170"/>
      <c r="P1414" s="170"/>
      <c r="Q1414" s="170"/>
      <c r="R1414" s="170"/>
      <c r="S1414" s="170"/>
      <c r="T1414" s="170"/>
      <c r="U1414" s="170"/>
      <c r="V1414" s="170"/>
      <c r="W1414" s="170"/>
      <c r="X1414" s="170"/>
      <c r="Y1414" s="170"/>
      <c r="Z1414" s="170"/>
      <c r="AA1414" s="170"/>
      <c r="AB1414" s="170"/>
      <c r="AC1414" s="170"/>
      <c r="AD1414" s="170"/>
      <c r="AE1414" s="170"/>
      <c r="AF1414" s="170"/>
      <c r="AG1414" s="170"/>
    </row>
    <row r="1415" spans="2:33" x14ac:dyDescent="0.25">
      <c r="B1415" s="175"/>
      <c r="C1415" s="169"/>
      <c r="D1415" s="170"/>
      <c r="E1415" s="170"/>
      <c r="F1415" s="170"/>
      <c r="G1415" s="170"/>
      <c r="H1415" s="170"/>
      <c r="I1415" s="170"/>
      <c r="J1415" s="170"/>
      <c r="K1415" s="171"/>
      <c r="L1415" s="170"/>
      <c r="M1415" s="170"/>
      <c r="N1415" s="170"/>
      <c r="O1415" s="170"/>
      <c r="P1415" s="170"/>
      <c r="Q1415" s="170"/>
      <c r="R1415" s="170"/>
      <c r="S1415" s="170"/>
      <c r="T1415" s="170"/>
      <c r="U1415" s="170"/>
      <c r="V1415" s="170"/>
      <c r="W1415" s="170"/>
      <c r="X1415" s="170"/>
      <c r="Y1415" s="170"/>
      <c r="Z1415" s="170"/>
      <c r="AA1415" s="170"/>
      <c r="AB1415" s="170"/>
      <c r="AC1415" s="170"/>
      <c r="AD1415" s="170"/>
      <c r="AE1415" s="170"/>
      <c r="AF1415" s="170"/>
      <c r="AG1415" s="170"/>
    </row>
    <row r="1416" spans="2:33" x14ac:dyDescent="0.25">
      <c r="B1416" s="175"/>
      <c r="C1416" s="169"/>
      <c r="D1416" s="170"/>
      <c r="E1416" s="170"/>
      <c r="F1416" s="170"/>
      <c r="G1416" s="170"/>
      <c r="H1416" s="170"/>
      <c r="I1416" s="170"/>
      <c r="J1416" s="170"/>
      <c r="K1416" s="171"/>
      <c r="L1416" s="170"/>
      <c r="M1416" s="170"/>
      <c r="N1416" s="170"/>
      <c r="O1416" s="170"/>
      <c r="P1416" s="170"/>
      <c r="Q1416" s="170"/>
      <c r="R1416" s="170"/>
      <c r="S1416" s="170"/>
      <c r="T1416" s="170"/>
      <c r="U1416" s="170"/>
      <c r="V1416" s="170"/>
      <c r="W1416" s="170"/>
      <c r="X1416" s="170"/>
      <c r="Y1416" s="170"/>
      <c r="Z1416" s="170"/>
      <c r="AA1416" s="170"/>
      <c r="AB1416" s="170"/>
      <c r="AC1416" s="170"/>
      <c r="AD1416" s="170"/>
      <c r="AE1416" s="170"/>
      <c r="AF1416" s="170"/>
      <c r="AG1416" s="170"/>
    </row>
    <row r="1417" spans="2:33" x14ac:dyDescent="0.25">
      <c r="B1417" s="175"/>
      <c r="C1417" s="169"/>
      <c r="D1417" s="170"/>
      <c r="E1417" s="170"/>
      <c r="F1417" s="170"/>
      <c r="G1417" s="170"/>
      <c r="H1417" s="170"/>
      <c r="I1417" s="170"/>
      <c r="J1417" s="170"/>
      <c r="K1417" s="171"/>
      <c r="L1417" s="170"/>
      <c r="M1417" s="170"/>
      <c r="N1417" s="170"/>
      <c r="O1417" s="170"/>
      <c r="P1417" s="170"/>
      <c r="Q1417" s="170"/>
      <c r="R1417" s="170"/>
      <c r="S1417" s="170"/>
      <c r="T1417" s="170"/>
      <c r="U1417" s="170"/>
      <c r="V1417" s="170"/>
      <c r="W1417" s="170"/>
      <c r="X1417" s="170"/>
      <c r="Y1417" s="170"/>
      <c r="Z1417" s="170"/>
      <c r="AA1417" s="170"/>
      <c r="AB1417" s="170"/>
      <c r="AC1417" s="170"/>
      <c r="AD1417" s="170"/>
      <c r="AE1417" s="170"/>
      <c r="AF1417" s="170"/>
      <c r="AG1417" s="170"/>
    </row>
    <row r="1418" spans="2:33" x14ac:dyDescent="0.25">
      <c r="B1418" s="175"/>
      <c r="C1418" s="169"/>
      <c r="D1418" s="170"/>
      <c r="E1418" s="170"/>
      <c r="F1418" s="170"/>
      <c r="G1418" s="170"/>
      <c r="H1418" s="170"/>
      <c r="I1418" s="170"/>
      <c r="J1418" s="170"/>
      <c r="K1418" s="171"/>
      <c r="L1418" s="170"/>
      <c r="M1418" s="170"/>
      <c r="N1418" s="170"/>
      <c r="O1418" s="170"/>
      <c r="P1418" s="170"/>
      <c r="Q1418" s="170"/>
      <c r="R1418" s="170"/>
      <c r="S1418" s="170"/>
      <c r="T1418" s="170"/>
      <c r="U1418" s="170"/>
      <c r="V1418" s="170"/>
      <c r="W1418" s="170"/>
      <c r="X1418" s="170"/>
      <c r="Y1418" s="170"/>
      <c r="Z1418" s="170"/>
      <c r="AA1418" s="170"/>
      <c r="AB1418" s="170"/>
      <c r="AC1418" s="170"/>
      <c r="AD1418" s="170"/>
      <c r="AE1418" s="170"/>
      <c r="AF1418" s="170"/>
      <c r="AG1418" s="170"/>
    </row>
    <row r="1419" spans="2:33" x14ac:dyDescent="0.25">
      <c r="B1419" s="175"/>
      <c r="C1419" s="169"/>
      <c r="D1419" s="170"/>
      <c r="E1419" s="170"/>
      <c r="F1419" s="170"/>
      <c r="G1419" s="170"/>
      <c r="H1419" s="170"/>
      <c r="I1419" s="170"/>
      <c r="J1419" s="170"/>
      <c r="K1419" s="171"/>
      <c r="L1419" s="170"/>
      <c r="M1419" s="170"/>
      <c r="N1419" s="170"/>
      <c r="O1419" s="170"/>
      <c r="P1419" s="170"/>
      <c r="Q1419" s="170"/>
      <c r="R1419" s="170"/>
      <c r="S1419" s="170"/>
      <c r="T1419" s="170"/>
      <c r="U1419" s="170"/>
      <c r="V1419" s="170"/>
      <c r="W1419" s="170"/>
      <c r="X1419" s="170"/>
      <c r="Y1419" s="170"/>
      <c r="Z1419" s="170"/>
      <c r="AA1419" s="170"/>
      <c r="AB1419" s="170"/>
      <c r="AC1419" s="170"/>
      <c r="AD1419" s="170"/>
      <c r="AE1419" s="170"/>
      <c r="AF1419" s="170"/>
      <c r="AG1419" s="170"/>
    </row>
    <row r="1420" spans="2:33" x14ac:dyDescent="0.25">
      <c r="B1420" s="175"/>
      <c r="C1420" s="169"/>
      <c r="D1420" s="170"/>
      <c r="E1420" s="170"/>
      <c r="F1420" s="170"/>
      <c r="G1420" s="170"/>
      <c r="H1420" s="170"/>
      <c r="I1420" s="170"/>
      <c r="J1420" s="170"/>
      <c r="K1420" s="171"/>
      <c r="L1420" s="170"/>
      <c r="M1420" s="170"/>
      <c r="N1420" s="170"/>
      <c r="O1420" s="170"/>
      <c r="P1420" s="170"/>
      <c r="Q1420" s="170"/>
      <c r="R1420" s="170"/>
      <c r="S1420" s="170"/>
      <c r="T1420" s="170"/>
      <c r="U1420" s="170"/>
      <c r="V1420" s="170"/>
      <c r="W1420" s="170"/>
      <c r="X1420" s="170"/>
      <c r="Y1420" s="170"/>
      <c r="Z1420" s="170"/>
      <c r="AA1420" s="170"/>
      <c r="AB1420" s="170"/>
      <c r="AC1420" s="170"/>
      <c r="AD1420" s="170"/>
      <c r="AE1420" s="170"/>
      <c r="AF1420" s="170"/>
      <c r="AG1420" s="170"/>
    </row>
    <row r="1421" spans="2:33" x14ac:dyDescent="0.25">
      <c r="B1421" s="175"/>
      <c r="C1421" s="169"/>
      <c r="D1421" s="170"/>
      <c r="E1421" s="170"/>
      <c r="F1421" s="170"/>
      <c r="G1421" s="170"/>
      <c r="H1421" s="170"/>
      <c r="I1421" s="170"/>
      <c r="J1421" s="170"/>
      <c r="K1421" s="171"/>
      <c r="L1421" s="170"/>
      <c r="M1421" s="170"/>
      <c r="N1421" s="170"/>
      <c r="O1421" s="170"/>
      <c r="P1421" s="170"/>
      <c r="Q1421" s="170"/>
      <c r="R1421" s="170"/>
      <c r="S1421" s="170"/>
      <c r="T1421" s="170"/>
      <c r="U1421" s="170"/>
      <c r="V1421" s="170"/>
      <c r="W1421" s="170"/>
      <c r="X1421" s="170"/>
      <c r="Y1421" s="170"/>
      <c r="Z1421" s="170"/>
      <c r="AA1421" s="170"/>
      <c r="AB1421" s="170"/>
      <c r="AC1421" s="170"/>
      <c r="AD1421" s="170"/>
      <c r="AE1421" s="170"/>
      <c r="AF1421" s="170"/>
      <c r="AG1421" s="170"/>
    </row>
    <row r="1422" spans="2:33" x14ac:dyDescent="0.25">
      <c r="B1422" s="175"/>
      <c r="C1422" s="169"/>
      <c r="D1422" s="170"/>
      <c r="E1422" s="170"/>
      <c r="F1422" s="170"/>
      <c r="G1422" s="170"/>
      <c r="H1422" s="170"/>
      <c r="I1422" s="170"/>
      <c r="J1422" s="170"/>
      <c r="K1422" s="171"/>
      <c r="L1422" s="170"/>
      <c r="M1422" s="170"/>
      <c r="N1422" s="170"/>
      <c r="O1422" s="170"/>
      <c r="P1422" s="170"/>
      <c r="Q1422" s="170"/>
      <c r="R1422" s="170"/>
      <c r="S1422" s="170"/>
      <c r="T1422" s="170"/>
      <c r="U1422" s="170"/>
      <c r="V1422" s="170"/>
      <c r="W1422" s="170"/>
      <c r="X1422" s="170"/>
      <c r="Y1422" s="170"/>
      <c r="Z1422" s="170"/>
      <c r="AA1422" s="170"/>
      <c r="AB1422" s="170"/>
      <c r="AC1422" s="170"/>
      <c r="AD1422" s="170"/>
      <c r="AE1422" s="170"/>
      <c r="AF1422" s="170"/>
      <c r="AG1422" s="170"/>
    </row>
    <row r="1423" spans="2:33" x14ac:dyDescent="0.25">
      <c r="B1423" s="175"/>
      <c r="C1423" s="169"/>
      <c r="D1423" s="170"/>
      <c r="E1423" s="170"/>
      <c r="F1423" s="170"/>
      <c r="G1423" s="170"/>
      <c r="H1423" s="170"/>
      <c r="I1423" s="170"/>
      <c r="J1423" s="170"/>
      <c r="K1423" s="171"/>
      <c r="L1423" s="170"/>
      <c r="M1423" s="170"/>
      <c r="N1423" s="170"/>
      <c r="O1423" s="170"/>
      <c r="P1423" s="170"/>
      <c r="Q1423" s="170"/>
      <c r="R1423" s="170"/>
      <c r="S1423" s="170"/>
      <c r="T1423" s="170"/>
      <c r="U1423" s="170"/>
      <c r="V1423" s="170"/>
      <c r="W1423" s="170"/>
      <c r="X1423" s="170"/>
      <c r="Y1423" s="170"/>
      <c r="Z1423" s="170"/>
      <c r="AA1423" s="170"/>
      <c r="AB1423" s="170"/>
      <c r="AC1423" s="170"/>
      <c r="AD1423" s="170"/>
      <c r="AE1423" s="170"/>
      <c r="AF1423" s="170"/>
      <c r="AG1423" s="170"/>
    </row>
    <row r="1424" spans="2:33" x14ac:dyDescent="0.25">
      <c r="B1424" s="175"/>
      <c r="C1424" s="169"/>
      <c r="D1424" s="170"/>
      <c r="E1424" s="170"/>
      <c r="F1424" s="170"/>
      <c r="G1424" s="170"/>
      <c r="H1424" s="170"/>
      <c r="I1424" s="170"/>
      <c r="J1424" s="170"/>
      <c r="K1424" s="171"/>
      <c r="L1424" s="170"/>
      <c r="M1424" s="170"/>
      <c r="N1424" s="170"/>
      <c r="O1424" s="170"/>
      <c r="P1424" s="170"/>
      <c r="Q1424" s="170"/>
      <c r="R1424" s="170"/>
      <c r="S1424" s="170"/>
      <c r="T1424" s="170"/>
      <c r="U1424" s="170"/>
      <c r="V1424" s="170"/>
      <c r="W1424" s="170"/>
      <c r="X1424" s="170"/>
      <c r="Y1424" s="170"/>
      <c r="Z1424" s="170"/>
      <c r="AA1424" s="170"/>
      <c r="AB1424" s="170"/>
      <c r="AC1424" s="170"/>
      <c r="AD1424" s="170"/>
      <c r="AE1424" s="170"/>
      <c r="AF1424" s="170"/>
      <c r="AG1424" s="170"/>
    </row>
    <row r="1425" spans="2:33" x14ac:dyDescent="0.25">
      <c r="B1425" s="175"/>
      <c r="C1425" s="169"/>
      <c r="D1425" s="170"/>
      <c r="E1425" s="170"/>
      <c r="F1425" s="170"/>
      <c r="G1425" s="170"/>
      <c r="H1425" s="170"/>
      <c r="I1425" s="170"/>
      <c r="J1425" s="170"/>
      <c r="K1425" s="171"/>
      <c r="L1425" s="170"/>
      <c r="M1425" s="170"/>
      <c r="N1425" s="170"/>
      <c r="O1425" s="170"/>
      <c r="P1425" s="170"/>
      <c r="Q1425" s="170"/>
      <c r="R1425" s="170"/>
      <c r="S1425" s="170"/>
      <c r="T1425" s="170"/>
      <c r="U1425" s="170"/>
      <c r="V1425" s="170"/>
      <c r="W1425" s="170"/>
      <c r="X1425" s="170"/>
      <c r="Y1425" s="170"/>
      <c r="Z1425" s="170"/>
      <c r="AA1425" s="170"/>
      <c r="AB1425" s="170"/>
      <c r="AC1425" s="170"/>
      <c r="AD1425" s="170"/>
      <c r="AE1425" s="170"/>
      <c r="AF1425" s="170"/>
      <c r="AG1425" s="170"/>
    </row>
    <row r="1426" spans="2:33" x14ac:dyDescent="0.25">
      <c r="B1426" s="175"/>
      <c r="C1426" s="169"/>
      <c r="D1426" s="170"/>
      <c r="E1426" s="170"/>
      <c r="F1426" s="170"/>
      <c r="G1426" s="170"/>
      <c r="H1426" s="170"/>
      <c r="I1426" s="170"/>
      <c r="J1426" s="170"/>
      <c r="K1426" s="171"/>
      <c r="L1426" s="170"/>
      <c r="M1426" s="170"/>
      <c r="N1426" s="170"/>
      <c r="O1426" s="170"/>
      <c r="P1426" s="170"/>
      <c r="Q1426" s="170"/>
      <c r="R1426" s="170"/>
      <c r="S1426" s="170"/>
      <c r="T1426" s="170"/>
      <c r="U1426" s="170"/>
      <c r="V1426" s="170"/>
      <c r="W1426" s="170"/>
      <c r="X1426" s="170"/>
      <c r="Y1426" s="170"/>
      <c r="Z1426" s="170"/>
      <c r="AA1426" s="170"/>
      <c r="AB1426" s="170"/>
      <c r="AC1426" s="170"/>
      <c r="AD1426" s="170"/>
      <c r="AE1426" s="170"/>
      <c r="AF1426" s="170"/>
      <c r="AG1426" s="170"/>
    </row>
    <row r="1427" spans="2:33" x14ac:dyDescent="0.25">
      <c r="B1427" s="175"/>
      <c r="C1427" s="169"/>
      <c r="D1427" s="170"/>
      <c r="E1427" s="170"/>
      <c r="F1427" s="170"/>
      <c r="G1427" s="170"/>
      <c r="H1427" s="170"/>
      <c r="I1427" s="170"/>
      <c r="J1427" s="170"/>
      <c r="K1427" s="171"/>
      <c r="L1427" s="170"/>
      <c r="M1427" s="170"/>
      <c r="N1427" s="170"/>
      <c r="O1427" s="170"/>
      <c r="P1427" s="170"/>
      <c r="Q1427" s="170"/>
      <c r="R1427" s="170"/>
      <c r="S1427" s="170"/>
      <c r="T1427" s="170"/>
      <c r="U1427" s="170"/>
      <c r="V1427" s="170"/>
      <c r="W1427" s="170"/>
      <c r="X1427" s="170"/>
      <c r="Y1427" s="170"/>
      <c r="Z1427" s="170"/>
      <c r="AA1427" s="170"/>
      <c r="AB1427" s="170"/>
      <c r="AC1427" s="170"/>
      <c r="AD1427" s="170"/>
      <c r="AE1427" s="170"/>
      <c r="AF1427" s="170"/>
      <c r="AG1427" s="170"/>
    </row>
    <row r="1428" spans="2:33" x14ac:dyDescent="0.25">
      <c r="B1428" s="175"/>
      <c r="C1428" s="169"/>
      <c r="D1428" s="170"/>
      <c r="E1428" s="170"/>
      <c r="F1428" s="170"/>
      <c r="G1428" s="170"/>
      <c r="H1428" s="170"/>
      <c r="I1428" s="170"/>
      <c r="J1428" s="170"/>
      <c r="K1428" s="171"/>
      <c r="L1428" s="170"/>
      <c r="M1428" s="170"/>
      <c r="N1428" s="170"/>
      <c r="O1428" s="170"/>
      <c r="P1428" s="170"/>
      <c r="Q1428" s="170"/>
      <c r="R1428" s="170"/>
      <c r="S1428" s="170"/>
      <c r="T1428" s="170"/>
      <c r="U1428" s="170"/>
      <c r="V1428" s="170"/>
      <c r="W1428" s="170"/>
      <c r="X1428" s="170"/>
      <c r="Y1428" s="170"/>
      <c r="Z1428" s="170"/>
      <c r="AA1428" s="170"/>
      <c r="AB1428" s="170"/>
      <c r="AC1428" s="170"/>
      <c r="AD1428" s="170"/>
      <c r="AE1428" s="170"/>
      <c r="AF1428" s="170"/>
      <c r="AG1428" s="170"/>
    </row>
    <row r="1429" spans="2:33" x14ac:dyDescent="0.25">
      <c r="B1429" s="175"/>
      <c r="C1429" s="169"/>
      <c r="D1429" s="170"/>
      <c r="E1429" s="170"/>
      <c r="F1429" s="170"/>
      <c r="G1429" s="170"/>
      <c r="H1429" s="170"/>
      <c r="I1429" s="170"/>
      <c r="J1429" s="170"/>
      <c r="K1429" s="171"/>
      <c r="L1429" s="170"/>
      <c r="M1429" s="170"/>
      <c r="N1429" s="170"/>
      <c r="O1429" s="170"/>
      <c r="P1429" s="170"/>
      <c r="Q1429" s="170"/>
      <c r="R1429" s="170"/>
      <c r="S1429" s="170"/>
      <c r="T1429" s="170"/>
      <c r="U1429" s="170"/>
      <c r="V1429" s="170"/>
      <c r="W1429" s="170"/>
      <c r="X1429" s="170"/>
      <c r="Y1429" s="170"/>
      <c r="Z1429" s="170"/>
      <c r="AA1429" s="170"/>
      <c r="AB1429" s="170"/>
      <c r="AC1429" s="170"/>
      <c r="AD1429" s="170"/>
      <c r="AE1429" s="170"/>
      <c r="AF1429" s="170"/>
      <c r="AG1429" s="170"/>
    </row>
    <row r="1430" spans="2:33" x14ac:dyDescent="0.25">
      <c r="B1430" s="175"/>
      <c r="C1430" s="169"/>
      <c r="D1430" s="170"/>
      <c r="E1430" s="170"/>
      <c r="F1430" s="170"/>
      <c r="G1430" s="170"/>
      <c r="H1430" s="170"/>
      <c r="I1430" s="170"/>
      <c r="J1430" s="170"/>
      <c r="K1430" s="171"/>
      <c r="L1430" s="170"/>
      <c r="M1430" s="170"/>
      <c r="N1430" s="170"/>
      <c r="O1430" s="170"/>
      <c r="P1430" s="170"/>
      <c r="Q1430" s="170"/>
      <c r="R1430" s="170"/>
      <c r="S1430" s="170"/>
      <c r="T1430" s="170"/>
      <c r="U1430" s="170"/>
      <c r="V1430" s="170"/>
      <c r="W1430" s="170"/>
      <c r="X1430" s="170"/>
      <c r="Y1430" s="170"/>
      <c r="Z1430" s="170"/>
      <c r="AA1430" s="170"/>
      <c r="AB1430" s="170"/>
      <c r="AC1430" s="170"/>
      <c r="AD1430" s="170"/>
      <c r="AE1430" s="170"/>
      <c r="AF1430" s="170"/>
      <c r="AG1430" s="170"/>
    </row>
    <row r="1431" spans="2:33" x14ac:dyDescent="0.25">
      <c r="B1431" s="175"/>
      <c r="C1431" s="169"/>
      <c r="D1431" s="170"/>
      <c r="E1431" s="170"/>
      <c r="F1431" s="170"/>
      <c r="G1431" s="170"/>
      <c r="H1431" s="170"/>
      <c r="I1431" s="170"/>
      <c r="J1431" s="170"/>
      <c r="K1431" s="171"/>
      <c r="L1431" s="170"/>
      <c r="M1431" s="170"/>
      <c r="N1431" s="170"/>
      <c r="O1431" s="170"/>
      <c r="P1431" s="170"/>
      <c r="Q1431" s="170"/>
      <c r="R1431" s="170"/>
      <c r="S1431" s="170"/>
      <c r="T1431" s="170"/>
      <c r="U1431" s="170"/>
      <c r="V1431" s="170"/>
      <c r="W1431" s="170"/>
      <c r="X1431" s="170"/>
      <c r="Y1431" s="170"/>
      <c r="Z1431" s="170"/>
      <c r="AA1431" s="170"/>
      <c r="AB1431" s="170"/>
      <c r="AC1431" s="170"/>
      <c r="AD1431" s="170"/>
      <c r="AE1431" s="170"/>
      <c r="AF1431" s="170"/>
      <c r="AG1431" s="170"/>
    </row>
    <row r="1432" spans="2:33" x14ac:dyDescent="0.25">
      <c r="B1432" s="175"/>
      <c r="C1432" s="169"/>
      <c r="D1432" s="170"/>
      <c r="E1432" s="170"/>
      <c r="F1432" s="170"/>
      <c r="G1432" s="170"/>
      <c r="H1432" s="170"/>
      <c r="I1432" s="170"/>
      <c r="J1432" s="170"/>
      <c r="K1432" s="171"/>
      <c r="L1432" s="170"/>
      <c r="M1432" s="170"/>
      <c r="N1432" s="170"/>
      <c r="O1432" s="170"/>
      <c r="P1432" s="170"/>
      <c r="Q1432" s="170"/>
      <c r="R1432" s="170"/>
      <c r="S1432" s="170"/>
      <c r="T1432" s="170"/>
      <c r="U1432" s="170"/>
      <c r="V1432" s="170"/>
      <c r="W1432" s="170"/>
      <c r="X1432" s="170"/>
      <c r="Y1432" s="170"/>
      <c r="Z1432" s="170"/>
      <c r="AA1432" s="170"/>
      <c r="AB1432" s="170"/>
      <c r="AC1432" s="170"/>
      <c r="AD1432" s="170"/>
      <c r="AE1432" s="170"/>
      <c r="AF1432" s="170"/>
      <c r="AG1432" s="170"/>
    </row>
    <row r="1433" spans="2:33" x14ac:dyDescent="0.25">
      <c r="B1433" s="175"/>
      <c r="C1433" s="169"/>
      <c r="D1433" s="170"/>
      <c r="E1433" s="170"/>
      <c r="F1433" s="170"/>
      <c r="G1433" s="170"/>
      <c r="H1433" s="170"/>
      <c r="I1433" s="170"/>
      <c r="J1433" s="170"/>
      <c r="K1433" s="171"/>
      <c r="L1433" s="170"/>
      <c r="M1433" s="170"/>
      <c r="N1433" s="170"/>
      <c r="O1433" s="170"/>
      <c r="P1433" s="170"/>
      <c r="Q1433" s="170"/>
      <c r="R1433" s="170"/>
      <c r="S1433" s="170"/>
      <c r="T1433" s="170"/>
      <c r="U1433" s="170"/>
      <c r="V1433" s="170"/>
      <c r="W1433" s="170"/>
      <c r="X1433" s="170"/>
      <c r="Y1433" s="170"/>
      <c r="Z1433" s="170"/>
      <c r="AA1433" s="170"/>
      <c r="AB1433" s="170"/>
      <c r="AC1433" s="170"/>
      <c r="AD1433" s="170"/>
      <c r="AE1433" s="170"/>
      <c r="AF1433" s="170"/>
      <c r="AG1433" s="170"/>
    </row>
    <row r="1434" spans="2:33" x14ac:dyDescent="0.25">
      <c r="B1434" s="175"/>
      <c r="C1434" s="169"/>
      <c r="D1434" s="170"/>
      <c r="E1434" s="170"/>
      <c r="F1434" s="170"/>
      <c r="G1434" s="170"/>
      <c r="H1434" s="170"/>
      <c r="I1434" s="170"/>
      <c r="J1434" s="170"/>
      <c r="K1434" s="171"/>
      <c r="L1434" s="170"/>
      <c r="M1434" s="170"/>
      <c r="N1434" s="170"/>
      <c r="O1434" s="170"/>
      <c r="P1434" s="170"/>
      <c r="Q1434" s="170"/>
      <c r="R1434" s="170"/>
      <c r="S1434" s="170"/>
      <c r="T1434" s="170"/>
      <c r="U1434" s="170"/>
      <c r="V1434" s="170"/>
      <c r="W1434" s="170"/>
      <c r="X1434" s="170"/>
      <c r="Y1434" s="170"/>
      <c r="Z1434" s="170"/>
      <c r="AA1434" s="170"/>
      <c r="AB1434" s="170"/>
      <c r="AC1434" s="170"/>
      <c r="AD1434" s="170"/>
      <c r="AE1434" s="170"/>
      <c r="AF1434" s="170"/>
      <c r="AG1434" s="170"/>
    </row>
    <row r="1435" spans="2:33" x14ac:dyDescent="0.25">
      <c r="B1435" s="175"/>
      <c r="C1435" s="169"/>
      <c r="D1435" s="170"/>
      <c r="E1435" s="170"/>
      <c r="F1435" s="170"/>
      <c r="G1435" s="170"/>
      <c r="H1435" s="170"/>
      <c r="I1435" s="170"/>
      <c r="J1435" s="170"/>
      <c r="K1435" s="171"/>
      <c r="L1435" s="170"/>
      <c r="M1435" s="170"/>
      <c r="N1435" s="170"/>
      <c r="O1435" s="170"/>
      <c r="P1435" s="170"/>
      <c r="Q1435" s="170"/>
      <c r="R1435" s="170"/>
      <c r="S1435" s="170"/>
      <c r="T1435" s="170"/>
      <c r="U1435" s="170"/>
      <c r="V1435" s="170"/>
      <c r="W1435" s="170"/>
      <c r="X1435" s="170"/>
      <c r="Y1435" s="170"/>
      <c r="Z1435" s="170"/>
      <c r="AA1435" s="170"/>
      <c r="AB1435" s="170"/>
      <c r="AC1435" s="170"/>
      <c r="AD1435" s="170"/>
      <c r="AE1435" s="170"/>
      <c r="AF1435" s="170"/>
      <c r="AG1435" s="170"/>
    </row>
    <row r="1436" spans="2:33" x14ac:dyDescent="0.25">
      <c r="B1436" s="175"/>
      <c r="C1436" s="169"/>
      <c r="D1436" s="170"/>
      <c r="E1436" s="170"/>
      <c r="F1436" s="170"/>
      <c r="G1436" s="170"/>
      <c r="H1436" s="170"/>
      <c r="I1436" s="170"/>
      <c r="J1436" s="170"/>
      <c r="K1436" s="171"/>
      <c r="L1436" s="170"/>
      <c r="M1436" s="170"/>
      <c r="N1436" s="170"/>
      <c r="O1436" s="170"/>
      <c r="P1436" s="170"/>
      <c r="Q1436" s="170"/>
      <c r="R1436" s="170"/>
      <c r="S1436" s="170"/>
      <c r="T1436" s="170"/>
      <c r="U1436" s="170"/>
      <c r="V1436" s="170"/>
      <c r="W1436" s="170"/>
      <c r="X1436" s="170"/>
      <c r="Y1436" s="170"/>
      <c r="Z1436" s="170"/>
      <c r="AA1436" s="170"/>
      <c r="AB1436" s="170"/>
      <c r="AC1436" s="170"/>
      <c r="AD1436" s="170"/>
      <c r="AE1436" s="170"/>
      <c r="AF1436" s="170"/>
      <c r="AG1436" s="170"/>
    </row>
    <row r="1437" spans="2:33" x14ac:dyDescent="0.25">
      <c r="B1437" s="175"/>
      <c r="C1437" s="169"/>
      <c r="D1437" s="170"/>
      <c r="E1437" s="170"/>
      <c r="F1437" s="170"/>
      <c r="G1437" s="170"/>
      <c r="H1437" s="170"/>
      <c r="I1437" s="170"/>
      <c r="J1437" s="170"/>
      <c r="K1437" s="171"/>
      <c r="L1437" s="170"/>
      <c r="M1437" s="170"/>
      <c r="N1437" s="170"/>
      <c r="O1437" s="170"/>
      <c r="P1437" s="170"/>
      <c r="Q1437" s="170"/>
      <c r="R1437" s="170"/>
      <c r="S1437" s="170"/>
      <c r="T1437" s="170"/>
      <c r="U1437" s="170"/>
      <c r="V1437" s="170"/>
      <c r="W1437" s="170"/>
      <c r="X1437" s="170"/>
      <c r="Y1437" s="170"/>
      <c r="Z1437" s="170"/>
      <c r="AA1437" s="170"/>
      <c r="AB1437" s="170"/>
      <c r="AC1437" s="170"/>
      <c r="AD1437" s="170"/>
      <c r="AE1437" s="170"/>
      <c r="AF1437" s="170"/>
      <c r="AG1437" s="170"/>
    </row>
    <row r="1438" spans="2:33" x14ac:dyDescent="0.25">
      <c r="B1438" s="175"/>
      <c r="C1438" s="169"/>
      <c r="D1438" s="170"/>
      <c r="E1438" s="170"/>
      <c r="F1438" s="170"/>
      <c r="G1438" s="170"/>
      <c r="H1438" s="170"/>
      <c r="I1438" s="170"/>
      <c r="J1438" s="170"/>
      <c r="K1438" s="171"/>
      <c r="L1438" s="170"/>
      <c r="M1438" s="170"/>
      <c r="N1438" s="170"/>
      <c r="O1438" s="170"/>
      <c r="P1438" s="170"/>
      <c r="Q1438" s="170"/>
      <c r="R1438" s="170"/>
      <c r="S1438" s="170"/>
      <c r="T1438" s="170"/>
      <c r="U1438" s="170"/>
      <c r="V1438" s="170"/>
      <c r="W1438" s="170"/>
      <c r="X1438" s="170"/>
      <c r="Y1438" s="170"/>
      <c r="Z1438" s="170"/>
      <c r="AA1438" s="170"/>
      <c r="AB1438" s="170"/>
      <c r="AC1438" s="170"/>
      <c r="AD1438" s="170"/>
      <c r="AE1438" s="170"/>
      <c r="AF1438" s="170"/>
      <c r="AG1438" s="170"/>
    </row>
    <row r="1439" spans="2:33" x14ac:dyDescent="0.25">
      <c r="B1439" s="175"/>
      <c r="C1439" s="169"/>
      <c r="D1439" s="170"/>
      <c r="E1439" s="170"/>
      <c r="F1439" s="170"/>
      <c r="G1439" s="170"/>
      <c r="H1439" s="170"/>
      <c r="I1439" s="170"/>
      <c r="J1439" s="170"/>
      <c r="K1439" s="171"/>
      <c r="L1439" s="170"/>
      <c r="M1439" s="170"/>
      <c r="N1439" s="170"/>
      <c r="O1439" s="170"/>
      <c r="P1439" s="170"/>
      <c r="Q1439" s="170"/>
      <c r="R1439" s="170"/>
      <c r="S1439" s="170"/>
      <c r="T1439" s="170"/>
      <c r="U1439" s="170"/>
      <c r="V1439" s="170"/>
      <c r="W1439" s="170"/>
      <c r="X1439" s="170"/>
      <c r="Y1439" s="170"/>
      <c r="Z1439" s="170"/>
      <c r="AA1439" s="170"/>
      <c r="AB1439" s="170"/>
      <c r="AC1439" s="170"/>
      <c r="AD1439" s="170"/>
      <c r="AE1439" s="170"/>
      <c r="AF1439" s="170"/>
      <c r="AG1439" s="170"/>
    </row>
    <row r="1440" spans="2:33" x14ac:dyDescent="0.25">
      <c r="B1440" s="175"/>
      <c r="C1440" s="169"/>
      <c r="D1440" s="170"/>
      <c r="E1440" s="170"/>
      <c r="F1440" s="170"/>
      <c r="G1440" s="170"/>
      <c r="H1440" s="170"/>
      <c r="I1440" s="170"/>
      <c r="J1440" s="170"/>
      <c r="K1440" s="171"/>
      <c r="L1440" s="170"/>
      <c r="M1440" s="170"/>
      <c r="N1440" s="170"/>
      <c r="O1440" s="170"/>
      <c r="P1440" s="170"/>
      <c r="Q1440" s="170"/>
      <c r="R1440" s="170"/>
      <c r="S1440" s="170"/>
      <c r="T1440" s="170"/>
      <c r="U1440" s="170"/>
      <c r="V1440" s="170"/>
      <c r="W1440" s="170"/>
      <c r="X1440" s="170"/>
      <c r="Y1440" s="170"/>
      <c r="Z1440" s="170"/>
      <c r="AA1440" s="170"/>
      <c r="AB1440" s="170"/>
      <c r="AC1440" s="170"/>
      <c r="AD1440" s="170"/>
      <c r="AE1440" s="170"/>
      <c r="AF1440" s="170"/>
      <c r="AG1440" s="170"/>
    </row>
    <row r="1441" spans="2:33" x14ac:dyDescent="0.25">
      <c r="B1441" s="175"/>
      <c r="C1441" s="169"/>
      <c r="D1441" s="170"/>
      <c r="E1441" s="170"/>
      <c r="F1441" s="170"/>
      <c r="G1441" s="170"/>
      <c r="H1441" s="170"/>
      <c r="I1441" s="170"/>
      <c r="J1441" s="170"/>
      <c r="K1441" s="171"/>
      <c r="L1441" s="170"/>
      <c r="M1441" s="170"/>
      <c r="N1441" s="170"/>
      <c r="O1441" s="170"/>
      <c r="P1441" s="170"/>
      <c r="Q1441" s="170"/>
      <c r="R1441" s="170"/>
      <c r="S1441" s="170"/>
      <c r="T1441" s="170"/>
      <c r="U1441" s="170"/>
      <c r="V1441" s="170"/>
      <c r="W1441" s="170"/>
      <c r="X1441" s="170"/>
      <c r="Y1441" s="170"/>
      <c r="Z1441" s="170"/>
      <c r="AA1441" s="170"/>
      <c r="AB1441" s="170"/>
      <c r="AC1441" s="170"/>
      <c r="AD1441" s="170"/>
      <c r="AE1441" s="170"/>
      <c r="AF1441" s="170"/>
      <c r="AG1441" s="170"/>
    </row>
    <row r="1442" spans="2:33" x14ac:dyDescent="0.25">
      <c r="B1442" s="175"/>
      <c r="C1442" s="169"/>
      <c r="D1442" s="170"/>
      <c r="E1442" s="170"/>
      <c r="F1442" s="170"/>
      <c r="G1442" s="170"/>
      <c r="H1442" s="170"/>
      <c r="I1442" s="170"/>
      <c r="J1442" s="170"/>
      <c r="K1442" s="171"/>
      <c r="L1442" s="170"/>
      <c r="M1442" s="170"/>
      <c r="N1442" s="170"/>
      <c r="O1442" s="170"/>
      <c r="P1442" s="170"/>
      <c r="Q1442" s="170"/>
      <c r="R1442" s="170"/>
      <c r="S1442" s="170"/>
      <c r="T1442" s="170"/>
      <c r="U1442" s="170"/>
      <c r="V1442" s="170"/>
      <c r="W1442" s="170"/>
      <c r="X1442" s="170"/>
      <c r="Y1442" s="170"/>
      <c r="Z1442" s="170"/>
      <c r="AA1442" s="170"/>
      <c r="AB1442" s="170"/>
      <c r="AC1442" s="170"/>
      <c r="AD1442" s="170"/>
      <c r="AE1442" s="170"/>
      <c r="AF1442" s="170"/>
      <c r="AG1442" s="170"/>
    </row>
    <row r="1443" spans="2:33" x14ac:dyDescent="0.25">
      <c r="B1443" s="175"/>
      <c r="C1443" s="169"/>
      <c r="D1443" s="170"/>
      <c r="E1443" s="170"/>
      <c r="F1443" s="170"/>
      <c r="G1443" s="170"/>
      <c r="H1443" s="170"/>
      <c r="I1443" s="170"/>
      <c r="J1443" s="170"/>
      <c r="K1443" s="171"/>
      <c r="L1443" s="170"/>
      <c r="M1443" s="170"/>
      <c r="N1443" s="170"/>
      <c r="O1443" s="170"/>
      <c r="P1443" s="170"/>
      <c r="Q1443" s="170"/>
      <c r="R1443" s="170"/>
      <c r="S1443" s="170"/>
      <c r="T1443" s="170"/>
      <c r="U1443" s="170"/>
      <c r="V1443" s="170"/>
      <c r="W1443" s="170"/>
      <c r="X1443" s="170"/>
      <c r="Y1443" s="170"/>
      <c r="Z1443" s="170"/>
      <c r="AA1443" s="170"/>
      <c r="AB1443" s="170"/>
      <c r="AC1443" s="170"/>
      <c r="AD1443" s="170"/>
      <c r="AE1443" s="170"/>
      <c r="AF1443" s="170"/>
      <c r="AG1443" s="170"/>
    </row>
    <row r="1444" spans="2:33" x14ac:dyDescent="0.25">
      <c r="B1444" s="175"/>
      <c r="C1444" s="169"/>
      <c r="D1444" s="170"/>
      <c r="E1444" s="170"/>
      <c r="F1444" s="170"/>
      <c r="G1444" s="170"/>
      <c r="H1444" s="170"/>
      <c r="I1444" s="170"/>
      <c r="J1444" s="170"/>
      <c r="K1444" s="171"/>
      <c r="L1444" s="170"/>
      <c r="M1444" s="170"/>
      <c r="N1444" s="170"/>
      <c r="O1444" s="170"/>
      <c r="P1444" s="170"/>
      <c r="Q1444" s="170"/>
      <c r="R1444" s="170"/>
      <c r="S1444" s="170"/>
      <c r="T1444" s="170"/>
      <c r="U1444" s="170"/>
      <c r="V1444" s="170"/>
      <c r="W1444" s="170"/>
      <c r="X1444" s="170"/>
      <c r="Y1444" s="170"/>
      <c r="Z1444" s="170"/>
      <c r="AA1444" s="170"/>
      <c r="AB1444" s="170"/>
      <c r="AC1444" s="170"/>
      <c r="AD1444" s="170"/>
      <c r="AE1444" s="170"/>
      <c r="AF1444" s="170"/>
      <c r="AG1444" s="170"/>
    </row>
    <row r="1445" spans="2:33" x14ac:dyDescent="0.25">
      <c r="B1445" s="175"/>
      <c r="C1445" s="169"/>
      <c r="D1445" s="170"/>
      <c r="E1445" s="170"/>
      <c r="F1445" s="170"/>
      <c r="G1445" s="170"/>
      <c r="H1445" s="170"/>
      <c r="I1445" s="170"/>
      <c r="J1445" s="170"/>
      <c r="K1445" s="171"/>
      <c r="L1445" s="170"/>
      <c r="M1445" s="170"/>
      <c r="N1445" s="170"/>
      <c r="O1445" s="170"/>
      <c r="P1445" s="170"/>
      <c r="Q1445" s="170"/>
      <c r="R1445" s="170"/>
      <c r="S1445" s="170"/>
      <c r="T1445" s="170"/>
      <c r="U1445" s="170"/>
      <c r="V1445" s="170"/>
      <c r="W1445" s="170"/>
      <c r="X1445" s="170"/>
      <c r="Y1445" s="170"/>
      <c r="Z1445" s="170"/>
      <c r="AA1445" s="170"/>
      <c r="AB1445" s="170"/>
      <c r="AC1445" s="170"/>
      <c r="AD1445" s="170"/>
      <c r="AE1445" s="170"/>
      <c r="AF1445" s="170"/>
      <c r="AG1445" s="170"/>
    </row>
    <row r="1446" spans="2:33" x14ac:dyDescent="0.25">
      <c r="B1446" s="175"/>
      <c r="C1446" s="169"/>
      <c r="D1446" s="170"/>
      <c r="E1446" s="170"/>
      <c r="F1446" s="170"/>
      <c r="G1446" s="170"/>
      <c r="H1446" s="170"/>
      <c r="I1446" s="170"/>
      <c r="J1446" s="170"/>
      <c r="K1446" s="171"/>
      <c r="L1446" s="170"/>
      <c r="M1446" s="170"/>
      <c r="N1446" s="170"/>
      <c r="O1446" s="170"/>
      <c r="P1446" s="170"/>
      <c r="Q1446" s="170"/>
      <c r="R1446" s="170"/>
      <c r="S1446" s="170"/>
      <c r="T1446" s="170"/>
      <c r="U1446" s="170"/>
      <c r="V1446" s="170"/>
      <c r="W1446" s="170"/>
      <c r="X1446" s="170"/>
      <c r="Y1446" s="170"/>
      <c r="Z1446" s="170"/>
      <c r="AA1446" s="170"/>
      <c r="AB1446" s="170"/>
      <c r="AC1446" s="170"/>
      <c r="AD1446" s="170"/>
      <c r="AE1446" s="170"/>
      <c r="AF1446" s="170"/>
      <c r="AG1446" s="170"/>
    </row>
    <row r="1447" spans="2:33" x14ac:dyDescent="0.25">
      <c r="B1447" s="175"/>
      <c r="C1447" s="169"/>
      <c r="D1447" s="170"/>
      <c r="E1447" s="170"/>
      <c r="F1447" s="170"/>
      <c r="G1447" s="170"/>
      <c r="H1447" s="170"/>
      <c r="I1447" s="170"/>
      <c r="J1447" s="170"/>
      <c r="K1447" s="171"/>
      <c r="L1447" s="170"/>
      <c r="M1447" s="170"/>
      <c r="N1447" s="170"/>
      <c r="O1447" s="170"/>
      <c r="P1447" s="170"/>
      <c r="Q1447" s="170"/>
      <c r="R1447" s="170"/>
      <c r="S1447" s="170"/>
      <c r="T1447" s="170"/>
      <c r="U1447" s="170"/>
      <c r="V1447" s="170"/>
      <c r="W1447" s="170"/>
      <c r="X1447" s="170"/>
      <c r="Y1447" s="170"/>
      <c r="Z1447" s="170"/>
      <c r="AA1447" s="170"/>
      <c r="AB1447" s="170"/>
      <c r="AC1447" s="170"/>
      <c r="AD1447" s="170"/>
      <c r="AE1447" s="170"/>
      <c r="AF1447" s="170"/>
      <c r="AG1447" s="170"/>
    </row>
    <row r="1448" spans="2:33" x14ac:dyDescent="0.25">
      <c r="B1448" s="175"/>
      <c r="C1448" s="169"/>
      <c r="D1448" s="170"/>
      <c r="E1448" s="170"/>
      <c r="F1448" s="170"/>
      <c r="G1448" s="170"/>
      <c r="H1448" s="170"/>
      <c r="I1448" s="170"/>
      <c r="J1448" s="170"/>
      <c r="K1448" s="171"/>
      <c r="L1448" s="170"/>
      <c r="M1448" s="170"/>
      <c r="N1448" s="170"/>
      <c r="O1448" s="170"/>
      <c r="P1448" s="170"/>
      <c r="Q1448" s="170"/>
      <c r="R1448" s="170"/>
      <c r="S1448" s="170"/>
      <c r="T1448" s="170"/>
      <c r="U1448" s="170"/>
      <c r="V1448" s="170"/>
      <c r="W1448" s="170"/>
      <c r="X1448" s="170"/>
      <c r="Y1448" s="170"/>
      <c r="Z1448" s="170"/>
      <c r="AA1448" s="170"/>
      <c r="AB1448" s="170"/>
      <c r="AC1448" s="170"/>
      <c r="AD1448" s="170"/>
      <c r="AE1448" s="170"/>
      <c r="AF1448" s="170"/>
      <c r="AG1448" s="170"/>
    </row>
    <row r="1449" spans="2:33" x14ac:dyDescent="0.25">
      <c r="B1449" s="175"/>
      <c r="C1449" s="169"/>
      <c r="D1449" s="170"/>
      <c r="E1449" s="170"/>
      <c r="F1449" s="170"/>
      <c r="G1449" s="170"/>
      <c r="H1449" s="170"/>
      <c r="I1449" s="170"/>
      <c r="J1449" s="170"/>
      <c r="K1449" s="171"/>
      <c r="L1449" s="170"/>
      <c r="M1449" s="170"/>
      <c r="N1449" s="170"/>
      <c r="O1449" s="170"/>
      <c r="P1449" s="170"/>
      <c r="Q1449" s="170"/>
      <c r="R1449" s="170"/>
      <c r="S1449" s="170"/>
      <c r="T1449" s="170"/>
      <c r="U1449" s="170"/>
      <c r="V1449" s="170"/>
      <c r="W1449" s="170"/>
      <c r="X1449" s="170"/>
      <c r="Y1449" s="170"/>
      <c r="Z1449" s="170"/>
      <c r="AA1449" s="170"/>
      <c r="AB1449" s="170"/>
      <c r="AC1449" s="170"/>
      <c r="AD1449" s="170"/>
      <c r="AE1449" s="170"/>
      <c r="AF1449" s="170"/>
      <c r="AG1449" s="170"/>
    </row>
    <row r="1450" spans="2:33" x14ac:dyDescent="0.25">
      <c r="B1450" s="175"/>
      <c r="C1450" s="169"/>
      <c r="D1450" s="170"/>
      <c r="E1450" s="170"/>
      <c r="F1450" s="170"/>
      <c r="G1450" s="170"/>
      <c r="H1450" s="170"/>
      <c r="I1450" s="170"/>
      <c r="J1450" s="170"/>
      <c r="K1450" s="171"/>
      <c r="L1450" s="170"/>
      <c r="M1450" s="170"/>
      <c r="N1450" s="170"/>
      <c r="O1450" s="170"/>
      <c r="P1450" s="170"/>
      <c r="Q1450" s="170"/>
      <c r="R1450" s="170"/>
      <c r="S1450" s="170"/>
      <c r="T1450" s="170"/>
      <c r="U1450" s="170"/>
      <c r="V1450" s="170"/>
      <c r="W1450" s="170"/>
      <c r="X1450" s="170"/>
      <c r="Y1450" s="170"/>
      <c r="Z1450" s="170"/>
      <c r="AA1450" s="170"/>
      <c r="AB1450" s="170"/>
      <c r="AC1450" s="170"/>
      <c r="AD1450" s="170"/>
      <c r="AE1450" s="170"/>
      <c r="AF1450" s="170"/>
      <c r="AG1450" s="170"/>
    </row>
    <row r="1451" spans="2:33" x14ac:dyDescent="0.25">
      <c r="B1451" s="175"/>
      <c r="C1451" s="169"/>
      <c r="D1451" s="170"/>
      <c r="E1451" s="170"/>
      <c r="F1451" s="170"/>
      <c r="G1451" s="170"/>
      <c r="H1451" s="170"/>
      <c r="I1451" s="170"/>
      <c r="J1451" s="170"/>
      <c r="K1451" s="171"/>
      <c r="L1451" s="170"/>
      <c r="M1451" s="170"/>
      <c r="N1451" s="170"/>
      <c r="O1451" s="170"/>
      <c r="P1451" s="170"/>
      <c r="Q1451" s="170"/>
      <c r="R1451" s="170"/>
      <c r="S1451" s="170"/>
      <c r="T1451" s="170"/>
      <c r="U1451" s="170"/>
      <c r="V1451" s="170"/>
      <c r="W1451" s="170"/>
      <c r="X1451" s="170"/>
      <c r="Y1451" s="170"/>
      <c r="Z1451" s="170"/>
      <c r="AA1451" s="170"/>
      <c r="AB1451" s="170"/>
      <c r="AC1451" s="170"/>
      <c r="AD1451" s="170"/>
      <c r="AE1451" s="170"/>
      <c r="AF1451" s="170"/>
      <c r="AG1451" s="170"/>
    </row>
    <row r="1452" spans="2:33" x14ac:dyDescent="0.25">
      <c r="B1452" s="175"/>
      <c r="C1452" s="169"/>
      <c r="D1452" s="170"/>
      <c r="E1452" s="170"/>
      <c r="F1452" s="170"/>
      <c r="G1452" s="170"/>
      <c r="H1452" s="170"/>
      <c r="I1452" s="170"/>
      <c r="J1452" s="170"/>
      <c r="K1452" s="171"/>
      <c r="L1452" s="170"/>
      <c r="M1452" s="170"/>
      <c r="N1452" s="170"/>
      <c r="O1452" s="170"/>
      <c r="P1452" s="170"/>
      <c r="Q1452" s="170"/>
      <c r="R1452" s="170"/>
      <c r="S1452" s="170"/>
      <c r="T1452" s="170"/>
      <c r="U1452" s="170"/>
      <c r="V1452" s="170"/>
      <c r="W1452" s="170"/>
      <c r="X1452" s="170"/>
      <c r="Y1452" s="170"/>
      <c r="Z1452" s="170"/>
      <c r="AA1452" s="170"/>
      <c r="AB1452" s="170"/>
      <c r="AC1452" s="170"/>
      <c r="AD1452" s="170"/>
      <c r="AE1452" s="170"/>
      <c r="AF1452" s="170"/>
      <c r="AG1452" s="170"/>
    </row>
    <row r="1453" spans="2:33" x14ac:dyDescent="0.25">
      <c r="B1453" s="175"/>
      <c r="C1453" s="169"/>
      <c r="D1453" s="170"/>
      <c r="E1453" s="170"/>
      <c r="F1453" s="170"/>
      <c r="G1453" s="170"/>
      <c r="H1453" s="170"/>
      <c r="I1453" s="170"/>
      <c r="J1453" s="170"/>
      <c r="K1453" s="171"/>
      <c r="L1453" s="170"/>
      <c r="M1453" s="170"/>
      <c r="N1453" s="170"/>
      <c r="O1453" s="170"/>
      <c r="P1453" s="170"/>
      <c r="Q1453" s="170"/>
      <c r="R1453" s="170"/>
      <c r="S1453" s="170"/>
      <c r="T1453" s="170"/>
      <c r="U1453" s="170"/>
      <c r="V1453" s="170"/>
      <c r="W1453" s="170"/>
      <c r="X1453" s="170"/>
      <c r="Y1453" s="170"/>
      <c r="Z1453" s="170"/>
      <c r="AA1453" s="170"/>
      <c r="AB1453" s="170"/>
      <c r="AC1453" s="170"/>
      <c r="AD1453" s="170"/>
      <c r="AE1453" s="170"/>
      <c r="AF1453" s="170"/>
      <c r="AG1453" s="170"/>
    </row>
    <row r="1454" spans="2:33" x14ac:dyDescent="0.25">
      <c r="B1454" s="175"/>
      <c r="C1454" s="169"/>
      <c r="D1454" s="170"/>
      <c r="E1454" s="170"/>
      <c r="F1454" s="170"/>
      <c r="G1454" s="170"/>
      <c r="H1454" s="170"/>
      <c r="I1454" s="170"/>
      <c r="J1454" s="170"/>
      <c r="K1454" s="171"/>
      <c r="L1454" s="170"/>
      <c r="M1454" s="170"/>
      <c r="N1454" s="170"/>
      <c r="O1454" s="170"/>
      <c r="P1454" s="170"/>
      <c r="Q1454" s="170"/>
      <c r="R1454" s="170"/>
      <c r="S1454" s="170"/>
      <c r="T1454" s="170"/>
      <c r="U1454" s="170"/>
      <c r="V1454" s="170"/>
      <c r="W1454" s="170"/>
      <c r="X1454" s="170"/>
      <c r="Y1454" s="170"/>
      <c r="Z1454" s="170"/>
      <c r="AA1454" s="170"/>
      <c r="AB1454" s="170"/>
      <c r="AC1454" s="170"/>
      <c r="AD1454" s="170"/>
      <c r="AE1454" s="170"/>
      <c r="AF1454" s="170"/>
      <c r="AG1454" s="170"/>
    </row>
    <row r="1455" spans="2:33" x14ac:dyDescent="0.25">
      <c r="B1455" s="175"/>
      <c r="C1455" s="169"/>
      <c r="D1455" s="170"/>
      <c r="E1455" s="170"/>
      <c r="F1455" s="170"/>
      <c r="G1455" s="170"/>
      <c r="H1455" s="170"/>
      <c r="I1455" s="170"/>
      <c r="J1455" s="170"/>
      <c r="K1455" s="171"/>
      <c r="L1455" s="170"/>
      <c r="M1455" s="170"/>
      <c r="N1455" s="170"/>
      <c r="O1455" s="170"/>
      <c r="P1455" s="170"/>
      <c r="Q1455" s="170"/>
      <c r="R1455" s="170"/>
      <c r="S1455" s="170"/>
      <c r="T1455" s="170"/>
      <c r="U1455" s="170"/>
      <c r="V1455" s="170"/>
      <c r="W1455" s="170"/>
      <c r="X1455" s="170"/>
      <c r="Y1455" s="170"/>
      <c r="Z1455" s="170"/>
      <c r="AA1455" s="170"/>
      <c r="AB1455" s="170"/>
      <c r="AC1455" s="170"/>
      <c r="AD1455" s="170"/>
      <c r="AE1455" s="170"/>
      <c r="AF1455" s="170"/>
      <c r="AG1455" s="170"/>
    </row>
    <row r="1456" spans="2:33" x14ac:dyDescent="0.25">
      <c r="B1456" s="175"/>
      <c r="C1456" s="169"/>
      <c r="D1456" s="170"/>
      <c r="E1456" s="170"/>
      <c r="F1456" s="170"/>
      <c r="G1456" s="170"/>
      <c r="H1456" s="170"/>
      <c r="I1456" s="170"/>
      <c r="J1456" s="170"/>
      <c r="K1456" s="171"/>
      <c r="L1456" s="170"/>
      <c r="M1456" s="170"/>
      <c r="N1456" s="170"/>
      <c r="O1456" s="170"/>
      <c r="P1456" s="170"/>
      <c r="Q1456" s="170"/>
      <c r="R1456" s="170"/>
      <c r="S1456" s="170"/>
      <c r="T1456" s="170"/>
      <c r="U1456" s="170"/>
      <c r="V1456" s="170"/>
      <c r="W1456" s="170"/>
      <c r="X1456" s="170"/>
      <c r="Y1456" s="170"/>
      <c r="Z1456" s="170"/>
      <c r="AA1456" s="170"/>
      <c r="AB1456" s="170"/>
      <c r="AC1456" s="170"/>
      <c r="AD1456" s="170"/>
      <c r="AE1456" s="170"/>
      <c r="AF1456" s="170"/>
      <c r="AG1456" s="170"/>
    </row>
    <row r="1457" spans="2:33" x14ac:dyDescent="0.25">
      <c r="B1457" s="175"/>
      <c r="C1457" s="169"/>
      <c r="D1457" s="170"/>
      <c r="E1457" s="170"/>
      <c r="F1457" s="170"/>
      <c r="G1457" s="170"/>
      <c r="H1457" s="170"/>
      <c r="I1457" s="170"/>
      <c r="J1457" s="170"/>
      <c r="K1457" s="171"/>
      <c r="L1457" s="170"/>
      <c r="M1457" s="170"/>
      <c r="N1457" s="170"/>
      <c r="O1457" s="170"/>
      <c r="P1457" s="170"/>
      <c r="Q1457" s="170"/>
      <c r="R1457" s="170"/>
      <c r="S1457" s="170"/>
      <c r="T1457" s="170"/>
      <c r="U1457" s="170"/>
      <c r="V1457" s="170"/>
      <c r="W1457" s="170"/>
      <c r="X1457" s="170"/>
      <c r="Y1457" s="170"/>
      <c r="Z1457" s="170"/>
      <c r="AA1457" s="170"/>
      <c r="AB1457" s="170"/>
      <c r="AC1457" s="170"/>
      <c r="AD1457" s="170"/>
      <c r="AE1457" s="170"/>
      <c r="AF1457" s="170"/>
      <c r="AG1457" s="170"/>
    </row>
    <row r="1458" spans="2:33" x14ac:dyDescent="0.25">
      <c r="B1458" s="175"/>
      <c r="C1458" s="169"/>
      <c r="D1458" s="170"/>
      <c r="E1458" s="170"/>
      <c r="F1458" s="170"/>
      <c r="G1458" s="170"/>
      <c r="H1458" s="170"/>
      <c r="I1458" s="170"/>
      <c r="J1458" s="170"/>
      <c r="K1458" s="171"/>
      <c r="L1458" s="170"/>
      <c r="M1458" s="170"/>
      <c r="N1458" s="170"/>
      <c r="O1458" s="170"/>
      <c r="P1458" s="170"/>
      <c r="Q1458" s="170"/>
      <c r="R1458" s="170"/>
      <c r="S1458" s="170"/>
      <c r="T1458" s="170"/>
      <c r="U1458" s="170"/>
      <c r="V1458" s="170"/>
      <c r="W1458" s="170"/>
      <c r="X1458" s="170"/>
      <c r="Y1458" s="170"/>
      <c r="Z1458" s="170"/>
      <c r="AA1458" s="170"/>
      <c r="AB1458" s="170"/>
      <c r="AC1458" s="170"/>
      <c r="AD1458" s="170"/>
      <c r="AE1458" s="170"/>
      <c r="AF1458" s="170"/>
      <c r="AG1458" s="170"/>
    </row>
    <row r="1459" spans="2:33" x14ac:dyDescent="0.25">
      <c r="B1459" s="175"/>
      <c r="C1459" s="169"/>
      <c r="D1459" s="170"/>
      <c r="E1459" s="170"/>
      <c r="F1459" s="170"/>
      <c r="G1459" s="170"/>
      <c r="H1459" s="170"/>
      <c r="I1459" s="170"/>
      <c r="J1459" s="170"/>
      <c r="K1459" s="171"/>
      <c r="L1459" s="170"/>
      <c r="M1459" s="170"/>
      <c r="N1459" s="170"/>
      <c r="O1459" s="170"/>
      <c r="P1459" s="170"/>
      <c r="Q1459" s="170"/>
      <c r="R1459" s="170"/>
      <c r="S1459" s="170"/>
      <c r="T1459" s="170"/>
      <c r="U1459" s="170"/>
      <c r="V1459" s="170"/>
      <c r="W1459" s="170"/>
      <c r="X1459" s="170"/>
      <c r="Y1459" s="170"/>
      <c r="Z1459" s="170"/>
      <c r="AA1459" s="170"/>
      <c r="AB1459" s="170"/>
      <c r="AC1459" s="170"/>
      <c r="AD1459" s="170"/>
      <c r="AE1459" s="170"/>
      <c r="AF1459" s="170"/>
      <c r="AG1459" s="170"/>
    </row>
    <row r="1460" spans="2:33" x14ac:dyDescent="0.25">
      <c r="B1460" s="175"/>
      <c r="C1460" s="169"/>
      <c r="D1460" s="170"/>
      <c r="E1460" s="170"/>
      <c r="F1460" s="170"/>
      <c r="G1460" s="170"/>
      <c r="H1460" s="170"/>
      <c r="I1460" s="170"/>
      <c r="J1460" s="170"/>
      <c r="K1460" s="171"/>
      <c r="L1460" s="170"/>
      <c r="M1460" s="170"/>
      <c r="N1460" s="170"/>
      <c r="O1460" s="170"/>
      <c r="P1460" s="170"/>
      <c r="Q1460" s="170"/>
      <c r="R1460" s="170"/>
      <c r="S1460" s="170"/>
      <c r="T1460" s="170"/>
      <c r="U1460" s="170"/>
      <c r="V1460" s="170"/>
      <c r="W1460" s="170"/>
      <c r="X1460" s="170"/>
      <c r="Y1460" s="170"/>
      <c r="Z1460" s="170"/>
      <c r="AA1460" s="170"/>
      <c r="AB1460" s="170"/>
      <c r="AC1460" s="170"/>
      <c r="AD1460" s="170"/>
      <c r="AE1460" s="170"/>
      <c r="AF1460" s="170"/>
      <c r="AG1460" s="170"/>
    </row>
    <row r="1461" spans="2:33" x14ac:dyDescent="0.25">
      <c r="B1461" s="175"/>
      <c r="C1461" s="169"/>
      <c r="D1461" s="170"/>
      <c r="E1461" s="170"/>
      <c r="F1461" s="170"/>
      <c r="G1461" s="170"/>
      <c r="H1461" s="170"/>
      <c r="I1461" s="170"/>
      <c r="J1461" s="170"/>
      <c r="K1461" s="171"/>
      <c r="L1461" s="170"/>
      <c r="M1461" s="170"/>
      <c r="N1461" s="170"/>
      <c r="O1461" s="170"/>
      <c r="P1461" s="170"/>
      <c r="Q1461" s="170"/>
      <c r="R1461" s="170"/>
      <c r="S1461" s="170"/>
      <c r="T1461" s="170"/>
      <c r="U1461" s="170"/>
      <c r="V1461" s="170"/>
      <c r="W1461" s="170"/>
      <c r="X1461" s="170"/>
      <c r="Y1461" s="170"/>
      <c r="Z1461" s="170"/>
      <c r="AA1461" s="170"/>
      <c r="AB1461" s="170"/>
      <c r="AC1461" s="170"/>
      <c r="AD1461" s="170"/>
      <c r="AE1461" s="170"/>
      <c r="AF1461" s="170"/>
      <c r="AG1461" s="170"/>
    </row>
    <row r="1462" spans="2:33" x14ac:dyDescent="0.25">
      <c r="B1462" s="175"/>
      <c r="C1462" s="169"/>
      <c r="D1462" s="170"/>
      <c r="E1462" s="170"/>
      <c r="F1462" s="170"/>
      <c r="G1462" s="170"/>
      <c r="H1462" s="170"/>
      <c r="I1462" s="170"/>
      <c r="J1462" s="170"/>
      <c r="K1462" s="171"/>
      <c r="L1462" s="170"/>
      <c r="M1462" s="170"/>
      <c r="N1462" s="170"/>
      <c r="O1462" s="170"/>
      <c r="P1462" s="170"/>
      <c r="Q1462" s="170"/>
      <c r="R1462" s="170"/>
      <c r="S1462" s="170"/>
      <c r="T1462" s="170"/>
      <c r="U1462" s="170"/>
      <c r="V1462" s="170"/>
      <c r="W1462" s="170"/>
      <c r="X1462" s="170"/>
      <c r="Y1462" s="170"/>
      <c r="Z1462" s="170"/>
      <c r="AA1462" s="170"/>
      <c r="AB1462" s="170"/>
      <c r="AC1462" s="170"/>
      <c r="AD1462" s="170"/>
      <c r="AE1462" s="170"/>
      <c r="AF1462" s="170"/>
      <c r="AG1462" s="170"/>
    </row>
    <row r="1463" spans="2:33" x14ac:dyDescent="0.25">
      <c r="B1463" s="175"/>
      <c r="C1463" s="169"/>
      <c r="D1463" s="170"/>
      <c r="E1463" s="170"/>
      <c r="F1463" s="170"/>
      <c r="G1463" s="170"/>
      <c r="H1463" s="170"/>
      <c r="I1463" s="170"/>
      <c r="J1463" s="170"/>
      <c r="K1463" s="171"/>
      <c r="L1463" s="170"/>
      <c r="M1463" s="170"/>
      <c r="N1463" s="170"/>
      <c r="O1463" s="170"/>
      <c r="P1463" s="170"/>
      <c r="Q1463" s="170"/>
      <c r="R1463" s="170"/>
      <c r="S1463" s="170"/>
      <c r="T1463" s="170"/>
      <c r="U1463" s="170"/>
      <c r="V1463" s="170"/>
      <c r="W1463" s="170"/>
      <c r="X1463" s="170"/>
      <c r="Y1463" s="170"/>
      <c r="Z1463" s="170"/>
      <c r="AA1463" s="170"/>
      <c r="AB1463" s="170"/>
      <c r="AC1463" s="170"/>
      <c r="AD1463" s="170"/>
      <c r="AE1463" s="170"/>
      <c r="AF1463" s="170"/>
      <c r="AG1463" s="170"/>
    </row>
    <row r="1464" spans="2:33" x14ac:dyDescent="0.25">
      <c r="B1464" s="175"/>
      <c r="C1464" s="169"/>
      <c r="D1464" s="170"/>
      <c r="E1464" s="170"/>
      <c r="F1464" s="170"/>
      <c r="G1464" s="170"/>
      <c r="H1464" s="170"/>
      <c r="I1464" s="170"/>
      <c r="J1464" s="170"/>
      <c r="K1464" s="171"/>
      <c r="L1464" s="170"/>
      <c r="M1464" s="170"/>
      <c r="N1464" s="170"/>
      <c r="O1464" s="170"/>
      <c r="P1464" s="170"/>
      <c r="Q1464" s="170"/>
      <c r="R1464" s="170"/>
      <c r="S1464" s="170"/>
      <c r="T1464" s="170"/>
      <c r="U1464" s="170"/>
      <c r="V1464" s="170"/>
      <c r="W1464" s="170"/>
      <c r="X1464" s="170"/>
      <c r="Y1464" s="170"/>
      <c r="Z1464" s="170"/>
      <c r="AA1464" s="170"/>
      <c r="AB1464" s="170"/>
      <c r="AC1464" s="170"/>
      <c r="AD1464" s="170"/>
      <c r="AE1464" s="170"/>
      <c r="AF1464" s="170"/>
      <c r="AG1464" s="170"/>
    </row>
    <row r="1465" spans="2:33" x14ac:dyDescent="0.25">
      <c r="B1465" s="175"/>
      <c r="C1465" s="169"/>
      <c r="D1465" s="170"/>
      <c r="E1465" s="170"/>
      <c r="F1465" s="170"/>
      <c r="G1465" s="170"/>
      <c r="H1465" s="170"/>
      <c r="I1465" s="170"/>
      <c r="J1465" s="170"/>
      <c r="K1465" s="171"/>
      <c r="L1465" s="170"/>
      <c r="M1465" s="170"/>
      <c r="N1465" s="170"/>
      <c r="O1465" s="170"/>
      <c r="P1465" s="170"/>
      <c r="Q1465" s="170"/>
      <c r="R1465" s="170"/>
      <c r="S1465" s="170"/>
      <c r="T1465" s="170"/>
      <c r="U1465" s="170"/>
      <c r="V1465" s="170"/>
      <c r="W1465" s="170"/>
      <c r="X1465" s="170"/>
      <c r="Y1465" s="170"/>
      <c r="Z1465" s="170"/>
      <c r="AA1465" s="170"/>
      <c r="AB1465" s="170"/>
      <c r="AC1465" s="170"/>
      <c r="AD1465" s="170"/>
      <c r="AE1465" s="170"/>
      <c r="AF1465" s="170"/>
      <c r="AG1465" s="170"/>
    </row>
    <row r="1466" spans="2:33" x14ac:dyDescent="0.25">
      <c r="B1466" s="175"/>
      <c r="C1466" s="169"/>
      <c r="D1466" s="170"/>
      <c r="E1466" s="170"/>
      <c r="F1466" s="170"/>
      <c r="G1466" s="170"/>
      <c r="H1466" s="170"/>
      <c r="I1466" s="170"/>
      <c r="J1466" s="170"/>
      <c r="K1466" s="171"/>
      <c r="L1466" s="170"/>
      <c r="M1466" s="170"/>
      <c r="N1466" s="170"/>
      <c r="O1466" s="170"/>
      <c r="P1466" s="170"/>
      <c r="Q1466" s="170"/>
      <c r="R1466" s="170"/>
      <c r="S1466" s="170"/>
      <c r="T1466" s="170"/>
      <c r="U1466" s="170"/>
      <c r="V1466" s="170"/>
      <c r="W1466" s="170"/>
      <c r="X1466" s="170"/>
      <c r="Y1466" s="170"/>
      <c r="Z1466" s="170"/>
      <c r="AA1466" s="170"/>
      <c r="AB1466" s="170"/>
      <c r="AC1466" s="170"/>
      <c r="AD1466" s="170"/>
      <c r="AE1466" s="170"/>
      <c r="AF1466" s="170"/>
      <c r="AG1466" s="170"/>
    </row>
    <row r="1467" spans="2:33" x14ac:dyDescent="0.25">
      <c r="B1467" s="175"/>
      <c r="C1467" s="169"/>
      <c r="D1467" s="170"/>
      <c r="E1467" s="170"/>
      <c r="F1467" s="170"/>
      <c r="G1467" s="170"/>
      <c r="H1467" s="170"/>
      <c r="I1467" s="170"/>
      <c r="J1467" s="170"/>
      <c r="K1467" s="171"/>
      <c r="L1467" s="170"/>
      <c r="M1467" s="170"/>
      <c r="N1467" s="170"/>
      <c r="O1467" s="170"/>
      <c r="P1467" s="170"/>
      <c r="Q1467" s="170"/>
      <c r="R1467" s="170"/>
      <c r="S1467" s="170"/>
      <c r="T1467" s="170"/>
      <c r="U1467" s="170"/>
      <c r="V1467" s="170"/>
      <c r="W1467" s="170"/>
      <c r="X1467" s="170"/>
      <c r="Y1467" s="170"/>
      <c r="Z1467" s="170"/>
      <c r="AA1467" s="170"/>
      <c r="AB1467" s="170"/>
      <c r="AC1467" s="170"/>
      <c r="AD1467" s="170"/>
      <c r="AE1467" s="170"/>
      <c r="AF1467" s="170"/>
      <c r="AG1467" s="170"/>
    </row>
    <row r="1468" spans="2:33" x14ac:dyDescent="0.25">
      <c r="B1468" s="175"/>
      <c r="C1468" s="169"/>
      <c r="D1468" s="170"/>
      <c r="E1468" s="170"/>
      <c r="F1468" s="170"/>
      <c r="G1468" s="170"/>
      <c r="H1468" s="170"/>
      <c r="I1468" s="170"/>
      <c r="J1468" s="170"/>
      <c r="K1468" s="171"/>
      <c r="L1468" s="170"/>
      <c r="M1468" s="170"/>
      <c r="N1468" s="170"/>
      <c r="O1468" s="170"/>
      <c r="P1468" s="170"/>
      <c r="Q1468" s="170"/>
      <c r="R1468" s="170"/>
      <c r="S1468" s="170"/>
      <c r="T1468" s="170"/>
      <c r="U1468" s="170"/>
      <c r="V1468" s="170"/>
      <c r="W1468" s="170"/>
      <c r="X1468" s="170"/>
      <c r="Y1468" s="170"/>
      <c r="Z1468" s="170"/>
      <c r="AA1468" s="170"/>
      <c r="AB1468" s="170"/>
      <c r="AC1468" s="170"/>
      <c r="AD1468" s="170"/>
      <c r="AE1468" s="170"/>
      <c r="AF1468" s="170"/>
      <c r="AG1468" s="170"/>
    </row>
    <row r="1469" spans="2:33" x14ac:dyDescent="0.25">
      <c r="B1469" s="175"/>
      <c r="C1469" s="169"/>
      <c r="D1469" s="170"/>
      <c r="E1469" s="170"/>
      <c r="F1469" s="170"/>
      <c r="G1469" s="170"/>
      <c r="H1469" s="170"/>
      <c r="I1469" s="170"/>
      <c r="J1469" s="170"/>
      <c r="K1469" s="171"/>
      <c r="L1469" s="170"/>
      <c r="M1469" s="170"/>
      <c r="N1469" s="170"/>
      <c r="O1469" s="170"/>
      <c r="P1469" s="170"/>
      <c r="Q1469" s="170"/>
      <c r="R1469" s="170"/>
      <c r="S1469" s="170"/>
      <c r="T1469" s="170"/>
      <c r="U1469" s="170"/>
      <c r="V1469" s="170"/>
      <c r="W1469" s="170"/>
      <c r="X1469" s="170"/>
      <c r="Y1469" s="170"/>
      <c r="Z1469" s="170"/>
      <c r="AA1469" s="170"/>
      <c r="AB1469" s="170"/>
      <c r="AC1469" s="170"/>
      <c r="AD1469" s="170"/>
      <c r="AE1469" s="170"/>
      <c r="AF1469" s="170"/>
      <c r="AG1469" s="170"/>
    </row>
    <row r="1470" spans="2:33" x14ac:dyDescent="0.25">
      <c r="B1470" s="175"/>
      <c r="C1470" s="169"/>
      <c r="D1470" s="170"/>
      <c r="E1470" s="170"/>
      <c r="F1470" s="170"/>
      <c r="G1470" s="170"/>
      <c r="H1470" s="170"/>
      <c r="I1470" s="170"/>
      <c r="J1470" s="170"/>
      <c r="K1470" s="171"/>
      <c r="L1470" s="170"/>
      <c r="M1470" s="170"/>
      <c r="N1470" s="170"/>
      <c r="O1470" s="170"/>
      <c r="P1470" s="170"/>
      <c r="Q1470" s="170"/>
      <c r="R1470" s="170"/>
      <c r="S1470" s="170"/>
      <c r="T1470" s="170"/>
      <c r="U1470" s="170"/>
      <c r="V1470" s="170"/>
      <c r="W1470" s="170"/>
      <c r="X1470" s="170"/>
      <c r="Y1470" s="170"/>
      <c r="Z1470" s="170"/>
      <c r="AA1470" s="170"/>
      <c r="AB1470" s="170"/>
      <c r="AC1470" s="170"/>
      <c r="AD1470" s="170"/>
      <c r="AE1470" s="170"/>
      <c r="AF1470" s="170"/>
      <c r="AG1470" s="170"/>
    </row>
    <row r="1471" spans="2:33" x14ac:dyDescent="0.25">
      <c r="B1471" s="175"/>
      <c r="C1471" s="169"/>
      <c r="D1471" s="170"/>
      <c r="E1471" s="170"/>
      <c r="F1471" s="170"/>
      <c r="G1471" s="170"/>
      <c r="H1471" s="170"/>
      <c r="I1471" s="170"/>
      <c r="J1471" s="170"/>
      <c r="K1471" s="171"/>
      <c r="L1471" s="170"/>
      <c r="M1471" s="170"/>
      <c r="N1471" s="170"/>
      <c r="O1471" s="170"/>
      <c r="P1471" s="170"/>
      <c r="Q1471" s="170"/>
      <c r="R1471" s="170"/>
      <c r="S1471" s="170"/>
      <c r="T1471" s="170"/>
      <c r="U1471" s="170"/>
      <c r="V1471" s="170"/>
      <c r="W1471" s="170"/>
      <c r="X1471" s="170"/>
      <c r="Y1471" s="170"/>
      <c r="Z1471" s="170"/>
      <c r="AA1471" s="170"/>
      <c r="AB1471" s="170"/>
      <c r="AC1471" s="170"/>
      <c r="AD1471" s="170"/>
      <c r="AE1471" s="170"/>
      <c r="AF1471" s="170"/>
      <c r="AG1471" s="170"/>
    </row>
    <row r="1472" spans="2:33" x14ac:dyDescent="0.25">
      <c r="B1472" s="175"/>
      <c r="C1472" s="169"/>
      <c r="D1472" s="170"/>
      <c r="E1472" s="170"/>
      <c r="F1472" s="170"/>
      <c r="G1472" s="170"/>
      <c r="H1472" s="170"/>
      <c r="I1472" s="170"/>
      <c r="J1472" s="170"/>
      <c r="K1472" s="171"/>
      <c r="L1472" s="170"/>
      <c r="M1472" s="170"/>
      <c r="N1472" s="170"/>
      <c r="O1472" s="170"/>
      <c r="P1472" s="170"/>
      <c r="Q1472" s="170"/>
      <c r="R1472" s="170"/>
      <c r="S1472" s="170"/>
      <c r="T1472" s="170"/>
      <c r="U1472" s="170"/>
      <c r="V1472" s="170"/>
      <c r="W1472" s="170"/>
      <c r="X1472" s="170"/>
      <c r="Y1472" s="170"/>
      <c r="Z1472" s="170"/>
      <c r="AA1472" s="170"/>
      <c r="AB1472" s="170"/>
      <c r="AC1472" s="170"/>
      <c r="AD1472" s="170"/>
      <c r="AE1472" s="170"/>
      <c r="AF1472" s="170"/>
      <c r="AG1472" s="170"/>
    </row>
    <row r="1473" spans="2:33" x14ac:dyDescent="0.25">
      <c r="B1473" s="175"/>
      <c r="C1473" s="169"/>
      <c r="D1473" s="170"/>
      <c r="E1473" s="170"/>
      <c r="F1473" s="170"/>
      <c r="G1473" s="170"/>
      <c r="H1473" s="170"/>
      <c r="I1473" s="170"/>
      <c r="J1473" s="170"/>
      <c r="K1473" s="171"/>
      <c r="L1473" s="170"/>
      <c r="M1473" s="170"/>
      <c r="N1473" s="170"/>
      <c r="O1473" s="170"/>
      <c r="P1473" s="170"/>
      <c r="Q1473" s="170"/>
      <c r="R1473" s="170"/>
      <c r="S1473" s="170"/>
      <c r="T1473" s="170"/>
      <c r="U1473" s="170"/>
      <c r="V1473" s="170"/>
      <c r="W1473" s="170"/>
      <c r="X1473" s="170"/>
      <c r="Y1473" s="170"/>
      <c r="Z1473" s="170"/>
      <c r="AA1473" s="170"/>
      <c r="AB1473" s="170"/>
      <c r="AC1473" s="170"/>
      <c r="AD1473" s="170"/>
      <c r="AE1473" s="170"/>
      <c r="AF1473" s="170"/>
      <c r="AG1473" s="170"/>
    </row>
    <row r="1474" spans="2:33" x14ac:dyDescent="0.25">
      <c r="B1474" s="175"/>
      <c r="C1474" s="169"/>
      <c r="D1474" s="170"/>
      <c r="E1474" s="170"/>
      <c r="F1474" s="170"/>
      <c r="G1474" s="170"/>
      <c r="H1474" s="170"/>
      <c r="I1474" s="170"/>
      <c r="J1474" s="170"/>
      <c r="K1474" s="171"/>
      <c r="L1474" s="170"/>
      <c r="M1474" s="170"/>
      <c r="N1474" s="170"/>
      <c r="O1474" s="170"/>
      <c r="P1474" s="170"/>
      <c r="Q1474" s="170"/>
      <c r="R1474" s="170"/>
      <c r="S1474" s="170"/>
      <c r="T1474" s="170"/>
      <c r="U1474" s="170"/>
      <c r="V1474" s="170"/>
      <c r="W1474" s="170"/>
      <c r="X1474" s="170"/>
      <c r="Y1474" s="170"/>
      <c r="Z1474" s="170"/>
      <c r="AA1474" s="170"/>
      <c r="AB1474" s="170"/>
      <c r="AC1474" s="170"/>
      <c r="AD1474" s="170"/>
      <c r="AE1474" s="170"/>
      <c r="AF1474" s="170"/>
      <c r="AG1474" s="170"/>
    </row>
    <row r="1475" spans="2:33" x14ac:dyDescent="0.25">
      <c r="B1475" s="175"/>
      <c r="C1475" s="169"/>
      <c r="D1475" s="170"/>
      <c r="E1475" s="170"/>
      <c r="F1475" s="170"/>
      <c r="G1475" s="170"/>
      <c r="H1475" s="170"/>
      <c r="I1475" s="170"/>
      <c r="J1475" s="170"/>
      <c r="K1475" s="171"/>
      <c r="L1475" s="170"/>
      <c r="M1475" s="170"/>
      <c r="N1475" s="170"/>
      <c r="O1475" s="170"/>
      <c r="P1475" s="170"/>
      <c r="Q1475" s="170"/>
      <c r="R1475" s="170"/>
      <c r="S1475" s="170"/>
      <c r="T1475" s="170"/>
      <c r="U1475" s="170"/>
      <c r="V1475" s="170"/>
      <c r="W1475" s="170"/>
      <c r="X1475" s="170"/>
      <c r="Y1475" s="170"/>
      <c r="Z1475" s="170"/>
      <c r="AA1475" s="170"/>
      <c r="AB1475" s="170"/>
      <c r="AC1475" s="170"/>
      <c r="AD1475" s="170"/>
      <c r="AE1475" s="170"/>
      <c r="AF1475" s="170"/>
      <c r="AG1475" s="170"/>
    </row>
    <row r="1476" spans="2:33" x14ac:dyDescent="0.25">
      <c r="B1476" s="175"/>
      <c r="C1476" s="169"/>
      <c r="D1476" s="170"/>
      <c r="E1476" s="170"/>
      <c r="F1476" s="170"/>
      <c r="G1476" s="170"/>
      <c r="H1476" s="170"/>
      <c r="I1476" s="170"/>
      <c r="J1476" s="170"/>
      <c r="K1476" s="171"/>
      <c r="L1476" s="170"/>
      <c r="M1476" s="170"/>
      <c r="N1476" s="170"/>
      <c r="O1476" s="170"/>
      <c r="P1476" s="170"/>
      <c r="Q1476" s="170"/>
      <c r="R1476" s="170"/>
      <c r="S1476" s="170"/>
      <c r="T1476" s="170"/>
      <c r="U1476" s="170"/>
      <c r="V1476" s="170"/>
      <c r="W1476" s="170"/>
      <c r="X1476" s="170"/>
      <c r="Y1476" s="170"/>
      <c r="Z1476" s="170"/>
      <c r="AA1476" s="170"/>
      <c r="AB1476" s="170"/>
      <c r="AC1476" s="170"/>
      <c r="AD1476" s="170"/>
      <c r="AE1476" s="170"/>
      <c r="AF1476" s="170"/>
      <c r="AG1476" s="170"/>
    </row>
    <row r="1477" spans="2:33" x14ac:dyDescent="0.25">
      <c r="B1477" s="175"/>
      <c r="C1477" s="169"/>
      <c r="D1477" s="170"/>
      <c r="E1477" s="170"/>
      <c r="F1477" s="170"/>
      <c r="G1477" s="170"/>
      <c r="H1477" s="170"/>
      <c r="I1477" s="170"/>
      <c r="J1477" s="170"/>
      <c r="K1477" s="171"/>
      <c r="L1477" s="170"/>
      <c r="M1477" s="170"/>
      <c r="N1477" s="170"/>
      <c r="O1477" s="170"/>
      <c r="P1477" s="170"/>
      <c r="Q1477" s="170"/>
      <c r="R1477" s="170"/>
      <c r="S1477" s="170"/>
      <c r="T1477" s="170"/>
      <c r="U1477" s="170"/>
      <c r="V1477" s="170"/>
      <c r="W1477" s="170"/>
      <c r="X1477" s="170"/>
      <c r="Y1477" s="170"/>
      <c r="Z1477" s="170"/>
      <c r="AA1477" s="170"/>
      <c r="AB1477" s="170"/>
      <c r="AC1477" s="170"/>
      <c r="AD1477" s="170"/>
      <c r="AE1477" s="170"/>
      <c r="AF1477" s="170"/>
      <c r="AG1477" s="170"/>
    </row>
    <row r="1478" spans="2:33" x14ac:dyDescent="0.25">
      <c r="B1478" s="175"/>
      <c r="C1478" s="169"/>
      <c r="D1478" s="170"/>
      <c r="E1478" s="170"/>
      <c r="F1478" s="170"/>
      <c r="G1478" s="170"/>
      <c r="H1478" s="170"/>
      <c r="I1478" s="170"/>
      <c r="J1478" s="170"/>
      <c r="K1478" s="171"/>
      <c r="L1478" s="170"/>
      <c r="M1478" s="170"/>
      <c r="N1478" s="170"/>
      <c r="O1478" s="170"/>
      <c r="P1478" s="170"/>
      <c r="Q1478" s="170"/>
      <c r="R1478" s="170"/>
      <c r="S1478" s="170"/>
      <c r="T1478" s="170"/>
      <c r="U1478" s="170"/>
      <c r="V1478" s="170"/>
      <c r="W1478" s="170"/>
      <c r="X1478" s="170"/>
      <c r="Y1478" s="170"/>
      <c r="Z1478" s="170"/>
      <c r="AA1478" s="170"/>
      <c r="AB1478" s="170"/>
      <c r="AC1478" s="170"/>
      <c r="AD1478" s="170"/>
      <c r="AE1478" s="170"/>
      <c r="AF1478" s="170"/>
      <c r="AG1478" s="170"/>
    </row>
    <row r="1479" spans="2:33" x14ac:dyDescent="0.25">
      <c r="B1479" s="175"/>
      <c r="C1479" s="169"/>
      <c r="D1479" s="170"/>
      <c r="E1479" s="170"/>
      <c r="F1479" s="170"/>
      <c r="G1479" s="170"/>
      <c r="H1479" s="170"/>
      <c r="I1479" s="170"/>
      <c r="J1479" s="170"/>
      <c r="K1479" s="171"/>
      <c r="L1479" s="170"/>
      <c r="M1479" s="170"/>
      <c r="N1479" s="170"/>
      <c r="O1479" s="170"/>
      <c r="P1479" s="170"/>
      <c r="Q1479" s="170"/>
      <c r="R1479" s="170"/>
      <c r="S1479" s="170"/>
      <c r="T1479" s="170"/>
      <c r="U1479" s="170"/>
      <c r="V1479" s="170"/>
      <c r="W1479" s="170"/>
      <c r="X1479" s="170"/>
      <c r="Y1479" s="170"/>
      <c r="Z1479" s="170"/>
      <c r="AA1479" s="170"/>
      <c r="AB1479" s="170"/>
      <c r="AC1479" s="170"/>
      <c r="AD1479" s="170"/>
      <c r="AE1479" s="170"/>
      <c r="AF1479" s="170"/>
      <c r="AG1479" s="170"/>
    </row>
    <row r="1480" spans="2:33" x14ac:dyDescent="0.25">
      <c r="B1480" s="175"/>
      <c r="C1480" s="169"/>
      <c r="D1480" s="170"/>
      <c r="E1480" s="170"/>
      <c r="F1480" s="170"/>
      <c r="G1480" s="170"/>
      <c r="H1480" s="170"/>
      <c r="I1480" s="170"/>
      <c r="J1480" s="170"/>
      <c r="K1480" s="171"/>
      <c r="L1480" s="170"/>
      <c r="M1480" s="170"/>
      <c r="N1480" s="170"/>
      <c r="O1480" s="170"/>
      <c r="P1480" s="170"/>
      <c r="Q1480" s="170"/>
      <c r="R1480" s="170"/>
      <c r="S1480" s="170"/>
      <c r="T1480" s="170"/>
      <c r="U1480" s="170"/>
      <c r="V1480" s="170"/>
      <c r="W1480" s="170"/>
      <c r="X1480" s="170"/>
      <c r="Y1480" s="170"/>
      <c r="Z1480" s="170"/>
      <c r="AA1480" s="170"/>
      <c r="AB1480" s="170"/>
      <c r="AC1480" s="170"/>
      <c r="AD1480" s="170"/>
      <c r="AE1480" s="170"/>
      <c r="AF1480" s="170"/>
      <c r="AG1480" s="170"/>
    </row>
    <row r="1481" spans="2:33" x14ac:dyDescent="0.25">
      <c r="B1481" s="175"/>
      <c r="C1481" s="169"/>
      <c r="D1481" s="170"/>
      <c r="E1481" s="170"/>
      <c r="F1481" s="170"/>
      <c r="G1481" s="170"/>
      <c r="H1481" s="170"/>
      <c r="I1481" s="170"/>
      <c r="J1481" s="170"/>
      <c r="K1481" s="171"/>
      <c r="L1481" s="170"/>
      <c r="M1481" s="170"/>
      <c r="N1481" s="170"/>
      <c r="O1481" s="170"/>
      <c r="P1481" s="170"/>
      <c r="Q1481" s="170"/>
      <c r="R1481" s="170"/>
      <c r="S1481" s="170"/>
      <c r="T1481" s="170"/>
      <c r="U1481" s="170"/>
      <c r="V1481" s="170"/>
      <c r="W1481" s="170"/>
      <c r="X1481" s="170"/>
      <c r="Y1481" s="170"/>
      <c r="Z1481" s="170"/>
      <c r="AA1481" s="170"/>
      <c r="AB1481" s="170"/>
      <c r="AC1481" s="170"/>
      <c r="AD1481" s="170"/>
      <c r="AE1481" s="170"/>
      <c r="AF1481" s="170"/>
      <c r="AG1481" s="170"/>
    </row>
    <row r="1482" spans="2:33" x14ac:dyDescent="0.25">
      <c r="B1482" s="175"/>
      <c r="C1482" s="169"/>
      <c r="D1482" s="170"/>
      <c r="E1482" s="170"/>
      <c r="F1482" s="170"/>
      <c r="G1482" s="170"/>
      <c r="H1482" s="170"/>
      <c r="I1482" s="170"/>
      <c r="J1482" s="170"/>
      <c r="K1482" s="171"/>
      <c r="L1482" s="170"/>
      <c r="M1482" s="170"/>
      <c r="N1482" s="170"/>
      <c r="O1482" s="170"/>
      <c r="P1482" s="170"/>
      <c r="Q1482" s="170"/>
      <c r="R1482" s="170"/>
      <c r="S1482" s="170"/>
      <c r="T1482" s="170"/>
      <c r="U1482" s="170"/>
      <c r="V1482" s="170"/>
      <c r="W1482" s="170"/>
      <c r="X1482" s="170"/>
      <c r="Y1482" s="170"/>
      <c r="Z1482" s="170"/>
      <c r="AA1482" s="170"/>
      <c r="AB1482" s="170"/>
      <c r="AC1482" s="170"/>
      <c r="AD1482" s="170"/>
      <c r="AE1482" s="170"/>
      <c r="AF1482" s="170"/>
      <c r="AG1482" s="170"/>
    </row>
    <row r="1483" spans="2:33" x14ac:dyDescent="0.25">
      <c r="B1483" s="175"/>
      <c r="C1483" s="169"/>
      <c r="D1483" s="170"/>
      <c r="E1483" s="170"/>
      <c r="F1483" s="170"/>
      <c r="G1483" s="170"/>
      <c r="H1483" s="170"/>
      <c r="I1483" s="170"/>
      <c r="J1483" s="170"/>
      <c r="K1483" s="171"/>
      <c r="L1483" s="170"/>
      <c r="M1483" s="170"/>
      <c r="N1483" s="170"/>
      <c r="O1483" s="170"/>
      <c r="P1483" s="170"/>
      <c r="Q1483" s="170"/>
      <c r="R1483" s="170"/>
      <c r="S1483" s="170"/>
      <c r="T1483" s="170"/>
      <c r="U1483" s="170"/>
      <c r="V1483" s="170"/>
      <c r="W1483" s="170"/>
      <c r="X1483" s="170"/>
      <c r="Y1483" s="170"/>
      <c r="Z1483" s="170"/>
      <c r="AA1483" s="170"/>
      <c r="AB1483" s="170"/>
      <c r="AC1483" s="170"/>
      <c r="AD1483" s="170"/>
      <c r="AE1483" s="170"/>
      <c r="AF1483" s="170"/>
      <c r="AG1483" s="170"/>
    </row>
    <row r="1484" spans="2:33" x14ac:dyDescent="0.25">
      <c r="B1484" s="175"/>
      <c r="C1484" s="169"/>
      <c r="D1484" s="170"/>
      <c r="E1484" s="170"/>
      <c r="F1484" s="170"/>
      <c r="G1484" s="170"/>
      <c r="H1484" s="170"/>
      <c r="I1484" s="170"/>
      <c r="J1484" s="170"/>
      <c r="K1484" s="171"/>
      <c r="L1484" s="170"/>
      <c r="M1484" s="170"/>
      <c r="N1484" s="170"/>
      <c r="O1484" s="170"/>
      <c r="P1484" s="170"/>
      <c r="Q1484" s="170"/>
      <c r="R1484" s="170"/>
      <c r="S1484" s="170"/>
      <c r="T1484" s="170"/>
      <c r="U1484" s="170"/>
      <c r="V1484" s="170"/>
      <c r="W1484" s="170"/>
      <c r="X1484" s="170"/>
      <c r="Y1484" s="170"/>
      <c r="Z1484" s="170"/>
      <c r="AA1484" s="170"/>
      <c r="AB1484" s="170"/>
      <c r="AC1484" s="170"/>
      <c r="AD1484" s="170"/>
      <c r="AE1484" s="170"/>
      <c r="AF1484" s="170"/>
      <c r="AG1484" s="170"/>
    </row>
    <row r="1485" spans="2:33" x14ac:dyDescent="0.25">
      <c r="B1485" s="175"/>
      <c r="C1485" s="169"/>
      <c r="D1485" s="170"/>
      <c r="E1485" s="170"/>
      <c r="F1485" s="170"/>
      <c r="G1485" s="170"/>
      <c r="H1485" s="170"/>
      <c r="I1485" s="170"/>
      <c r="J1485" s="170"/>
      <c r="K1485" s="171"/>
      <c r="L1485" s="170"/>
      <c r="M1485" s="170"/>
      <c r="N1485" s="170"/>
      <c r="O1485" s="170"/>
      <c r="P1485" s="170"/>
      <c r="Q1485" s="170"/>
      <c r="R1485" s="170"/>
      <c r="S1485" s="170"/>
      <c r="T1485" s="170"/>
      <c r="U1485" s="170"/>
      <c r="V1485" s="170"/>
      <c r="W1485" s="170"/>
      <c r="X1485" s="170"/>
      <c r="Y1485" s="170"/>
      <c r="Z1485" s="170"/>
      <c r="AA1485" s="170"/>
      <c r="AB1485" s="170"/>
      <c r="AC1485" s="170"/>
      <c r="AD1485" s="170"/>
      <c r="AE1485" s="170"/>
      <c r="AF1485" s="170"/>
      <c r="AG1485" s="170"/>
    </row>
    <row r="1486" spans="2:33" x14ac:dyDescent="0.25">
      <c r="B1486" s="175"/>
      <c r="C1486" s="169"/>
      <c r="D1486" s="170"/>
      <c r="E1486" s="170"/>
      <c r="F1486" s="170"/>
      <c r="G1486" s="170"/>
      <c r="H1486" s="170"/>
      <c r="I1486" s="170"/>
      <c r="J1486" s="170"/>
      <c r="K1486" s="171"/>
      <c r="L1486" s="170"/>
      <c r="M1486" s="170"/>
      <c r="N1486" s="170"/>
      <c r="O1486" s="170"/>
      <c r="P1486" s="170"/>
      <c r="Q1486" s="170"/>
      <c r="R1486" s="170"/>
      <c r="S1486" s="170"/>
      <c r="T1486" s="170"/>
      <c r="U1486" s="170"/>
      <c r="V1486" s="170"/>
      <c r="W1486" s="170"/>
      <c r="X1486" s="170"/>
      <c r="Y1486" s="170"/>
      <c r="Z1486" s="170"/>
      <c r="AA1486" s="170"/>
      <c r="AB1486" s="170"/>
      <c r="AC1486" s="170"/>
      <c r="AD1486" s="170"/>
      <c r="AE1486" s="170"/>
      <c r="AF1486" s="170"/>
      <c r="AG1486" s="170"/>
    </row>
    <row r="1487" spans="2:33" x14ac:dyDescent="0.25">
      <c r="B1487" s="175"/>
      <c r="C1487" s="169"/>
      <c r="D1487" s="170"/>
      <c r="E1487" s="170"/>
      <c r="F1487" s="170"/>
      <c r="G1487" s="170"/>
      <c r="H1487" s="170"/>
      <c r="I1487" s="170"/>
      <c r="J1487" s="170"/>
      <c r="K1487" s="171"/>
      <c r="L1487" s="170"/>
      <c r="M1487" s="170"/>
      <c r="N1487" s="170"/>
      <c r="O1487" s="170"/>
      <c r="P1487" s="170"/>
      <c r="Q1487" s="170"/>
      <c r="R1487" s="170"/>
      <c r="S1487" s="170"/>
      <c r="T1487" s="170"/>
      <c r="U1487" s="170"/>
      <c r="V1487" s="170"/>
      <c r="W1487" s="170"/>
      <c r="X1487" s="170"/>
      <c r="Y1487" s="170"/>
      <c r="Z1487" s="170"/>
      <c r="AA1487" s="170"/>
      <c r="AB1487" s="170"/>
      <c r="AC1487" s="170"/>
      <c r="AD1487" s="170"/>
      <c r="AE1487" s="170"/>
      <c r="AF1487" s="170"/>
      <c r="AG1487" s="170"/>
    </row>
    <row r="1488" spans="2:33" x14ac:dyDescent="0.25">
      <c r="B1488" s="175"/>
      <c r="C1488" s="169"/>
      <c r="D1488" s="170"/>
      <c r="E1488" s="170"/>
      <c r="F1488" s="170"/>
      <c r="G1488" s="170"/>
      <c r="H1488" s="170"/>
      <c r="I1488" s="170"/>
      <c r="J1488" s="170"/>
      <c r="K1488" s="171"/>
      <c r="L1488" s="170"/>
      <c r="M1488" s="170"/>
      <c r="N1488" s="170"/>
      <c r="O1488" s="170"/>
      <c r="P1488" s="170"/>
      <c r="Q1488" s="170"/>
      <c r="R1488" s="170"/>
      <c r="S1488" s="170"/>
      <c r="T1488" s="170"/>
      <c r="U1488" s="170"/>
      <c r="V1488" s="170"/>
      <c r="W1488" s="170"/>
      <c r="X1488" s="170"/>
      <c r="Y1488" s="170"/>
      <c r="Z1488" s="170"/>
      <c r="AA1488" s="170"/>
      <c r="AB1488" s="170"/>
      <c r="AC1488" s="170"/>
      <c r="AD1488" s="170"/>
      <c r="AE1488" s="170"/>
      <c r="AF1488" s="170"/>
      <c r="AG1488" s="170"/>
    </row>
    <row r="1489" spans="2:33" x14ac:dyDescent="0.25">
      <c r="B1489" s="175"/>
      <c r="C1489" s="169"/>
      <c r="D1489" s="170"/>
      <c r="E1489" s="170"/>
      <c r="F1489" s="170"/>
      <c r="G1489" s="170"/>
      <c r="H1489" s="170"/>
      <c r="I1489" s="170"/>
      <c r="J1489" s="170"/>
      <c r="K1489" s="171"/>
      <c r="L1489" s="170"/>
      <c r="M1489" s="170"/>
      <c r="N1489" s="170"/>
      <c r="O1489" s="170"/>
      <c r="P1489" s="170"/>
      <c r="Q1489" s="170"/>
      <c r="R1489" s="170"/>
      <c r="S1489" s="170"/>
      <c r="T1489" s="170"/>
      <c r="U1489" s="170"/>
      <c r="V1489" s="170"/>
      <c r="W1489" s="170"/>
      <c r="X1489" s="170"/>
      <c r="Y1489" s="170"/>
      <c r="Z1489" s="170"/>
      <c r="AA1489" s="170"/>
      <c r="AB1489" s="170"/>
      <c r="AC1489" s="170"/>
      <c r="AD1489" s="170"/>
      <c r="AE1489" s="170"/>
      <c r="AF1489" s="170"/>
      <c r="AG1489" s="170"/>
    </row>
    <row r="1490" spans="2:33" x14ac:dyDescent="0.25">
      <c r="B1490" s="175"/>
      <c r="C1490" s="169"/>
      <c r="D1490" s="170"/>
      <c r="E1490" s="170"/>
      <c r="F1490" s="170"/>
      <c r="G1490" s="170"/>
      <c r="H1490" s="170"/>
      <c r="I1490" s="170"/>
      <c r="J1490" s="170"/>
      <c r="K1490" s="171"/>
      <c r="L1490" s="170"/>
      <c r="M1490" s="170"/>
      <c r="N1490" s="170"/>
      <c r="O1490" s="170"/>
      <c r="P1490" s="170"/>
      <c r="Q1490" s="170"/>
      <c r="R1490" s="170"/>
      <c r="S1490" s="170"/>
      <c r="T1490" s="170"/>
      <c r="U1490" s="170"/>
      <c r="V1490" s="170"/>
      <c r="W1490" s="170"/>
      <c r="X1490" s="170"/>
      <c r="Y1490" s="170"/>
      <c r="Z1490" s="170"/>
      <c r="AA1490" s="170"/>
      <c r="AB1490" s="170"/>
      <c r="AC1490" s="170"/>
      <c r="AD1490" s="170"/>
      <c r="AE1490" s="170"/>
      <c r="AF1490" s="170"/>
      <c r="AG1490" s="170"/>
    </row>
    <row r="1491" spans="2:33" x14ac:dyDescent="0.25">
      <c r="B1491" s="175"/>
      <c r="C1491" s="169"/>
      <c r="D1491" s="170"/>
      <c r="E1491" s="170"/>
      <c r="F1491" s="170"/>
      <c r="G1491" s="170"/>
      <c r="H1491" s="170"/>
      <c r="I1491" s="170"/>
      <c r="J1491" s="170"/>
      <c r="K1491" s="171"/>
      <c r="L1491" s="170"/>
      <c r="M1491" s="170"/>
      <c r="N1491" s="170"/>
      <c r="O1491" s="170"/>
      <c r="P1491" s="170"/>
      <c r="Q1491" s="170"/>
      <c r="R1491" s="170"/>
      <c r="S1491" s="170"/>
      <c r="T1491" s="170"/>
      <c r="U1491" s="170"/>
      <c r="V1491" s="170"/>
      <c r="W1491" s="170"/>
      <c r="X1491" s="170"/>
      <c r="Y1491" s="170"/>
      <c r="Z1491" s="170"/>
      <c r="AA1491" s="170"/>
      <c r="AB1491" s="170"/>
      <c r="AC1491" s="170"/>
      <c r="AD1491" s="170"/>
      <c r="AE1491" s="170"/>
      <c r="AF1491" s="170"/>
      <c r="AG1491" s="170"/>
    </row>
    <row r="1492" spans="2:33" x14ac:dyDescent="0.25">
      <c r="B1492" s="175"/>
      <c r="C1492" s="169"/>
      <c r="D1492" s="170"/>
      <c r="E1492" s="170"/>
      <c r="F1492" s="170"/>
      <c r="G1492" s="170"/>
      <c r="H1492" s="170"/>
      <c r="I1492" s="170"/>
      <c r="J1492" s="170"/>
      <c r="K1492" s="171"/>
      <c r="L1492" s="170"/>
      <c r="M1492" s="170"/>
      <c r="N1492" s="170"/>
      <c r="O1492" s="170"/>
      <c r="P1492" s="170"/>
      <c r="Q1492" s="170"/>
      <c r="R1492" s="170"/>
      <c r="S1492" s="170"/>
      <c r="T1492" s="170"/>
      <c r="U1492" s="170"/>
      <c r="V1492" s="170"/>
      <c r="W1492" s="170"/>
      <c r="X1492" s="170"/>
      <c r="Y1492" s="170"/>
      <c r="Z1492" s="170"/>
      <c r="AA1492" s="170"/>
      <c r="AB1492" s="170"/>
      <c r="AC1492" s="170"/>
      <c r="AD1492" s="170"/>
      <c r="AE1492" s="170"/>
      <c r="AF1492" s="170"/>
      <c r="AG1492" s="170"/>
    </row>
    <row r="1493" spans="2:33" x14ac:dyDescent="0.25">
      <c r="B1493" s="175"/>
      <c r="C1493" s="169"/>
      <c r="D1493" s="170"/>
      <c r="E1493" s="170"/>
      <c r="F1493" s="170"/>
      <c r="G1493" s="170"/>
      <c r="H1493" s="170"/>
      <c r="I1493" s="170"/>
      <c r="J1493" s="170"/>
      <c r="K1493" s="171"/>
      <c r="L1493" s="170"/>
      <c r="M1493" s="170"/>
      <c r="N1493" s="170"/>
      <c r="O1493" s="170"/>
      <c r="P1493" s="170"/>
      <c r="Q1493" s="170"/>
      <c r="R1493" s="170"/>
      <c r="S1493" s="170"/>
      <c r="T1493" s="170"/>
      <c r="U1493" s="170"/>
      <c r="V1493" s="170"/>
      <c r="W1493" s="170"/>
      <c r="X1493" s="170"/>
      <c r="Y1493" s="170"/>
      <c r="Z1493" s="170"/>
      <c r="AA1493" s="170"/>
      <c r="AB1493" s="170"/>
      <c r="AC1493" s="170"/>
      <c r="AD1493" s="170"/>
      <c r="AE1493" s="170"/>
      <c r="AF1493" s="170"/>
      <c r="AG1493" s="170"/>
    </row>
    <row r="1494" spans="2:33" x14ac:dyDescent="0.25">
      <c r="B1494" s="175"/>
      <c r="C1494" s="169"/>
      <c r="D1494" s="170"/>
      <c r="E1494" s="170"/>
      <c r="F1494" s="170"/>
      <c r="G1494" s="170"/>
      <c r="H1494" s="170"/>
      <c r="I1494" s="170"/>
      <c r="J1494" s="170"/>
      <c r="K1494" s="171"/>
      <c r="L1494" s="170"/>
      <c r="M1494" s="170"/>
      <c r="N1494" s="170"/>
      <c r="O1494" s="170"/>
      <c r="P1494" s="170"/>
      <c r="Q1494" s="170"/>
      <c r="R1494" s="170"/>
      <c r="S1494" s="170"/>
      <c r="T1494" s="170"/>
      <c r="U1494" s="170"/>
      <c r="V1494" s="170"/>
      <c r="W1494" s="170"/>
      <c r="X1494" s="170"/>
      <c r="Y1494" s="170"/>
      <c r="Z1494" s="170"/>
      <c r="AA1494" s="170"/>
      <c r="AB1494" s="170"/>
      <c r="AC1494" s="170"/>
      <c r="AD1494" s="170"/>
      <c r="AE1494" s="170"/>
      <c r="AF1494" s="170"/>
      <c r="AG1494" s="170"/>
    </row>
    <row r="1495" spans="2:33" x14ac:dyDescent="0.25">
      <c r="B1495" s="175"/>
      <c r="C1495" s="169"/>
      <c r="D1495" s="170"/>
      <c r="E1495" s="170"/>
      <c r="F1495" s="170"/>
      <c r="G1495" s="170"/>
      <c r="H1495" s="170"/>
      <c r="I1495" s="170"/>
      <c r="J1495" s="170"/>
      <c r="K1495" s="171"/>
      <c r="L1495" s="170"/>
      <c r="M1495" s="170"/>
      <c r="N1495" s="170"/>
      <c r="O1495" s="170"/>
      <c r="P1495" s="170"/>
      <c r="Q1495" s="170"/>
      <c r="R1495" s="170"/>
      <c r="S1495" s="170"/>
      <c r="T1495" s="170"/>
      <c r="U1495" s="170"/>
      <c r="V1495" s="170"/>
      <c r="W1495" s="170"/>
      <c r="X1495" s="170"/>
      <c r="Y1495" s="170"/>
      <c r="Z1495" s="170"/>
      <c r="AA1495" s="170"/>
      <c r="AB1495" s="170"/>
      <c r="AC1495" s="170"/>
      <c r="AD1495" s="170"/>
      <c r="AE1495" s="170"/>
      <c r="AF1495" s="170"/>
      <c r="AG1495" s="170"/>
    </row>
    <row r="1496" spans="2:33" x14ac:dyDescent="0.25">
      <c r="B1496" s="175"/>
      <c r="C1496" s="169"/>
      <c r="D1496" s="170"/>
      <c r="E1496" s="170"/>
      <c r="F1496" s="170"/>
      <c r="G1496" s="170"/>
      <c r="H1496" s="170"/>
      <c r="I1496" s="170"/>
      <c r="J1496" s="170"/>
      <c r="K1496" s="171"/>
      <c r="L1496" s="170"/>
      <c r="M1496" s="170"/>
      <c r="N1496" s="170"/>
      <c r="O1496" s="170"/>
      <c r="P1496" s="170"/>
      <c r="Q1496" s="170"/>
      <c r="R1496" s="170"/>
      <c r="S1496" s="170"/>
      <c r="T1496" s="170"/>
      <c r="U1496" s="170"/>
      <c r="V1496" s="170"/>
      <c r="W1496" s="170"/>
      <c r="X1496" s="170"/>
      <c r="Y1496" s="170"/>
      <c r="Z1496" s="170"/>
      <c r="AA1496" s="170"/>
      <c r="AB1496" s="170"/>
      <c r="AC1496" s="170"/>
      <c r="AD1496" s="170"/>
      <c r="AE1496" s="170"/>
      <c r="AF1496" s="170"/>
      <c r="AG1496" s="170"/>
    </row>
    <row r="1497" spans="2:33" x14ac:dyDescent="0.25">
      <c r="B1497" s="175"/>
      <c r="C1497" s="169"/>
      <c r="D1497" s="170"/>
      <c r="E1497" s="170"/>
      <c r="F1497" s="170"/>
      <c r="G1497" s="170"/>
      <c r="H1497" s="170"/>
      <c r="I1497" s="170"/>
      <c r="J1497" s="170"/>
      <c r="K1497" s="171"/>
      <c r="L1497" s="170"/>
      <c r="M1497" s="170"/>
      <c r="N1497" s="170"/>
      <c r="O1497" s="170"/>
      <c r="P1497" s="170"/>
      <c r="Q1497" s="170"/>
      <c r="R1497" s="170"/>
      <c r="S1497" s="170"/>
      <c r="T1497" s="170"/>
      <c r="U1497" s="170"/>
      <c r="V1497" s="170"/>
      <c r="W1497" s="170"/>
      <c r="X1497" s="170"/>
      <c r="Y1497" s="170"/>
      <c r="Z1497" s="170"/>
      <c r="AA1497" s="170"/>
      <c r="AB1497" s="170"/>
      <c r="AC1497" s="170"/>
      <c r="AD1497" s="170"/>
      <c r="AE1497" s="170"/>
      <c r="AF1497" s="170"/>
      <c r="AG1497" s="170"/>
    </row>
    <row r="1498" spans="2:33" x14ac:dyDescent="0.25">
      <c r="B1498" s="175"/>
      <c r="C1498" s="169"/>
      <c r="D1498" s="170"/>
      <c r="E1498" s="170"/>
      <c r="F1498" s="170"/>
      <c r="G1498" s="170"/>
      <c r="H1498" s="170"/>
      <c r="I1498" s="170"/>
      <c r="J1498" s="170"/>
      <c r="K1498" s="171"/>
      <c r="L1498" s="170"/>
      <c r="M1498" s="170"/>
      <c r="N1498" s="170"/>
      <c r="O1498" s="170"/>
      <c r="P1498" s="170"/>
      <c r="Q1498" s="170"/>
      <c r="R1498" s="170"/>
      <c r="S1498" s="170"/>
      <c r="T1498" s="170"/>
      <c r="U1498" s="170"/>
      <c r="V1498" s="170"/>
      <c r="W1498" s="170"/>
      <c r="X1498" s="170"/>
      <c r="Y1498" s="170"/>
      <c r="Z1498" s="170"/>
      <c r="AA1498" s="170"/>
      <c r="AB1498" s="170"/>
      <c r="AC1498" s="170"/>
      <c r="AD1498" s="170"/>
      <c r="AE1498" s="170"/>
      <c r="AF1498" s="170"/>
      <c r="AG1498" s="170"/>
    </row>
    <row r="1499" spans="2:33" x14ac:dyDescent="0.25">
      <c r="B1499" s="175"/>
      <c r="C1499" s="169"/>
      <c r="D1499" s="170"/>
      <c r="E1499" s="170"/>
      <c r="F1499" s="170"/>
      <c r="G1499" s="170"/>
      <c r="H1499" s="170"/>
      <c r="I1499" s="170"/>
      <c r="J1499" s="170"/>
      <c r="K1499" s="171"/>
      <c r="L1499" s="170"/>
      <c r="M1499" s="170"/>
      <c r="N1499" s="170"/>
      <c r="O1499" s="170"/>
      <c r="P1499" s="170"/>
      <c r="Q1499" s="170"/>
      <c r="R1499" s="170"/>
      <c r="S1499" s="170"/>
      <c r="T1499" s="170"/>
      <c r="U1499" s="170"/>
      <c r="V1499" s="170"/>
      <c r="W1499" s="170"/>
      <c r="X1499" s="170"/>
      <c r="Y1499" s="170"/>
      <c r="Z1499" s="170"/>
      <c r="AA1499" s="170"/>
      <c r="AB1499" s="170"/>
      <c r="AC1499" s="170"/>
      <c r="AD1499" s="170"/>
      <c r="AE1499" s="170"/>
      <c r="AF1499" s="170"/>
      <c r="AG1499" s="170"/>
    </row>
    <row r="1500" spans="2:33" x14ac:dyDescent="0.25">
      <c r="B1500" s="175"/>
      <c r="C1500" s="169"/>
      <c r="D1500" s="170"/>
      <c r="E1500" s="170"/>
      <c r="F1500" s="170"/>
      <c r="G1500" s="170"/>
      <c r="H1500" s="170"/>
      <c r="I1500" s="170"/>
      <c r="J1500" s="170"/>
      <c r="K1500" s="171"/>
      <c r="L1500" s="170"/>
      <c r="M1500" s="170"/>
      <c r="N1500" s="170"/>
      <c r="O1500" s="170"/>
      <c r="P1500" s="170"/>
      <c r="Q1500" s="170"/>
      <c r="R1500" s="170"/>
      <c r="S1500" s="170"/>
      <c r="T1500" s="170"/>
      <c r="U1500" s="170"/>
      <c r="V1500" s="170"/>
      <c r="W1500" s="170"/>
      <c r="X1500" s="170"/>
      <c r="Y1500" s="170"/>
      <c r="Z1500" s="170"/>
      <c r="AA1500" s="170"/>
      <c r="AB1500" s="170"/>
      <c r="AC1500" s="170"/>
      <c r="AD1500" s="170"/>
      <c r="AE1500" s="170"/>
      <c r="AF1500" s="170"/>
      <c r="AG1500" s="170"/>
    </row>
    <row r="1501" spans="2:33" x14ac:dyDescent="0.25">
      <c r="B1501" s="175"/>
      <c r="C1501" s="169"/>
      <c r="D1501" s="170"/>
      <c r="E1501" s="170"/>
      <c r="F1501" s="170"/>
      <c r="G1501" s="170"/>
      <c r="H1501" s="170"/>
      <c r="I1501" s="170"/>
      <c r="J1501" s="170"/>
      <c r="K1501" s="171"/>
      <c r="L1501" s="170"/>
      <c r="M1501" s="170"/>
      <c r="N1501" s="170"/>
      <c r="O1501" s="170"/>
      <c r="P1501" s="170"/>
      <c r="Q1501" s="170"/>
      <c r="R1501" s="170"/>
      <c r="S1501" s="170"/>
      <c r="T1501" s="170"/>
      <c r="U1501" s="170"/>
      <c r="V1501" s="170"/>
      <c r="W1501" s="170"/>
      <c r="X1501" s="170"/>
      <c r="Y1501" s="170"/>
      <c r="Z1501" s="170"/>
      <c r="AA1501" s="170"/>
      <c r="AB1501" s="170"/>
      <c r="AC1501" s="170"/>
      <c r="AD1501" s="170"/>
      <c r="AE1501" s="170"/>
      <c r="AF1501" s="170"/>
      <c r="AG1501" s="170"/>
    </row>
    <row r="1502" spans="2:33" x14ac:dyDescent="0.25">
      <c r="B1502" s="175"/>
      <c r="C1502" s="169"/>
      <c r="D1502" s="170"/>
      <c r="E1502" s="170"/>
      <c r="F1502" s="170"/>
      <c r="G1502" s="170"/>
      <c r="H1502" s="170"/>
      <c r="I1502" s="170"/>
      <c r="J1502" s="170"/>
      <c r="K1502" s="171"/>
      <c r="L1502" s="170"/>
      <c r="M1502" s="170"/>
      <c r="N1502" s="170"/>
      <c r="O1502" s="170"/>
      <c r="P1502" s="170"/>
      <c r="Q1502" s="170"/>
      <c r="R1502" s="170"/>
      <c r="S1502" s="170"/>
      <c r="T1502" s="170"/>
      <c r="U1502" s="170"/>
      <c r="V1502" s="170"/>
      <c r="W1502" s="170"/>
      <c r="X1502" s="170"/>
      <c r="Y1502" s="170"/>
      <c r="Z1502" s="170"/>
      <c r="AA1502" s="170"/>
      <c r="AB1502" s="170"/>
      <c r="AC1502" s="170"/>
      <c r="AD1502" s="170"/>
      <c r="AE1502" s="170"/>
      <c r="AF1502" s="170"/>
      <c r="AG1502" s="170"/>
    </row>
    <row r="1503" spans="2:33" x14ac:dyDescent="0.25">
      <c r="B1503" s="175"/>
      <c r="C1503" s="169"/>
      <c r="D1503" s="170"/>
      <c r="E1503" s="170"/>
      <c r="F1503" s="170"/>
      <c r="G1503" s="170"/>
      <c r="H1503" s="170"/>
      <c r="I1503" s="170"/>
      <c r="J1503" s="170"/>
      <c r="K1503" s="171"/>
      <c r="L1503" s="170"/>
      <c r="M1503" s="170"/>
      <c r="N1503" s="170"/>
      <c r="O1503" s="170"/>
      <c r="P1503" s="170"/>
      <c r="Q1503" s="170"/>
      <c r="R1503" s="170"/>
      <c r="S1503" s="170"/>
      <c r="T1503" s="170"/>
      <c r="U1503" s="170"/>
      <c r="V1503" s="170"/>
      <c r="W1503" s="170"/>
      <c r="X1503" s="170"/>
      <c r="Y1503" s="170"/>
      <c r="Z1503" s="170"/>
      <c r="AA1503" s="170"/>
      <c r="AB1503" s="170"/>
      <c r="AC1503" s="170"/>
      <c r="AD1503" s="170"/>
      <c r="AE1503" s="170"/>
      <c r="AF1503" s="170"/>
      <c r="AG1503" s="170"/>
    </row>
    <row r="1504" spans="2:33" x14ac:dyDescent="0.25">
      <c r="B1504" s="175"/>
      <c r="C1504" s="169"/>
      <c r="D1504" s="170"/>
      <c r="E1504" s="170"/>
      <c r="F1504" s="170"/>
      <c r="G1504" s="170"/>
      <c r="H1504" s="170"/>
      <c r="I1504" s="170"/>
      <c r="J1504" s="170"/>
      <c r="K1504" s="171"/>
      <c r="L1504" s="170"/>
      <c r="M1504" s="170"/>
      <c r="N1504" s="170"/>
      <c r="O1504" s="170"/>
      <c r="P1504" s="170"/>
      <c r="Q1504" s="170"/>
      <c r="R1504" s="170"/>
      <c r="S1504" s="170"/>
      <c r="T1504" s="170"/>
      <c r="U1504" s="170"/>
      <c r="V1504" s="170"/>
      <c r="W1504" s="170"/>
      <c r="X1504" s="170"/>
      <c r="Y1504" s="170"/>
      <c r="Z1504" s="170"/>
      <c r="AA1504" s="170"/>
      <c r="AB1504" s="170"/>
      <c r="AC1504" s="170"/>
      <c r="AD1504" s="170"/>
      <c r="AE1504" s="170"/>
      <c r="AF1504" s="170"/>
      <c r="AG1504" s="170"/>
    </row>
    <row r="1505" spans="2:33" x14ac:dyDescent="0.25">
      <c r="B1505" s="175"/>
      <c r="C1505" s="169"/>
      <c r="D1505" s="170"/>
      <c r="E1505" s="170"/>
      <c r="F1505" s="170"/>
      <c r="G1505" s="170"/>
      <c r="H1505" s="170"/>
      <c r="I1505" s="170"/>
      <c r="J1505" s="170"/>
      <c r="K1505" s="171"/>
      <c r="L1505" s="170"/>
      <c r="M1505" s="170"/>
      <c r="N1505" s="170"/>
      <c r="O1505" s="170"/>
      <c r="P1505" s="170"/>
      <c r="Q1505" s="170"/>
      <c r="R1505" s="170"/>
      <c r="S1505" s="170"/>
      <c r="T1505" s="170"/>
      <c r="U1505" s="170"/>
      <c r="V1505" s="170"/>
      <c r="W1505" s="170"/>
      <c r="X1505" s="170"/>
      <c r="Y1505" s="170"/>
      <c r="Z1505" s="170"/>
      <c r="AA1505" s="170"/>
      <c r="AB1505" s="170"/>
      <c r="AC1505" s="170"/>
      <c r="AD1505" s="170"/>
      <c r="AE1505" s="170"/>
      <c r="AF1505" s="170"/>
      <c r="AG1505" s="170"/>
    </row>
    <row r="1506" spans="2:33" x14ac:dyDescent="0.25">
      <c r="B1506" s="175"/>
      <c r="C1506" s="169"/>
      <c r="D1506" s="170"/>
      <c r="E1506" s="170"/>
      <c r="F1506" s="170"/>
      <c r="G1506" s="170"/>
      <c r="H1506" s="170"/>
      <c r="I1506" s="170"/>
      <c r="J1506" s="170"/>
      <c r="K1506" s="171"/>
      <c r="L1506" s="170"/>
      <c r="M1506" s="170"/>
      <c r="N1506" s="170"/>
      <c r="O1506" s="170"/>
      <c r="P1506" s="170"/>
      <c r="Q1506" s="170"/>
      <c r="R1506" s="170"/>
      <c r="S1506" s="170"/>
      <c r="T1506" s="170"/>
      <c r="U1506" s="170"/>
      <c r="V1506" s="170"/>
      <c r="W1506" s="170"/>
      <c r="X1506" s="170"/>
      <c r="Y1506" s="170"/>
      <c r="Z1506" s="170"/>
      <c r="AA1506" s="170"/>
      <c r="AB1506" s="170"/>
      <c r="AC1506" s="170"/>
      <c r="AD1506" s="170"/>
      <c r="AE1506" s="170"/>
      <c r="AF1506" s="170"/>
      <c r="AG1506" s="170"/>
    </row>
    <row r="1507" spans="2:33" x14ac:dyDescent="0.25">
      <c r="B1507" s="175"/>
      <c r="C1507" s="169"/>
      <c r="D1507" s="170"/>
      <c r="E1507" s="170"/>
      <c r="F1507" s="170"/>
      <c r="G1507" s="170"/>
      <c r="H1507" s="170"/>
      <c r="I1507" s="170"/>
      <c r="J1507" s="170"/>
      <c r="K1507" s="171"/>
      <c r="L1507" s="170"/>
      <c r="M1507" s="170"/>
      <c r="N1507" s="170"/>
      <c r="O1507" s="170"/>
      <c r="P1507" s="170"/>
      <c r="Q1507" s="170"/>
      <c r="R1507" s="170"/>
      <c r="S1507" s="170"/>
      <c r="T1507" s="170"/>
      <c r="U1507" s="170"/>
      <c r="V1507" s="170"/>
      <c r="W1507" s="170"/>
      <c r="X1507" s="170"/>
      <c r="Y1507" s="170"/>
      <c r="Z1507" s="170"/>
      <c r="AA1507" s="170"/>
      <c r="AB1507" s="170"/>
      <c r="AC1507" s="170"/>
      <c r="AD1507" s="170"/>
      <c r="AE1507" s="170"/>
      <c r="AF1507" s="170"/>
      <c r="AG1507" s="170"/>
    </row>
    <row r="1508" spans="2:33" x14ac:dyDescent="0.25">
      <c r="B1508" s="175"/>
      <c r="C1508" s="169"/>
      <c r="D1508" s="170"/>
      <c r="E1508" s="170"/>
      <c r="F1508" s="170"/>
      <c r="G1508" s="170"/>
      <c r="H1508" s="170"/>
      <c r="I1508" s="170"/>
      <c r="J1508" s="170"/>
      <c r="K1508" s="171"/>
      <c r="L1508" s="170"/>
      <c r="M1508" s="170"/>
      <c r="N1508" s="170"/>
      <c r="O1508" s="170"/>
      <c r="P1508" s="170"/>
      <c r="Q1508" s="170"/>
      <c r="R1508" s="170"/>
      <c r="S1508" s="170"/>
      <c r="T1508" s="170"/>
      <c r="U1508" s="170"/>
      <c r="V1508" s="170"/>
      <c r="W1508" s="170"/>
      <c r="X1508" s="170"/>
      <c r="Y1508" s="170"/>
      <c r="Z1508" s="170"/>
      <c r="AA1508" s="170"/>
      <c r="AB1508" s="170"/>
      <c r="AC1508" s="170"/>
      <c r="AD1508" s="170"/>
      <c r="AE1508" s="170"/>
      <c r="AF1508" s="170"/>
      <c r="AG1508" s="170"/>
    </row>
    <row r="1509" spans="2:33" x14ac:dyDescent="0.25">
      <c r="B1509" s="175"/>
      <c r="C1509" s="169"/>
      <c r="D1509" s="170"/>
      <c r="E1509" s="170"/>
      <c r="F1509" s="170"/>
      <c r="G1509" s="170"/>
      <c r="H1509" s="170"/>
      <c r="I1509" s="170"/>
      <c r="J1509" s="170"/>
      <c r="K1509" s="171"/>
      <c r="L1509" s="170"/>
      <c r="M1509" s="170"/>
      <c r="N1509" s="170"/>
      <c r="O1509" s="170"/>
      <c r="P1509" s="170"/>
      <c r="Q1509" s="170"/>
      <c r="R1509" s="170"/>
      <c r="S1509" s="170"/>
      <c r="T1509" s="170"/>
      <c r="U1509" s="170"/>
      <c r="V1509" s="170"/>
      <c r="W1509" s="170"/>
      <c r="X1509" s="170"/>
      <c r="Y1509" s="170"/>
      <c r="Z1509" s="170"/>
      <c r="AA1509" s="170"/>
      <c r="AB1509" s="170"/>
      <c r="AC1509" s="170"/>
      <c r="AD1509" s="170"/>
      <c r="AE1509" s="170"/>
      <c r="AF1509" s="170"/>
      <c r="AG1509" s="170"/>
    </row>
    <row r="1510" spans="2:33" x14ac:dyDescent="0.25">
      <c r="B1510" s="175"/>
      <c r="C1510" s="169"/>
      <c r="D1510" s="170"/>
      <c r="E1510" s="170"/>
      <c r="F1510" s="170"/>
      <c r="G1510" s="170"/>
      <c r="H1510" s="170"/>
      <c r="I1510" s="170"/>
      <c r="J1510" s="170"/>
      <c r="K1510" s="171"/>
      <c r="L1510" s="170"/>
      <c r="M1510" s="170"/>
      <c r="N1510" s="170"/>
      <c r="O1510" s="170"/>
      <c r="P1510" s="170"/>
      <c r="Q1510" s="170"/>
      <c r="R1510" s="170"/>
      <c r="S1510" s="170"/>
      <c r="T1510" s="170"/>
      <c r="U1510" s="170"/>
      <c r="V1510" s="170"/>
      <c r="W1510" s="170"/>
      <c r="X1510" s="170"/>
      <c r="Y1510" s="170"/>
      <c r="Z1510" s="170"/>
      <c r="AA1510" s="170"/>
      <c r="AB1510" s="170"/>
      <c r="AC1510" s="170"/>
      <c r="AD1510" s="170"/>
      <c r="AE1510" s="170"/>
      <c r="AF1510" s="170"/>
      <c r="AG1510" s="170"/>
    </row>
    <row r="1511" spans="2:33" x14ac:dyDescent="0.25">
      <c r="B1511" s="175"/>
      <c r="C1511" s="169"/>
      <c r="D1511" s="170"/>
      <c r="E1511" s="170"/>
      <c r="F1511" s="170"/>
      <c r="G1511" s="170"/>
      <c r="H1511" s="170"/>
      <c r="I1511" s="170"/>
      <c r="J1511" s="170"/>
      <c r="K1511" s="171"/>
      <c r="L1511" s="170"/>
      <c r="M1511" s="170"/>
      <c r="N1511" s="170"/>
      <c r="O1511" s="170"/>
      <c r="P1511" s="170"/>
      <c r="Q1511" s="170"/>
      <c r="R1511" s="170"/>
      <c r="S1511" s="170"/>
      <c r="T1511" s="170"/>
      <c r="U1511" s="170"/>
      <c r="V1511" s="170"/>
      <c r="W1511" s="170"/>
      <c r="X1511" s="170"/>
      <c r="Y1511" s="170"/>
      <c r="Z1511" s="170"/>
      <c r="AA1511" s="170"/>
      <c r="AB1511" s="170"/>
      <c r="AC1511" s="170"/>
      <c r="AD1511" s="170"/>
      <c r="AE1511" s="170"/>
      <c r="AF1511" s="170"/>
      <c r="AG1511" s="170"/>
    </row>
    <row r="1512" spans="2:33" x14ac:dyDescent="0.25">
      <c r="B1512" s="175"/>
      <c r="C1512" s="169"/>
      <c r="D1512" s="170"/>
      <c r="E1512" s="170"/>
      <c r="F1512" s="170"/>
      <c r="G1512" s="170"/>
      <c r="H1512" s="170"/>
      <c r="I1512" s="170"/>
      <c r="J1512" s="170"/>
      <c r="K1512" s="171"/>
      <c r="L1512" s="170"/>
      <c r="M1512" s="170"/>
      <c r="N1512" s="170"/>
      <c r="O1512" s="170"/>
      <c r="P1512" s="170"/>
      <c r="Q1512" s="170"/>
      <c r="R1512" s="170"/>
      <c r="S1512" s="170"/>
      <c r="T1512" s="170"/>
      <c r="U1512" s="170"/>
      <c r="V1512" s="170"/>
      <c r="W1512" s="170"/>
      <c r="X1512" s="170"/>
      <c r="Y1512" s="170"/>
      <c r="Z1512" s="170"/>
      <c r="AA1512" s="170"/>
      <c r="AB1512" s="170"/>
      <c r="AC1512" s="170"/>
      <c r="AD1512" s="170"/>
      <c r="AE1512" s="170"/>
      <c r="AF1512" s="170"/>
      <c r="AG1512" s="170"/>
    </row>
    <row r="1513" spans="2:33" x14ac:dyDescent="0.25">
      <c r="B1513" s="175"/>
      <c r="C1513" s="169"/>
      <c r="D1513" s="170"/>
      <c r="E1513" s="170"/>
      <c r="F1513" s="170"/>
      <c r="G1513" s="170"/>
      <c r="H1513" s="170"/>
      <c r="I1513" s="170"/>
      <c r="J1513" s="170"/>
      <c r="K1513" s="171"/>
      <c r="L1513" s="170"/>
      <c r="M1513" s="170"/>
      <c r="N1513" s="170"/>
      <c r="O1513" s="170"/>
      <c r="P1513" s="170"/>
      <c r="Q1513" s="170"/>
      <c r="R1513" s="170"/>
      <c r="S1513" s="170"/>
      <c r="T1513" s="170"/>
      <c r="U1513" s="170"/>
      <c r="V1513" s="170"/>
      <c r="W1513" s="170"/>
      <c r="X1513" s="170"/>
      <c r="Y1513" s="170"/>
      <c r="Z1513" s="170"/>
      <c r="AA1513" s="170"/>
      <c r="AB1513" s="170"/>
      <c r="AC1513" s="170"/>
      <c r="AD1513" s="170"/>
      <c r="AE1513" s="170"/>
      <c r="AF1513" s="170"/>
      <c r="AG1513" s="170"/>
    </row>
    <row r="1514" spans="2:33" x14ac:dyDescent="0.25">
      <c r="B1514" s="175"/>
      <c r="C1514" s="169"/>
      <c r="D1514" s="170"/>
      <c r="E1514" s="170"/>
      <c r="F1514" s="170"/>
      <c r="G1514" s="170"/>
      <c r="H1514" s="170"/>
      <c r="I1514" s="170"/>
      <c r="J1514" s="170"/>
      <c r="K1514" s="171"/>
      <c r="L1514" s="170"/>
      <c r="M1514" s="170"/>
      <c r="N1514" s="170"/>
      <c r="O1514" s="170"/>
      <c r="P1514" s="170"/>
      <c r="Q1514" s="170"/>
      <c r="R1514" s="170"/>
      <c r="S1514" s="170"/>
      <c r="T1514" s="170"/>
      <c r="U1514" s="170"/>
      <c r="V1514" s="170"/>
      <c r="W1514" s="170"/>
      <c r="X1514" s="170"/>
      <c r="Y1514" s="170"/>
      <c r="Z1514" s="170"/>
      <c r="AA1514" s="170"/>
      <c r="AB1514" s="170"/>
      <c r="AC1514" s="170"/>
      <c r="AD1514" s="170"/>
      <c r="AE1514" s="170"/>
      <c r="AF1514" s="170"/>
      <c r="AG1514" s="170"/>
    </row>
    <row r="1515" spans="2:33" x14ac:dyDescent="0.25">
      <c r="B1515" s="175"/>
      <c r="C1515" s="169"/>
      <c r="D1515" s="170"/>
      <c r="E1515" s="170"/>
      <c r="F1515" s="170"/>
      <c r="G1515" s="170"/>
      <c r="H1515" s="170"/>
      <c r="I1515" s="170"/>
      <c r="J1515" s="170"/>
      <c r="K1515" s="171"/>
      <c r="L1515" s="170"/>
      <c r="M1515" s="170"/>
      <c r="N1515" s="170"/>
      <c r="O1515" s="170"/>
      <c r="P1515" s="170"/>
      <c r="Q1515" s="170"/>
      <c r="R1515" s="170"/>
      <c r="S1515" s="170"/>
      <c r="T1515" s="170"/>
      <c r="U1515" s="170"/>
      <c r="V1515" s="170"/>
      <c r="W1515" s="170"/>
      <c r="X1515" s="170"/>
      <c r="Y1515" s="170"/>
      <c r="Z1515" s="170"/>
      <c r="AA1515" s="170"/>
      <c r="AB1515" s="170"/>
      <c r="AC1515" s="170"/>
      <c r="AD1515" s="170"/>
      <c r="AE1515" s="170"/>
      <c r="AF1515" s="170"/>
      <c r="AG1515" s="170"/>
    </row>
    <row r="1516" spans="2:33" x14ac:dyDescent="0.25">
      <c r="B1516" s="175"/>
      <c r="C1516" s="169"/>
      <c r="D1516" s="170"/>
      <c r="E1516" s="170"/>
      <c r="F1516" s="170"/>
      <c r="G1516" s="170"/>
      <c r="H1516" s="170"/>
      <c r="I1516" s="170"/>
      <c r="J1516" s="170"/>
      <c r="K1516" s="171"/>
      <c r="L1516" s="170"/>
      <c r="M1516" s="170"/>
      <c r="N1516" s="170"/>
      <c r="O1516" s="170"/>
      <c r="P1516" s="170"/>
      <c r="Q1516" s="170"/>
      <c r="R1516" s="170"/>
      <c r="S1516" s="170"/>
      <c r="T1516" s="170"/>
      <c r="U1516" s="170"/>
      <c r="V1516" s="170"/>
      <c r="W1516" s="170"/>
      <c r="X1516" s="170"/>
      <c r="Y1516" s="170"/>
      <c r="Z1516" s="170"/>
      <c r="AA1516" s="170"/>
      <c r="AB1516" s="170"/>
      <c r="AC1516" s="170"/>
      <c r="AD1516" s="170"/>
      <c r="AE1516" s="170"/>
      <c r="AF1516" s="170"/>
      <c r="AG1516" s="170"/>
    </row>
    <row r="1517" spans="2:33" x14ac:dyDescent="0.25">
      <c r="B1517" s="175"/>
      <c r="C1517" s="169"/>
      <c r="D1517" s="170"/>
      <c r="E1517" s="170"/>
      <c r="F1517" s="170"/>
      <c r="G1517" s="170"/>
      <c r="H1517" s="170"/>
      <c r="I1517" s="170"/>
      <c r="J1517" s="170"/>
      <c r="K1517" s="171"/>
      <c r="L1517" s="170"/>
      <c r="M1517" s="170"/>
      <c r="N1517" s="170"/>
      <c r="O1517" s="170"/>
      <c r="P1517" s="170"/>
      <c r="Q1517" s="170"/>
      <c r="R1517" s="170"/>
      <c r="S1517" s="170"/>
      <c r="T1517" s="170"/>
      <c r="U1517" s="170"/>
      <c r="V1517" s="170"/>
      <c r="W1517" s="170"/>
      <c r="X1517" s="170"/>
      <c r="Y1517" s="170"/>
      <c r="Z1517" s="170"/>
      <c r="AA1517" s="170"/>
      <c r="AB1517" s="170"/>
      <c r="AC1517" s="170"/>
      <c r="AD1517" s="170"/>
      <c r="AE1517" s="170"/>
      <c r="AF1517" s="170"/>
      <c r="AG1517" s="170"/>
    </row>
    <row r="1518" spans="2:33" x14ac:dyDescent="0.25">
      <c r="B1518" s="175"/>
      <c r="C1518" s="169"/>
      <c r="D1518" s="170"/>
      <c r="E1518" s="170"/>
      <c r="F1518" s="170"/>
      <c r="G1518" s="170"/>
      <c r="H1518" s="170"/>
      <c r="I1518" s="170"/>
      <c r="J1518" s="170"/>
      <c r="K1518" s="171"/>
      <c r="L1518" s="170"/>
      <c r="M1518" s="170"/>
      <c r="N1518" s="170"/>
      <c r="O1518" s="170"/>
      <c r="P1518" s="170"/>
      <c r="Q1518" s="170"/>
      <c r="R1518" s="170"/>
      <c r="S1518" s="170"/>
      <c r="T1518" s="170"/>
      <c r="U1518" s="170"/>
      <c r="V1518" s="170"/>
      <c r="W1518" s="170"/>
      <c r="X1518" s="170"/>
      <c r="Y1518" s="170"/>
      <c r="Z1518" s="170"/>
      <c r="AA1518" s="170"/>
      <c r="AB1518" s="170"/>
      <c r="AC1518" s="170"/>
      <c r="AD1518" s="170"/>
      <c r="AE1518" s="170"/>
      <c r="AF1518" s="170"/>
      <c r="AG1518" s="170"/>
    </row>
    <row r="1519" spans="2:33" x14ac:dyDescent="0.25">
      <c r="B1519" s="175"/>
      <c r="C1519" s="169"/>
      <c r="D1519" s="170"/>
      <c r="E1519" s="170"/>
      <c r="F1519" s="170"/>
      <c r="G1519" s="170"/>
      <c r="H1519" s="170"/>
      <c r="I1519" s="170"/>
      <c r="J1519" s="170"/>
      <c r="K1519" s="171"/>
      <c r="L1519" s="170"/>
      <c r="M1519" s="170"/>
      <c r="N1519" s="170"/>
      <c r="O1519" s="170"/>
      <c r="P1519" s="170"/>
      <c r="Q1519" s="170"/>
      <c r="R1519" s="170"/>
      <c r="S1519" s="170"/>
      <c r="T1519" s="170"/>
      <c r="U1519" s="170"/>
      <c r="V1519" s="170"/>
      <c r="W1519" s="170"/>
      <c r="X1519" s="170"/>
      <c r="Y1519" s="170"/>
      <c r="Z1519" s="170"/>
      <c r="AA1519" s="170"/>
      <c r="AB1519" s="170"/>
      <c r="AC1519" s="170"/>
      <c r="AD1519" s="170"/>
      <c r="AE1519" s="170"/>
      <c r="AF1519" s="170"/>
      <c r="AG1519" s="170"/>
    </row>
    <row r="1520" spans="2:33" x14ac:dyDescent="0.25">
      <c r="B1520" s="175"/>
      <c r="C1520" s="169"/>
      <c r="D1520" s="170"/>
      <c r="E1520" s="170"/>
      <c r="F1520" s="170"/>
      <c r="G1520" s="170"/>
      <c r="H1520" s="170"/>
      <c r="I1520" s="170"/>
      <c r="J1520" s="170"/>
      <c r="K1520" s="171"/>
      <c r="L1520" s="170"/>
      <c r="M1520" s="170"/>
      <c r="N1520" s="170"/>
      <c r="O1520" s="170"/>
      <c r="P1520" s="170"/>
      <c r="Q1520" s="170"/>
      <c r="R1520" s="170"/>
      <c r="S1520" s="170"/>
      <c r="T1520" s="170"/>
      <c r="U1520" s="170"/>
      <c r="V1520" s="170"/>
      <c r="W1520" s="170"/>
      <c r="X1520" s="170"/>
      <c r="Y1520" s="170"/>
      <c r="Z1520" s="170"/>
      <c r="AA1520" s="170"/>
      <c r="AB1520" s="170"/>
      <c r="AC1520" s="170"/>
      <c r="AD1520" s="170"/>
      <c r="AE1520" s="170"/>
      <c r="AF1520" s="170"/>
      <c r="AG1520" s="170"/>
    </row>
    <row r="1521" spans="2:33" x14ac:dyDescent="0.25">
      <c r="B1521" s="175"/>
      <c r="C1521" s="169"/>
      <c r="D1521" s="170"/>
      <c r="E1521" s="170"/>
      <c r="F1521" s="170"/>
      <c r="G1521" s="170"/>
      <c r="H1521" s="170"/>
      <c r="I1521" s="170"/>
      <c r="J1521" s="170"/>
      <c r="K1521" s="171"/>
      <c r="L1521" s="170"/>
      <c r="M1521" s="170"/>
      <c r="N1521" s="170"/>
      <c r="O1521" s="170"/>
      <c r="P1521" s="170"/>
      <c r="Q1521" s="170"/>
      <c r="R1521" s="170"/>
      <c r="S1521" s="170"/>
      <c r="T1521" s="170"/>
      <c r="U1521" s="170"/>
      <c r="V1521" s="170"/>
      <c r="W1521" s="170"/>
      <c r="X1521" s="170"/>
      <c r="Y1521" s="170"/>
      <c r="Z1521" s="170"/>
      <c r="AA1521" s="170"/>
      <c r="AB1521" s="170"/>
      <c r="AC1521" s="170"/>
      <c r="AD1521" s="170"/>
      <c r="AE1521" s="170"/>
      <c r="AF1521" s="170"/>
      <c r="AG1521" s="170"/>
    </row>
    <row r="1522" spans="2:33" x14ac:dyDescent="0.25">
      <c r="B1522" s="175"/>
      <c r="C1522" s="169"/>
      <c r="D1522" s="170"/>
      <c r="E1522" s="170"/>
      <c r="F1522" s="170"/>
      <c r="G1522" s="170"/>
      <c r="H1522" s="170"/>
      <c r="I1522" s="170"/>
      <c r="J1522" s="170"/>
      <c r="K1522" s="171"/>
      <c r="L1522" s="170"/>
      <c r="M1522" s="170"/>
      <c r="N1522" s="170"/>
      <c r="O1522" s="170"/>
      <c r="P1522" s="170"/>
      <c r="Q1522" s="170"/>
      <c r="R1522" s="170"/>
      <c r="S1522" s="170"/>
      <c r="T1522" s="170"/>
      <c r="U1522" s="170"/>
      <c r="V1522" s="170"/>
      <c r="W1522" s="170"/>
      <c r="X1522" s="170"/>
      <c r="Y1522" s="170"/>
      <c r="Z1522" s="170"/>
      <c r="AA1522" s="170"/>
      <c r="AB1522" s="170"/>
      <c r="AC1522" s="170"/>
      <c r="AD1522" s="170"/>
      <c r="AE1522" s="170"/>
      <c r="AF1522" s="170"/>
      <c r="AG1522" s="170"/>
    </row>
    <row r="1523" spans="2:33" x14ac:dyDescent="0.25">
      <c r="B1523" s="175"/>
      <c r="C1523" s="169"/>
      <c r="D1523" s="170"/>
      <c r="E1523" s="170"/>
      <c r="F1523" s="170"/>
      <c r="G1523" s="170"/>
      <c r="H1523" s="170"/>
      <c r="I1523" s="170"/>
      <c r="J1523" s="170"/>
      <c r="K1523" s="171"/>
      <c r="L1523" s="170"/>
      <c r="M1523" s="170"/>
      <c r="N1523" s="170"/>
      <c r="O1523" s="170"/>
      <c r="P1523" s="170"/>
      <c r="Q1523" s="170"/>
      <c r="R1523" s="170"/>
      <c r="S1523" s="170"/>
      <c r="T1523" s="170"/>
      <c r="U1523" s="170"/>
      <c r="V1523" s="170"/>
      <c r="W1523" s="170"/>
      <c r="X1523" s="170"/>
      <c r="Y1523" s="170"/>
      <c r="Z1523" s="170"/>
      <c r="AA1523" s="170"/>
      <c r="AB1523" s="170"/>
      <c r="AC1523" s="170"/>
      <c r="AD1523" s="170"/>
      <c r="AE1523" s="170"/>
      <c r="AF1523" s="170"/>
      <c r="AG1523" s="170"/>
    </row>
    <row r="1524" spans="2:33" x14ac:dyDescent="0.25">
      <c r="B1524" s="175"/>
      <c r="C1524" s="169"/>
      <c r="D1524" s="170"/>
      <c r="E1524" s="170"/>
      <c r="F1524" s="170"/>
      <c r="G1524" s="170"/>
      <c r="H1524" s="170"/>
      <c r="I1524" s="170"/>
      <c r="J1524" s="170"/>
      <c r="K1524" s="171"/>
      <c r="L1524" s="170"/>
      <c r="M1524" s="170"/>
      <c r="N1524" s="170"/>
      <c r="O1524" s="170"/>
      <c r="P1524" s="170"/>
      <c r="Q1524" s="170"/>
      <c r="R1524" s="170"/>
      <c r="S1524" s="170"/>
      <c r="T1524" s="170"/>
      <c r="U1524" s="170"/>
      <c r="V1524" s="170"/>
      <c r="W1524" s="170"/>
      <c r="X1524" s="170"/>
      <c r="Y1524" s="170"/>
      <c r="Z1524" s="170"/>
      <c r="AA1524" s="170"/>
      <c r="AB1524" s="170"/>
      <c r="AC1524" s="170"/>
      <c r="AD1524" s="170"/>
      <c r="AE1524" s="170"/>
      <c r="AF1524" s="170"/>
      <c r="AG1524" s="170"/>
    </row>
    <row r="1525" spans="2:33" x14ac:dyDescent="0.25">
      <c r="B1525" s="175"/>
      <c r="C1525" s="169"/>
      <c r="D1525" s="170"/>
      <c r="E1525" s="170"/>
      <c r="F1525" s="170"/>
      <c r="G1525" s="170"/>
      <c r="H1525" s="170"/>
      <c r="I1525" s="170"/>
      <c r="J1525" s="170"/>
      <c r="K1525" s="171"/>
      <c r="L1525" s="170"/>
      <c r="M1525" s="170"/>
      <c r="N1525" s="170"/>
      <c r="O1525" s="170"/>
      <c r="P1525" s="170"/>
      <c r="Q1525" s="170"/>
      <c r="R1525" s="170"/>
      <c r="S1525" s="170"/>
      <c r="T1525" s="170"/>
      <c r="U1525" s="170"/>
      <c r="V1525" s="170"/>
      <c r="W1525" s="170"/>
      <c r="X1525" s="170"/>
      <c r="Y1525" s="170"/>
      <c r="Z1525" s="170"/>
      <c r="AA1525" s="170"/>
      <c r="AB1525" s="170"/>
      <c r="AC1525" s="170"/>
      <c r="AD1525" s="170"/>
      <c r="AE1525" s="170"/>
      <c r="AF1525" s="170"/>
      <c r="AG1525" s="170"/>
    </row>
    <row r="1526" spans="2:33" x14ac:dyDescent="0.25">
      <c r="B1526" s="175"/>
      <c r="C1526" s="169"/>
      <c r="D1526" s="170"/>
      <c r="E1526" s="170"/>
      <c r="F1526" s="170"/>
      <c r="G1526" s="170"/>
      <c r="H1526" s="170"/>
      <c r="I1526" s="170"/>
      <c r="J1526" s="170"/>
      <c r="K1526" s="171"/>
      <c r="L1526" s="170"/>
      <c r="M1526" s="170"/>
      <c r="N1526" s="170"/>
      <c r="O1526" s="170"/>
      <c r="P1526" s="170"/>
      <c r="Q1526" s="170"/>
      <c r="R1526" s="170"/>
      <c r="S1526" s="170"/>
      <c r="T1526" s="170"/>
      <c r="U1526" s="170"/>
      <c r="V1526" s="170"/>
      <c r="W1526" s="170"/>
      <c r="X1526" s="170"/>
      <c r="Y1526" s="170"/>
      <c r="Z1526" s="170"/>
      <c r="AA1526" s="170"/>
      <c r="AB1526" s="170"/>
      <c r="AC1526" s="170"/>
      <c r="AD1526" s="170"/>
      <c r="AE1526" s="170"/>
      <c r="AF1526" s="170"/>
      <c r="AG1526" s="170"/>
    </row>
    <row r="1527" spans="2:33" x14ac:dyDescent="0.25">
      <c r="B1527" s="175"/>
      <c r="C1527" s="169"/>
      <c r="D1527" s="170"/>
      <c r="E1527" s="170"/>
      <c r="F1527" s="170"/>
      <c r="G1527" s="170"/>
      <c r="H1527" s="170"/>
      <c r="I1527" s="170"/>
      <c r="J1527" s="170"/>
      <c r="K1527" s="171"/>
      <c r="L1527" s="170"/>
      <c r="M1527" s="170"/>
      <c r="N1527" s="170"/>
      <c r="O1527" s="170"/>
      <c r="P1527" s="170"/>
      <c r="Q1527" s="170"/>
      <c r="R1527" s="170"/>
      <c r="S1527" s="170"/>
      <c r="T1527" s="170"/>
      <c r="U1527" s="170"/>
      <c r="V1527" s="170"/>
      <c r="W1527" s="170"/>
      <c r="X1527" s="170"/>
      <c r="Y1527" s="170"/>
      <c r="Z1527" s="170"/>
      <c r="AA1527" s="170"/>
      <c r="AB1527" s="170"/>
      <c r="AC1527" s="170"/>
      <c r="AD1527" s="170"/>
      <c r="AE1527" s="170"/>
      <c r="AF1527" s="170"/>
      <c r="AG1527" s="170"/>
    </row>
    <row r="1528" spans="2:33" x14ac:dyDescent="0.25">
      <c r="B1528" s="175"/>
      <c r="C1528" s="169"/>
      <c r="D1528" s="170"/>
      <c r="E1528" s="170"/>
      <c r="F1528" s="170"/>
      <c r="G1528" s="170"/>
      <c r="H1528" s="170"/>
      <c r="I1528" s="170"/>
      <c r="J1528" s="170"/>
      <c r="K1528" s="171"/>
      <c r="L1528" s="170"/>
      <c r="M1528" s="170"/>
      <c r="N1528" s="170"/>
      <c r="O1528" s="170"/>
      <c r="P1528" s="170"/>
      <c r="Q1528" s="170"/>
      <c r="R1528" s="170"/>
      <c r="S1528" s="170"/>
      <c r="T1528" s="170"/>
      <c r="U1528" s="170"/>
      <c r="V1528" s="170"/>
      <c r="W1528" s="170"/>
      <c r="X1528" s="170"/>
      <c r="Y1528" s="170"/>
      <c r="Z1528" s="170"/>
      <c r="AA1528" s="170"/>
      <c r="AB1528" s="170"/>
      <c r="AC1528" s="170"/>
      <c r="AD1528" s="170"/>
      <c r="AE1528" s="170"/>
      <c r="AF1528" s="170"/>
      <c r="AG1528" s="170"/>
    </row>
    <row r="1529" spans="2:33" x14ac:dyDescent="0.25">
      <c r="B1529" s="175"/>
      <c r="C1529" s="169"/>
      <c r="D1529" s="170"/>
      <c r="E1529" s="170"/>
      <c r="F1529" s="170"/>
      <c r="G1529" s="170"/>
      <c r="H1529" s="170"/>
      <c r="I1529" s="170"/>
      <c r="J1529" s="170"/>
      <c r="K1529" s="171"/>
      <c r="L1529" s="170"/>
      <c r="M1529" s="170"/>
      <c r="N1529" s="170"/>
      <c r="O1529" s="170"/>
      <c r="P1529" s="170"/>
      <c r="Q1529" s="170"/>
      <c r="R1529" s="170"/>
      <c r="S1529" s="170"/>
      <c r="T1529" s="170"/>
      <c r="U1529" s="170"/>
      <c r="V1529" s="170"/>
      <c r="W1529" s="170"/>
      <c r="X1529" s="170"/>
      <c r="Y1529" s="170"/>
      <c r="Z1529" s="170"/>
      <c r="AA1529" s="170"/>
      <c r="AB1529" s="170"/>
      <c r="AC1529" s="170"/>
      <c r="AD1529" s="170"/>
      <c r="AE1529" s="170"/>
      <c r="AF1529" s="170"/>
      <c r="AG1529" s="170"/>
    </row>
    <row r="1530" spans="2:33" x14ac:dyDescent="0.25">
      <c r="B1530" s="175"/>
      <c r="C1530" s="169"/>
      <c r="D1530" s="170"/>
      <c r="E1530" s="170"/>
      <c r="F1530" s="170"/>
      <c r="G1530" s="170"/>
      <c r="H1530" s="170"/>
      <c r="I1530" s="170"/>
      <c r="J1530" s="170"/>
      <c r="K1530" s="171"/>
      <c r="L1530" s="170"/>
      <c r="M1530" s="170"/>
      <c r="N1530" s="170"/>
      <c r="O1530" s="170"/>
      <c r="P1530" s="170"/>
      <c r="Q1530" s="170"/>
      <c r="R1530" s="170"/>
      <c r="S1530" s="170"/>
      <c r="T1530" s="170"/>
      <c r="U1530" s="170"/>
      <c r="V1530" s="170"/>
      <c r="W1530" s="170"/>
      <c r="X1530" s="170"/>
      <c r="Y1530" s="170"/>
      <c r="Z1530" s="170"/>
      <c r="AA1530" s="170"/>
      <c r="AB1530" s="170"/>
      <c r="AC1530" s="170"/>
      <c r="AD1530" s="170"/>
      <c r="AE1530" s="170"/>
      <c r="AF1530" s="170"/>
      <c r="AG1530" s="170"/>
    </row>
    <row r="1531" spans="2:33" x14ac:dyDescent="0.25">
      <c r="B1531" s="175"/>
      <c r="C1531" s="169"/>
      <c r="D1531" s="170"/>
      <c r="E1531" s="170"/>
      <c r="F1531" s="170"/>
      <c r="G1531" s="170"/>
      <c r="H1531" s="170"/>
      <c r="I1531" s="170"/>
      <c r="J1531" s="170"/>
      <c r="K1531" s="171"/>
      <c r="L1531" s="170"/>
      <c r="M1531" s="170"/>
      <c r="N1531" s="170"/>
      <c r="O1531" s="170"/>
      <c r="P1531" s="170"/>
      <c r="Q1531" s="170"/>
      <c r="R1531" s="170"/>
      <c r="S1531" s="170"/>
      <c r="T1531" s="170"/>
      <c r="U1531" s="170"/>
      <c r="V1531" s="170"/>
      <c r="W1531" s="170"/>
      <c r="X1531" s="170"/>
      <c r="Y1531" s="170"/>
      <c r="Z1531" s="170"/>
      <c r="AA1531" s="170"/>
      <c r="AB1531" s="170"/>
      <c r="AC1531" s="170"/>
      <c r="AD1531" s="170"/>
      <c r="AE1531" s="170"/>
      <c r="AF1531" s="170"/>
      <c r="AG1531" s="170"/>
    </row>
    <row r="1532" spans="2:33" x14ac:dyDescent="0.25">
      <c r="B1532" s="175"/>
      <c r="C1532" s="169"/>
      <c r="D1532" s="170"/>
      <c r="E1532" s="170"/>
      <c r="F1532" s="170"/>
      <c r="G1532" s="170"/>
      <c r="H1532" s="170"/>
      <c r="I1532" s="170"/>
      <c r="J1532" s="170"/>
      <c r="K1532" s="171"/>
      <c r="L1532" s="170"/>
      <c r="M1532" s="170"/>
      <c r="N1532" s="170"/>
      <c r="O1532" s="170"/>
      <c r="P1532" s="170"/>
      <c r="Q1532" s="170"/>
      <c r="R1532" s="170"/>
      <c r="S1532" s="170"/>
      <c r="T1532" s="170"/>
      <c r="U1532" s="170"/>
      <c r="V1532" s="170"/>
      <c r="W1532" s="170"/>
      <c r="X1532" s="170"/>
      <c r="Y1532" s="170"/>
      <c r="Z1532" s="170"/>
      <c r="AA1532" s="170"/>
      <c r="AB1532" s="170"/>
      <c r="AC1532" s="170"/>
      <c r="AD1532" s="170"/>
      <c r="AE1532" s="170"/>
      <c r="AF1532" s="170"/>
      <c r="AG1532" s="170"/>
    </row>
    <row r="1533" spans="2:33" x14ac:dyDescent="0.25">
      <c r="B1533" s="175"/>
      <c r="C1533" s="169"/>
      <c r="D1533" s="170"/>
      <c r="E1533" s="170"/>
      <c r="F1533" s="170"/>
      <c r="G1533" s="170"/>
      <c r="H1533" s="170"/>
      <c r="I1533" s="170"/>
      <c r="J1533" s="170"/>
      <c r="K1533" s="171"/>
      <c r="L1533" s="170"/>
      <c r="M1533" s="170"/>
      <c r="N1533" s="170"/>
      <c r="O1533" s="170"/>
      <c r="P1533" s="170"/>
      <c r="Q1533" s="170"/>
      <c r="R1533" s="170"/>
      <c r="S1533" s="170"/>
      <c r="T1533" s="170"/>
      <c r="U1533" s="170"/>
      <c r="V1533" s="170"/>
      <c r="W1533" s="170"/>
      <c r="X1533" s="170"/>
      <c r="Y1533" s="170"/>
      <c r="Z1533" s="170"/>
      <c r="AA1533" s="170"/>
      <c r="AB1533" s="170"/>
      <c r="AC1533" s="170"/>
      <c r="AD1533" s="170"/>
      <c r="AE1533" s="170"/>
      <c r="AF1533" s="170"/>
      <c r="AG1533" s="170"/>
    </row>
    <row r="1534" spans="2:33" x14ac:dyDescent="0.25">
      <c r="B1534" s="175"/>
      <c r="C1534" s="169"/>
      <c r="D1534" s="170"/>
      <c r="E1534" s="170"/>
      <c r="F1534" s="170"/>
      <c r="G1534" s="170"/>
      <c r="H1534" s="170"/>
      <c r="I1534" s="170"/>
      <c r="J1534" s="170"/>
      <c r="K1534" s="171"/>
      <c r="L1534" s="170"/>
      <c r="M1534" s="170"/>
      <c r="N1534" s="170"/>
      <c r="O1534" s="170"/>
      <c r="P1534" s="170"/>
      <c r="Q1534" s="170"/>
      <c r="R1534" s="170"/>
      <c r="S1534" s="170"/>
      <c r="T1534" s="170"/>
      <c r="U1534" s="170"/>
      <c r="V1534" s="170"/>
      <c r="W1534" s="170"/>
      <c r="X1534" s="170"/>
      <c r="Y1534" s="170"/>
      <c r="Z1534" s="170"/>
      <c r="AA1534" s="170"/>
      <c r="AB1534" s="170"/>
      <c r="AC1534" s="170"/>
      <c r="AD1534" s="170"/>
      <c r="AE1534" s="170"/>
      <c r="AF1534" s="170"/>
      <c r="AG1534" s="170"/>
    </row>
    <row r="1535" spans="2:33" x14ac:dyDescent="0.25">
      <c r="B1535" s="175"/>
      <c r="C1535" s="169"/>
      <c r="D1535" s="170"/>
      <c r="E1535" s="170"/>
      <c r="F1535" s="170"/>
      <c r="G1535" s="170"/>
      <c r="H1535" s="170"/>
      <c r="I1535" s="170"/>
      <c r="J1535" s="170"/>
      <c r="K1535" s="171"/>
      <c r="L1535" s="170"/>
      <c r="M1535" s="170"/>
      <c r="N1535" s="170"/>
      <c r="O1535" s="170"/>
      <c r="P1535" s="170"/>
      <c r="Q1535" s="170"/>
      <c r="R1535" s="170"/>
      <c r="S1535" s="170"/>
      <c r="T1535" s="170"/>
      <c r="U1535" s="170"/>
      <c r="V1535" s="170"/>
      <c r="W1535" s="170"/>
      <c r="X1535" s="170"/>
      <c r="Y1535" s="170"/>
      <c r="Z1535" s="170"/>
      <c r="AA1535" s="170"/>
      <c r="AB1535" s="170"/>
      <c r="AC1535" s="170"/>
      <c r="AD1535" s="170"/>
      <c r="AE1535" s="170"/>
      <c r="AF1535" s="170"/>
      <c r="AG1535" s="170"/>
    </row>
    <row r="1536" spans="2:33" x14ac:dyDescent="0.25">
      <c r="B1536" s="175"/>
      <c r="C1536" s="169"/>
      <c r="D1536" s="170"/>
      <c r="E1536" s="170"/>
      <c r="F1536" s="170"/>
      <c r="G1536" s="170"/>
      <c r="H1536" s="170"/>
      <c r="I1536" s="170"/>
      <c r="J1536" s="170"/>
      <c r="K1536" s="171"/>
      <c r="L1536" s="170"/>
      <c r="M1536" s="170"/>
      <c r="N1536" s="170"/>
      <c r="O1536" s="170"/>
      <c r="P1536" s="170"/>
      <c r="Q1536" s="170"/>
      <c r="R1536" s="170"/>
      <c r="S1536" s="170"/>
      <c r="T1536" s="170"/>
      <c r="U1536" s="170"/>
      <c r="V1536" s="170"/>
      <c r="W1536" s="170"/>
      <c r="X1536" s="170"/>
      <c r="Y1536" s="170"/>
      <c r="Z1536" s="170"/>
      <c r="AA1536" s="170"/>
      <c r="AB1536" s="170"/>
      <c r="AC1536" s="170"/>
      <c r="AD1536" s="170"/>
      <c r="AE1536" s="170"/>
      <c r="AF1536" s="170"/>
      <c r="AG1536" s="170"/>
    </row>
    <row r="1537" spans="2:33" x14ac:dyDescent="0.25">
      <c r="B1537" s="175"/>
      <c r="C1537" s="169"/>
      <c r="D1537" s="170"/>
      <c r="E1537" s="170"/>
      <c r="F1537" s="170"/>
      <c r="G1537" s="170"/>
      <c r="H1537" s="170"/>
      <c r="I1537" s="170"/>
      <c r="J1537" s="170"/>
      <c r="K1537" s="171"/>
      <c r="L1537" s="170"/>
      <c r="M1537" s="170"/>
      <c r="N1537" s="170"/>
      <c r="O1537" s="170"/>
      <c r="P1537" s="170"/>
      <c r="Q1537" s="170"/>
      <c r="R1537" s="170"/>
      <c r="S1537" s="170"/>
      <c r="T1537" s="170"/>
      <c r="U1537" s="170"/>
      <c r="V1537" s="170"/>
      <c r="W1537" s="170"/>
      <c r="X1537" s="170"/>
      <c r="Y1537" s="170"/>
      <c r="Z1537" s="170"/>
      <c r="AA1537" s="170"/>
      <c r="AB1537" s="170"/>
      <c r="AC1537" s="170"/>
      <c r="AD1537" s="170"/>
      <c r="AE1537" s="170"/>
      <c r="AF1537" s="170"/>
      <c r="AG1537" s="170"/>
    </row>
    <row r="1538" spans="2:33" x14ac:dyDescent="0.25">
      <c r="B1538" s="175"/>
      <c r="C1538" s="169"/>
      <c r="D1538" s="170"/>
      <c r="E1538" s="170"/>
      <c r="F1538" s="170"/>
      <c r="G1538" s="170"/>
      <c r="H1538" s="170"/>
      <c r="I1538" s="170"/>
      <c r="J1538" s="170"/>
      <c r="K1538" s="171"/>
      <c r="L1538" s="170"/>
      <c r="M1538" s="170"/>
      <c r="N1538" s="170"/>
      <c r="O1538" s="170"/>
      <c r="P1538" s="170"/>
      <c r="Q1538" s="170"/>
      <c r="R1538" s="170"/>
      <c r="S1538" s="170"/>
      <c r="T1538" s="170"/>
      <c r="U1538" s="170"/>
      <c r="V1538" s="170"/>
      <c r="W1538" s="170"/>
      <c r="X1538" s="170"/>
      <c r="Y1538" s="170"/>
      <c r="Z1538" s="170"/>
      <c r="AA1538" s="170"/>
      <c r="AB1538" s="170"/>
      <c r="AC1538" s="170"/>
      <c r="AD1538" s="170"/>
      <c r="AE1538" s="170"/>
      <c r="AF1538" s="170"/>
      <c r="AG1538" s="170"/>
    </row>
    <row r="1539" spans="2:33" x14ac:dyDescent="0.25">
      <c r="B1539" s="175"/>
      <c r="C1539" s="169"/>
      <c r="D1539" s="170"/>
      <c r="E1539" s="170"/>
      <c r="F1539" s="170"/>
      <c r="G1539" s="170"/>
      <c r="H1539" s="170"/>
      <c r="I1539" s="170"/>
      <c r="J1539" s="170"/>
      <c r="K1539" s="171"/>
      <c r="L1539" s="170"/>
      <c r="M1539" s="170"/>
      <c r="N1539" s="170"/>
      <c r="O1539" s="170"/>
      <c r="P1539" s="170"/>
      <c r="Q1539" s="170"/>
      <c r="R1539" s="170"/>
      <c r="S1539" s="170"/>
      <c r="T1539" s="170"/>
      <c r="U1539" s="170"/>
      <c r="V1539" s="170"/>
      <c r="W1539" s="170"/>
      <c r="X1539" s="170"/>
      <c r="Y1539" s="170"/>
      <c r="Z1539" s="170"/>
      <c r="AA1539" s="170"/>
      <c r="AB1539" s="170"/>
      <c r="AC1539" s="170"/>
      <c r="AD1539" s="170"/>
      <c r="AE1539" s="170"/>
      <c r="AF1539" s="170"/>
      <c r="AG1539" s="170"/>
    </row>
    <row r="1540" spans="2:33" x14ac:dyDescent="0.25">
      <c r="B1540" s="175"/>
      <c r="C1540" s="169"/>
      <c r="D1540" s="170"/>
      <c r="E1540" s="170"/>
      <c r="F1540" s="170"/>
      <c r="G1540" s="170"/>
      <c r="H1540" s="170"/>
      <c r="I1540" s="170"/>
      <c r="J1540" s="170"/>
      <c r="K1540" s="171"/>
      <c r="L1540" s="170"/>
      <c r="M1540" s="170"/>
      <c r="N1540" s="170"/>
      <c r="O1540" s="170"/>
      <c r="P1540" s="170"/>
      <c r="Q1540" s="170"/>
      <c r="R1540" s="170"/>
      <c r="S1540" s="170"/>
      <c r="T1540" s="170"/>
      <c r="U1540" s="170"/>
      <c r="V1540" s="170"/>
      <c r="W1540" s="170"/>
      <c r="X1540" s="170"/>
      <c r="Y1540" s="170"/>
      <c r="Z1540" s="170"/>
      <c r="AA1540" s="170"/>
      <c r="AB1540" s="170"/>
      <c r="AC1540" s="170"/>
      <c r="AD1540" s="170"/>
      <c r="AE1540" s="170"/>
      <c r="AF1540" s="170"/>
      <c r="AG1540" s="170"/>
    </row>
    <row r="1541" spans="2:33" x14ac:dyDescent="0.25">
      <c r="B1541" s="175"/>
      <c r="C1541" s="169"/>
      <c r="D1541" s="170"/>
      <c r="E1541" s="170"/>
      <c r="F1541" s="170"/>
      <c r="G1541" s="170"/>
      <c r="H1541" s="170"/>
      <c r="I1541" s="170"/>
      <c r="J1541" s="170"/>
      <c r="K1541" s="171"/>
      <c r="L1541" s="170"/>
      <c r="M1541" s="170"/>
      <c r="N1541" s="170"/>
      <c r="O1541" s="170"/>
      <c r="P1541" s="170"/>
      <c r="Q1541" s="170"/>
      <c r="R1541" s="170"/>
      <c r="S1541" s="170"/>
      <c r="T1541" s="170"/>
      <c r="U1541" s="170"/>
      <c r="V1541" s="170"/>
      <c r="W1541" s="170"/>
      <c r="X1541" s="170"/>
      <c r="Y1541" s="170"/>
      <c r="Z1541" s="170"/>
      <c r="AA1541" s="170"/>
      <c r="AB1541" s="170"/>
      <c r="AC1541" s="170"/>
      <c r="AD1541" s="170"/>
      <c r="AE1541" s="170"/>
      <c r="AF1541" s="170"/>
      <c r="AG1541" s="170"/>
    </row>
    <row r="1542" spans="2:33" x14ac:dyDescent="0.25">
      <c r="B1542" s="175"/>
      <c r="C1542" s="169"/>
      <c r="D1542" s="170"/>
      <c r="E1542" s="170"/>
      <c r="F1542" s="170"/>
      <c r="G1542" s="170"/>
      <c r="H1542" s="170"/>
      <c r="I1542" s="170"/>
      <c r="J1542" s="170"/>
      <c r="K1542" s="171"/>
      <c r="L1542" s="170"/>
      <c r="M1542" s="170"/>
      <c r="N1542" s="170"/>
      <c r="O1542" s="170"/>
      <c r="P1542" s="170"/>
      <c r="Q1542" s="170"/>
      <c r="R1542" s="170"/>
      <c r="S1542" s="170"/>
      <c r="T1542" s="170"/>
      <c r="U1542" s="170"/>
      <c r="V1542" s="170"/>
      <c r="W1542" s="170"/>
      <c r="X1542" s="170"/>
      <c r="Y1542" s="170"/>
      <c r="Z1542" s="170"/>
      <c r="AA1542" s="170"/>
      <c r="AB1542" s="170"/>
      <c r="AC1542" s="170"/>
      <c r="AD1542" s="170"/>
      <c r="AE1542" s="170"/>
      <c r="AF1542" s="170"/>
      <c r="AG1542" s="170"/>
    </row>
    <row r="1543" spans="2:33" x14ac:dyDescent="0.25">
      <c r="B1543" s="175"/>
      <c r="C1543" s="169"/>
      <c r="D1543" s="170"/>
      <c r="E1543" s="170"/>
      <c r="F1543" s="170"/>
      <c r="G1543" s="170"/>
      <c r="H1543" s="170"/>
      <c r="I1543" s="170"/>
      <c r="J1543" s="170"/>
      <c r="K1543" s="171"/>
      <c r="L1543" s="170"/>
      <c r="M1543" s="170"/>
      <c r="N1543" s="170"/>
      <c r="O1543" s="170"/>
      <c r="P1543" s="170"/>
      <c r="Q1543" s="170"/>
      <c r="R1543" s="170"/>
      <c r="S1543" s="170"/>
      <c r="T1543" s="170"/>
      <c r="U1543" s="170"/>
      <c r="V1543" s="170"/>
      <c r="W1543" s="170"/>
      <c r="X1543" s="170"/>
      <c r="Y1543" s="170"/>
      <c r="Z1543" s="170"/>
      <c r="AA1543" s="170"/>
      <c r="AB1543" s="170"/>
      <c r="AC1543" s="170"/>
      <c r="AD1543" s="170"/>
      <c r="AE1543" s="170"/>
      <c r="AF1543" s="170"/>
      <c r="AG1543" s="170"/>
    </row>
    <row r="1544" spans="2:33" x14ac:dyDescent="0.25">
      <c r="B1544" s="175"/>
      <c r="C1544" s="169"/>
      <c r="D1544" s="170"/>
      <c r="E1544" s="170"/>
      <c r="F1544" s="170"/>
      <c r="G1544" s="170"/>
      <c r="H1544" s="170"/>
      <c r="I1544" s="170"/>
      <c r="J1544" s="170"/>
      <c r="K1544" s="171"/>
      <c r="L1544" s="170"/>
      <c r="M1544" s="170"/>
      <c r="N1544" s="170"/>
      <c r="O1544" s="170"/>
      <c r="P1544" s="170"/>
      <c r="Q1544" s="170"/>
      <c r="R1544" s="170"/>
      <c r="S1544" s="170"/>
      <c r="T1544" s="170"/>
      <c r="U1544" s="170"/>
      <c r="V1544" s="170"/>
      <c r="W1544" s="170"/>
      <c r="X1544" s="170"/>
      <c r="Y1544" s="170"/>
      <c r="Z1544" s="170"/>
      <c r="AA1544" s="170"/>
      <c r="AB1544" s="170"/>
      <c r="AC1544" s="170"/>
      <c r="AD1544" s="170"/>
      <c r="AE1544" s="170"/>
      <c r="AF1544" s="170"/>
      <c r="AG1544" s="170"/>
    </row>
    <row r="1545" spans="2:33" x14ac:dyDescent="0.25">
      <c r="B1545" s="175"/>
      <c r="C1545" s="169"/>
      <c r="D1545" s="170"/>
      <c r="E1545" s="170"/>
      <c r="F1545" s="170"/>
      <c r="G1545" s="170"/>
      <c r="H1545" s="170"/>
      <c r="I1545" s="170"/>
      <c r="J1545" s="170"/>
      <c r="K1545" s="171"/>
      <c r="L1545" s="170"/>
      <c r="M1545" s="170"/>
      <c r="N1545" s="170"/>
      <c r="O1545" s="170"/>
      <c r="P1545" s="170"/>
      <c r="Q1545" s="170"/>
      <c r="R1545" s="170"/>
      <c r="S1545" s="170"/>
      <c r="T1545" s="170"/>
      <c r="U1545" s="170"/>
      <c r="V1545" s="170"/>
      <c r="W1545" s="170"/>
      <c r="X1545" s="170"/>
      <c r="Y1545" s="170"/>
      <c r="Z1545" s="170"/>
      <c r="AA1545" s="170"/>
      <c r="AB1545" s="170"/>
      <c r="AC1545" s="170"/>
      <c r="AD1545" s="170"/>
      <c r="AE1545" s="170"/>
      <c r="AF1545" s="170"/>
      <c r="AG1545" s="170"/>
    </row>
    <row r="1546" spans="2:33" x14ac:dyDescent="0.25">
      <c r="B1546" s="175"/>
      <c r="C1546" s="169"/>
      <c r="D1546" s="170"/>
      <c r="E1546" s="170"/>
      <c r="F1546" s="170"/>
      <c r="G1546" s="170"/>
      <c r="H1546" s="170"/>
      <c r="I1546" s="170"/>
      <c r="J1546" s="170"/>
      <c r="K1546" s="171"/>
      <c r="L1546" s="170"/>
      <c r="M1546" s="170"/>
      <c r="N1546" s="170"/>
      <c r="O1546" s="170"/>
      <c r="P1546" s="170"/>
      <c r="Q1546" s="170"/>
      <c r="R1546" s="170"/>
      <c r="S1546" s="170"/>
      <c r="T1546" s="170"/>
      <c r="U1546" s="170"/>
      <c r="V1546" s="170"/>
      <c r="W1546" s="170"/>
      <c r="X1546" s="170"/>
      <c r="Y1546" s="170"/>
      <c r="Z1546" s="170"/>
      <c r="AA1546" s="170"/>
      <c r="AB1546" s="170"/>
      <c r="AC1546" s="170"/>
      <c r="AD1546" s="170"/>
      <c r="AE1546" s="170"/>
      <c r="AF1546" s="170"/>
      <c r="AG1546" s="170"/>
    </row>
    <row r="1547" spans="2:33" x14ac:dyDescent="0.25">
      <c r="B1547" s="175"/>
      <c r="C1547" s="169"/>
      <c r="D1547" s="170"/>
      <c r="E1547" s="170"/>
      <c r="F1547" s="170"/>
      <c r="G1547" s="170"/>
      <c r="H1547" s="170"/>
      <c r="I1547" s="170"/>
      <c r="J1547" s="170"/>
      <c r="K1547" s="171"/>
      <c r="L1547" s="170"/>
      <c r="M1547" s="170"/>
      <c r="N1547" s="170"/>
      <c r="O1547" s="170"/>
      <c r="P1547" s="170"/>
      <c r="Q1547" s="170"/>
      <c r="R1547" s="170"/>
      <c r="S1547" s="170"/>
      <c r="T1547" s="170"/>
      <c r="U1547" s="170"/>
      <c r="V1547" s="170"/>
      <c r="W1547" s="170"/>
      <c r="X1547" s="170"/>
      <c r="Y1547" s="170"/>
      <c r="Z1547" s="170"/>
      <c r="AA1547" s="170"/>
      <c r="AB1547" s="170"/>
      <c r="AC1547" s="170"/>
      <c r="AD1547" s="170"/>
      <c r="AE1547" s="170"/>
      <c r="AF1547" s="170"/>
      <c r="AG1547" s="170"/>
    </row>
    <row r="1548" spans="2:33" x14ac:dyDescent="0.25">
      <c r="B1548" s="175"/>
      <c r="C1548" s="169"/>
      <c r="D1548" s="170"/>
      <c r="E1548" s="170"/>
      <c r="F1548" s="170"/>
      <c r="G1548" s="170"/>
      <c r="H1548" s="170"/>
      <c r="I1548" s="170"/>
      <c r="J1548" s="170"/>
      <c r="K1548" s="171"/>
      <c r="L1548" s="170"/>
      <c r="M1548" s="170"/>
      <c r="N1548" s="170"/>
      <c r="O1548" s="170"/>
      <c r="P1548" s="170"/>
      <c r="Q1548" s="170"/>
      <c r="R1548" s="170"/>
      <c r="S1548" s="170"/>
      <c r="T1548" s="170"/>
      <c r="U1548" s="170"/>
      <c r="V1548" s="170"/>
      <c r="W1548" s="170"/>
      <c r="X1548" s="170"/>
      <c r="Y1548" s="170"/>
      <c r="Z1548" s="170"/>
      <c r="AA1548" s="170"/>
      <c r="AB1548" s="170"/>
      <c r="AC1548" s="170"/>
      <c r="AD1548" s="170"/>
      <c r="AE1548" s="170"/>
      <c r="AF1548" s="170"/>
      <c r="AG1548" s="170"/>
    </row>
    <row r="1549" spans="2:33" x14ac:dyDescent="0.25">
      <c r="B1549" s="175"/>
      <c r="C1549" s="169"/>
      <c r="D1549" s="170"/>
      <c r="E1549" s="170"/>
      <c r="F1549" s="170"/>
      <c r="G1549" s="170"/>
      <c r="H1549" s="170"/>
      <c r="I1549" s="170"/>
      <c r="J1549" s="170"/>
      <c r="K1549" s="171"/>
      <c r="L1549" s="170"/>
      <c r="M1549" s="170"/>
      <c r="N1549" s="170"/>
      <c r="O1549" s="170"/>
      <c r="P1549" s="170"/>
      <c r="Q1549" s="170"/>
      <c r="R1549" s="170"/>
      <c r="S1549" s="170"/>
      <c r="T1549" s="170"/>
      <c r="U1549" s="170"/>
      <c r="V1549" s="170"/>
      <c r="W1549" s="170"/>
      <c r="X1549" s="170"/>
      <c r="Y1549" s="170"/>
      <c r="Z1549" s="170"/>
      <c r="AA1549" s="170"/>
      <c r="AB1549" s="170"/>
      <c r="AC1549" s="170"/>
      <c r="AD1549" s="170"/>
      <c r="AE1549" s="170"/>
      <c r="AF1549" s="170"/>
      <c r="AG1549" s="170"/>
    </row>
    <row r="1550" spans="2:33" x14ac:dyDescent="0.25">
      <c r="B1550" s="175"/>
      <c r="C1550" s="169"/>
      <c r="D1550" s="170"/>
      <c r="E1550" s="170"/>
      <c r="F1550" s="170"/>
      <c r="G1550" s="170"/>
      <c r="H1550" s="170"/>
      <c r="I1550" s="170"/>
      <c r="J1550" s="170"/>
      <c r="K1550" s="171"/>
      <c r="L1550" s="170"/>
      <c r="M1550" s="170"/>
      <c r="N1550" s="170"/>
      <c r="O1550" s="170"/>
      <c r="P1550" s="170"/>
      <c r="Q1550" s="170"/>
      <c r="R1550" s="170"/>
      <c r="S1550" s="170"/>
      <c r="T1550" s="170"/>
      <c r="U1550" s="170"/>
      <c r="V1550" s="170"/>
      <c r="W1550" s="170"/>
      <c r="X1550" s="170"/>
      <c r="Y1550" s="170"/>
      <c r="Z1550" s="170"/>
      <c r="AA1550" s="170"/>
      <c r="AB1550" s="170"/>
      <c r="AC1550" s="170"/>
      <c r="AD1550" s="170"/>
      <c r="AE1550" s="170"/>
      <c r="AF1550" s="170"/>
      <c r="AG1550" s="170"/>
    </row>
    <row r="1551" spans="2:33" x14ac:dyDescent="0.25">
      <c r="B1551" s="175"/>
      <c r="C1551" s="169"/>
      <c r="D1551" s="170"/>
      <c r="E1551" s="170"/>
      <c r="F1551" s="170"/>
      <c r="G1551" s="170"/>
      <c r="H1551" s="170"/>
      <c r="I1551" s="170"/>
      <c r="J1551" s="170"/>
      <c r="K1551" s="171"/>
      <c r="L1551" s="170"/>
      <c r="M1551" s="170"/>
      <c r="N1551" s="170"/>
      <c r="O1551" s="170"/>
      <c r="P1551" s="170"/>
      <c r="Q1551" s="170"/>
      <c r="R1551" s="170"/>
      <c r="S1551" s="170"/>
      <c r="T1551" s="170"/>
      <c r="U1551" s="170"/>
      <c r="V1551" s="170"/>
      <c r="W1551" s="170"/>
      <c r="X1551" s="170"/>
      <c r="Y1551" s="170"/>
      <c r="Z1551" s="170"/>
      <c r="AA1551" s="170"/>
      <c r="AB1551" s="170"/>
      <c r="AC1551" s="170"/>
      <c r="AD1551" s="170"/>
      <c r="AE1551" s="170"/>
      <c r="AF1551" s="170"/>
      <c r="AG1551" s="170"/>
    </row>
    <row r="1552" spans="2:33" x14ac:dyDescent="0.25">
      <c r="B1552" s="175"/>
      <c r="C1552" s="169"/>
      <c r="D1552" s="170"/>
      <c r="E1552" s="170"/>
      <c r="F1552" s="170"/>
      <c r="G1552" s="170"/>
      <c r="H1552" s="170"/>
      <c r="I1552" s="170"/>
      <c r="J1552" s="170"/>
      <c r="K1552" s="171"/>
      <c r="L1552" s="170"/>
      <c r="M1552" s="170"/>
      <c r="N1552" s="170"/>
      <c r="O1552" s="170"/>
      <c r="P1552" s="170"/>
      <c r="Q1552" s="170"/>
      <c r="R1552" s="170"/>
      <c r="S1552" s="170"/>
      <c r="T1552" s="170"/>
      <c r="U1552" s="170"/>
      <c r="V1552" s="170"/>
      <c r="W1552" s="170"/>
      <c r="X1552" s="170"/>
      <c r="Y1552" s="170"/>
      <c r="Z1552" s="170"/>
      <c r="AA1552" s="170"/>
      <c r="AB1552" s="170"/>
      <c r="AC1552" s="170"/>
      <c r="AD1552" s="170"/>
      <c r="AE1552" s="170"/>
      <c r="AF1552" s="170"/>
      <c r="AG1552" s="170"/>
    </row>
    <row r="1553" spans="2:33" x14ac:dyDescent="0.25">
      <c r="B1553" s="175"/>
      <c r="C1553" s="169"/>
      <c r="D1553" s="170"/>
      <c r="E1553" s="170"/>
      <c r="F1553" s="170"/>
      <c r="G1553" s="170"/>
      <c r="H1553" s="170"/>
      <c r="I1553" s="170"/>
      <c r="J1553" s="170"/>
      <c r="K1553" s="171"/>
      <c r="L1553" s="170"/>
      <c r="M1553" s="170"/>
      <c r="N1553" s="170"/>
      <c r="O1553" s="170"/>
      <c r="P1553" s="170"/>
      <c r="Q1553" s="170"/>
      <c r="R1553" s="170"/>
      <c r="S1553" s="170"/>
      <c r="T1553" s="170"/>
      <c r="U1553" s="170"/>
      <c r="V1553" s="170"/>
      <c r="W1553" s="170"/>
      <c r="X1553" s="170"/>
      <c r="Y1553" s="170"/>
      <c r="Z1553" s="170"/>
      <c r="AA1553" s="170"/>
      <c r="AB1553" s="170"/>
      <c r="AC1553" s="170"/>
      <c r="AD1553" s="170"/>
      <c r="AE1553" s="170"/>
      <c r="AF1553" s="170"/>
      <c r="AG1553" s="170"/>
    </row>
    <row r="1554" spans="2:33" x14ac:dyDescent="0.25">
      <c r="B1554" s="175"/>
      <c r="C1554" s="169"/>
      <c r="D1554" s="170"/>
      <c r="E1554" s="170"/>
      <c r="F1554" s="170"/>
      <c r="G1554" s="170"/>
      <c r="H1554" s="170"/>
      <c r="I1554" s="170"/>
      <c r="J1554" s="170"/>
      <c r="K1554" s="171"/>
      <c r="L1554" s="170"/>
      <c r="M1554" s="170"/>
      <c r="N1554" s="170"/>
      <c r="O1554" s="170"/>
      <c r="P1554" s="170"/>
      <c r="Q1554" s="170"/>
      <c r="R1554" s="170"/>
      <c r="S1554" s="170"/>
      <c r="T1554" s="170"/>
      <c r="U1554" s="170"/>
      <c r="V1554" s="170"/>
      <c r="W1554" s="170"/>
      <c r="X1554" s="170"/>
      <c r="Y1554" s="170"/>
      <c r="Z1554" s="170"/>
      <c r="AA1554" s="170"/>
      <c r="AB1554" s="170"/>
      <c r="AC1554" s="170"/>
      <c r="AD1554" s="170"/>
      <c r="AE1554" s="170"/>
      <c r="AF1554" s="170"/>
      <c r="AG1554" s="170"/>
    </row>
    <row r="1555" spans="2:33" x14ac:dyDescent="0.25">
      <c r="B1555" s="175"/>
      <c r="C1555" s="169"/>
      <c r="D1555" s="170"/>
      <c r="E1555" s="170"/>
      <c r="F1555" s="170"/>
      <c r="G1555" s="170"/>
      <c r="H1555" s="170"/>
      <c r="I1555" s="170"/>
      <c r="J1555" s="170"/>
      <c r="K1555" s="171"/>
      <c r="L1555" s="170"/>
      <c r="M1555" s="170"/>
      <c r="N1555" s="170"/>
      <c r="O1555" s="170"/>
      <c r="P1555" s="170"/>
      <c r="Q1555" s="170"/>
      <c r="R1555" s="170"/>
      <c r="S1555" s="170"/>
      <c r="T1555" s="170"/>
      <c r="U1555" s="170"/>
      <c r="V1555" s="170"/>
      <c r="W1555" s="170"/>
      <c r="X1555" s="170"/>
      <c r="Y1555" s="170"/>
      <c r="Z1555" s="170"/>
      <c r="AA1555" s="170"/>
      <c r="AB1555" s="170"/>
      <c r="AC1555" s="170"/>
      <c r="AD1555" s="170"/>
      <c r="AE1555" s="170"/>
      <c r="AF1555" s="170"/>
      <c r="AG1555" s="170"/>
    </row>
    <row r="1556" spans="2:33" x14ac:dyDescent="0.25">
      <c r="B1556" s="175"/>
      <c r="C1556" s="169"/>
      <c r="D1556" s="170"/>
      <c r="E1556" s="170"/>
      <c r="F1556" s="170"/>
      <c r="G1556" s="170"/>
      <c r="H1556" s="170"/>
      <c r="I1556" s="170"/>
      <c r="J1556" s="170"/>
      <c r="K1556" s="171"/>
      <c r="L1556" s="170"/>
      <c r="M1556" s="170"/>
      <c r="N1556" s="170"/>
      <c r="O1556" s="170"/>
      <c r="P1556" s="170"/>
      <c r="Q1556" s="170"/>
      <c r="R1556" s="170"/>
      <c r="S1556" s="170"/>
      <c r="T1556" s="170"/>
      <c r="U1556" s="170"/>
      <c r="V1556" s="170"/>
      <c r="W1556" s="170"/>
      <c r="X1556" s="170"/>
      <c r="Y1556" s="170"/>
      <c r="Z1556" s="170"/>
      <c r="AA1556" s="170"/>
      <c r="AB1556" s="170"/>
      <c r="AC1556" s="170"/>
      <c r="AD1556" s="170"/>
      <c r="AE1556" s="170"/>
      <c r="AF1556" s="170"/>
      <c r="AG1556" s="170"/>
    </row>
    <row r="1557" spans="2:33" x14ac:dyDescent="0.25">
      <c r="B1557" s="175"/>
      <c r="C1557" s="169"/>
      <c r="D1557" s="170"/>
      <c r="E1557" s="170"/>
      <c r="F1557" s="170"/>
      <c r="G1557" s="170"/>
      <c r="H1557" s="170"/>
      <c r="I1557" s="170"/>
      <c r="J1557" s="170"/>
      <c r="K1557" s="171"/>
      <c r="L1557" s="170"/>
      <c r="M1557" s="170"/>
      <c r="N1557" s="170"/>
      <c r="O1557" s="170"/>
      <c r="P1557" s="170"/>
      <c r="Q1557" s="170"/>
      <c r="R1557" s="170"/>
      <c r="S1557" s="170"/>
      <c r="T1557" s="170"/>
      <c r="U1557" s="170"/>
      <c r="V1557" s="170"/>
      <c r="W1557" s="170"/>
      <c r="X1557" s="170"/>
      <c r="Y1557" s="170"/>
      <c r="Z1557" s="170"/>
      <c r="AA1557" s="170"/>
      <c r="AB1557" s="170"/>
      <c r="AC1557" s="170"/>
      <c r="AD1557" s="170"/>
      <c r="AE1557" s="170"/>
      <c r="AF1557" s="170"/>
      <c r="AG1557" s="170"/>
    </row>
    <row r="1558" spans="2:33" x14ac:dyDescent="0.25">
      <c r="B1558" s="175"/>
      <c r="C1558" s="169"/>
      <c r="D1558" s="170"/>
      <c r="E1558" s="170"/>
      <c r="F1558" s="170"/>
      <c r="G1558" s="170"/>
      <c r="H1558" s="170"/>
      <c r="I1558" s="170"/>
      <c r="J1558" s="170"/>
      <c r="K1558" s="171"/>
      <c r="L1558" s="170"/>
      <c r="M1558" s="170"/>
      <c r="N1558" s="170"/>
      <c r="O1558" s="170"/>
      <c r="P1558" s="170"/>
      <c r="Q1558" s="170"/>
      <c r="R1558" s="170"/>
      <c r="S1558" s="170"/>
      <c r="T1558" s="170"/>
      <c r="U1558" s="170"/>
      <c r="V1558" s="170"/>
      <c r="W1558" s="170"/>
      <c r="X1558" s="170"/>
      <c r="Y1558" s="170"/>
      <c r="Z1558" s="170"/>
      <c r="AA1558" s="170"/>
      <c r="AB1558" s="170"/>
      <c r="AC1558" s="170"/>
      <c r="AD1558" s="170"/>
      <c r="AE1558" s="170"/>
      <c r="AF1558" s="170"/>
      <c r="AG1558" s="170"/>
    </row>
    <row r="1559" spans="2:33" x14ac:dyDescent="0.25">
      <c r="B1559" s="175"/>
      <c r="C1559" s="169"/>
      <c r="D1559" s="170"/>
      <c r="E1559" s="170"/>
      <c r="F1559" s="170"/>
      <c r="G1559" s="170"/>
      <c r="H1559" s="170"/>
      <c r="I1559" s="170"/>
      <c r="J1559" s="170"/>
      <c r="K1559" s="171"/>
      <c r="L1559" s="170"/>
      <c r="M1559" s="170"/>
      <c r="N1559" s="170"/>
      <c r="O1559" s="170"/>
      <c r="P1559" s="170"/>
      <c r="Q1559" s="170"/>
      <c r="R1559" s="170"/>
      <c r="S1559" s="170"/>
      <c r="T1559" s="170"/>
      <c r="U1559" s="170"/>
      <c r="V1559" s="170"/>
      <c r="W1559" s="170"/>
      <c r="X1559" s="170"/>
      <c r="Y1559" s="170"/>
      <c r="Z1559" s="170"/>
      <c r="AA1559" s="170"/>
      <c r="AB1559" s="170"/>
      <c r="AC1559" s="170"/>
      <c r="AD1559" s="170"/>
      <c r="AE1559" s="170"/>
      <c r="AF1559" s="170"/>
      <c r="AG1559" s="170"/>
    </row>
    <row r="1560" spans="2:33" x14ac:dyDescent="0.25">
      <c r="B1560" s="175"/>
      <c r="C1560" s="169"/>
      <c r="D1560" s="170"/>
      <c r="E1560" s="170"/>
      <c r="F1560" s="170"/>
      <c r="G1560" s="170"/>
      <c r="H1560" s="170"/>
      <c r="I1560" s="170"/>
      <c r="J1560" s="170"/>
      <c r="K1560" s="171"/>
      <c r="L1560" s="170"/>
      <c r="M1560" s="170"/>
      <c r="N1560" s="170"/>
      <c r="O1560" s="170"/>
      <c r="P1560" s="170"/>
      <c r="Q1560" s="170"/>
      <c r="R1560" s="170"/>
      <c r="S1560" s="170"/>
      <c r="T1560" s="170"/>
      <c r="U1560" s="170"/>
      <c r="V1560" s="170"/>
      <c r="W1560" s="170"/>
      <c r="X1560" s="170"/>
      <c r="Y1560" s="170"/>
      <c r="Z1560" s="170"/>
      <c r="AA1560" s="170"/>
      <c r="AB1560" s="170"/>
      <c r="AC1560" s="170"/>
      <c r="AD1560" s="170"/>
      <c r="AE1560" s="170"/>
      <c r="AF1560" s="170"/>
      <c r="AG1560" s="170"/>
    </row>
    <row r="1561" spans="2:33" x14ac:dyDescent="0.25">
      <c r="B1561" s="175"/>
      <c r="C1561" s="169"/>
      <c r="D1561" s="170"/>
      <c r="E1561" s="170"/>
      <c r="F1561" s="170"/>
      <c r="G1561" s="170"/>
      <c r="H1561" s="170"/>
      <c r="I1561" s="170"/>
      <c r="J1561" s="170"/>
      <c r="K1561" s="171"/>
      <c r="L1561" s="170"/>
      <c r="M1561" s="170"/>
      <c r="N1561" s="170"/>
      <c r="O1561" s="170"/>
      <c r="P1561" s="170"/>
      <c r="Q1561" s="170"/>
      <c r="R1561" s="170"/>
      <c r="S1561" s="170"/>
      <c r="T1561" s="170"/>
      <c r="U1561" s="170"/>
      <c r="V1561" s="170"/>
      <c r="W1561" s="170"/>
      <c r="X1561" s="170"/>
      <c r="Y1561" s="170"/>
      <c r="Z1561" s="170"/>
      <c r="AA1561" s="170"/>
      <c r="AB1561" s="170"/>
      <c r="AC1561" s="170"/>
      <c r="AD1561" s="170"/>
      <c r="AE1561" s="170"/>
      <c r="AF1561" s="170"/>
      <c r="AG1561" s="170"/>
    </row>
    <row r="1562" spans="2:33" x14ac:dyDescent="0.25">
      <c r="B1562" s="175"/>
      <c r="C1562" s="169"/>
      <c r="D1562" s="170"/>
      <c r="E1562" s="170"/>
      <c r="F1562" s="170"/>
      <c r="G1562" s="170"/>
      <c r="H1562" s="170"/>
      <c r="I1562" s="170"/>
      <c r="J1562" s="170"/>
      <c r="K1562" s="171"/>
      <c r="L1562" s="170"/>
      <c r="M1562" s="170"/>
      <c r="N1562" s="170"/>
      <c r="O1562" s="170"/>
      <c r="P1562" s="170"/>
      <c r="Q1562" s="170"/>
      <c r="R1562" s="170"/>
      <c r="S1562" s="170"/>
      <c r="T1562" s="170"/>
      <c r="U1562" s="170"/>
      <c r="V1562" s="170"/>
      <c r="W1562" s="170"/>
      <c r="X1562" s="170"/>
      <c r="Y1562" s="170"/>
      <c r="Z1562" s="170"/>
      <c r="AA1562" s="170"/>
      <c r="AB1562" s="170"/>
      <c r="AC1562" s="170"/>
      <c r="AD1562" s="170"/>
      <c r="AE1562" s="170"/>
      <c r="AF1562" s="170"/>
      <c r="AG1562" s="170"/>
    </row>
    <row r="1563" spans="2:33" x14ac:dyDescent="0.25">
      <c r="B1563" s="175"/>
      <c r="C1563" s="169"/>
      <c r="D1563" s="170"/>
      <c r="E1563" s="170"/>
      <c r="F1563" s="170"/>
      <c r="G1563" s="170"/>
      <c r="H1563" s="170"/>
      <c r="I1563" s="170"/>
      <c r="J1563" s="170"/>
      <c r="K1563" s="171"/>
      <c r="L1563" s="170"/>
      <c r="M1563" s="170"/>
      <c r="N1563" s="170"/>
      <c r="O1563" s="170"/>
      <c r="P1563" s="170"/>
      <c r="Q1563" s="170"/>
      <c r="R1563" s="170"/>
      <c r="S1563" s="170"/>
      <c r="T1563" s="170"/>
      <c r="U1563" s="170"/>
      <c r="V1563" s="170"/>
      <c r="W1563" s="170"/>
      <c r="X1563" s="170"/>
      <c r="Y1563" s="170"/>
      <c r="Z1563" s="170"/>
      <c r="AA1563" s="170"/>
      <c r="AB1563" s="170"/>
      <c r="AC1563" s="170"/>
      <c r="AD1563" s="170"/>
      <c r="AE1563" s="170"/>
      <c r="AF1563" s="170"/>
      <c r="AG1563" s="170"/>
    </row>
    <row r="1564" spans="2:33" x14ac:dyDescent="0.25">
      <c r="B1564" s="175"/>
      <c r="C1564" s="169"/>
      <c r="D1564" s="170"/>
      <c r="E1564" s="170"/>
      <c r="F1564" s="170"/>
      <c r="G1564" s="170"/>
      <c r="H1564" s="170"/>
      <c r="I1564" s="170"/>
      <c r="J1564" s="170"/>
      <c r="K1564" s="171"/>
      <c r="L1564" s="170"/>
      <c r="M1564" s="170"/>
      <c r="N1564" s="170"/>
      <c r="O1564" s="170"/>
      <c r="P1564" s="170"/>
      <c r="Q1564" s="170"/>
      <c r="R1564" s="170"/>
      <c r="S1564" s="170"/>
      <c r="T1564" s="170"/>
      <c r="U1564" s="170"/>
      <c r="V1564" s="170"/>
      <c r="W1564" s="170"/>
      <c r="X1564" s="170"/>
      <c r="Y1564" s="170"/>
      <c r="Z1564" s="170"/>
      <c r="AA1564" s="170"/>
      <c r="AB1564" s="170"/>
      <c r="AC1564" s="170"/>
      <c r="AD1564" s="170"/>
      <c r="AE1564" s="170"/>
      <c r="AF1564" s="170"/>
      <c r="AG1564" s="170"/>
    </row>
    <row r="1565" spans="2:33" x14ac:dyDescent="0.25">
      <c r="B1565" s="175"/>
      <c r="C1565" s="169"/>
      <c r="D1565" s="170"/>
      <c r="E1565" s="170"/>
      <c r="F1565" s="170"/>
      <c r="G1565" s="170"/>
      <c r="H1565" s="170"/>
      <c r="I1565" s="170"/>
      <c r="J1565" s="170"/>
      <c r="K1565" s="171"/>
      <c r="L1565" s="170"/>
      <c r="M1565" s="170"/>
      <c r="N1565" s="170"/>
      <c r="O1565" s="170"/>
      <c r="P1565" s="170"/>
      <c r="Q1565" s="170"/>
      <c r="R1565" s="170"/>
      <c r="S1565" s="170"/>
      <c r="T1565" s="170"/>
      <c r="U1565" s="170"/>
      <c r="V1565" s="170"/>
      <c r="W1565" s="170"/>
      <c r="X1565" s="170"/>
      <c r="Y1565" s="170"/>
      <c r="Z1565" s="170"/>
      <c r="AA1565" s="170"/>
      <c r="AB1565" s="170"/>
      <c r="AC1565" s="170"/>
      <c r="AD1565" s="170"/>
      <c r="AE1565" s="170"/>
      <c r="AF1565" s="170"/>
      <c r="AG1565" s="170"/>
    </row>
    <row r="1566" spans="2:33" x14ac:dyDescent="0.25">
      <c r="B1566" s="175"/>
      <c r="C1566" s="169"/>
      <c r="D1566" s="170"/>
      <c r="E1566" s="170"/>
      <c r="F1566" s="170"/>
      <c r="G1566" s="170"/>
      <c r="H1566" s="170"/>
      <c r="I1566" s="170"/>
      <c r="J1566" s="170"/>
      <c r="K1566" s="171"/>
      <c r="L1566" s="170"/>
      <c r="M1566" s="170"/>
      <c r="N1566" s="170"/>
      <c r="O1566" s="170"/>
      <c r="P1566" s="170"/>
      <c r="Q1566" s="170"/>
      <c r="R1566" s="170"/>
      <c r="S1566" s="170"/>
      <c r="T1566" s="170"/>
      <c r="U1566" s="170"/>
      <c r="V1566" s="170"/>
      <c r="W1566" s="170"/>
      <c r="X1566" s="170"/>
      <c r="Y1566" s="170"/>
      <c r="Z1566" s="170"/>
      <c r="AA1566" s="170"/>
      <c r="AB1566" s="170"/>
      <c r="AC1566" s="170"/>
      <c r="AD1566" s="170"/>
      <c r="AE1566" s="170"/>
      <c r="AF1566" s="170"/>
      <c r="AG1566" s="170"/>
    </row>
    <row r="1567" spans="2:33" x14ac:dyDescent="0.25">
      <c r="B1567" s="175"/>
      <c r="C1567" s="169"/>
      <c r="D1567" s="170"/>
      <c r="E1567" s="170"/>
      <c r="F1567" s="170"/>
      <c r="G1567" s="170"/>
      <c r="H1567" s="170"/>
      <c r="I1567" s="170"/>
      <c r="J1567" s="170"/>
      <c r="K1567" s="171"/>
      <c r="L1567" s="170"/>
      <c r="M1567" s="170"/>
      <c r="N1567" s="170"/>
      <c r="O1567" s="170"/>
      <c r="P1567" s="170"/>
      <c r="Q1567" s="170"/>
      <c r="R1567" s="170"/>
      <c r="S1567" s="170"/>
      <c r="T1567" s="170"/>
      <c r="U1567" s="170"/>
      <c r="V1567" s="170"/>
      <c r="W1567" s="170"/>
      <c r="X1567" s="170"/>
      <c r="Y1567" s="170"/>
      <c r="Z1567" s="170"/>
      <c r="AA1567" s="170"/>
      <c r="AB1567" s="170"/>
      <c r="AC1567" s="170"/>
      <c r="AD1567" s="170"/>
      <c r="AE1567" s="170"/>
      <c r="AF1567" s="170"/>
      <c r="AG1567" s="170"/>
    </row>
    <row r="1568" spans="2:33" x14ac:dyDescent="0.25">
      <c r="B1568" s="175"/>
      <c r="C1568" s="169"/>
      <c r="D1568" s="170"/>
      <c r="E1568" s="170"/>
      <c r="F1568" s="170"/>
      <c r="G1568" s="170"/>
      <c r="H1568" s="170"/>
      <c r="I1568" s="170"/>
      <c r="J1568" s="170"/>
      <c r="K1568" s="171"/>
      <c r="L1568" s="170"/>
      <c r="M1568" s="170"/>
      <c r="N1568" s="170"/>
      <c r="O1568" s="170"/>
      <c r="P1568" s="170"/>
      <c r="Q1568" s="170"/>
      <c r="R1568" s="170"/>
      <c r="S1568" s="170"/>
      <c r="T1568" s="170"/>
      <c r="U1568" s="170"/>
      <c r="V1568" s="170"/>
      <c r="W1568" s="170"/>
      <c r="X1568" s="170"/>
      <c r="Y1568" s="170"/>
      <c r="Z1568" s="170"/>
      <c r="AA1568" s="170"/>
      <c r="AB1568" s="170"/>
      <c r="AC1568" s="170"/>
      <c r="AD1568" s="170"/>
      <c r="AE1568" s="170"/>
      <c r="AF1568" s="170"/>
      <c r="AG1568" s="170"/>
    </row>
    <row r="1569" spans="2:33" x14ac:dyDescent="0.25">
      <c r="B1569" s="175"/>
      <c r="C1569" s="169"/>
      <c r="D1569" s="170"/>
      <c r="E1569" s="170"/>
      <c r="F1569" s="170"/>
      <c r="G1569" s="170"/>
      <c r="H1569" s="170"/>
      <c r="I1569" s="170"/>
      <c r="J1569" s="170"/>
      <c r="K1569" s="171"/>
      <c r="L1569" s="170"/>
      <c r="M1569" s="170"/>
      <c r="N1569" s="170"/>
      <c r="O1569" s="170"/>
      <c r="P1569" s="170"/>
      <c r="Q1569" s="170"/>
      <c r="R1569" s="170"/>
      <c r="S1569" s="170"/>
      <c r="T1569" s="170"/>
      <c r="U1569" s="170"/>
      <c r="V1569" s="170"/>
      <c r="W1569" s="170"/>
      <c r="X1569" s="170"/>
      <c r="Y1569" s="170"/>
      <c r="Z1569" s="170"/>
      <c r="AA1569" s="170"/>
      <c r="AB1569" s="170"/>
      <c r="AC1569" s="170"/>
      <c r="AD1569" s="170"/>
      <c r="AE1569" s="170"/>
      <c r="AF1569" s="170"/>
      <c r="AG1569" s="170"/>
    </row>
    <row r="1570" spans="2:33" x14ac:dyDescent="0.25">
      <c r="B1570" s="175"/>
      <c r="C1570" s="169"/>
      <c r="D1570" s="170"/>
      <c r="E1570" s="170"/>
      <c r="F1570" s="170"/>
      <c r="G1570" s="170"/>
      <c r="H1570" s="170"/>
      <c r="I1570" s="170"/>
      <c r="J1570" s="170"/>
      <c r="K1570" s="171"/>
      <c r="L1570" s="170"/>
      <c r="M1570" s="170"/>
      <c r="N1570" s="170"/>
      <c r="O1570" s="170"/>
      <c r="P1570" s="170"/>
      <c r="Q1570" s="170"/>
      <c r="R1570" s="170"/>
      <c r="S1570" s="170"/>
      <c r="T1570" s="170"/>
      <c r="U1570" s="170"/>
      <c r="V1570" s="170"/>
      <c r="W1570" s="170"/>
      <c r="X1570" s="170"/>
      <c r="Y1570" s="170"/>
      <c r="Z1570" s="170"/>
      <c r="AA1570" s="170"/>
      <c r="AB1570" s="170"/>
      <c r="AC1570" s="170"/>
      <c r="AD1570" s="170"/>
      <c r="AE1570" s="170"/>
      <c r="AF1570" s="170"/>
      <c r="AG1570" s="170"/>
    </row>
    <row r="1571" spans="2:33" x14ac:dyDescent="0.25">
      <c r="B1571" s="175"/>
      <c r="C1571" s="169"/>
      <c r="D1571" s="170"/>
      <c r="E1571" s="170"/>
      <c r="F1571" s="170"/>
      <c r="G1571" s="170"/>
      <c r="H1571" s="170"/>
      <c r="I1571" s="170"/>
      <c r="J1571" s="170"/>
      <c r="K1571" s="171"/>
      <c r="L1571" s="170"/>
      <c r="M1571" s="170"/>
      <c r="N1571" s="170"/>
      <c r="O1571" s="170"/>
      <c r="P1571" s="170"/>
      <c r="Q1571" s="170"/>
      <c r="R1571" s="170"/>
      <c r="S1571" s="170"/>
      <c r="T1571" s="170"/>
      <c r="U1571" s="170"/>
      <c r="V1571" s="170"/>
      <c r="W1571" s="170"/>
      <c r="X1571" s="170"/>
      <c r="Y1571" s="170"/>
      <c r="Z1571" s="170"/>
      <c r="AA1571" s="170"/>
      <c r="AB1571" s="170"/>
      <c r="AC1571" s="170"/>
      <c r="AD1571" s="170"/>
      <c r="AE1571" s="170"/>
      <c r="AF1571" s="170"/>
      <c r="AG1571" s="170"/>
    </row>
    <row r="1572" spans="2:33" x14ac:dyDescent="0.25">
      <c r="B1572" s="175"/>
      <c r="C1572" s="169"/>
      <c r="D1572" s="170"/>
      <c r="E1572" s="170"/>
      <c r="F1572" s="170"/>
      <c r="G1572" s="170"/>
      <c r="H1572" s="170"/>
      <c r="I1572" s="170"/>
      <c r="J1572" s="170"/>
      <c r="K1572" s="171"/>
      <c r="L1572" s="170"/>
      <c r="M1572" s="170"/>
      <c r="N1572" s="170"/>
      <c r="O1572" s="170"/>
      <c r="P1572" s="170"/>
      <c r="Q1572" s="170"/>
      <c r="R1572" s="170"/>
      <c r="S1572" s="170"/>
      <c r="T1572" s="170"/>
      <c r="U1572" s="170"/>
      <c r="V1572" s="170"/>
      <c r="W1572" s="170"/>
      <c r="X1572" s="170"/>
      <c r="Y1572" s="170"/>
      <c r="Z1572" s="170"/>
      <c r="AA1572" s="170"/>
      <c r="AB1572" s="170"/>
      <c r="AC1572" s="170"/>
      <c r="AD1572" s="170"/>
      <c r="AE1572" s="170"/>
      <c r="AF1572" s="170"/>
      <c r="AG1572" s="170"/>
    </row>
    <row r="1573" spans="2:33" x14ac:dyDescent="0.25">
      <c r="B1573" s="175"/>
      <c r="C1573" s="169"/>
      <c r="D1573" s="170"/>
      <c r="E1573" s="170"/>
      <c r="F1573" s="170"/>
      <c r="G1573" s="170"/>
      <c r="H1573" s="170"/>
      <c r="I1573" s="170"/>
      <c r="J1573" s="170"/>
      <c r="K1573" s="171"/>
      <c r="L1573" s="170"/>
      <c r="M1573" s="170"/>
      <c r="N1573" s="170"/>
      <c r="O1573" s="170"/>
      <c r="P1573" s="170"/>
      <c r="Q1573" s="170"/>
      <c r="R1573" s="170"/>
      <c r="S1573" s="170"/>
      <c r="T1573" s="170"/>
      <c r="U1573" s="170"/>
      <c r="V1573" s="170"/>
      <c r="W1573" s="170"/>
      <c r="X1573" s="170"/>
      <c r="Y1573" s="170"/>
      <c r="Z1573" s="170"/>
      <c r="AA1573" s="170"/>
      <c r="AB1573" s="170"/>
      <c r="AC1573" s="170"/>
      <c r="AD1573" s="170"/>
      <c r="AE1573" s="170"/>
      <c r="AF1573" s="170"/>
      <c r="AG1573" s="170"/>
    </row>
    <row r="1574" spans="2:33" x14ac:dyDescent="0.25">
      <c r="B1574" s="175"/>
      <c r="C1574" s="169"/>
      <c r="D1574" s="170"/>
      <c r="E1574" s="170"/>
      <c r="F1574" s="170"/>
      <c r="G1574" s="170"/>
      <c r="H1574" s="170"/>
      <c r="I1574" s="170"/>
      <c r="J1574" s="170"/>
      <c r="K1574" s="171"/>
      <c r="L1574" s="170"/>
      <c r="M1574" s="170"/>
      <c r="N1574" s="170"/>
      <c r="O1574" s="170"/>
      <c r="P1574" s="170"/>
      <c r="Q1574" s="170"/>
      <c r="R1574" s="170"/>
      <c r="S1574" s="170"/>
      <c r="T1574" s="170"/>
      <c r="U1574" s="170"/>
      <c r="V1574" s="170"/>
      <c r="W1574" s="170"/>
      <c r="X1574" s="170"/>
      <c r="Y1574" s="170"/>
      <c r="Z1574" s="170"/>
      <c r="AA1574" s="170"/>
      <c r="AB1574" s="170"/>
      <c r="AC1574" s="170"/>
      <c r="AD1574" s="170"/>
      <c r="AE1574" s="170"/>
      <c r="AF1574" s="170"/>
      <c r="AG1574" s="170"/>
    </row>
    <row r="1575" spans="2:33" x14ac:dyDescent="0.25">
      <c r="B1575" s="175"/>
      <c r="C1575" s="169"/>
      <c r="D1575" s="170"/>
      <c r="E1575" s="170"/>
      <c r="F1575" s="170"/>
      <c r="G1575" s="170"/>
      <c r="H1575" s="170"/>
      <c r="I1575" s="170"/>
      <c r="J1575" s="170"/>
      <c r="K1575" s="171"/>
      <c r="L1575" s="170"/>
      <c r="M1575" s="170"/>
      <c r="N1575" s="170"/>
      <c r="O1575" s="170"/>
      <c r="P1575" s="170"/>
      <c r="Q1575" s="170"/>
      <c r="R1575" s="170"/>
      <c r="S1575" s="170"/>
      <c r="T1575" s="170"/>
      <c r="U1575" s="170"/>
      <c r="V1575" s="170"/>
      <c r="W1575" s="170"/>
      <c r="X1575" s="170"/>
      <c r="Y1575" s="170"/>
      <c r="Z1575" s="170"/>
      <c r="AA1575" s="170"/>
      <c r="AB1575" s="170"/>
      <c r="AC1575" s="170"/>
      <c r="AD1575" s="170"/>
      <c r="AE1575" s="170"/>
      <c r="AF1575" s="170"/>
      <c r="AG1575" s="170"/>
    </row>
    <row r="1576" spans="2:33" x14ac:dyDescent="0.25">
      <c r="B1576" s="175"/>
      <c r="C1576" s="169"/>
      <c r="D1576" s="170"/>
      <c r="E1576" s="170"/>
      <c r="F1576" s="170"/>
      <c r="G1576" s="170"/>
      <c r="H1576" s="170"/>
      <c r="I1576" s="170"/>
      <c r="J1576" s="170"/>
      <c r="K1576" s="171"/>
      <c r="L1576" s="170"/>
      <c r="M1576" s="170"/>
      <c r="N1576" s="170"/>
      <c r="O1576" s="170"/>
      <c r="P1576" s="170"/>
      <c r="Q1576" s="170"/>
      <c r="R1576" s="170"/>
      <c r="S1576" s="170"/>
      <c r="T1576" s="170"/>
      <c r="U1576" s="170"/>
      <c r="V1576" s="170"/>
      <c r="W1576" s="170"/>
      <c r="X1576" s="170"/>
      <c r="Y1576" s="170"/>
      <c r="Z1576" s="170"/>
      <c r="AA1576" s="170"/>
      <c r="AB1576" s="170"/>
      <c r="AC1576" s="170"/>
      <c r="AD1576" s="170"/>
      <c r="AE1576" s="170"/>
      <c r="AF1576" s="170"/>
      <c r="AG1576" s="170"/>
    </row>
    <row r="1577" spans="2:33" x14ac:dyDescent="0.25">
      <c r="B1577" s="175"/>
      <c r="C1577" s="169"/>
      <c r="D1577" s="170"/>
      <c r="E1577" s="170"/>
      <c r="F1577" s="170"/>
      <c r="G1577" s="170"/>
      <c r="H1577" s="170"/>
      <c r="I1577" s="170"/>
      <c r="J1577" s="170"/>
      <c r="K1577" s="171"/>
      <c r="L1577" s="170"/>
      <c r="M1577" s="170"/>
      <c r="N1577" s="170"/>
      <c r="O1577" s="170"/>
      <c r="P1577" s="170"/>
      <c r="Q1577" s="170"/>
      <c r="R1577" s="170"/>
      <c r="S1577" s="170"/>
      <c r="T1577" s="170"/>
      <c r="U1577" s="170"/>
      <c r="V1577" s="170"/>
      <c r="W1577" s="170"/>
      <c r="X1577" s="170"/>
      <c r="Y1577" s="170"/>
      <c r="Z1577" s="170"/>
      <c r="AA1577" s="170"/>
      <c r="AB1577" s="170"/>
      <c r="AC1577" s="170"/>
      <c r="AD1577" s="170"/>
      <c r="AE1577" s="170"/>
      <c r="AF1577" s="170"/>
      <c r="AG1577" s="170"/>
    </row>
    <row r="1578" spans="2:33" x14ac:dyDescent="0.25">
      <c r="B1578" s="175"/>
      <c r="C1578" s="169"/>
      <c r="D1578" s="170"/>
      <c r="E1578" s="170"/>
      <c r="F1578" s="170"/>
      <c r="G1578" s="170"/>
      <c r="H1578" s="170"/>
      <c r="I1578" s="170"/>
      <c r="J1578" s="170"/>
      <c r="K1578" s="171"/>
      <c r="L1578" s="170"/>
      <c r="M1578" s="170"/>
      <c r="N1578" s="170"/>
      <c r="O1578" s="170"/>
      <c r="P1578" s="170"/>
      <c r="Q1578" s="170"/>
      <c r="R1578" s="170"/>
      <c r="S1578" s="170"/>
      <c r="T1578" s="170"/>
      <c r="U1578" s="170"/>
      <c r="V1578" s="170"/>
      <c r="W1578" s="170"/>
      <c r="X1578" s="170"/>
      <c r="Y1578" s="170"/>
      <c r="Z1578" s="170"/>
      <c r="AA1578" s="170"/>
      <c r="AB1578" s="170"/>
      <c r="AC1578" s="170"/>
      <c r="AD1578" s="170"/>
      <c r="AE1578" s="170"/>
      <c r="AF1578" s="170"/>
      <c r="AG1578" s="170"/>
    </row>
    <row r="1579" spans="2:33" x14ac:dyDescent="0.25">
      <c r="B1579" s="175"/>
      <c r="C1579" s="169"/>
      <c r="D1579" s="170"/>
      <c r="E1579" s="170"/>
      <c r="F1579" s="170"/>
      <c r="G1579" s="170"/>
      <c r="H1579" s="170"/>
      <c r="I1579" s="170"/>
      <c r="J1579" s="170"/>
      <c r="K1579" s="171"/>
      <c r="L1579" s="170"/>
      <c r="M1579" s="170"/>
      <c r="N1579" s="170"/>
      <c r="O1579" s="170"/>
      <c r="P1579" s="170"/>
      <c r="Q1579" s="170"/>
      <c r="R1579" s="170"/>
      <c r="S1579" s="170"/>
      <c r="T1579" s="170"/>
      <c r="U1579" s="170"/>
      <c r="V1579" s="170"/>
      <c r="W1579" s="170"/>
      <c r="X1579" s="170"/>
      <c r="Y1579" s="170"/>
      <c r="Z1579" s="170"/>
      <c r="AA1579" s="170"/>
      <c r="AB1579" s="170"/>
      <c r="AC1579" s="170"/>
      <c r="AD1579" s="170"/>
      <c r="AE1579" s="170"/>
      <c r="AF1579" s="170"/>
      <c r="AG1579" s="170"/>
    </row>
    <row r="1580" spans="2:33" x14ac:dyDescent="0.25">
      <c r="B1580" s="175"/>
      <c r="C1580" s="169"/>
      <c r="D1580" s="170"/>
      <c r="E1580" s="170"/>
      <c r="F1580" s="170"/>
      <c r="G1580" s="170"/>
      <c r="H1580" s="170"/>
      <c r="I1580" s="170"/>
      <c r="J1580" s="170"/>
      <c r="K1580" s="171"/>
      <c r="L1580" s="170"/>
      <c r="M1580" s="170"/>
      <c r="N1580" s="170"/>
      <c r="O1580" s="170"/>
      <c r="P1580" s="170"/>
      <c r="Q1580" s="170"/>
      <c r="R1580" s="170"/>
      <c r="S1580" s="170"/>
      <c r="T1580" s="170"/>
      <c r="U1580" s="170"/>
      <c r="V1580" s="170"/>
      <c r="W1580" s="170"/>
      <c r="X1580" s="170"/>
      <c r="Y1580" s="170"/>
      <c r="Z1580" s="170"/>
      <c r="AA1580" s="170"/>
      <c r="AB1580" s="170"/>
      <c r="AC1580" s="170"/>
      <c r="AD1580" s="170"/>
      <c r="AE1580" s="170"/>
      <c r="AF1580" s="170"/>
      <c r="AG1580" s="170"/>
    </row>
    <row r="1581" spans="2:33" x14ac:dyDescent="0.25">
      <c r="B1581" s="175"/>
      <c r="C1581" s="169"/>
      <c r="D1581" s="170"/>
      <c r="E1581" s="170"/>
      <c r="F1581" s="170"/>
      <c r="G1581" s="170"/>
      <c r="H1581" s="170"/>
      <c r="I1581" s="170"/>
      <c r="J1581" s="170"/>
      <c r="K1581" s="171"/>
      <c r="L1581" s="170"/>
      <c r="M1581" s="170"/>
      <c r="N1581" s="170"/>
      <c r="O1581" s="170"/>
      <c r="P1581" s="170"/>
      <c r="Q1581" s="170"/>
      <c r="R1581" s="170"/>
      <c r="S1581" s="170"/>
      <c r="T1581" s="170"/>
      <c r="U1581" s="170"/>
      <c r="V1581" s="170"/>
      <c r="W1581" s="170"/>
      <c r="X1581" s="170"/>
      <c r="Y1581" s="170"/>
      <c r="Z1581" s="170"/>
      <c r="AA1581" s="170"/>
      <c r="AB1581" s="170"/>
      <c r="AC1581" s="170"/>
      <c r="AD1581" s="170"/>
      <c r="AE1581" s="170"/>
      <c r="AF1581" s="170"/>
      <c r="AG1581" s="170"/>
    </row>
    <row r="1582" spans="2:33" x14ac:dyDescent="0.25">
      <c r="B1582" s="175"/>
      <c r="C1582" s="169"/>
      <c r="D1582" s="170"/>
      <c r="E1582" s="170"/>
      <c r="F1582" s="170"/>
      <c r="G1582" s="170"/>
      <c r="H1582" s="170"/>
      <c r="I1582" s="170"/>
      <c r="J1582" s="170"/>
      <c r="K1582" s="171"/>
      <c r="L1582" s="170"/>
      <c r="M1582" s="170"/>
      <c r="N1582" s="170"/>
      <c r="O1582" s="170"/>
      <c r="P1582" s="170"/>
      <c r="Q1582" s="170"/>
      <c r="R1582" s="170"/>
      <c r="S1582" s="170"/>
      <c r="T1582" s="170"/>
      <c r="U1582" s="170"/>
      <c r="V1582" s="170"/>
      <c r="W1582" s="170"/>
      <c r="X1582" s="170"/>
      <c r="Y1582" s="170"/>
      <c r="Z1582" s="170"/>
      <c r="AA1582" s="170"/>
      <c r="AB1582" s="170"/>
      <c r="AC1582" s="170"/>
      <c r="AD1582" s="170"/>
      <c r="AE1582" s="170"/>
      <c r="AF1582" s="170"/>
      <c r="AG1582" s="170"/>
    </row>
    <row r="1583" spans="2:33" x14ac:dyDescent="0.25">
      <c r="B1583" s="175"/>
      <c r="C1583" s="169"/>
      <c r="D1583" s="170"/>
      <c r="E1583" s="170"/>
      <c r="F1583" s="170"/>
      <c r="G1583" s="170"/>
      <c r="H1583" s="170"/>
      <c r="I1583" s="170"/>
      <c r="J1583" s="170"/>
      <c r="K1583" s="171"/>
      <c r="L1583" s="170"/>
      <c r="M1583" s="170"/>
      <c r="N1583" s="170"/>
      <c r="O1583" s="170"/>
      <c r="P1583" s="170"/>
      <c r="Q1583" s="170"/>
      <c r="R1583" s="170"/>
      <c r="S1583" s="170"/>
      <c r="T1583" s="170"/>
      <c r="U1583" s="170"/>
      <c r="V1583" s="170"/>
      <c r="W1583" s="170"/>
      <c r="X1583" s="170"/>
      <c r="Y1583" s="170"/>
      <c r="Z1583" s="170"/>
      <c r="AA1583" s="170"/>
      <c r="AB1583" s="170"/>
      <c r="AC1583" s="170"/>
      <c r="AD1583" s="170"/>
      <c r="AE1583" s="170"/>
      <c r="AF1583" s="170"/>
      <c r="AG1583" s="170"/>
    </row>
    <row r="1584" spans="2:33" x14ac:dyDescent="0.25">
      <c r="B1584" s="175"/>
      <c r="C1584" s="169"/>
      <c r="D1584" s="170"/>
      <c r="E1584" s="170"/>
      <c r="F1584" s="170"/>
      <c r="G1584" s="170"/>
      <c r="H1584" s="170"/>
      <c r="I1584" s="170"/>
      <c r="J1584" s="170"/>
      <c r="K1584" s="171"/>
      <c r="L1584" s="170"/>
      <c r="M1584" s="170"/>
      <c r="N1584" s="170"/>
      <c r="O1584" s="170"/>
      <c r="P1584" s="170"/>
      <c r="Q1584" s="170"/>
      <c r="R1584" s="170"/>
      <c r="S1584" s="170"/>
      <c r="T1584" s="170"/>
      <c r="U1584" s="170"/>
      <c r="V1584" s="170"/>
      <c r="W1584" s="170"/>
      <c r="X1584" s="170"/>
      <c r="Y1584" s="170"/>
      <c r="Z1584" s="170"/>
      <c r="AA1584" s="170"/>
      <c r="AB1584" s="170"/>
      <c r="AC1584" s="170"/>
      <c r="AD1584" s="170"/>
      <c r="AE1584" s="170"/>
      <c r="AF1584" s="170"/>
      <c r="AG1584" s="170"/>
    </row>
    <row r="1585" spans="2:33" x14ac:dyDescent="0.25">
      <c r="B1585" s="175"/>
      <c r="C1585" s="169"/>
      <c r="D1585" s="170"/>
      <c r="E1585" s="170"/>
      <c r="F1585" s="170"/>
      <c r="G1585" s="170"/>
      <c r="H1585" s="170"/>
      <c r="I1585" s="170"/>
      <c r="J1585" s="170"/>
      <c r="K1585" s="171"/>
      <c r="L1585" s="170"/>
      <c r="M1585" s="170"/>
      <c r="N1585" s="170"/>
      <c r="O1585" s="170"/>
      <c r="P1585" s="170"/>
      <c r="Q1585" s="170"/>
      <c r="R1585" s="170"/>
      <c r="S1585" s="170"/>
      <c r="T1585" s="170"/>
      <c r="U1585" s="170"/>
      <c r="V1585" s="170"/>
      <c r="W1585" s="170"/>
      <c r="X1585" s="170"/>
      <c r="Y1585" s="170"/>
      <c r="Z1585" s="170"/>
      <c r="AA1585" s="170"/>
      <c r="AB1585" s="170"/>
      <c r="AC1585" s="170"/>
      <c r="AD1585" s="170"/>
      <c r="AE1585" s="170"/>
      <c r="AF1585" s="170"/>
      <c r="AG1585" s="170"/>
    </row>
    <row r="1586" spans="2:33" x14ac:dyDescent="0.25">
      <c r="B1586" s="175"/>
      <c r="C1586" s="169"/>
      <c r="D1586" s="170"/>
      <c r="E1586" s="170"/>
      <c r="F1586" s="170"/>
      <c r="G1586" s="170"/>
      <c r="H1586" s="170"/>
      <c r="I1586" s="170"/>
      <c r="J1586" s="170"/>
      <c r="K1586" s="171"/>
      <c r="L1586" s="170"/>
      <c r="M1586" s="170"/>
      <c r="N1586" s="170"/>
      <c r="O1586" s="170"/>
      <c r="P1586" s="170"/>
      <c r="Q1586" s="170"/>
      <c r="R1586" s="170"/>
      <c r="S1586" s="170"/>
      <c r="T1586" s="170"/>
      <c r="U1586" s="170"/>
      <c r="V1586" s="170"/>
      <c r="W1586" s="170"/>
      <c r="X1586" s="170"/>
      <c r="Y1586" s="170"/>
      <c r="Z1586" s="170"/>
      <c r="AA1586" s="170"/>
      <c r="AB1586" s="170"/>
      <c r="AC1586" s="170"/>
      <c r="AD1586" s="170"/>
      <c r="AE1586" s="170"/>
      <c r="AF1586" s="170"/>
      <c r="AG1586" s="170"/>
    </row>
    <row r="1587" spans="2:33" x14ac:dyDescent="0.25">
      <c r="B1587" s="175"/>
      <c r="C1587" s="169"/>
      <c r="D1587" s="170"/>
      <c r="E1587" s="170"/>
      <c r="F1587" s="170"/>
      <c r="G1587" s="170"/>
      <c r="H1587" s="170"/>
      <c r="I1587" s="170"/>
      <c r="J1587" s="170"/>
      <c r="K1587" s="171"/>
      <c r="L1587" s="170"/>
      <c r="M1587" s="170"/>
      <c r="N1587" s="170"/>
      <c r="O1587" s="170"/>
      <c r="P1587" s="170"/>
      <c r="Q1587" s="170"/>
      <c r="R1587" s="170"/>
      <c r="S1587" s="170"/>
      <c r="T1587" s="170"/>
      <c r="U1587" s="170"/>
      <c r="V1587" s="170"/>
      <c r="W1587" s="170"/>
      <c r="X1587" s="170"/>
      <c r="Y1587" s="170"/>
      <c r="Z1587" s="170"/>
      <c r="AA1587" s="170"/>
      <c r="AB1587" s="170"/>
      <c r="AC1587" s="170"/>
      <c r="AD1587" s="170"/>
      <c r="AE1587" s="170"/>
      <c r="AF1587" s="170"/>
      <c r="AG1587" s="170"/>
    </row>
    <row r="1588" spans="2:33" x14ac:dyDescent="0.25">
      <c r="B1588" s="175"/>
      <c r="C1588" s="169"/>
      <c r="D1588" s="170"/>
      <c r="E1588" s="170"/>
      <c r="F1588" s="170"/>
      <c r="G1588" s="170"/>
      <c r="H1588" s="170"/>
      <c r="I1588" s="170"/>
      <c r="J1588" s="170"/>
      <c r="K1588" s="171"/>
      <c r="L1588" s="170"/>
      <c r="M1588" s="170"/>
      <c r="N1588" s="170"/>
      <c r="O1588" s="170"/>
      <c r="P1588" s="170"/>
      <c r="Q1588" s="170"/>
      <c r="R1588" s="170"/>
      <c r="S1588" s="170"/>
      <c r="T1588" s="170"/>
      <c r="U1588" s="170"/>
      <c r="V1588" s="170"/>
      <c r="W1588" s="170"/>
      <c r="X1588" s="170"/>
      <c r="Y1588" s="170"/>
      <c r="Z1588" s="170"/>
      <c r="AA1588" s="170"/>
      <c r="AB1588" s="170"/>
      <c r="AC1588" s="170"/>
      <c r="AD1588" s="170"/>
      <c r="AE1588" s="170"/>
      <c r="AF1588" s="170"/>
      <c r="AG1588" s="170"/>
    </row>
    <row r="1589" spans="2:33" x14ac:dyDescent="0.25">
      <c r="B1589" s="175"/>
      <c r="C1589" s="169"/>
      <c r="D1589" s="170"/>
      <c r="E1589" s="170"/>
      <c r="F1589" s="170"/>
      <c r="G1589" s="170"/>
      <c r="H1589" s="170"/>
      <c r="I1589" s="170"/>
      <c r="J1589" s="170"/>
      <c r="K1589" s="171"/>
      <c r="L1589" s="170"/>
      <c r="M1589" s="170"/>
      <c r="N1589" s="170"/>
      <c r="O1589" s="170"/>
      <c r="P1589" s="170"/>
      <c r="Q1589" s="170"/>
      <c r="R1589" s="170"/>
      <c r="S1589" s="170"/>
      <c r="T1589" s="170"/>
      <c r="U1589" s="170"/>
      <c r="V1589" s="170"/>
      <c r="W1589" s="170"/>
      <c r="X1589" s="170"/>
      <c r="Y1589" s="170"/>
      <c r="Z1589" s="170"/>
      <c r="AA1589" s="170"/>
      <c r="AB1589" s="170"/>
      <c r="AC1589" s="170"/>
      <c r="AD1589" s="170"/>
      <c r="AE1589" s="170"/>
      <c r="AF1589" s="170"/>
      <c r="AG1589" s="170"/>
    </row>
    <row r="1590" spans="2:33" x14ac:dyDescent="0.25">
      <c r="B1590" s="175"/>
      <c r="C1590" s="169"/>
      <c r="D1590" s="170"/>
      <c r="E1590" s="170"/>
      <c r="F1590" s="170"/>
      <c r="G1590" s="170"/>
      <c r="H1590" s="170"/>
      <c r="I1590" s="170"/>
      <c r="J1590" s="170"/>
      <c r="K1590" s="171"/>
      <c r="L1590" s="170"/>
      <c r="M1590" s="170"/>
      <c r="N1590" s="170"/>
      <c r="O1590" s="170"/>
      <c r="P1590" s="170"/>
      <c r="Q1590" s="170"/>
      <c r="R1590" s="170"/>
      <c r="S1590" s="170"/>
      <c r="T1590" s="170"/>
      <c r="U1590" s="170"/>
      <c r="V1590" s="170"/>
      <c r="W1590" s="170"/>
      <c r="X1590" s="170"/>
      <c r="Y1590" s="170"/>
      <c r="Z1590" s="170"/>
      <c r="AA1590" s="170"/>
      <c r="AB1590" s="170"/>
      <c r="AC1590" s="170"/>
      <c r="AD1590" s="170"/>
      <c r="AE1590" s="170"/>
      <c r="AF1590" s="170"/>
      <c r="AG1590" s="170"/>
    </row>
    <row r="1591" spans="2:33" x14ac:dyDescent="0.25">
      <c r="B1591" s="175"/>
      <c r="C1591" s="169"/>
      <c r="D1591" s="170"/>
      <c r="E1591" s="170"/>
      <c r="F1591" s="170"/>
      <c r="G1591" s="170"/>
      <c r="H1591" s="170"/>
      <c r="I1591" s="170"/>
      <c r="J1591" s="170"/>
      <c r="K1591" s="171"/>
      <c r="L1591" s="170"/>
      <c r="M1591" s="170"/>
      <c r="N1591" s="170"/>
      <c r="O1591" s="170"/>
      <c r="P1591" s="170"/>
      <c r="Q1591" s="170"/>
      <c r="R1591" s="170"/>
      <c r="S1591" s="170"/>
      <c r="T1591" s="170"/>
      <c r="U1591" s="170"/>
      <c r="V1591" s="170"/>
      <c r="W1591" s="170"/>
      <c r="X1591" s="170"/>
      <c r="Y1591" s="170"/>
      <c r="Z1591" s="170"/>
      <c r="AA1591" s="170"/>
      <c r="AB1591" s="170"/>
      <c r="AC1591" s="170"/>
      <c r="AD1591" s="170"/>
      <c r="AE1591" s="170"/>
      <c r="AF1591" s="170"/>
      <c r="AG1591" s="170"/>
    </row>
    <row r="1592" spans="2:33" x14ac:dyDescent="0.25">
      <c r="B1592" s="175"/>
      <c r="C1592" s="169"/>
      <c r="D1592" s="170"/>
      <c r="E1592" s="170"/>
      <c r="F1592" s="170"/>
      <c r="G1592" s="170"/>
      <c r="H1592" s="170"/>
      <c r="I1592" s="170"/>
      <c r="J1592" s="170"/>
      <c r="K1592" s="171"/>
      <c r="L1592" s="170"/>
      <c r="M1592" s="170"/>
      <c r="N1592" s="170"/>
      <c r="O1592" s="170"/>
      <c r="P1592" s="170"/>
      <c r="Q1592" s="170"/>
      <c r="R1592" s="170"/>
      <c r="S1592" s="170"/>
      <c r="T1592" s="170"/>
      <c r="U1592" s="170"/>
      <c r="V1592" s="170"/>
      <c r="W1592" s="170"/>
      <c r="X1592" s="170"/>
      <c r="Y1592" s="170"/>
      <c r="Z1592" s="170"/>
      <c r="AA1592" s="170"/>
      <c r="AB1592" s="170"/>
      <c r="AC1592" s="170"/>
      <c r="AD1592" s="170"/>
      <c r="AE1592" s="170"/>
      <c r="AF1592" s="170"/>
      <c r="AG1592" s="170"/>
    </row>
    <row r="1593" spans="2:33" x14ac:dyDescent="0.25">
      <c r="B1593" s="175"/>
      <c r="C1593" s="169"/>
      <c r="D1593" s="170"/>
      <c r="E1593" s="170"/>
      <c r="F1593" s="170"/>
      <c r="G1593" s="170"/>
      <c r="H1593" s="170"/>
      <c r="I1593" s="170"/>
      <c r="J1593" s="170"/>
      <c r="K1593" s="171"/>
      <c r="L1593" s="170"/>
      <c r="M1593" s="170"/>
      <c r="N1593" s="170"/>
      <c r="O1593" s="170"/>
      <c r="P1593" s="170"/>
      <c r="Q1593" s="170"/>
      <c r="R1593" s="170"/>
      <c r="S1593" s="170"/>
      <c r="T1593" s="170"/>
      <c r="U1593" s="170"/>
      <c r="V1593" s="170"/>
      <c r="W1593" s="170"/>
      <c r="X1593" s="170"/>
      <c r="Y1593" s="170"/>
      <c r="Z1593" s="170"/>
      <c r="AA1593" s="170"/>
      <c r="AB1593" s="170"/>
      <c r="AC1593" s="170"/>
      <c r="AD1593" s="170"/>
      <c r="AE1593" s="170"/>
      <c r="AF1593" s="170"/>
      <c r="AG1593" s="170"/>
    </row>
    <row r="1594" spans="2:33" x14ac:dyDescent="0.25">
      <c r="B1594" s="175"/>
      <c r="C1594" s="169"/>
      <c r="D1594" s="170"/>
      <c r="E1594" s="170"/>
      <c r="F1594" s="170"/>
      <c r="G1594" s="170"/>
      <c r="H1594" s="170"/>
      <c r="I1594" s="170"/>
      <c r="J1594" s="170"/>
      <c r="K1594" s="171"/>
      <c r="L1594" s="170"/>
      <c r="M1594" s="170"/>
      <c r="N1594" s="170"/>
      <c r="O1594" s="170"/>
      <c r="P1594" s="170"/>
      <c r="Q1594" s="170"/>
      <c r="R1594" s="170"/>
      <c r="S1594" s="170"/>
      <c r="T1594" s="170"/>
      <c r="U1594" s="170"/>
      <c r="V1594" s="170"/>
      <c r="W1594" s="170"/>
      <c r="X1594" s="170"/>
      <c r="Y1594" s="170"/>
      <c r="Z1594" s="170"/>
      <c r="AA1594" s="170"/>
      <c r="AB1594" s="170"/>
      <c r="AC1594" s="170"/>
      <c r="AD1594" s="170"/>
      <c r="AE1594" s="170"/>
      <c r="AF1594" s="170"/>
      <c r="AG1594" s="170"/>
    </row>
    <row r="1595" spans="2:33" x14ac:dyDescent="0.25">
      <c r="B1595" s="175"/>
      <c r="C1595" s="169"/>
      <c r="D1595" s="170"/>
      <c r="E1595" s="170"/>
      <c r="F1595" s="170"/>
      <c r="G1595" s="170"/>
      <c r="H1595" s="170"/>
      <c r="I1595" s="170"/>
      <c r="J1595" s="170"/>
      <c r="K1595" s="171"/>
      <c r="L1595" s="170"/>
      <c r="M1595" s="170"/>
      <c r="N1595" s="170"/>
      <c r="O1595" s="170"/>
      <c r="P1595" s="170"/>
      <c r="Q1595" s="170"/>
      <c r="R1595" s="170"/>
      <c r="S1595" s="170"/>
      <c r="T1595" s="170"/>
      <c r="U1595" s="170"/>
      <c r="V1595" s="170"/>
      <c r="W1595" s="170"/>
      <c r="X1595" s="170"/>
      <c r="Y1595" s="170"/>
      <c r="Z1595" s="170"/>
      <c r="AA1595" s="170"/>
      <c r="AB1595" s="170"/>
      <c r="AC1595" s="170"/>
      <c r="AD1595" s="170"/>
      <c r="AE1595" s="170"/>
      <c r="AF1595" s="170"/>
      <c r="AG1595" s="170"/>
    </row>
    <row r="1596" spans="2:33" x14ac:dyDescent="0.25">
      <c r="B1596" s="175"/>
      <c r="C1596" s="169"/>
      <c r="D1596" s="170"/>
      <c r="E1596" s="170"/>
      <c r="F1596" s="170"/>
      <c r="G1596" s="170"/>
      <c r="H1596" s="170"/>
      <c r="I1596" s="170"/>
      <c r="J1596" s="170"/>
      <c r="K1596" s="171"/>
      <c r="L1596" s="170"/>
      <c r="M1596" s="170"/>
      <c r="N1596" s="170"/>
      <c r="O1596" s="170"/>
      <c r="P1596" s="170"/>
      <c r="Q1596" s="170"/>
      <c r="R1596" s="170"/>
      <c r="S1596" s="170"/>
      <c r="T1596" s="170"/>
      <c r="U1596" s="170"/>
      <c r="V1596" s="170"/>
      <c r="W1596" s="170"/>
      <c r="X1596" s="170"/>
      <c r="Y1596" s="170"/>
      <c r="Z1596" s="170"/>
      <c r="AA1596" s="170"/>
      <c r="AB1596" s="170"/>
      <c r="AC1596" s="170"/>
      <c r="AD1596" s="170"/>
      <c r="AE1596" s="170"/>
      <c r="AF1596" s="170"/>
      <c r="AG1596" s="170"/>
    </row>
    <row r="1597" spans="2:33" x14ac:dyDescent="0.25">
      <c r="B1597" s="175"/>
      <c r="C1597" s="169"/>
      <c r="D1597" s="170"/>
      <c r="E1597" s="170"/>
      <c r="F1597" s="170"/>
      <c r="G1597" s="170"/>
      <c r="H1597" s="170"/>
      <c r="I1597" s="170"/>
      <c r="J1597" s="170"/>
      <c r="K1597" s="171"/>
      <c r="L1597" s="170"/>
      <c r="M1597" s="170"/>
      <c r="N1597" s="170"/>
      <c r="O1597" s="170"/>
      <c r="P1597" s="170"/>
      <c r="Q1597" s="170"/>
      <c r="R1597" s="170"/>
      <c r="S1597" s="170"/>
      <c r="T1597" s="170"/>
      <c r="U1597" s="170"/>
      <c r="V1597" s="170"/>
      <c r="W1597" s="170"/>
      <c r="X1597" s="170"/>
      <c r="Y1597" s="170"/>
      <c r="Z1597" s="170"/>
      <c r="AA1597" s="170"/>
      <c r="AB1597" s="170"/>
      <c r="AC1597" s="170"/>
      <c r="AD1597" s="170"/>
      <c r="AE1597" s="170"/>
      <c r="AF1597" s="170"/>
      <c r="AG1597" s="170"/>
    </row>
    <row r="1598" spans="2:33" x14ac:dyDescent="0.25">
      <c r="B1598" s="175"/>
      <c r="C1598" s="169"/>
      <c r="D1598" s="170"/>
      <c r="E1598" s="170"/>
      <c r="F1598" s="170"/>
      <c r="G1598" s="170"/>
      <c r="H1598" s="170"/>
      <c r="I1598" s="170"/>
      <c r="J1598" s="170"/>
      <c r="K1598" s="171"/>
      <c r="L1598" s="170"/>
      <c r="M1598" s="170"/>
      <c r="N1598" s="170"/>
      <c r="O1598" s="170"/>
      <c r="P1598" s="170"/>
      <c r="Q1598" s="170"/>
      <c r="R1598" s="170"/>
      <c r="S1598" s="170"/>
      <c r="T1598" s="170"/>
      <c r="U1598" s="170"/>
      <c r="V1598" s="170"/>
      <c r="W1598" s="170"/>
      <c r="X1598" s="170"/>
      <c r="Y1598" s="170"/>
      <c r="Z1598" s="170"/>
      <c r="AA1598" s="170"/>
      <c r="AB1598" s="170"/>
      <c r="AC1598" s="170"/>
      <c r="AD1598" s="170"/>
      <c r="AE1598" s="170"/>
      <c r="AF1598" s="170"/>
      <c r="AG1598" s="170"/>
    </row>
    <row r="1599" spans="2:33" x14ac:dyDescent="0.25">
      <c r="B1599" s="175"/>
      <c r="C1599" s="169"/>
      <c r="D1599" s="170"/>
      <c r="E1599" s="170"/>
      <c r="F1599" s="170"/>
      <c r="G1599" s="170"/>
      <c r="H1599" s="170"/>
      <c r="I1599" s="170"/>
      <c r="J1599" s="170"/>
      <c r="K1599" s="171"/>
      <c r="L1599" s="170"/>
      <c r="M1599" s="170"/>
      <c r="N1599" s="170"/>
      <c r="O1599" s="170"/>
      <c r="P1599" s="170"/>
      <c r="Q1599" s="170"/>
      <c r="R1599" s="170"/>
      <c r="S1599" s="170"/>
      <c r="T1599" s="170"/>
      <c r="U1599" s="170"/>
      <c r="V1599" s="170"/>
      <c r="W1599" s="170"/>
      <c r="X1599" s="170"/>
      <c r="Y1599" s="170"/>
      <c r="Z1599" s="170"/>
      <c r="AA1599" s="170"/>
      <c r="AB1599" s="170"/>
      <c r="AC1599" s="170"/>
      <c r="AD1599" s="170"/>
      <c r="AE1599" s="170"/>
      <c r="AF1599" s="170"/>
      <c r="AG1599" s="170"/>
    </row>
    <row r="1600" spans="2:33" x14ac:dyDescent="0.25">
      <c r="B1600" s="175"/>
      <c r="C1600" s="169"/>
      <c r="D1600" s="170"/>
      <c r="E1600" s="170"/>
      <c r="F1600" s="170"/>
      <c r="G1600" s="170"/>
      <c r="H1600" s="170"/>
      <c r="I1600" s="170"/>
      <c r="J1600" s="170"/>
      <c r="K1600" s="171"/>
      <c r="L1600" s="170"/>
      <c r="M1600" s="170"/>
      <c r="N1600" s="170"/>
      <c r="O1600" s="170"/>
      <c r="P1600" s="170"/>
      <c r="Q1600" s="170"/>
      <c r="R1600" s="170"/>
      <c r="S1600" s="170"/>
      <c r="T1600" s="170"/>
      <c r="U1600" s="170"/>
      <c r="V1600" s="170"/>
      <c r="W1600" s="170"/>
      <c r="X1600" s="170"/>
      <c r="Y1600" s="170"/>
      <c r="Z1600" s="170"/>
      <c r="AA1600" s="170"/>
      <c r="AB1600" s="170"/>
      <c r="AC1600" s="170"/>
      <c r="AD1600" s="170"/>
      <c r="AE1600" s="170"/>
      <c r="AF1600" s="170"/>
      <c r="AG1600" s="170"/>
    </row>
    <row r="1601" spans="2:33" x14ac:dyDescent="0.25">
      <c r="B1601" s="175"/>
      <c r="C1601" s="169"/>
      <c r="D1601" s="170"/>
      <c r="E1601" s="170"/>
      <c r="F1601" s="170"/>
      <c r="G1601" s="170"/>
      <c r="H1601" s="170"/>
      <c r="I1601" s="170"/>
      <c r="J1601" s="170"/>
      <c r="K1601" s="171"/>
      <c r="L1601" s="170"/>
      <c r="M1601" s="170"/>
      <c r="N1601" s="170"/>
      <c r="O1601" s="170"/>
      <c r="P1601" s="170"/>
      <c r="Q1601" s="170"/>
      <c r="R1601" s="170"/>
      <c r="S1601" s="170"/>
      <c r="T1601" s="170"/>
      <c r="U1601" s="170"/>
      <c r="V1601" s="170"/>
      <c r="W1601" s="170"/>
      <c r="X1601" s="170"/>
      <c r="Y1601" s="170"/>
      <c r="Z1601" s="170"/>
      <c r="AA1601" s="170"/>
      <c r="AB1601" s="170"/>
      <c r="AC1601" s="170"/>
      <c r="AD1601" s="170"/>
      <c r="AE1601" s="170"/>
      <c r="AF1601" s="170"/>
      <c r="AG1601" s="170"/>
    </row>
    <row r="1602" spans="2:33" x14ac:dyDescent="0.25">
      <c r="B1602" s="175"/>
      <c r="C1602" s="169"/>
      <c r="D1602" s="170"/>
      <c r="E1602" s="170"/>
      <c r="F1602" s="170"/>
      <c r="G1602" s="170"/>
      <c r="H1602" s="170"/>
      <c r="I1602" s="170"/>
      <c r="J1602" s="170"/>
      <c r="K1602" s="171"/>
      <c r="L1602" s="170"/>
      <c r="M1602" s="170"/>
      <c r="N1602" s="170"/>
      <c r="O1602" s="170"/>
      <c r="P1602" s="170"/>
      <c r="Q1602" s="170"/>
      <c r="R1602" s="170"/>
      <c r="S1602" s="170"/>
      <c r="T1602" s="170"/>
      <c r="U1602" s="170"/>
      <c r="V1602" s="170"/>
      <c r="W1602" s="170"/>
      <c r="X1602" s="170"/>
      <c r="Y1602" s="170"/>
      <c r="Z1602" s="170"/>
      <c r="AA1602" s="170"/>
      <c r="AB1602" s="170"/>
      <c r="AC1602" s="170"/>
      <c r="AD1602" s="170"/>
      <c r="AE1602" s="170"/>
      <c r="AF1602" s="170"/>
      <c r="AG1602" s="170"/>
    </row>
    <row r="1603" spans="2:33" x14ac:dyDescent="0.25">
      <c r="B1603" s="175"/>
      <c r="C1603" s="169"/>
      <c r="D1603" s="170"/>
      <c r="E1603" s="170"/>
      <c r="F1603" s="170"/>
      <c r="G1603" s="170"/>
      <c r="H1603" s="170"/>
      <c r="I1603" s="170"/>
      <c r="J1603" s="170"/>
      <c r="K1603" s="171"/>
      <c r="L1603" s="170"/>
      <c r="M1603" s="170"/>
      <c r="N1603" s="170"/>
      <c r="O1603" s="170"/>
      <c r="P1603" s="170"/>
      <c r="Q1603" s="170"/>
      <c r="R1603" s="170"/>
      <c r="S1603" s="170"/>
      <c r="T1603" s="170"/>
      <c r="U1603" s="170"/>
      <c r="V1603" s="170"/>
      <c r="W1603" s="170"/>
      <c r="X1603" s="170"/>
      <c r="Y1603" s="170"/>
      <c r="Z1603" s="170"/>
      <c r="AA1603" s="170"/>
      <c r="AB1603" s="170"/>
      <c r="AC1603" s="170"/>
      <c r="AD1603" s="170"/>
      <c r="AE1603" s="170"/>
      <c r="AF1603" s="170"/>
      <c r="AG1603" s="170"/>
    </row>
    <row r="1604" spans="2:33" x14ac:dyDescent="0.25">
      <c r="B1604" s="175"/>
      <c r="C1604" s="169"/>
      <c r="D1604" s="170"/>
      <c r="E1604" s="170"/>
      <c r="F1604" s="170"/>
      <c r="G1604" s="170"/>
      <c r="H1604" s="170"/>
      <c r="I1604" s="170"/>
      <c r="J1604" s="170"/>
      <c r="K1604" s="171"/>
      <c r="L1604" s="170"/>
      <c r="M1604" s="170"/>
      <c r="N1604" s="170"/>
      <c r="O1604" s="170"/>
      <c r="P1604" s="170"/>
      <c r="Q1604" s="170"/>
      <c r="R1604" s="170"/>
      <c r="S1604" s="170"/>
      <c r="T1604" s="170"/>
      <c r="U1604" s="170"/>
      <c r="V1604" s="170"/>
      <c r="W1604" s="170"/>
      <c r="X1604" s="170"/>
      <c r="Y1604" s="170"/>
      <c r="Z1604" s="170"/>
      <c r="AA1604" s="170"/>
      <c r="AB1604" s="170"/>
      <c r="AC1604" s="170"/>
      <c r="AD1604" s="170"/>
      <c r="AE1604" s="170"/>
      <c r="AF1604" s="170"/>
      <c r="AG1604" s="170"/>
    </row>
    <row r="1605" spans="2:33" x14ac:dyDescent="0.25">
      <c r="B1605" s="175"/>
      <c r="C1605" s="169"/>
      <c r="D1605" s="170"/>
      <c r="E1605" s="170"/>
      <c r="F1605" s="170"/>
      <c r="G1605" s="170"/>
      <c r="H1605" s="170"/>
      <c r="I1605" s="170"/>
      <c r="J1605" s="170"/>
      <c r="K1605" s="171"/>
      <c r="L1605" s="170"/>
      <c r="M1605" s="170"/>
      <c r="N1605" s="170"/>
      <c r="O1605" s="170"/>
      <c r="P1605" s="170"/>
      <c r="Q1605" s="170"/>
      <c r="R1605" s="170"/>
      <c r="S1605" s="170"/>
      <c r="T1605" s="170"/>
      <c r="U1605" s="170"/>
      <c r="V1605" s="170"/>
      <c r="W1605" s="170"/>
      <c r="X1605" s="170"/>
      <c r="Y1605" s="170"/>
      <c r="Z1605" s="170"/>
      <c r="AA1605" s="170"/>
      <c r="AB1605" s="170"/>
      <c r="AC1605" s="170"/>
      <c r="AD1605" s="170"/>
      <c r="AE1605" s="170"/>
      <c r="AF1605" s="170"/>
      <c r="AG1605" s="170"/>
    </row>
    <row r="1606" spans="2:33" x14ac:dyDescent="0.25">
      <c r="B1606" s="175"/>
      <c r="C1606" s="169"/>
      <c r="D1606" s="170"/>
      <c r="E1606" s="170"/>
      <c r="F1606" s="170"/>
      <c r="G1606" s="170"/>
      <c r="H1606" s="170"/>
      <c r="I1606" s="170"/>
      <c r="J1606" s="170"/>
      <c r="K1606" s="171"/>
      <c r="L1606" s="170"/>
      <c r="M1606" s="170"/>
      <c r="N1606" s="170"/>
      <c r="O1606" s="170"/>
      <c r="P1606" s="170"/>
      <c r="Q1606" s="170"/>
      <c r="R1606" s="170"/>
      <c r="S1606" s="170"/>
      <c r="T1606" s="170"/>
      <c r="U1606" s="170"/>
      <c r="V1606" s="170"/>
      <c r="W1606" s="170"/>
      <c r="X1606" s="170"/>
      <c r="Y1606" s="170"/>
      <c r="Z1606" s="170"/>
      <c r="AA1606" s="170"/>
      <c r="AB1606" s="170"/>
      <c r="AC1606" s="170"/>
      <c r="AD1606" s="170"/>
      <c r="AE1606" s="170"/>
      <c r="AF1606" s="170"/>
      <c r="AG1606" s="170"/>
    </row>
    <row r="1607" spans="2:33" x14ac:dyDescent="0.25">
      <c r="B1607" s="175"/>
      <c r="C1607" s="169"/>
      <c r="D1607" s="170"/>
      <c r="E1607" s="170"/>
      <c r="F1607" s="170"/>
      <c r="G1607" s="170"/>
      <c r="H1607" s="170"/>
      <c r="I1607" s="170"/>
      <c r="J1607" s="170"/>
      <c r="K1607" s="171"/>
      <c r="L1607" s="170"/>
      <c r="M1607" s="170"/>
      <c r="N1607" s="170"/>
      <c r="O1607" s="170"/>
      <c r="P1607" s="170"/>
      <c r="Q1607" s="170"/>
      <c r="R1607" s="170"/>
      <c r="S1607" s="170"/>
      <c r="T1607" s="170"/>
      <c r="U1607" s="170"/>
      <c r="V1607" s="170"/>
      <c r="W1607" s="170"/>
      <c r="X1607" s="170"/>
      <c r="Y1607" s="170"/>
      <c r="Z1607" s="170"/>
      <c r="AA1607" s="170"/>
      <c r="AB1607" s="170"/>
      <c r="AC1607" s="170"/>
      <c r="AD1607" s="170"/>
      <c r="AE1607" s="170"/>
      <c r="AF1607" s="170"/>
      <c r="AG1607" s="170"/>
    </row>
    <row r="1608" spans="2:33" x14ac:dyDescent="0.25">
      <c r="B1608" s="175"/>
      <c r="C1608" s="169"/>
      <c r="D1608" s="170"/>
      <c r="E1608" s="170"/>
      <c r="F1608" s="170"/>
      <c r="G1608" s="170"/>
      <c r="H1608" s="170"/>
      <c r="I1608" s="170"/>
      <c r="J1608" s="170"/>
      <c r="K1608" s="171"/>
      <c r="L1608" s="170"/>
      <c r="M1608" s="170"/>
      <c r="N1608" s="170"/>
      <c r="O1608" s="170"/>
      <c r="P1608" s="170"/>
      <c r="Q1608" s="170"/>
      <c r="R1608" s="170"/>
      <c r="S1608" s="170"/>
      <c r="T1608" s="170"/>
      <c r="U1608" s="170"/>
      <c r="V1608" s="170"/>
      <c r="W1608" s="170"/>
      <c r="X1608" s="170"/>
      <c r="Y1608" s="170"/>
      <c r="Z1608" s="170"/>
      <c r="AA1608" s="170"/>
      <c r="AB1608" s="170"/>
      <c r="AC1608" s="170"/>
      <c r="AD1608" s="170"/>
      <c r="AE1608" s="170"/>
      <c r="AF1608" s="170"/>
      <c r="AG1608" s="170"/>
    </row>
    <row r="1609" spans="2:33" x14ac:dyDescent="0.25">
      <c r="B1609" s="175"/>
      <c r="C1609" s="169"/>
      <c r="D1609" s="170"/>
      <c r="E1609" s="170"/>
      <c r="F1609" s="170"/>
      <c r="G1609" s="170"/>
      <c r="H1609" s="170"/>
      <c r="I1609" s="170"/>
      <c r="J1609" s="170"/>
      <c r="K1609" s="171"/>
      <c r="L1609" s="170"/>
      <c r="M1609" s="170"/>
      <c r="N1609" s="170"/>
      <c r="O1609" s="170"/>
      <c r="P1609" s="170"/>
      <c r="Q1609" s="170"/>
      <c r="R1609" s="170"/>
      <c r="S1609" s="170"/>
      <c r="T1609" s="170"/>
      <c r="U1609" s="170"/>
      <c r="V1609" s="170"/>
      <c r="W1609" s="170"/>
      <c r="X1609" s="170"/>
      <c r="Y1609" s="170"/>
      <c r="Z1609" s="170"/>
      <c r="AA1609" s="170"/>
      <c r="AB1609" s="170"/>
      <c r="AC1609" s="170"/>
      <c r="AD1609" s="170"/>
      <c r="AE1609" s="170"/>
      <c r="AF1609" s="170"/>
      <c r="AG1609" s="170"/>
    </row>
    <row r="1610" spans="2:33" x14ac:dyDescent="0.25">
      <c r="B1610" s="175"/>
      <c r="C1610" s="169"/>
      <c r="D1610" s="170"/>
      <c r="E1610" s="170"/>
      <c r="F1610" s="170"/>
      <c r="G1610" s="170"/>
      <c r="H1610" s="170"/>
      <c r="I1610" s="170"/>
      <c r="J1610" s="170"/>
      <c r="K1610" s="171"/>
      <c r="L1610" s="170"/>
      <c r="M1610" s="170"/>
      <c r="N1610" s="170"/>
      <c r="O1610" s="170"/>
      <c r="P1610" s="170"/>
      <c r="Q1610" s="170"/>
      <c r="R1610" s="170"/>
      <c r="S1610" s="170"/>
      <c r="T1610" s="170"/>
      <c r="U1610" s="170"/>
      <c r="V1610" s="170"/>
      <c r="W1610" s="170"/>
      <c r="X1610" s="170"/>
      <c r="Y1610" s="170"/>
      <c r="Z1610" s="170"/>
      <c r="AA1610" s="170"/>
      <c r="AB1610" s="170"/>
      <c r="AC1610" s="170"/>
      <c r="AD1610" s="170"/>
      <c r="AE1610" s="170"/>
      <c r="AF1610" s="170"/>
      <c r="AG1610" s="170"/>
    </row>
    <row r="1611" spans="2:33" x14ac:dyDescent="0.25">
      <c r="B1611" s="175"/>
      <c r="C1611" s="169"/>
      <c r="D1611" s="170"/>
      <c r="E1611" s="170"/>
      <c r="F1611" s="170"/>
      <c r="G1611" s="170"/>
      <c r="H1611" s="170"/>
      <c r="I1611" s="170"/>
      <c r="J1611" s="170"/>
      <c r="K1611" s="171"/>
      <c r="L1611" s="170"/>
      <c r="M1611" s="170"/>
      <c r="N1611" s="170"/>
      <c r="O1611" s="170"/>
      <c r="P1611" s="170"/>
      <c r="Q1611" s="170"/>
      <c r="R1611" s="170"/>
      <c r="S1611" s="170"/>
      <c r="T1611" s="170"/>
      <c r="U1611" s="170"/>
      <c r="V1611" s="170"/>
      <c r="W1611" s="170"/>
      <c r="X1611" s="170"/>
      <c r="Y1611" s="170"/>
      <c r="Z1611" s="170"/>
      <c r="AA1611" s="170"/>
      <c r="AB1611" s="170"/>
      <c r="AC1611" s="170"/>
      <c r="AD1611" s="170"/>
      <c r="AE1611" s="170"/>
      <c r="AF1611" s="170"/>
      <c r="AG1611" s="170"/>
    </row>
    <row r="1612" spans="2:33" x14ac:dyDescent="0.25">
      <c r="B1612" s="175"/>
      <c r="C1612" s="169"/>
      <c r="D1612" s="170"/>
      <c r="E1612" s="170"/>
      <c r="F1612" s="170"/>
      <c r="G1612" s="170"/>
      <c r="H1612" s="170"/>
      <c r="I1612" s="170"/>
      <c r="J1612" s="170"/>
      <c r="K1612" s="171"/>
      <c r="L1612" s="170"/>
      <c r="M1612" s="170"/>
      <c r="N1612" s="170"/>
      <c r="O1612" s="170"/>
      <c r="P1612" s="170"/>
      <c r="Q1612" s="170"/>
      <c r="R1612" s="170"/>
      <c r="S1612" s="170"/>
      <c r="T1612" s="170"/>
      <c r="U1612" s="170"/>
      <c r="V1612" s="170"/>
      <c r="W1612" s="170"/>
      <c r="X1612" s="170"/>
      <c r="Y1612" s="170"/>
      <c r="Z1612" s="170"/>
      <c r="AA1612" s="170"/>
      <c r="AB1612" s="170"/>
      <c r="AC1612" s="170"/>
      <c r="AD1612" s="170"/>
      <c r="AE1612" s="170"/>
      <c r="AF1612" s="170"/>
      <c r="AG1612" s="170"/>
    </row>
    <row r="1613" spans="2:33" x14ac:dyDescent="0.25">
      <c r="B1613" s="175"/>
      <c r="C1613" s="169"/>
      <c r="D1613" s="170"/>
      <c r="E1613" s="170"/>
      <c r="F1613" s="170"/>
      <c r="G1613" s="170"/>
      <c r="H1613" s="170"/>
      <c r="I1613" s="170"/>
      <c r="J1613" s="170"/>
      <c r="K1613" s="171"/>
      <c r="L1613" s="170"/>
      <c r="M1613" s="170"/>
      <c r="N1613" s="170"/>
      <c r="O1613" s="170"/>
      <c r="P1613" s="170"/>
      <c r="Q1613" s="170"/>
      <c r="R1613" s="170"/>
      <c r="S1613" s="170"/>
      <c r="T1613" s="170"/>
      <c r="U1613" s="170"/>
      <c r="V1613" s="170"/>
      <c r="W1613" s="170"/>
      <c r="X1613" s="170"/>
      <c r="Y1613" s="170"/>
      <c r="Z1613" s="170"/>
      <c r="AA1613" s="170"/>
      <c r="AB1613" s="170"/>
      <c r="AC1613" s="170"/>
      <c r="AD1613" s="170"/>
      <c r="AE1613" s="170"/>
      <c r="AF1613" s="170"/>
      <c r="AG1613" s="170"/>
    </row>
    <row r="1614" spans="2:33" x14ac:dyDescent="0.25">
      <c r="B1614" s="175"/>
      <c r="C1614" s="169"/>
      <c r="D1614" s="170"/>
      <c r="E1614" s="170"/>
      <c r="F1614" s="170"/>
      <c r="G1614" s="170"/>
      <c r="H1614" s="170"/>
      <c r="I1614" s="170"/>
      <c r="J1614" s="170"/>
      <c r="K1614" s="171"/>
      <c r="L1614" s="170"/>
      <c r="M1614" s="170"/>
      <c r="N1614" s="170"/>
      <c r="O1614" s="170"/>
      <c r="P1614" s="170"/>
      <c r="Q1614" s="170"/>
      <c r="R1614" s="170"/>
      <c r="S1614" s="170"/>
      <c r="T1614" s="170"/>
      <c r="U1614" s="170"/>
      <c r="V1614" s="170"/>
      <c r="W1614" s="170"/>
      <c r="X1614" s="170"/>
      <c r="Y1614" s="170"/>
      <c r="Z1614" s="170"/>
      <c r="AA1614" s="170"/>
      <c r="AB1614" s="170"/>
      <c r="AC1614" s="170"/>
      <c r="AD1614" s="170"/>
      <c r="AE1614" s="170"/>
      <c r="AF1614" s="170"/>
      <c r="AG1614" s="170"/>
    </row>
    <row r="1615" spans="2:33" x14ac:dyDescent="0.25">
      <c r="B1615" s="175"/>
      <c r="C1615" s="169"/>
      <c r="D1615" s="170"/>
      <c r="E1615" s="170"/>
      <c r="F1615" s="170"/>
      <c r="G1615" s="170"/>
      <c r="H1615" s="170"/>
      <c r="I1615" s="170"/>
      <c r="J1615" s="170"/>
      <c r="K1615" s="171"/>
      <c r="L1615" s="170"/>
      <c r="M1615" s="170"/>
      <c r="N1615" s="170"/>
      <c r="O1615" s="170"/>
      <c r="P1615" s="170"/>
      <c r="Q1615" s="170"/>
      <c r="R1615" s="170"/>
      <c r="S1615" s="170"/>
      <c r="T1615" s="170"/>
      <c r="U1615" s="170"/>
      <c r="V1615" s="170"/>
      <c r="W1615" s="170"/>
      <c r="X1615" s="170"/>
      <c r="Y1615" s="170"/>
      <c r="Z1615" s="170"/>
      <c r="AA1615" s="170"/>
      <c r="AB1615" s="170"/>
      <c r="AC1615" s="170"/>
      <c r="AD1615" s="170"/>
      <c r="AE1615" s="170"/>
      <c r="AF1615" s="170"/>
      <c r="AG1615" s="170"/>
    </row>
    <row r="1616" spans="2:33" x14ac:dyDescent="0.25">
      <c r="B1616" s="175"/>
      <c r="C1616" s="169"/>
      <c r="D1616" s="170"/>
      <c r="E1616" s="170"/>
      <c r="F1616" s="170"/>
      <c r="G1616" s="170"/>
      <c r="H1616" s="170"/>
      <c r="I1616" s="170"/>
      <c r="J1616" s="170"/>
      <c r="K1616" s="171"/>
      <c r="L1616" s="170"/>
      <c r="M1616" s="170"/>
      <c r="N1616" s="170"/>
      <c r="O1616" s="170"/>
      <c r="P1616" s="170"/>
      <c r="Q1616" s="170"/>
      <c r="R1616" s="170"/>
      <c r="S1616" s="170"/>
      <c r="T1616" s="170"/>
      <c r="U1616" s="170"/>
      <c r="V1616" s="170"/>
      <c r="W1616" s="170"/>
      <c r="X1616" s="170"/>
      <c r="Y1616" s="170"/>
      <c r="Z1616" s="170"/>
      <c r="AA1616" s="170"/>
      <c r="AB1616" s="170"/>
      <c r="AC1616" s="170"/>
      <c r="AD1616" s="170"/>
      <c r="AE1616" s="170"/>
      <c r="AF1616" s="170"/>
      <c r="AG1616" s="170"/>
    </row>
    <row r="1617" spans="2:33" x14ac:dyDescent="0.25">
      <c r="B1617" s="175"/>
      <c r="C1617" s="169"/>
      <c r="D1617" s="170"/>
      <c r="E1617" s="170"/>
      <c r="F1617" s="170"/>
      <c r="G1617" s="170"/>
      <c r="H1617" s="170"/>
      <c r="I1617" s="170"/>
      <c r="J1617" s="170"/>
      <c r="K1617" s="171"/>
      <c r="L1617" s="170"/>
      <c r="M1617" s="170"/>
      <c r="N1617" s="170"/>
      <c r="O1617" s="170"/>
      <c r="P1617" s="170"/>
      <c r="Q1617" s="170"/>
      <c r="R1617" s="170"/>
      <c r="S1617" s="170"/>
      <c r="T1617" s="170"/>
      <c r="U1617" s="170"/>
      <c r="V1617" s="170"/>
      <c r="W1617" s="170"/>
      <c r="X1617" s="170"/>
      <c r="Y1617" s="170"/>
      <c r="Z1617" s="170"/>
      <c r="AA1617" s="170"/>
      <c r="AB1617" s="170"/>
      <c r="AC1617" s="170"/>
      <c r="AD1617" s="170"/>
      <c r="AE1617" s="170"/>
      <c r="AF1617" s="170"/>
      <c r="AG1617" s="170"/>
    </row>
    <row r="1618" spans="2:33" x14ac:dyDescent="0.25">
      <c r="B1618" s="175"/>
      <c r="C1618" s="169"/>
      <c r="D1618" s="170"/>
      <c r="E1618" s="170"/>
      <c r="F1618" s="170"/>
      <c r="G1618" s="170"/>
      <c r="H1618" s="170"/>
      <c r="I1618" s="170"/>
      <c r="J1618" s="170"/>
      <c r="K1618" s="171"/>
      <c r="L1618" s="170"/>
      <c r="M1618" s="170"/>
      <c r="N1618" s="170"/>
      <c r="O1618" s="170"/>
      <c r="P1618" s="170"/>
      <c r="Q1618" s="170"/>
      <c r="R1618" s="170"/>
      <c r="S1618" s="170"/>
      <c r="T1618" s="170"/>
      <c r="U1618" s="170"/>
      <c r="V1618" s="170"/>
      <c r="W1618" s="170"/>
      <c r="X1618" s="170"/>
      <c r="Y1618" s="170"/>
      <c r="Z1618" s="170"/>
      <c r="AA1618" s="170"/>
      <c r="AB1618" s="170"/>
      <c r="AC1618" s="170"/>
      <c r="AD1618" s="170"/>
      <c r="AE1618" s="170"/>
      <c r="AF1618" s="170"/>
      <c r="AG1618" s="170"/>
    </row>
    <row r="1619" spans="2:33" x14ac:dyDescent="0.25">
      <c r="B1619" s="175"/>
      <c r="C1619" s="169"/>
      <c r="D1619" s="170"/>
      <c r="E1619" s="170"/>
      <c r="F1619" s="170"/>
      <c r="G1619" s="170"/>
      <c r="H1619" s="170"/>
      <c r="I1619" s="170"/>
      <c r="J1619" s="170"/>
      <c r="K1619" s="171"/>
      <c r="L1619" s="170"/>
      <c r="M1619" s="170"/>
      <c r="N1619" s="170"/>
      <c r="O1619" s="170"/>
      <c r="P1619" s="170"/>
      <c r="Q1619" s="170"/>
      <c r="R1619" s="170"/>
      <c r="S1619" s="170"/>
      <c r="T1619" s="170"/>
      <c r="U1619" s="170"/>
      <c r="V1619" s="170"/>
      <c r="W1619" s="170"/>
      <c r="X1619" s="170"/>
      <c r="Y1619" s="170"/>
      <c r="Z1619" s="170"/>
      <c r="AA1619" s="170"/>
      <c r="AB1619" s="170"/>
      <c r="AC1619" s="170"/>
      <c r="AD1619" s="170"/>
      <c r="AE1619" s="170"/>
      <c r="AF1619" s="170"/>
      <c r="AG1619" s="170"/>
    </row>
    <row r="1620" spans="2:33" x14ac:dyDescent="0.25">
      <c r="B1620" s="175"/>
      <c r="C1620" s="169"/>
      <c r="D1620" s="170"/>
      <c r="E1620" s="170"/>
      <c r="F1620" s="170"/>
      <c r="G1620" s="170"/>
      <c r="H1620" s="170"/>
      <c r="I1620" s="170"/>
      <c r="J1620" s="170"/>
      <c r="K1620" s="171"/>
      <c r="L1620" s="170"/>
      <c r="M1620" s="170"/>
      <c r="N1620" s="170"/>
      <c r="O1620" s="170"/>
      <c r="P1620" s="170"/>
      <c r="Q1620" s="170"/>
      <c r="R1620" s="170"/>
      <c r="S1620" s="170"/>
      <c r="T1620" s="170"/>
      <c r="U1620" s="170"/>
      <c r="V1620" s="170"/>
      <c r="W1620" s="170"/>
      <c r="X1620" s="170"/>
      <c r="Y1620" s="170"/>
      <c r="Z1620" s="170"/>
      <c r="AA1620" s="170"/>
      <c r="AB1620" s="170"/>
      <c r="AC1620" s="170"/>
      <c r="AD1620" s="170"/>
      <c r="AE1620" s="170"/>
      <c r="AF1620" s="170"/>
      <c r="AG1620" s="170"/>
    </row>
    <row r="1621" spans="2:33" x14ac:dyDescent="0.25">
      <c r="B1621" s="175"/>
      <c r="C1621" s="169"/>
      <c r="D1621" s="170"/>
      <c r="E1621" s="170"/>
      <c r="F1621" s="170"/>
      <c r="G1621" s="170"/>
      <c r="H1621" s="170"/>
      <c r="I1621" s="170"/>
      <c r="J1621" s="170"/>
      <c r="K1621" s="171"/>
      <c r="L1621" s="170"/>
      <c r="M1621" s="170"/>
      <c r="N1621" s="170"/>
      <c r="O1621" s="170"/>
      <c r="P1621" s="170"/>
      <c r="Q1621" s="170"/>
      <c r="R1621" s="170"/>
      <c r="S1621" s="170"/>
      <c r="T1621" s="170"/>
      <c r="U1621" s="170"/>
      <c r="V1621" s="170"/>
      <c r="W1621" s="170"/>
      <c r="X1621" s="170"/>
      <c r="Y1621" s="170"/>
      <c r="Z1621" s="170"/>
      <c r="AA1621" s="170"/>
      <c r="AB1621" s="170"/>
      <c r="AC1621" s="170"/>
      <c r="AD1621" s="170"/>
      <c r="AE1621" s="170"/>
      <c r="AF1621" s="170"/>
      <c r="AG1621" s="170"/>
    </row>
    <row r="1622" spans="2:33" x14ac:dyDescent="0.25">
      <c r="B1622" s="175"/>
      <c r="C1622" s="169"/>
      <c r="D1622" s="170"/>
      <c r="E1622" s="170"/>
      <c r="F1622" s="170"/>
      <c r="G1622" s="170"/>
      <c r="H1622" s="170"/>
      <c r="I1622" s="170"/>
      <c r="J1622" s="170"/>
      <c r="K1622" s="171"/>
      <c r="L1622" s="170"/>
      <c r="M1622" s="170"/>
      <c r="N1622" s="170"/>
      <c r="O1622" s="170"/>
      <c r="P1622" s="170"/>
      <c r="Q1622" s="170"/>
      <c r="R1622" s="170"/>
      <c r="S1622" s="170"/>
      <c r="T1622" s="170"/>
      <c r="U1622" s="170"/>
      <c r="V1622" s="170"/>
      <c r="W1622" s="170"/>
      <c r="X1622" s="170"/>
      <c r="Y1622" s="170"/>
      <c r="Z1622" s="170"/>
      <c r="AA1622" s="170"/>
      <c r="AB1622" s="170"/>
      <c r="AC1622" s="170"/>
      <c r="AD1622" s="170"/>
      <c r="AE1622" s="170"/>
      <c r="AF1622" s="170"/>
      <c r="AG1622" s="170"/>
    </row>
    <row r="1623" spans="2:33" x14ac:dyDescent="0.25">
      <c r="B1623" s="175"/>
      <c r="C1623" s="169"/>
      <c r="D1623" s="170"/>
      <c r="E1623" s="170"/>
      <c r="F1623" s="170"/>
      <c r="G1623" s="170"/>
      <c r="H1623" s="170"/>
      <c r="I1623" s="170"/>
      <c r="J1623" s="170"/>
      <c r="K1623" s="171"/>
      <c r="L1623" s="170"/>
      <c r="M1623" s="170"/>
      <c r="N1623" s="170"/>
      <c r="O1623" s="170"/>
      <c r="P1623" s="170"/>
      <c r="Q1623" s="170"/>
      <c r="R1623" s="170"/>
      <c r="S1623" s="170"/>
      <c r="T1623" s="170"/>
      <c r="U1623" s="170"/>
      <c r="V1623" s="170"/>
      <c r="W1623" s="170"/>
      <c r="X1623" s="170"/>
      <c r="Y1623" s="170"/>
      <c r="Z1623" s="170"/>
      <c r="AA1623" s="170"/>
      <c r="AB1623" s="170"/>
      <c r="AC1623" s="170"/>
      <c r="AD1623" s="170"/>
      <c r="AE1623" s="170"/>
      <c r="AF1623" s="170"/>
      <c r="AG1623" s="170"/>
    </row>
    <row r="1624" spans="2:33" x14ac:dyDescent="0.25">
      <c r="B1624" s="175"/>
      <c r="C1624" s="169"/>
      <c r="D1624" s="170"/>
      <c r="E1624" s="170"/>
      <c r="F1624" s="170"/>
      <c r="G1624" s="170"/>
      <c r="H1624" s="170"/>
      <c r="I1624" s="170"/>
      <c r="J1624" s="170"/>
      <c r="K1624" s="171"/>
      <c r="L1624" s="170"/>
      <c r="M1624" s="170"/>
      <c r="N1624" s="170"/>
      <c r="O1624" s="170"/>
      <c r="P1624" s="170"/>
      <c r="Q1624" s="170"/>
      <c r="R1624" s="170"/>
      <c r="S1624" s="170"/>
      <c r="T1624" s="170"/>
      <c r="U1624" s="170"/>
      <c r="V1624" s="170"/>
      <c r="W1624" s="170"/>
      <c r="X1624" s="170"/>
      <c r="Y1624" s="170"/>
      <c r="Z1624" s="170"/>
      <c r="AA1624" s="170"/>
      <c r="AB1624" s="170"/>
      <c r="AC1624" s="170"/>
      <c r="AD1624" s="170"/>
      <c r="AE1624" s="170"/>
      <c r="AF1624" s="170"/>
      <c r="AG1624" s="170"/>
    </row>
    <row r="1625" spans="2:33" x14ac:dyDescent="0.25">
      <c r="B1625" s="175"/>
      <c r="C1625" s="169"/>
      <c r="D1625" s="170"/>
      <c r="E1625" s="170"/>
      <c r="F1625" s="170"/>
      <c r="G1625" s="170"/>
      <c r="H1625" s="170"/>
      <c r="I1625" s="170"/>
      <c r="J1625" s="170"/>
      <c r="K1625" s="171"/>
      <c r="L1625" s="170"/>
      <c r="M1625" s="170"/>
      <c r="N1625" s="170"/>
      <c r="O1625" s="170"/>
      <c r="P1625" s="170"/>
      <c r="Q1625" s="170"/>
      <c r="R1625" s="170"/>
      <c r="S1625" s="170"/>
      <c r="T1625" s="170"/>
      <c r="U1625" s="170"/>
      <c r="V1625" s="170"/>
      <c r="W1625" s="170"/>
      <c r="X1625" s="170"/>
      <c r="Y1625" s="170"/>
      <c r="Z1625" s="170"/>
      <c r="AA1625" s="170"/>
      <c r="AB1625" s="170"/>
      <c r="AC1625" s="170"/>
      <c r="AD1625" s="170"/>
      <c r="AE1625" s="170"/>
      <c r="AF1625" s="170"/>
      <c r="AG1625" s="170"/>
    </row>
    <row r="1626" spans="2:33" x14ac:dyDescent="0.25">
      <c r="B1626" s="175"/>
      <c r="C1626" s="169"/>
      <c r="D1626" s="170"/>
      <c r="E1626" s="170"/>
      <c r="F1626" s="170"/>
      <c r="G1626" s="170"/>
      <c r="H1626" s="170"/>
      <c r="I1626" s="170"/>
      <c r="J1626" s="170"/>
      <c r="K1626" s="171"/>
      <c r="L1626" s="170"/>
      <c r="M1626" s="170"/>
      <c r="N1626" s="170"/>
      <c r="O1626" s="170"/>
      <c r="P1626" s="170"/>
      <c r="Q1626" s="170"/>
      <c r="R1626" s="170"/>
      <c r="S1626" s="170"/>
      <c r="T1626" s="170"/>
      <c r="U1626" s="170"/>
      <c r="V1626" s="170"/>
      <c r="W1626" s="170"/>
      <c r="X1626" s="170"/>
      <c r="Y1626" s="170"/>
      <c r="Z1626" s="170"/>
      <c r="AA1626" s="170"/>
      <c r="AB1626" s="170"/>
      <c r="AC1626" s="170"/>
      <c r="AD1626" s="170"/>
      <c r="AE1626" s="170"/>
      <c r="AF1626" s="170"/>
      <c r="AG1626" s="170"/>
    </row>
    <row r="1627" spans="2:33" x14ac:dyDescent="0.25">
      <c r="B1627" s="175"/>
      <c r="C1627" s="169"/>
      <c r="D1627" s="170"/>
      <c r="E1627" s="170"/>
      <c r="F1627" s="170"/>
      <c r="G1627" s="170"/>
      <c r="H1627" s="170"/>
      <c r="I1627" s="170"/>
      <c r="J1627" s="170"/>
      <c r="K1627" s="171"/>
      <c r="L1627" s="170"/>
      <c r="M1627" s="170"/>
      <c r="N1627" s="170"/>
      <c r="O1627" s="170"/>
      <c r="P1627" s="170"/>
      <c r="Q1627" s="170"/>
      <c r="R1627" s="170"/>
      <c r="S1627" s="170"/>
      <c r="T1627" s="170"/>
      <c r="U1627" s="170"/>
      <c r="V1627" s="170"/>
      <c r="W1627" s="170"/>
      <c r="X1627" s="170"/>
      <c r="Y1627" s="170"/>
      <c r="Z1627" s="170"/>
      <c r="AA1627" s="170"/>
      <c r="AB1627" s="170"/>
      <c r="AC1627" s="170"/>
      <c r="AD1627" s="170"/>
      <c r="AE1627" s="170"/>
      <c r="AF1627" s="170"/>
      <c r="AG1627" s="170"/>
    </row>
    <row r="1628" spans="2:33" x14ac:dyDescent="0.25">
      <c r="B1628" s="175"/>
      <c r="C1628" s="169"/>
      <c r="D1628" s="170"/>
      <c r="E1628" s="170"/>
      <c r="F1628" s="170"/>
      <c r="G1628" s="170"/>
      <c r="H1628" s="170"/>
      <c r="I1628" s="170"/>
      <c r="J1628" s="170"/>
      <c r="K1628" s="171"/>
      <c r="L1628" s="170"/>
      <c r="M1628" s="170"/>
      <c r="N1628" s="170"/>
      <c r="O1628" s="170"/>
      <c r="P1628" s="170"/>
      <c r="Q1628" s="170"/>
      <c r="R1628" s="170"/>
      <c r="S1628" s="170"/>
      <c r="T1628" s="170"/>
      <c r="U1628" s="170"/>
      <c r="V1628" s="170"/>
      <c r="W1628" s="170"/>
      <c r="X1628" s="170"/>
      <c r="Y1628" s="170"/>
      <c r="Z1628" s="170"/>
      <c r="AA1628" s="170"/>
      <c r="AB1628" s="170"/>
      <c r="AC1628" s="170"/>
      <c r="AD1628" s="170"/>
      <c r="AE1628" s="170"/>
      <c r="AF1628" s="170"/>
      <c r="AG1628" s="170"/>
    </row>
    <row r="1629" spans="2:33" x14ac:dyDescent="0.25">
      <c r="B1629" s="175"/>
      <c r="C1629" s="169"/>
      <c r="D1629" s="170"/>
      <c r="E1629" s="170"/>
      <c r="F1629" s="170"/>
      <c r="G1629" s="170"/>
      <c r="H1629" s="170"/>
      <c r="I1629" s="170"/>
      <c r="J1629" s="170"/>
      <c r="K1629" s="171"/>
      <c r="L1629" s="170"/>
      <c r="M1629" s="170"/>
      <c r="N1629" s="170"/>
      <c r="O1629" s="170"/>
      <c r="P1629" s="170"/>
      <c r="Q1629" s="170"/>
      <c r="R1629" s="170"/>
      <c r="S1629" s="170"/>
      <c r="T1629" s="170"/>
      <c r="U1629" s="170"/>
      <c r="V1629" s="170"/>
      <c r="W1629" s="170"/>
      <c r="X1629" s="170"/>
      <c r="Y1629" s="170"/>
      <c r="Z1629" s="170"/>
      <c r="AA1629" s="170"/>
      <c r="AB1629" s="170"/>
      <c r="AC1629" s="170"/>
      <c r="AD1629" s="170"/>
      <c r="AE1629" s="170"/>
      <c r="AF1629" s="170"/>
      <c r="AG1629" s="170"/>
    </row>
    <row r="1630" spans="2:33" x14ac:dyDescent="0.25">
      <c r="B1630" s="175"/>
      <c r="C1630" s="169"/>
      <c r="D1630" s="170"/>
      <c r="E1630" s="170"/>
      <c r="F1630" s="170"/>
      <c r="G1630" s="170"/>
      <c r="H1630" s="170"/>
      <c r="I1630" s="170"/>
      <c r="J1630" s="170"/>
      <c r="K1630" s="171"/>
      <c r="L1630" s="170"/>
      <c r="M1630" s="170"/>
      <c r="N1630" s="170"/>
      <c r="O1630" s="170"/>
      <c r="P1630" s="170"/>
      <c r="Q1630" s="170"/>
      <c r="R1630" s="170"/>
      <c r="S1630" s="170"/>
      <c r="T1630" s="170"/>
      <c r="U1630" s="170"/>
      <c r="V1630" s="170"/>
      <c r="W1630" s="170"/>
      <c r="X1630" s="170"/>
      <c r="Y1630" s="170"/>
      <c r="Z1630" s="170"/>
      <c r="AA1630" s="170"/>
      <c r="AB1630" s="170"/>
      <c r="AC1630" s="170"/>
      <c r="AD1630" s="170"/>
      <c r="AE1630" s="170"/>
      <c r="AF1630" s="170"/>
      <c r="AG1630" s="170"/>
    </row>
    <row r="1631" spans="2:33" x14ac:dyDescent="0.25">
      <c r="B1631" s="175"/>
      <c r="C1631" s="169"/>
      <c r="D1631" s="170"/>
      <c r="E1631" s="170"/>
      <c r="F1631" s="170"/>
      <c r="G1631" s="170"/>
      <c r="H1631" s="170"/>
      <c r="I1631" s="170"/>
      <c r="J1631" s="170"/>
      <c r="K1631" s="171"/>
      <c r="L1631" s="170"/>
      <c r="M1631" s="170"/>
      <c r="N1631" s="170"/>
      <c r="O1631" s="170"/>
      <c r="P1631" s="170"/>
      <c r="Q1631" s="170"/>
      <c r="R1631" s="170"/>
      <c r="S1631" s="170"/>
      <c r="T1631" s="170"/>
      <c r="U1631" s="170"/>
      <c r="V1631" s="170"/>
      <c r="W1631" s="170"/>
      <c r="X1631" s="170"/>
      <c r="Y1631" s="170"/>
      <c r="Z1631" s="170"/>
      <c r="AA1631" s="170"/>
      <c r="AB1631" s="170"/>
      <c r="AC1631" s="170"/>
      <c r="AD1631" s="170"/>
      <c r="AE1631" s="170"/>
      <c r="AF1631" s="170"/>
      <c r="AG1631" s="170"/>
    </row>
    <row r="1632" spans="2:33" x14ac:dyDescent="0.25">
      <c r="B1632" s="175"/>
      <c r="C1632" s="169"/>
      <c r="D1632" s="170"/>
      <c r="E1632" s="170"/>
      <c r="F1632" s="170"/>
      <c r="G1632" s="170"/>
      <c r="H1632" s="170"/>
      <c r="I1632" s="170"/>
      <c r="J1632" s="170"/>
      <c r="K1632" s="171"/>
      <c r="L1632" s="170"/>
      <c r="M1632" s="170"/>
      <c r="N1632" s="170"/>
      <c r="O1632" s="170"/>
      <c r="P1632" s="170"/>
      <c r="Q1632" s="170"/>
      <c r="R1632" s="170"/>
      <c r="S1632" s="170"/>
      <c r="T1632" s="170"/>
      <c r="U1632" s="170"/>
      <c r="V1632" s="170"/>
      <c r="W1632" s="170"/>
      <c r="X1632" s="170"/>
      <c r="Y1632" s="170"/>
      <c r="Z1632" s="170"/>
      <c r="AA1632" s="170"/>
      <c r="AB1632" s="170"/>
      <c r="AC1632" s="170"/>
      <c r="AD1632" s="170"/>
      <c r="AE1632" s="170"/>
      <c r="AF1632" s="170"/>
      <c r="AG1632" s="170"/>
    </row>
    <row r="1633" spans="2:33" x14ac:dyDescent="0.25">
      <c r="B1633" s="175"/>
      <c r="C1633" s="169"/>
      <c r="D1633" s="170"/>
      <c r="E1633" s="170"/>
      <c r="F1633" s="170"/>
      <c r="G1633" s="170"/>
      <c r="H1633" s="170"/>
      <c r="I1633" s="170"/>
      <c r="J1633" s="170"/>
      <c r="K1633" s="171"/>
      <c r="L1633" s="170"/>
      <c r="M1633" s="170"/>
      <c r="N1633" s="170"/>
      <c r="O1633" s="170"/>
      <c r="P1633" s="170"/>
      <c r="Q1633" s="170"/>
      <c r="R1633" s="170"/>
      <c r="S1633" s="170"/>
      <c r="T1633" s="170"/>
      <c r="U1633" s="170"/>
      <c r="V1633" s="170"/>
      <c r="W1633" s="170"/>
      <c r="X1633" s="170"/>
      <c r="Y1633" s="170"/>
      <c r="Z1633" s="170"/>
      <c r="AA1633" s="170"/>
      <c r="AB1633" s="170"/>
      <c r="AC1633" s="170"/>
      <c r="AD1633" s="170"/>
      <c r="AE1633" s="170"/>
      <c r="AF1633" s="170"/>
      <c r="AG1633" s="170"/>
    </row>
    <row r="1634" spans="2:33" x14ac:dyDescent="0.25">
      <c r="B1634" s="175"/>
      <c r="C1634" s="169"/>
      <c r="D1634" s="170"/>
      <c r="E1634" s="170"/>
      <c r="F1634" s="170"/>
      <c r="G1634" s="170"/>
      <c r="H1634" s="170"/>
      <c r="I1634" s="170"/>
      <c r="J1634" s="170"/>
      <c r="K1634" s="171"/>
      <c r="L1634" s="170"/>
      <c r="M1634" s="170"/>
      <c r="N1634" s="170"/>
      <c r="O1634" s="170"/>
      <c r="P1634" s="170"/>
      <c r="Q1634" s="170"/>
      <c r="R1634" s="170"/>
      <c r="S1634" s="170"/>
      <c r="T1634" s="170"/>
      <c r="U1634" s="170"/>
      <c r="V1634" s="170"/>
      <c r="W1634" s="170"/>
      <c r="X1634" s="170"/>
      <c r="Y1634" s="170"/>
      <c r="Z1634" s="170"/>
      <c r="AA1634" s="170"/>
      <c r="AB1634" s="170"/>
      <c r="AC1634" s="170"/>
      <c r="AD1634" s="170"/>
      <c r="AE1634" s="170"/>
      <c r="AF1634" s="170"/>
      <c r="AG1634" s="170"/>
    </row>
    <row r="1635" spans="2:33" x14ac:dyDescent="0.25">
      <c r="B1635" s="175"/>
      <c r="C1635" s="169"/>
      <c r="D1635" s="170"/>
      <c r="E1635" s="170"/>
      <c r="F1635" s="170"/>
      <c r="G1635" s="170"/>
      <c r="H1635" s="170"/>
      <c r="I1635" s="170"/>
      <c r="J1635" s="170"/>
      <c r="K1635" s="171"/>
      <c r="L1635" s="170"/>
      <c r="M1635" s="170"/>
      <c r="N1635" s="170"/>
      <c r="O1635" s="170"/>
      <c r="P1635" s="170"/>
      <c r="Q1635" s="170"/>
      <c r="R1635" s="170"/>
      <c r="S1635" s="170"/>
      <c r="T1635" s="170"/>
      <c r="U1635" s="170"/>
      <c r="V1635" s="170"/>
      <c r="W1635" s="170"/>
      <c r="X1635" s="170"/>
      <c r="Y1635" s="170"/>
      <c r="Z1635" s="170"/>
      <c r="AA1635" s="170"/>
      <c r="AB1635" s="170"/>
      <c r="AC1635" s="170"/>
      <c r="AD1635" s="170"/>
      <c r="AE1635" s="170"/>
      <c r="AF1635" s="170"/>
      <c r="AG1635" s="170"/>
    </row>
    <row r="1636" spans="2:33" x14ac:dyDescent="0.25">
      <c r="B1636" s="175"/>
      <c r="C1636" s="169"/>
      <c r="D1636" s="170"/>
      <c r="E1636" s="170"/>
      <c r="F1636" s="170"/>
      <c r="G1636" s="170"/>
      <c r="H1636" s="170"/>
      <c r="I1636" s="170"/>
      <c r="J1636" s="170"/>
      <c r="K1636" s="171"/>
      <c r="L1636" s="170"/>
      <c r="M1636" s="170"/>
      <c r="N1636" s="170"/>
      <c r="O1636" s="170"/>
      <c r="P1636" s="170"/>
      <c r="Q1636" s="170"/>
      <c r="R1636" s="170"/>
      <c r="S1636" s="170"/>
      <c r="T1636" s="170"/>
      <c r="U1636" s="170"/>
      <c r="V1636" s="170"/>
      <c r="W1636" s="170"/>
      <c r="X1636" s="170"/>
      <c r="Y1636" s="170"/>
      <c r="Z1636" s="170"/>
      <c r="AA1636" s="170"/>
      <c r="AB1636" s="170"/>
      <c r="AC1636" s="170"/>
      <c r="AD1636" s="170"/>
      <c r="AE1636" s="170"/>
      <c r="AF1636" s="170"/>
      <c r="AG1636" s="170"/>
    </row>
    <row r="1637" spans="2:33" x14ac:dyDescent="0.25">
      <c r="B1637" s="175"/>
      <c r="C1637" s="169"/>
      <c r="D1637" s="170"/>
      <c r="E1637" s="170"/>
      <c r="F1637" s="170"/>
      <c r="G1637" s="170"/>
      <c r="H1637" s="170"/>
      <c r="I1637" s="170"/>
      <c r="J1637" s="170"/>
      <c r="K1637" s="171"/>
      <c r="L1637" s="170"/>
      <c r="M1637" s="170"/>
      <c r="N1637" s="170"/>
      <c r="O1637" s="170"/>
      <c r="P1637" s="170"/>
      <c r="Q1637" s="170"/>
      <c r="R1637" s="170"/>
      <c r="S1637" s="170"/>
      <c r="T1637" s="170"/>
      <c r="U1637" s="170"/>
      <c r="V1637" s="170"/>
      <c r="W1637" s="170"/>
      <c r="X1637" s="170"/>
      <c r="Y1637" s="170"/>
      <c r="Z1637" s="170"/>
      <c r="AA1637" s="170"/>
      <c r="AB1637" s="170"/>
      <c r="AC1637" s="170"/>
      <c r="AD1637" s="170"/>
      <c r="AE1637" s="170"/>
      <c r="AF1637" s="170"/>
      <c r="AG1637" s="170"/>
    </row>
    <row r="1638" spans="2:33" x14ac:dyDescent="0.25">
      <c r="B1638" s="175"/>
      <c r="C1638" s="169"/>
      <c r="D1638" s="170"/>
      <c r="E1638" s="170"/>
      <c r="F1638" s="170"/>
      <c r="G1638" s="170"/>
      <c r="H1638" s="170"/>
      <c r="I1638" s="170"/>
      <c r="J1638" s="170"/>
      <c r="K1638" s="171"/>
      <c r="L1638" s="170"/>
      <c r="M1638" s="170"/>
      <c r="N1638" s="170"/>
      <c r="O1638" s="170"/>
      <c r="P1638" s="170"/>
      <c r="Q1638" s="170"/>
      <c r="R1638" s="170"/>
      <c r="S1638" s="170"/>
      <c r="T1638" s="170"/>
      <c r="U1638" s="170"/>
      <c r="V1638" s="170"/>
      <c r="W1638" s="170"/>
      <c r="X1638" s="170"/>
      <c r="Y1638" s="170"/>
      <c r="Z1638" s="170"/>
      <c r="AA1638" s="170"/>
      <c r="AB1638" s="170"/>
      <c r="AC1638" s="170"/>
      <c r="AD1638" s="170"/>
      <c r="AE1638" s="170"/>
      <c r="AF1638" s="170"/>
      <c r="AG1638" s="170"/>
    </row>
    <row r="1639" spans="2:33" x14ac:dyDescent="0.25">
      <c r="B1639" s="175"/>
      <c r="C1639" s="169"/>
      <c r="D1639" s="170"/>
      <c r="E1639" s="170"/>
      <c r="F1639" s="170"/>
      <c r="G1639" s="170"/>
      <c r="H1639" s="170"/>
      <c r="I1639" s="170"/>
      <c r="J1639" s="170"/>
      <c r="K1639" s="171"/>
      <c r="L1639" s="170"/>
      <c r="M1639" s="170"/>
      <c r="N1639" s="170"/>
      <c r="O1639" s="170"/>
      <c r="P1639" s="170"/>
      <c r="Q1639" s="170"/>
      <c r="R1639" s="170"/>
      <c r="S1639" s="170"/>
      <c r="T1639" s="170"/>
      <c r="U1639" s="170"/>
      <c r="V1639" s="170"/>
      <c r="W1639" s="170"/>
      <c r="X1639" s="170"/>
      <c r="Y1639" s="170"/>
      <c r="Z1639" s="170"/>
      <c r="AA1639" s="170"/>
      <c r="AB1639" s="170"/>
      <c r="AC1639" s="170"/>
      <c r="AD1639" s="170"/>
      <c r="AE1639" s="170"/>
      <c r="AF1639" s="170"/>
      <c r="AG1639" s="170"/>
    </row>
    <row r="1640" spans="2:33" x14ac:dyDescent="0.25">
      <c r="B1640" s="175"/>
      <c r="C1640" s="169"/>
      <c r="D1640" s="170"/>
      <c r="E1640" s="170"/>
      <c r="F1640" s="170"/>
      <c r="G1640" s="170"/>
      <c r="H1640" s="170"/>
      <c r="I1640" s="170"/>
      <c r="J1640" s="170"/>
      <c r="K1640" s="171"/>
      <c r="L1640" s="170"/>
      <c r="M1640" s="170"/>
      <c r="N1640" s="170"/>
      <c r="O1640" s="170"/>
      <c r="P1640" s="170"/>
      <c r="Q1640" s="170"/>
      <c r="R1640" s="170"/>
      <c r="S1640" s="170"/>
      <c r="T1640" s="170"/>
      <c r="U1640" s="170"/>
      <c r="V1640" s="170"/>
      <c r="W1640" s="170"/>
      <c r="X1640" s="170"/>
      <c r="Y1640" s="170"/>
      <c r="Z1640" s="170"/>
      <c r="AA1640" s="170"/>
      <c r="AB1640" s="170"/>
      <c r="AC1640" s="170"/>
      <c r="AD1640" s="170"/>
      <c r="AE1640" s="170"/>
      <c r="AF1640" s="170"/>
      <c r="AG1640" s="170"/>
    </row>
    <row r="1641" spans="2:33" x14ac:dyDescent="0.25">
      <c r="B1641" s="175"/>
      <c r="C1641" s="169"/>
      <c r="D1641" s="170"/>
      <c r="E1641" s="170"/>
      <c r="F1641" s="170"/>
      <c r="G1641" s="170"/>
      <c r="H1641" s="170"/>
      <c r="I1641" s="170"/>
      <c r="J1641" s="170"/>
      <c r="K1641" s="171"/>
      <c r="L1641" s="170"/>
      <c r="M1641" s="170"/>
      <c r="N1641" s="170"/>
      <c r="O1641" s="170"/>
      <c r="P1641" s="170"/>
      <c r="Q1641" s="170"/>
      <c r="R1641" s="170"/>
      <c r="S1641" s="170"/>
      <c r="T1641" s="170"/>
      <c r="U1641" s="170"/>
      <c r="V1641" s="170"/>
      <c r="W1641" s="170"/>
      <c r="X1641" s="170"/>
      <c r="Y1641" s="170"/>
      <c r="Z1641" s="170"/>
      <c r="AA1641" s="170"/>
      <c r="AB1641" s="170"/>
      <c r="AC1641" s="170"/>
      <c r="AD1641" s="170"/>
      <c r="AE1641" s="170"/>
      <c r="AF1641" s="170"/>
      <c r="AG1641" s="170"/>
    </row>
    <row r="1642" spans="2:33" x14ac:dyDescent="0.25">
      <c r="B1642" s="175"/>
      <c r="C1642" s="169"/>
      <c r="D1642" s="170"/>
      <c r="E1642" s="170"/>
      <c r="F1642" s="170"/>
      <c r="G1642" s="170"/>
      <c r="H1642" s="170"/>
      <c r="I1642" s="170"/>
      <c r="J1642" s="170"/>
      <c r="K1642" s="171"/>
      <c r="L1642" s="170"/>
      <c r="M1642" s="170"/>
      <c r="N1642" s="170"/>
      <c r="O1642" s="170"/>
      <c r="P1642" s="170"/>
      <c r="Q1642" s="170"/>
      <c r="R1642" s="170"/>
      <c r="S1642" s="170"/>
      <c r="T1642" s="170"/>
      <c r="U1642" s="170"/>
      <c r="V1642" s="170"/>
      <c r="W1642" s="170"/>
      <c r="X1642" s="170"/>
      <c r="Y1642" s="170"/>
      <c r="Z1642" s="170"/>
      <c r="AA1642" s="170"/>
      <c r="AB1642" s="170"/>
      <c r="AC1642" s="170"/>
      <c r="AD1642" s="170"/>
      <c r="AE1642" s="170"/>
      <c r="AF1642" s="170"/>
      <c r="AG1642" s="170"/>
    </row>
    <row r="1643" spans="2:33" x14ac:dyDescent="0.25">
      <c r="B1643" s="175"/>
      <c r="C1643" s="169"/>
      <c r="D1643" s="170"/>
      <c r="E1643" s="170"/>
      <c r="F1643" s="170"/>
      <c r="G1643" s="170"/>
      <c r="H1643" s="170"/>
      <c r="I1643" s="170"/>
      <c r="J1643" s="170"/>
      <c r="K1643" s="171"/>
      <c r="L1643" s="170"/>
      <c r="M1643" s="170"/>
      <c r="N1643" s="170"/>
      <c r="O1643" s="170"/>
      <c r="P1643" s="170"/>
      <c r="Q1643" s="170"/>
      <c r="R1643" s="170"/>
      <c r="S1643" s="170"/>
      <c r="T1643" s="170"/>
      <c r="U1643" s="170"/>
      <c r="V1643" s="170"/>
      <c r="W1643" s="170"/>
      <c r="X1643" s="170"/>
      <c r="Y1643" s="170"/>
      <c r="Z1643" s="170"/>
      <c r="AA1643" s="170"/>
      <c r="AB1643" s="170"/>
      <c r="AC1643" s="170"/>
      <c r="AD1643" s="170"/>
      <c r="AE1643" s="170"/>
      <c r="AF1643" s="170"/>
      <c r="AG1643" s="170"/>
    </row>
    <row r="1644" spans="2:33" x14ac:dyDescent="0.25">
      <c r="B1644" s="175"/>
      <c r="C1644" s="169"/>
      <c r="D1644" s="170"/>
      <c r="E1644" s="170"/>
      <c r="F1644" s="170"/>
      <c r="G1644" s="170"/>
      <c r="H1644" s="170"/>
      <c r="I1644" s="170"/>
      <c r="J1644" s="170"/>
      <c r="K1644" s="171"/>
      <c r="L1644" s="170"/>
      <c r="M1644" s="170"/>
      <c r="N1644" s="170"/>
      <c r="O1644" s="170"/>
      <c r="P1644" s="170"/>
      <c r="Q1644" s="170"/>
      <c r="R1644" s="170"/>
      <c r="S1644" s="170"/>
      <c r="T1644" s="170"/>
      <c r="U1644" s="170"/>
      <c r="V1644" s="170"/>
      <c r="W1644" s="170"/>
      <c r="X1644" s="170"/>
      <c r="Y1644" s="170"/>
      <c r="Z1644" s="170"/>
      <c r="AA1644" s="170"/>
      <c r="AB1644" s="170"/>
      <c r="AC1644" s="170"/>
      <c r="AD1644" s="170"/>
      <c r="AE1644" s="170"/>
      <c r="AF1644" s="170"/>
      <c r="AG1644" s="170"/>
    </row>
    <row r="1645" spans="2:33" x14ac:dyDescent="0.25">
      <c r="B1645" s="175"/>
      <c r="C1645" s="169"/>
      <c r="D1645" s="170"/>
      <c r="E1645" s="170"/>
      <c r="F1645" s="170"/>
      <c r="G1645" s="170"/>
      <c r="H1645" s="170"/>
      <c r="I1645" s="170"/>
      <c r="J1645" s="170"/>
      <c r="K1645" s="171"/>
      <c r="L1645" s="170"/>
      <c r="M1645" s="170"/>
      <c r="N1645" s="170"/>
      <c r="O1645" s="170"/>
      <c r="P1645" s="170"/>
      <c r="Q1645" s="170"/>
      <c r="R1645" s="170"/>
      <c r="S1645" s="170"/>
      <c r="T1645" s="170"/>
      <c r="U1645" s="170"/>
      <c r="V1645" s="170"/>
      <c r="W1645" s="170"/>
      <c r="X1645" s="170"/>
      <c r="Y1645" s="170"/>
      <c r="Z1645" s="170"/>
      <c r="AA1645" s="170"/>
      <c r="AB1645" s="170"/>
      <c r="AC1645" s="170"/>
      <c r="AD1645" s="170"/>
      <c r="AE1645" s="170"/>
      <c r="AF1645" s="170"/>
      <c r="AG1645" s="170"/>
    </row>
    <row r="1646" spans="2:33" x14ac:dyDescent="0.25">
      <c r="B1646" s="175"/>
      <c r="C1646" s="169"/>
      <c r="D1646" s="170"/>
      <c r="E1646" s="170"/>
      <c r="F1646" s="170"/>
      <c r="G1646" s="170"/>
      <c r="H1646" s="170"/>
      <c r="I1646" s="170"/>
      <c r="J1646" s="170"/>
      <c r="K1646" s="171"/>
      <c r="L1646" s="170"/>
      <c r="M1646" s="170"/>
      <c r="N1646" s="170"/>
      <c r="O1646" s="170"/>
      <c r="P1646" s="170"/>
      <c r="Q1646" s="170"/>
      <c r="R1646" s="170"/>
      <c r="S1646" s="170"/>
      <c r="T1646" s="170"/>
      <c r="U1646" s="170"/>
      <c r="V1646" s="170"/>
      <c r="W1646" s="170"/>
      <c r="X1646" s="170"/>
      <c r="Y1646" s="170"/>
      <c r="Z1646" s="170"/>
      <c r="AA1646" s="170"/>
      <c r="AB1646" s="170"/>
      <c r="AC1646" s="170"/>
      <c r="AD1646" s="170"/>
      <c r="AE1646" s="170"/>
      <c r="AF1646" s="170"/>
      <c r="AG1646" s="170"/>
    </row>
    <row r="1647" spans="2:33" x14ac:dyDescent="0.25">
      <c r="B1647" s="175"/>
      <c r="C1647" s="169"/>
      <c r="D1647" s="170"/>
      <c r="E1647" s="170"/>
      <c r="F1647" s="170"/>
      <c r="G1647" s="170"/>
      <c r="H1647" s="170"/>
      <c r="I1647" s="170"/>
      <c r="J1647" s="170"/>
      <c r="K1647" s="171"/>
      <c r="L1647" s="170"/>
      <c r="M1647" s="170"/>
      <c r="N1647" s="170"/>
      <c r="O1647" s="170"/>
      <c r="P1647" s="170"/>
      <c r="Q1647" s="170"/>
      <c r="R1647" s="170"/>
      <c r="S1647" s="170"/>
      <c r="T1647" s="170"/>
      <c r="U1647" s="170"/>
      <c r="V1647" s="170"/>
      <c r="W1647" s="170"/>
      <c r="X1647" s="170"/>
      <c r="Y1647" s="170"/>
      <c r="Z1647" s="170"/>
      <c r="AA1647" s="170"/>
      <c r="AB1647" s="170"/>
      <c r="AC1647" s="170"/>
      <c r="AD1647" s="170"/>
      <c r="AE1647" s="170"/>
      <c r="AF1647" s="170"/>
      <c r="AG1647" s="170"/>
    </row>
    <row r="1648" spans="2:33" x14ac:dyDescent="0.25">
      <c r="B1648" s="175"/>
      <c r="C1648" s="169"/>
      <c r="D1648" s="170"/>
      <c r="E1648" s="170"/>
      <c r="F1648" s="170"/>
      <c r="G1648" s="170"/>
      <c r="H1648" s="170"/>
      <c r="I1648" s="170"/>
      <c r="J1648" s="170"/>
      <c r="K1648" s="171"/>
      <c r="L1648" s="170"/>
      <c r="M1648" s="170"/>
      <c r="N1648" s="170"/>
      <c r="O1648" s="170"/>
      <c r="P1648" s="170"/>
      <c r="Q1648" s="170"/>
      <c r="R1648" s="170"/>
      <c r="S1648" s="170"/>
      <c r="T1648" s="170"/>
      <c r="U1648" s="170"/>
      <c r="V1648" s="170"/>
      <c r="W1648" s="170"/>
      <c r="X1648" s="170"/>
      <c r="Y1648" s="170"/>
      <c r="Z1648" s="170"/>
      <c r="AA1648" s="170"/>
      <c r="AB1648" s="170"/>
      <c r="AC1648" s="170"/>
      <c r="AD1648" s="170"/>
      <c r="AE1648" s="170"/>
      <c r="AF1648" s="170"/>
      <c r="AG1648" s="170"/>
    </row>
    <row r="1649" spans="2:33" x14ac:dyDescent="0.25">
      <c r="B1649" s="175"/>
      <c r="C1649" s="169"/>
      <c r="D1649" s="170"/>
      <c r="E1649" s="170"/>
      <c r="F1649" s="170"/>
      <c r="G1649" s="170"/>
      <c r="H1649" s="170"/>
      <c r="I1649" s="170"/>
      <c r="J1649" s="170"/>
      <c r="K1649" s="171"/>
      <c r="L1649" s="170"/>
      <c r="M1649" s="170"/>
      <c r="N1649" s="170"/>
      <c r="O1649" s="170"/>
      <c r="P1649" s="170"/>
      <c r="Q1649" s="170"/>
      <c r="R1649" s="170"/>
      <c r="S1649" s="170"/>
      <c r="T1649" s="170"/>
      <c r="U1649" s="170"/>
      <c r="V1649" s="170"/>
      <c r="W1649" s="170"/>
      <c r="X1649" s="170"/>
      <c r="Y1649" s="170"/>
      <c r="Z1649" s="170"/>
      <c r="AA1649" s="170"/>
      <c r="AB1649" s="170"/>
      <c r="AC1649" s="170"/>
      <c r="AD1649" s="170"/>
      <c r="AE1649" s="170"/>
      <c r="AF1649" s="170"/>
      <c r="AG1649" s="170"/>
    </row>
    <row r="1650" spans="2:33" x14ac:dyDescent="0.25">
      <c r="B1650" s="175"/>
      <c r="C1650" s="169"/>
      <c r="D1650" s="170"/>
      <c r="E1650" s="170"/>
      <c r="F1650" s="170"/>
      <c r="G1650" s="170"/>
      <c r="H1650" s="170"/>
      <c r="I1650" s="170"/>
      <c r="J1650" s="170"/>
      <c r="K1650" s="171"/>
      <c r="L1650" s="170"/>
      <c r="M1650" s="170"/>
      <c r="N1650" s="170"/>
      <c r="O1650" s="170"/>
      <c r="P1650" s="170"/>
      <c r="Q1650" s="170"/>
      <c r="R1650" s="170"/>
      <c r="S1650" s="170"/>
      <c r="T1650" s="170"/>
      <c r="U1650" s="170"/>
      <c r="V1650" s="170"/>
      <c r="W1650" s="170"/>
      <c r="X1650" s="170"/>
      <c r="Y1650" s="170"/>
      <c r="Z1650" s="170"/>
      <c r="AA1650" s="170"/>
      <c r="AB1650" s="170"/>
      <c r="AC1650" s="170"/>
      <c r="AD1650" s="170"/>
      <c r="AE1650" s="170"/>
      <c r="AF1650" s="170"/>
      <c r="AG1650" s="170"/>
    </row>
    <row r="1651" spans="2:33" x14ac:dyDescent="0.25">
      <c r="B1651" s="175"/>
      <c r="C1651" s="169"/>
      <c r="D1651" s="170"/>
      <c r="E1651" s="170"/>
      <c r="F1651" s="170"/>
      <c r="G1651" s="170"/>
      <c r="H1651" s="170"/>
      <c r="I1651" s="170"/>
      <c r="J1651" s="170"/>
      <c r="K1651" s="171"/>
      <c r="L1651" s="170"/>
      <c r="M1651" s="170"/>
      <c r="N1651" s="170"/>
      <c r="O1651" s="170"/>
      <c r="P1651" s="170"/>
      <c r="Q1651" s="170"/>
      <c r="R1651" s="170"/>
      <c r="S1651" s="170"/>
      <c r="T1651" s="170"/>
      <c r="U1651" s="170"/>
      <c r="V1651" s="170"/>
      <c r="W1651" s="170"/>
      <c r="X1651" s="170"/>
      <c r="Y1651" s="170"/>
      <c r="Z1651" s="170"/>
      <c r="AA1651" s="170"/>
      <c r="AB1651" s="170"/>
      <c r="AC1651" s="170"/>
      <c r="AD1651" s="170"/>
      <c r="AE1651" s="170"/>
      <c r="AF1651" s="170"/>
      <c r="AG1651" s="170"/>
    </row>
    <row r="1652" spans="2:33" x14ac:dyDescent="0.25">
      <c r="B1652" s="175"/>
      <c r="C1652" s="169"/>
      <c r="D1652" s="170"/>
      <c r="E1652" s="170"/>
      <c r="F1652" s="170"/>
      <c r="G1652" s="170"/>
      <c r="H1652" s="170"/>
      <c r="I1652" s="170"/>
      <c r="J1652" s="170"/>
      <c r="K1652" s="171"/>
      <c r="L1652" s="170"/>
      <c r="M1652" s="170"/>
      <c r="N1652" s="170"/>
      <c r="O1652" s="170"/>
      <c r="P1652" s="170"/>
      <c r="Q1652" s="170"/>
      <c r="R1652" s="170"/>
      <c r="S1652" s="170"/>
      <c r="T1652" s="170"/>
      <c r="U1652" s="170"/>
      <c r="V1652" s="170"/>
      <c r="W1652" s="170"/>
      <c r="X1652" s="170"/>
      <c r="Y1652" s="170"/>
      <c r="Z1652" s="170"/>
      <c r="AA1652" s="170"/>
      <c r="AB1652" s="170"/>
      <c r="AC1652" s="170"/>
      <c r="AD1652" s="170"/>
      <c r="AE1652" s="170"/>
      <c r="AF1652" s="170"/>
      <c r="AG1652" s="170"/>
    </row>
    <row r="1653" spans="2:33" x14ac:dyDescent="0.25">
      <c r="B1653" s="175"/>
      <c r="C1653" s="169"/>
      <c r="D1653" s="170"/>
      <c r="E1653" s="170"/>
      <c r="F1653" s="170"/>
      <c r="G1653" s="170"/>
      <c r="H1653" s="170"/>
      <c r="I1653" s="170"/>
      <c r="J1653" s="170"/>
      <c r="K1653" s="171"/>
      <c r="L1653" s="170"/>
      <c r="M1653" s="170"/>
      <c r="N1653" s="170"/>
      <c r="O1653" s="170"/>
      <c r="P1653" s="170"/>
      <c r="Q1653" s="170"/>
      <c r="R1653" s="170"/>
      <c r="S1653" s="170"/>
      <c r="T1653" s="170"/>
      <c r="U1653" s="170"/>
      <c r="V1653" s="170"/>
      <c r="W1653" s="170"/>
      <c r="X1653" s="170"/>
      <c r="Y1653" s="170"/>
      <c r="Z1653" s="170"/>
      <c r="AA1653" s="170"/>
      <c r="AB1653" s="170"/>
      <c r="AC1653" s="170"/>
      <c r="AD1653" s="170"/>
      <c r="AE1653" s="170"/>
      <c r="AF1653" s="170"/>
      <c r="AG1653" s="170"/>
    </row>
    <row r="1654" spans="2:33" x14ac:dyDescent="0.25">
      <c r="B1654" s="175"/>
      <c r="C1654" s="169"/>
      <c r="D1654" s="170"/>
      <c r="E1654" s="170"/>
      <c r="F1654" s="170"/>
      <c r="G1654" s="170"/>
      <c r="H1654" s="170"/>
      <c r="I1654" s="170"/>
      <c r="J1654" s="170"/>
      <c r="K1654" s="171"/>
      <c r="L1654" s="170"/>
      <c r="M1654" s="170"/>
      <c r="N1654" s="170"/>
      <c r="O1654" s="170"/>
      <c r="P1654" s="170"/>
      <c r="Q1654" s="170"/>
      <c r="R1654" s="170"/>
      <c r="S1654" s="170"/>
      <c r="T1654" s="170"/>
      <c r="U1654" s="170"/>
      <c r="V1654" s="170"/>
      <c r="W1654" s="170"/>
      <c r="X1654" s="170"/>
      <c r="Y1654" s="170"/>
      <c r="Z1654" s="170"/>
      <c r="AA1654" s="170"/>
      <c r="AB1654" s="170"/>
      <c r="AC1654" s="170"/>
      <c r="AD1654" s="170"/>
      <c r="AE1654" s="170"/>
      <c r="AF1654" s="170"/>
      <c r="AG1654" s="170"/>
    </row>
    <row r="1655" spans="2:33" x14ac:dyDescent="0.25">
      <c r="B1655" s="175"/>
      <c r="C1655" s="169"/>
      <c r="D1655" s="170"/>
      <c r="E1655" s="170"/>
      <c r="F1655" s="170"/>
      <c r="G1655" s="170"/>
      <c r="H1655" s="170"/>
      <c r="I1655" s="170"/>
      <c r="J1655" s="170"/>
      <c r="K1655" s="171"/>
      <c r="L1655" s="170"/>
      <c r="M1655" s="170"/>
      <c r="N1655" s="170"/>
      <c r="O1655" s="170"/>
      <c r="P1655" s="170"/>
      <c r="Q1655" s="170"/>
      <c r="R1655" s="170"/>
      <c r="S1655" s="170"/>
      <c r="T1655" s="170"/>
      <c r="U1655" s="170"/>
      <c r="V1655" s="170"/>
      <c r="W1655" s="170"/>
      <c r="X1655" s="170"/>
      <c r="Y1655" s="170"/>
      <c r="Z1655" s="170"/>
      <c r="AA1655" s="170"/>
      <c r="AB1655" s="170"/>
      <c r="AC1655" s="170"/>
      <c r="AD1655" s="170"/>
      <c r="AE1655" s="170"/>
      <c r="AF1655" s="170"/>
      <c r="AG1655" s="170"/>
    </row>
    <row r="1656" spans="2:33" x14ac:dyDescent="0.25">
      <c r="B1656" s="175"/>
      <c r="C1656" s="169"/>
      <c r="D1656" s="170"/>
      <c r="E1656" s="170"/>
      <c r="F1656" s="170"/>
      <c r="G1656" s="170"/>
      <c r="H1656" s="170"/>
      <c r="I1656" s="170"/>
      <c r="J1656" s="170"/>
      <c r="K1656" s="171"/>
      <c r="L1656" s="170"/>
      <c r="M1656" s="170"/>
      <c r="N1656" s="170"/>
      <c r="O1656" s="170"/>
      <c r="P1656" s="170"/>
      <c r="Q1656" s="170"/>
      <c r="R1656" s="170"/>
      <c r="S1656" s="170"/>
      <c r="T1656" s="170"/>
      <c r="U1656" s="170"/>
      <c r="V1656" s="170"/>
      <c r="W1656" s="170"/>
      <c r="X1656" s="170"/>
      <c r="Y1656" s="170"/>
      <c r="Z1656" s="170"/>
      <c r="AA1656" s="170"/>
      <c r="AB1656" s="170"/>
      <c r="AC1656" s="170"/>
      <c r="AD1656" s="170"/>
      <c r="AE1656" s="170"/>
      <c r="AF1656" s="170"/>
      <c r="AG1656" s="170"/>
    </row>
    <row r="1657" spans="2:33" x14ac:dyDescent="0.25">
      <c r="B1657" s="175"/>
      <c r="C1657" s="169"/>
      <c r="D1657" s="170"/>
      <c r="E1657" s="170"/>
      <c r="F1657" s="170"/>
      <c r="G1657" s="170"/>
      <c r="H1657" s="170"/>
      <c r="I1657" s="170"/>
      <c r="J1657" s="170"/>
      <c r="K1657" s="171"/>
      <c r="L1657" s="170"/>
      <c r="M1657" s="170"/>
      <c r="N1657" s="170"/>
      <c r="O1657" s="170"/>
      <c r="P1657" s="170"/>
      <c r="Q1657" s="170"/>
      <c r="R1657" s="170"/>
      <c r="S1657" s="170"/>
      <c r="T1657" s="170"/>
      <c r="U1657" s="170"/>
      <c r="V1657" s="170"/>
      <c r="W1657" s="170"/>
      <c r="X1657" s="170"/>
      <c r="Y1657" s="170"/>
      <c r="Z1657" s="170"/>
      <c r="AA1657" s="170"/>
      <c r="AB1657" s="170"/>
      <c r="AC1657" s="170"/>
      <c r="AD1657" s="170"/>
      <c r="AE1657" s="170"/>
      <c r="AF1657" s="170"/>
      <c r="AG1657" s="170"/>
    </row>
    <row r="1658" spans="2:33" x14ac:dyDescent="0.25">
      <c r="B1658" s="175"/>
      <c r="C1658" s="169"/>
      <c r="D1658" s="170"/>
      <c r="E1658" s="170"/>
      <c r="F1658" s="170"/>
      <c r="G1658" s="170"/>
      <c r="H1658" s="170"/>
      <c r="I1658" s="170"/>
      <c r="J1658" s="170"/>
      <c r="K1658" s="171"/>
      <c r="L1658" s="170"/>
      <c r="M1658" s="170"/>
      <c r="N1658" s="170"/>
      <c r="O1658" s="170"/>
      <c r="P1658" s="170"/>
      <c r="Q1658" s="170"/>
      <c r="R1658" s="170"/>
      <c r="S1658" s="170"/>
      <c r="T1658" s="170"/>
      <c r="U1658" s="170"/>
      <c r="V1658" s="170"/>
      <c r="W1658" s="170"/>
      <c r="X1658" s="170"/>
      <c r="Y1658" s="170"/>
      <c r="Z1658" s="170"/>
      <c r="AA1658" s="170"/>
      <c r="AB1658" s="170"/>
      <c r="AC1658" s="170"/>
      <c r="AD1658" s="170"/>
      <c r="AE1658" s="170"/>
      <c r="AF1658" s="170"/>
      <c r="AG1658" s="170"/>
    </row>
    <row r="1659" spans="2:33" x14ac:dyDescent="0.25">
      <c r="B1659" s="175"/>
      <c r="C1659" s="169"/>
      <c r="D1659" s="170"/>
      <c r="E1659" s="170"/>
      <c r="F1659" s="170"/>
      <c r="G1659" s="170"/>
      <c r="H1659" s="170"/>
      <c r="I1659" s="170"/>
      <c r="J1659" s="170"/>
      <c r="K1659" s="171"/>
      <c r="L1659" s="170"/>
      <c r="M1659" s="170"/>
      <c r="N1659" s="170"/>
      <c r="O1659" s="170"/>
      <c r="P1659" s="170"/>
      <c r="Q1659" s="170"/>
      <c r="R1659" s="170"/>
      <c r="S1659" s="170"/>
      <c r="T1659" s="170"/>
      <c r="U1659" s="170"/>
      <c r="V1659" s="170"/>
      <c r="W1659" s="170"/>
      <c r="X1659" s="170"/>
      <c r="Y1659" s="170"/>
      <c r="Z1659" s="170"/>
      <c r="AA1659" s="170"/>
      <c r="AB1659" s="170"/>
      <c r="AC1659" s="170"/>
      <c r="AD1659" s="170"/>
      <c r="AE1659" s="170"/>
      <c r="AF1659" s="170"/>
      <c r="AG1659" s="170"/>
    </row>
    <row r="1660" spans="2:33" x14ac:dyDescent="0.25">
      <c r="B1660" s="175"/>
      <c r="C1660" s="169"/>
      <c r="D1660" s="170"/>
      <c r="E1660" s="170"/>
      <c r="F1660" s="170"/>
      <c r="G1660" s="170"/>
      <c r="H1660" s="170"/>
      <c r="I1660" s="170"/>
      <c r="J1660" s="170"/>
      <c r="K1660" s="171"/>
      <c r="L1660" s="170"/>
      <c r="M1660" s="170"/>
      <c r="N1660" s="170"/>
      <c r="O1660" s="170"/>
      <c r="P1660" s="170"/>
      <c r="Q1660" s="170"/>
      <c r="R1660" s="170"/>
      <c r="S1660" s="170"/>
      <c r="T1660" s="170"/>
      <c r="U1660" s="170"/>
      <c r="V1660" s="170"/>
      <c r="W1660" s="170"/>
      <c r="X1660" s="170"/>
      <c r="Y1660" s="170"/>
      <c r="Z1660" s="170"/>
      <c r="AA1660" s="170"/>
      <c r="AB1660" s="170"/>
      <c r="AC1660" s="170"/>
      <c r="AD1660" s="170"/>
      <c r="AE1660" s="170"/>
      <c r="AF1660" s="170"/>
      <c r="AG1660" s="170"/>
    </row>
    <row r="1661" spans="2:33" x14ac:dyDescent="0.25">
      <c r="B1661" s="175"/>
      <c r="C1661" s="169"/>
      <c r="D1661" s="170"/>
      <c r="E1661" s="170"/>
      <c r="F1661" s="170"/>
      <c r="G1661" s="170"/>
      <c r="H1661" s="170"/>
      <c r="I1661" s="170"/>
      <c r="J1661" s="170"/>
      <c r="K1661" s="171"/>
      <c r="L1661" s="170"/>
      <c r="M1661" s="170"/>
      <c r="N1661" s="170"/>
      <c r="O1661" s="170"/>
      <c r="P1661" s="170"/>
      <c r="Q1661" s="170"/>
      <c r="R1661" s="170"/>
      <c r="S1661" s="170"/>
      <c r="T1661" s="170"/>
      <c r="U1661" s="170"/>
      <c r="V1661" s="170"/>
      <c r="W1661" s="170"/>
      <c r="X1661" s="170"/>
      <c r="Y1661" s="170"/>
      <c r="Z1661" s="170"/>
      <c r="AA1661" s="170"/>
      <c r="AB1661" s="170"/>
      <c r="AC1661" s="170"/>
      <c r="AD1661" s="170"/>
      <c r="AE1661" s="170"/>
      <c r="AF1661" s="170"/>
      <c r="AG1661" s="170"/>
    </row>
    <row r="1662" spans="2:33" x14ac:dyDescent="0.25">
      <c r="B1662" s="175"/>
      <c r="C1662" s="169"/>
      <c r="D1662" s="170"/>
      <c r="E1662" s="170"/>
      <c r="F1662" s="170"/>
      <c r="G1662" s="170"/>
      <c r="H1662" s="170"/>
      <c r="I1662" s="170"/>
      <c r="J1662" s="170"/>
      <c r="K1662" s="171"/>
      <c r="L1662" s="170"/>
      <c r="M1662" s="170"/>
      <c r="N1662" s="170"/>
      <c r="O1662" s="170"/>
      <c r="P1662" s="170"/>
      <c r="Q1662" s="170"/>
      <c r="R1662" s="170"/>
      <c r="S1662" s="170"/>
      <c r="T1662" s="170"/>
      <c r="U1662" s="170"/>
      <c r="V1662" s="170"/>
      <c r="W1662" s="170"/>
      <c r="X1662" s="170"/>
      <c r="Y1662" s="170"/>
      <c r="Z1662" s="170"/>
      <c r="AA1662" s="170"/>
      <c r="AB1662" s="170"/>
      <c r="AC1662" s="170"/>
      <c r="AD1662" s="170"/>
      <c r="AE1662" s="170"/>
      <c r="AF1662" s="170"/>
      <c r="AG1662" s="170"/>
    </row>
    <row r="1663" spans="2:33" x14ac:dyDescent="0.25">
      <c r="B1663" s="175"/>
      <c r="C1663" s="169"/>
      <c r="D1663" s="170"/>
      <c r="E1663" s="170"/>
      <c r="F1663" s="170"/>
      <c r="G1663" s="170"/>
      <c r="H1663" s="170"/>
      <c r="I1663" s="170"/>
      <c r="J1663" s="170"/>
      <c r="K1663" s="171"/>
      <c r="L1663" s="170"/>
      <c r="M1663" s="170"/>
      <c r="N1663" s="170"/>
      <c r="O1663" s="170"/>
      <c r="P1663" s="170"/>
      <c r="Q1663" s="170"/>
      <c r="R1663" s="170"/>
      <c r="S1663" s="170"/>
      <c r="T1663" s="170"/>
      <c r="U1663" s="170"/>
      <c r="V1663" s="170"/>
      <c r="W1663" s="170"/>
      <c r="X1663" s="170"/>
      <c r="Y1663" s="170"/>
      <c r="Z1663" s="170"/>
      <c r="AA1663" s="170"/>
      <c r="AB1663" s="170"/>
      <c r="AC1663" s="170"/>
      <c r="AD1663" s="170"/>
      <c r="AE1663" s="170"/>
      <c r="AF1663" s="170"/>
      <c r="AG1663" s="170"/>
    </row>
    <row r="1664" spans="2:33" x14ac:dyDescent="0.25">
      <c r="B1664" s="175"/>
      <c r="C1664" s="169"/>
      <c r="D1664" s="170"/>
      <c r="E1664" s="170"/>
      <c r="F1664" s="170"/>
      <c r="G1664" s="170"/>
      <c r="H1664" s="170"/>
      <c r="I1664" s="170"/>
      <c r="J1664" s="170"/>
      <c r="K1664" s="171"/>
      <c r="L1664" s="170"/>
      <c r="M1664" s="170"/>
      <c r="N1664" s="170"/>
      <c r="O1664" s="170"/>
      <c r="P1664" s="170"/>
      <c r="Q1664" s="170"/>
      <c r="R1664" s="170"/>
      <c r="S1664" s="170"/>
      <c r="T1664" s="170"/>
      <c r="U1664" s="170"/>
      <c r="V1664" s="170"/>
      <c r="W1664" s="170"/>
      <c r="X1664" s="170"/>
      <c r="Y1664" s="170"/>
      <c r="Z1664" s="170"/>
      <c r="AA1664" s="170"/>
      <c r="AB1664" s="170"/>
      <c r="AC1664" s="170"/>
      <c r="AD1664" s="170"/>
      <c r="AE1664" s="170"/>
      <c r="AF1664" s="170"/>
      <c r="AG1664" s="170"/>
    </row>
    <row r="1665" spans="2:33" x14ac:dyDescent="0.25">
      <c r="B1665" s="175"/>
      <c r="C1665" s="169"/>
      <c r="D1665" s="170"/>
      <c r="E1665" s="170"/>
      <c r="F1665" s="170"/>
      <c r="G1665" s="170"/>
      <c r="H1665" s="170"/>
      <c r="I1665" s="170"/>
      <c r="J1665" s="170"/>
      <c r="K1665" s="171"/>
      <c r="L1665" s="170"/>
      <c r="M1665" s="170"/>
      <c r="N1665" s="170"/>
      <c r="O1665" s="170"/>
      <c r="P1665" s="170"/>
      <c r="Q1665" s="170"/>
      <c r="R1665" s="170"/>
      <c r="S1665" s="170"/>
      <c r="T1665" s="170"/>
      <c r="U1665" s="170"/>
      <c r="V1665" s="170"/>
      <c r="W1665" s="170"/>
      <c r="X1665" s="170"/>
      <c r="Y1665" s="170"/>
      <c r="Z1665" s="170"/>
      <c r="AA1665" s="170"/>
      <c r="AB1665" s="170"/>
      <c r="AC1665" s="170"/>
      <c r="AD1665" s="170"/>
      <c r="AE1665" s="170"/>
      <c r="AF1665" s="170"/>
      <c r="AG1665" s="170"/>
    </row>
    <row r="1666" spans="2:33" x14ac:dyDescent="0.25">
      <c r="B1666" s="175"/>
      <c r="C1666" s="169"/>
      <c r="D1666" s="170"/>
      <c r="E1666" s="170"/>
      <c r="F1666" s="170"/>
      <c r="G1666" s="170"/>
      <c r="H1666" s="170"/>
      <c r="I1666" s="170"/>
      <c r="J1666" s="170"/>
      <c r="K1666" s="171"/>
      <c r="L1666" s="170"/>
      <c r="M1666" s="170"/>
      <c r="N1666" s="170"/>
      <c r="O1666" s="170"/>
      <c r="P1666" s="170"/>
      <c r="Q1666" s="170"/>
      <c r="R1666" s="170"/>
      <c r="S1666" s="170"/>
      <c r="T1666" s="170"/>
      <c r="U1666" s="170"/>
      <c r="V1666" s="170"/>
      <c r="W1666" s="170"/>
      <c r="X1666" s="170"/>
      <c r="Y1666" s="170"/>
      <c r="Z1666" s="170"/>
      <c r="AA1666" s="170"/>
      <c r="AB1666" s="170"/>
      <c r="AC1666" s="170"/>
      <c r="AD1666" s="170"/>
      <c r="AE1666" s="170"/>
      <c r="AF1666" s="170"/>
      <c r="AG1666" s="170"/>
    </row>
    <row r="1667" spans="2:33" x14ac:dyDescent="0.25">
      <c r="B1667" s="175"/>
      <c r="C1667" s="169"/>
      <c r="D1667" s="170"/>
      <c r="E1667" s="170"/>
      <c r="F1667" s="170"/>
      <c r="G1667" s="170"/>
      <c r="H1667" s="170"/>
      <c r="I1667" s="170"/>
      <c r="J1667" s="170"/>
      <c r="K1667" s="171"/>
      <c r="L1667" s="170"/>
      <c r="M1667" s="170"/>
      <c r="N1667" s="170"/>
      <c r="O1667" s="170"/>
      <c r="P1667" s="170"/>
      <c r="Q1667" s="170"/>
      <c r="R1667" s="170"/>
      <c r="S1667" s="170"/>
      <c r="T1667" s="170"/>
      <c r="U1667" s="170"/>
      <c r="V1667" s="170"/>
      <c r="W1667" s="170"/>
      <c r="X1667" s="170"/>
      <c r="Y1667" s="170"/>
      <c r="Z1667" s="170"/>
      <c r="AA1667" s="170"/>
      <c r="AB1667" s="170"/>
      <c r="AC1667" s="170"/>
      <c r="AD1667" s="170"/>
      <c r="AE1667" s="170"/>
      <c r="AF1667" s="170"/>
      <c r="AG1667" s="170"/>
    </row>
    <row r="1668" spans="2:33" x14ac:dyDescent="0.25">
      <c r="B1668" s="175"/>
      <c r="C1668" s="169"/>
      <c r="D1668" s="170"/>
      <c r="E1668" s="170"/>
      <c r="F1668" s="170"/>
      <c r="G1668" s="170"/>
      <c r="H1668" s="170"/>
      <c r="I1668" s="170"/>
      <c r="J1668" s="170"/>
      <c r="K1668" s="171"/>
      <c r="L1668" s="170"/>
      <c r="M1668" s="170"/>
      <c r="N1668" s="170"/>
      <c r="O1668" s="170"/>
      <c r="P1668" s="170"/>
      <c r="Q1668" s="170"/>
      <c r="R1668" s="170"/>
      <c r="S1668" s="170"/>
      <c r="T1668" s="170"/>
      <c r="U1668" s="170"/>
      <c r="V1668" s="170"/>
      <c r="W1668" s="170"/>
      <c r="X1668" s="170"/>
      <c r="Y1668" s="170"/>
      <c r="Z1668" s="170"/>
      <c r="AA1668" s="170"/>
      <c r="AB1668" s="170"/>
      <c r="AC1668" s="170"/>
      <c r="AD1668" s="170"/>
      <c r="AE1668" s="170"/>
      <c r="AF1668" s="170"/>
      <c r="AG1668" s="170"/>
    </row>
    <row r="1669" spans="2:33" x14ac:dyDescent="0.25">
      <c r="B1669" s="175"/>
      <c r="C1669" s="169"/>
      <c r="D1669" s="170"/>
      <c r="E1669" s="170"/>
      <c r="F1669" s="170"/>
      <c r="G1669" s="170"/>
      <c r="H1669" s="170"/>
      <c r="I1669" s="170"/>
      <c r="J1669" s="170"/>
      <c r="K1669" s="171"/>
      <c r="L1669" s="170"/>
      <c r="M1669" s="170"/>
      <c r="N1669" s="170"/>
      <c r="O1669" s="170"/>
      <c r="P1669" s="170"/>
      <c r="Q1669" s="170"/>
      <c r="R1669" s="170"/>
      <c r="S1669" s="170"/>
      <c r="T1669" s="170"/>
      <c r="U1669" s="170"/>
      <c r="V1669" s="170"/>
      <c r="W1669" s="170"/>
      <c r="X1669" s="170"/>
      <c r="Y1669" s="170"/>
      <c r="Z1669" s="170"/>
      <c r="AA1669" s="170"/>
      <c r="AB1669" s="170"/>
      <c r="AC1669" s="170"/>
      <c r="AD1669" s="170"/>
      <c r="AE1669" s="170"/>
      <c r="AF1669" s="170"/>
      <c r="AG1669" s="170"/>
    </row>
    <row r="1670" spans="2:33" x14ac:dyDescent="0.25">
      <c r="B1670" s="175"/>
      <c r="C1670" s="169"/>
      <c r="D1670" s="170"/>
      <c r="E1670" s="170"/>
      <c r="F1670" s="170"/>
      <c r="G1670" s="170"/>
      <c r="H1670" s="170"/>
      <c r="I1670" s="170"/>
      <c r="J1670" s="170"/>
      <c r="K1670" s="171"/>
      <c r="L1670" s="170"/>
      <c r="M1670" s="170"/>
      <c r="N1670" s="170"/>
      <c r="O1670" s="170"/>
      <c r="P1670" s="170"/>
      <c r="Q1670" s="170"/>
      <c r="R1670" s="170"/>
      <c r="S1670" s="170"/>
      <c r="T1670" s="170"/>
      <c r="U1670" s="170"/>
      <c r="V1670" s="170"/>
      <c r="W1670" s="170"/>
      <c r="X1670" s="170"/>
      <c r="Y1670" s="170"/>
      <c r="Z1670" s="170"/>
      <c r="AA1670" s="170"/>
      <c r="AB1670" s="170"/>
      <c r="AC1670" s="170"/>
      <c r="AD1670" s="170"/>
      <c r="AE1670" s="170"/>
      <c r="AF1670" s="170"/>
      <c r="AG1670" s="170"/>
    </row>
    <row r="1671" spans="2:33" x14ac:dyDescent="0.25">
      <c r="B1671" s="175"/>
      <c r="C1671" s="169"/>
      <c r="D1671" s="170"/>
      <c r="E1671" s="170"/>
      <c r="F1671" s="170"/>
      <c r="G1671" s="170"/>
      <c r="H1671" s="170"/>
      <c r="I1671" s="170"/>
      <c r="J1671" s="170"/>
      <c r="K1671" s="171"/>
      <c r="L1671" s="170"/>
      <c r="M1671" s="170"/>
      <c r="N1671" s="170"/>
      <c r="O1671" s="170"/>
      <c r="P1671" s="170"/>
      <c r="Q1671" s="170"/>
      <c r="R1671" s="170"/>
      <c r="S1671" s="170"/>
      <c r="T1671" s="170"/>
      <c r="U1671" s="170"/>
      <c r="V1671" s="170"/>
      <c r="W1671" s="170"/>
      <c r="X1671" s="170"/>
      <c r="Y1671" s="170"/>
      <c r="Z1671" s="170"/>
      <c r="AA1671" s="170"/>
      <c r="AB1671" s="170"/>
      <c r="AC1671" s="170"/>
      <c r="AD1671" s="170"/>
      <c r="AE1671" s="170"/>
      <c r="AF1671" s="170"/>
      <c r="AG1671" s="170"/>
    </row>
    <row r="1672" spans="2:33" x14ac:dyDescent="0.25">
      <c r="B1672" s="175"/>
      <c r="C1672" s="169"/>
      <c r="D1672" s="170"/>
      <c r="E1672" s="170"/>
      <c r="F1672" s="170"/>
      <c r="G1672" s="170"/>
      <c r="H1672" s="170"/>
      <c r="I1672" s="170"/>
      <c r="J1672" s="170"/>
      <c r="K1672" s="171"/>
      <c r="L1672" s="170"/>
      <c r="M1672" s="170"/>
      <c r="N1672" s="170"/>
      <c r="O1672" s="170"/>
      <c r="P1672" s="170"/>
      <c r="Q1672" s="170"/>
      <c r="R1672" s="170"/>
      <c r="S1672" s="170"/>
      <c r="T1672" s="170"/>
      <c r="U1672" s="170"/>
      <c r="V1672" s="170"/>
      <c r="W1672" s="170"/>
      <c r="X1672" s="170"/>
      <c r="Y1672" s="170"/>
      <c r="Z1672" s="170"/>
      <c r="AA1672" s="170"/>
      <c r="AB1672" s="170"/>
      <c r="AC1672" s="170"/>
      <c r="AD1672" s="170"/>
      <c r="AE1672" s="170"/>
      <c r="AF1672" s="170"/>
      <c r="AG1672" s="170"/>
    </row>
    <row r="1673" spans="2:33" x14ac:dyDescent="0.25">
      <c r="B1673" s="175"/>
      <c r="C1673" s="169"/>
      <c r="D1673" s="170"/>
      <c r="E1673" s="170"/>
      <c r="F1673" s="170"/>
      <c r="G1673" s="170"/>
      <c r="H1673" s="170"/>
      <c r="I1673" s="170"/>
      <c r="J1673" s="170"/>
      <c r="K1673" s="171"/>
      <c r="L1673" s="170"/>
      <c r="M1673" s="170"/>
      <c r="N1673" s="170"/>
      <c r="O1673" s="170"/>
      <c r="P1673" s="170"/>
      <c r="Q1673" s="170"/>
      <c r="R1673" s="170"/>
      <c r="S1673" s="170"/>
      <c r="T1673" s="170"/>
      <c r="U1673" s="170"/>
      <c r="V1673" s="170"/>
      <c r="W1673" s="170"/>
      <c r="X1673" s="170"/>
      <c r="Y1673" s="170"/>
      <c r="Z1673" s="170"/>
      <c r="AA1673" s="170"/>
      <c r="AB1673" s="170"/>
      <c r="AC1673" s="170"/>
      <c r="AD1673" s="170"/>
      <c r="AE1673" s="170"/>
      <c r="AF1673" s="170"/>
      <c r="AG1673" s="170"/>
    </row>
    <row r="1674" spans="2:33" x14ac:dyDescent="0.25">
      <c r="B1674" s="175"/>
      <c r="C1674" s="169"/>
      <c r="D1674" s="170"/>
      <c r="E1674" s="170"/>
      <c r="F1674" s="170"/>
      <c r="G1674" s="170"/>
      <c r="H1674" s="170"/>
      <c r="I1674" s="170"/>
      <c r="J1674" s="170"/>
      <c r="K1674" s="171"/>
      <c r="L1674" s="170"/>
      <c r="M1674" s="170"/>
      <c r="N1674" s="170"/>
      <c r="O1674" s="170"/>
      <c r="P1674" s="170"/>
      <c r="Q1674" s="170"/>
      <c r="R1674" s="170"/>
      <c r="S1674" s="170"/>
      <c r="T1674" s="170"/>
      <c r="U1674" s="170"/>
      <c r="V1674" s="170"/>
      <c r="W1674" s="170"/>
      <c r="X1674" s="170"/>
      <c r="Y1674" s="170"/>
      <c r="Z1674" s="170"/>
      <c r="AA1674" s="170"/>
      <c r="AB1674" s="170"/>
      <c r="AC1674" s="170"/>
      <c r="AD1674" s="170"/>
      <c r="AE1674" s="170"/>
      <c r="AF1674" s="170"/>
      <c r="AG1674" s="170"/>
    </row>
    <row r="1675" spans="2:33" x14ac:dyDescent="0.25">
      <c r="B1675" s="175"/>
      <c r="C1675" s="169"/>
      <c r="D1675" s="170"/>
      <c r="E1675" s="170"/>
      <c r="F1675" s="170"/>
      <c r="G1675" s="170"/>
      <c r="H1675" s="170"/>
      <c r="I1675" s="170"/>
      <c r="J1675" s="170"/>
      <c r="K1675" s="171"/>
      <c r="L1675" s="170"/>
      <c r="M1675" s="170"/>
      <c r="N1675" s="170"/>
      <c r="O1675" s="170"/>
      <c r="P1675" s="170"/>
      <c r="Q1675" s="170"/>
      <c r="R1675" s="170"/>
      <c r="S1675" s="170"/>
      <c r="T1675" s="170"/>
      <c r="U1675" s="170"/>
      <c r="V1675" s="170"/>
      <c r="W1675" s="170"/>
      <c r="X1675" s="170"/>
      <c r="Y1675" s="170"/>
      <c r="Z1675" s="170"/>
      <c r="AA1675" s="170"/>
      <c r="AB1675" s="170"/>
      <c r="AC1675" s="170"/>
      <c r="AD1675" s="170"/>
      <c r="AE1675" s="170"/>
      <c r="AF1675" s="170"/>
      <c r="AG1675" s="170"/>
    </row>
    <row r="1676" spans="2:33" x14ac:dyDescent="0.25">
      <c r="B1676" s="175"/>
      <c r="C1676" s="169"/>
      <c r="D1676" s="170"/>
      <c r="E1676" s="170"/>
      <c r="F1676" s="170"/>
      <c r="G1676" s="170"/>
      <c r="H1676" s="170"/>
      <c r="I1676" s="170"/>
      <c r="J1676" s="170"/>
      <c r="K1676" s="171"/>
      <c r="L1676" s="170"/>
      <c r="M1676" s="170"/>
      <c r="N1676" s="170"/>
      <c r="O1676" s="170"/>
      <c r="P1676" s="170"/>
      <c r="Q1676" s="170"/>
      <c r="R1676" s="170"/>
      <c r="S1676" s="170"/>
      <c r="T1676" s="170"/>
      <c r="U1676" s="170"/>
      <c r="V1676" s="170"/>
      <c r="W1676" s="170"/>
      <c r="X1676" s="170"/>
      <c r="Y1676" s="170"/>
      <c r="Z1676" s="170"/>
      <c r="AA1676" s="170"/>
      <c r="AB1676" s="170"/>
      <c r="AC1676" s="170"/>
      <c r="AD1676" s="170"/>
      <c r="AE1676" s="170"/>
      <c r="AF1676" s="170"/>
      <c r="AG1676" s="170"/>
    </row>
    <row r="1677" spans="2:33" x14ac:dyDescent="0.25">
      <c r="B1677" s="175"/>
      <c r="C1677" s="169"/>
      <c r="D1677" s="170"/>
      <c r="E1677" s="170"/>
      <c r="F1677" s="170"/>
      <c r="G1677" s="170"/>
      <c r="H1677" s="170"/>
      <c r="I1677" s="170"/>
      <c r="J1677" s="170"/>
      <c r="K1677" s="171"/>
      <c r="L1677" s="170"/>
      <c r="M1677" s="170"/>
      <c r="N1677" s="170"/>
      <c r="O1677" s="170"/>
      <c r="P1677" s="170"/>
      <c r="Q1677" s="170"/>
      <c r="R1677" s="170"/>
      <c r="S1677" s="170"/>
      <c r="T1677" s="170"/>
      <c r="U1677" s="170"/>
      <c r="V1677" s="170"/>
      <c r="W1677" s="170"/>
      <c r="X1677" s="170"/>
      <c r="Y1677" s="170"/>
      <c r="Z1677" s="170"/>
      <c r="AA1677" s="170"/>
      <c r="AB1677" s="170"/>
      <c r="AC1677" s="170"/>
      <c r="AD1677" s="170"/>
      <c r="AE1677" s="170"/>
      <c r="AF1677" s="170"/>
      <c r="AG1677" s="170"/>
    </row>
    <row r="1678" spans="2:33" x14ac:dyDescent="0.25">
      <c r="B1678" s="175"/>
      <c r="C1678" s="169"/>
      <c r="D1678" s="170"/>
      <c r="E1678" s="170"/>
      <c r="F1678" s="170"/>
      <c r="G1678" s="170"/>
      <c r="H1678" s="170"/>
      <c r="I1678" s="170"/>
      <c r="J1678" s="170"/>
      <c r="K1678" s="171"/>
      <c r="L1678" s="170"/>
      <c r="M1678" s="170"/>
      <c r="N1678" s="170"/>
      <c r="O1678" s="170"/>
      <c r="P1678" s="170"/>
      <c r="Q1678" s="170"/>
      <c r="R1678" s="170"/>
      <c r="S1678" s="170"/>
      <c r="T1678" s="170"/>
      <c r="U1678" s="170"/>
      <c r="V1678" s="170"/>
      <c r="W1678" s="170"/>
      <c r="X1678" s="170"/>
      <c r="Y1678" s="170"/>
      <c r="Z1678" s="170"/>
      <c r="AA1678" s="170"/>
      <c r="AB1678" s="170"/>
      <c r="AC1678" s="170"/>
      <c r="AD1678" s="170"/>
      <c r="AE1678" s="170"/>
      <c r="AF1678" s="170"/>
      <c r="AG1678" s="170"/>
    </row>
    <row r="1679" spans="2:33" x14ac:dyDescent="0.25">
      <c r="B1679" s="175"/>
      <c r="C1679" s="169"/>
      <c r="D1679" s="170"/>
      <c r="E1679" s="170"/>
      <c r="F1679" s="170"/>
      <c r="G1679" s="170"/>
      <c r="H1679" s="170"/>
      <c r="I1679" s="170"/>
      <c r="J1679" s="170"/>
      <c r="K1679" s="171"/>
      <c r="L1679" s="170"/>
      <c r="M1679" s="170"/>
      <c r="N1679" s="170"/>
      <c r="O1679" s="170"/>
      <c r="P1679" s="170"/>
      <c r="Q1679" s="170"/>
      <c r="R1679" s="170"/>
      <c r="S1679" s="170"/>
      <c r="T1679" s="170"/>
      <c r="U1679" s="170"/>
      <c r="V1679" s="170"/>
      <c r="W1679" s="170"/>
      <c r="X1679" s="170"/>
      <c r="Y1679" s="170"/>
      <c r="Z1679" s="170"/>
      <c r="AA1679" s="170"/>
      <c r="AB1679" s="170"/>
      <c r="AC1679" s="170"/>
      <c r="AD1679" s="170"/>
      <c r="AE1679" s="170"/>
      <c r="AF1679" s="170"/>
      <c r="AG1679" s="170"/>
    </row>
    <row r="1680" spans="2:33" x14ac:dyDescent="0.25">
      <c r="B1680" s="175"/>
      <c r="C1680" s="169"/>
      <c r="D1680" s="170"/>
      <c r="E1680" s="170"/>
      <c r="F1680" s="170"/>
      <c r="G1680" s="170"/>
      <c r="H1680" s="170"/>
      <c r="I1680" s="170"/>
      <c r="J1680" s="170"/>
      <c r="K1680" s="171"/>
      <c r="L1680" s="170"/>
      <c r="M1680" s="170"/>
      <c r="N1680" s="170"/>
      <c r="O1680" s="170"/>
      <c r="P1680" s="170"/>
      <c r="Q1680" s="170"/>
      <c r="R1680" s="170"/>
      <c r="S1680" s="170"/>
      <c r="T1680" s="170"/>
      <c r="U1680" s="170"/>
      <c r="V1680" s="170"/>
      <c r="W1680" s="170"/>
      <c r="X1680" s="170"/>
      <c r="Y1680" s="170"/>
      <c r="Z1680" s="170"/>
      <c r="AA1680" s="170"/>
      <c r="AB1680" s="170"/>
      <c r="AC1680" s="170"/>
      <c r="AD1680" s="170"/>
      <c r="AE1680" s="170"/>
      <c r="AF1680" s="170"/>
      <c r="AG1680" s="170"/>
    </row>
    <row r="1681" spans="2:33" x14ac:dyDescent="0.25">
      <c r="B1681" s="175"/>
      <c r="C1681" s="169"/>
      <c r="D1681" s="170"/>
      <c r="E1681" s="170"/>
      <c r="F1681" s="170"/>
      <c r="G1681" s="170"/>
      <c r="H1681" s="170"/>
      <c r="I1681" s="170"/>
      <c r="J1681" s="170"/>
      <c r="K1681" s="171"/>
      <c r="L1681" s="170"/>
      <c r="M1681" s="170"/>
      <c r="N1681" s="170"/>
      <c r="O1681" s="170"/>
      <c r="P1681" s="170"/>
      <c r="Q1681" s="170"/>
      <c r="R1681" s="170"/>
      <c r="S1681" s="170"/>
      <c r="T1681" s="170"/>
      <c r="U1681" s="170"/>
      <c r="V1681" s="170"/>
      <c r="W1681" s="170"/>
      <c r="X1681" s="170"/>
      <c r="Y1681" s="170"/>
      <c r="Z1681" s="170"/>
      <c r="AA1681" s="170"/>
      <c r="AB1681" s="170"/>
      <c r="AC1681" s="170"/>
      <c r="AD1681" s="170"/>
      <c r="AE1681" s="170"/>
      <c r="AF1681" s="170"/>
      <c r="AG1681" s="170"/>
    </row>
    <row r="1682" spans="2:33" x14ac:dyDescent="0.25">
      <c r="B1682" s="175"/>
      <c r="C1682" s="169"/>
      <c r="D1682" s="170"/>
      <c r="E1682" s="170"/>
      <c r="F1682" s="170"/>
      <c r="G1682" s="170"/>
      <c r="H1682" s="170"/>
      <c r="I1682" s="170"/>
      <c r="J1682" s="170"/>
      <c r="K1682" s="171"/>
      <c r="L1682" s="170"/>
      <c r="M1682" s="170"/>
      <c r="N1682" s="170"/>
      <c r="O1682" s="170"/>
      <c r="P1682" s="170"/>
      <c r="Q1682" s="170"/>
      <c r="R1682" s="170"/>
      <c r="S1682" s="170"/>
      <c r="T1682" s="170"/>
      <c r="U1682" s="170"/>
      <c r="V1682" s="170"/>
      <c r="W1682" s="170"/>
      <c r="X1682" s="170"/>
      <c r="Y1682" s="170"/>
      <c r="Z1682" s="170"/>
      <c r="AA1682" s="170"/>
      <c r="AB1682" s="170"/>
      <c r="AC1682" s="170"/>
      <c r="AD1682" s="170"/>
      <c r="AE1682" s="170"/>
      <c r="AF1682" s="170"/>
      <c r="AG1682" s="170"/>
    </row>
    <row r="1683" spans="2:33" x14ac:dyDescent="0.25">
      <c r="B1683" s="175"/>
      <c r="C1683" s="169"/>
      <c r="D1683" s="170"/>
      <c r="E1683" s="170"/>
      <c r="F1683" s="170"/>
      <c r="G1683" s="170"/>
      <c r="H1683" s="170"/>
      <c r="I1683" s="170"/>
      <c r="J1683" s="170"/>
      <c r="K1683" s="171"/>
      <c r="L1683" s="170"/>
      <c r="M1683" s="170"/>
      <c r="N1683" s="170"/>
      <c r="O1683" s="170"/>
      <c r="P1683" s="170"/>
      <c r="Q1683" s="170"/>
      <c r="R1683" s="170"/>
      <c r="S1683" s="170"/>
      <c r="T1683" s="170"/>
      <c r="U1683" s="170"/>
      <c r="V1683" s="170"/>
      <c r="W1683" s="170"/>
      <c r="X1683" s="170"/>
      <c r="Y1683" s="170"/>
      <c r="Z1683" s="170"/>
      <c r="AA1683" s="170"/>
      <c r="AB1683" s="170"/>
      <c r="AC1683" s="170"/>
      <c r="AD1683" s="170"/>
      <c r="AE1683" s="170"/>
      <c r="AF1683" s="170"/>
      <c r="AG1683" s="170"/>
    </row>
    <row r="1684" spans="2:33" x14ac:dyDescent="0.25">
      <c r="B1684" s="175"/>
      <c r="C1684" s="169"/>
      <c r="D1684" s="170"/>
      <c r="E1684" s="170"/>
      <c r="F1684" s="170"/>
      <c r="G1684" s="170"/>
      <c r="H1684" s="170"/>
      <c r="I1684" s="170"/>
      <c r="J1684" s="170"/>
      <c r="K1684" s="171"/>
      <c r="L1684" s="170"/>
      <c r="M1684" s="170"/>
      <c r="N1684" s="170"/>
      <c r="O1684" s="170"/>
      <c r="P1684" s="170"/>
      <c r="Q1684" s="170"/>
      <c r="R1684" s="170"/>
      <c r="S1684" s="170"/>
      <c r="T1684" s="170"/>
      <c r="U1684" s="170"/>
      <c r="V1684" s="170"/>
      <c r="W1684" s="170"/>
      <c r="X1684" s="170"/>
      <c r="Y1684" s="170"/>
      <c r="Z1684" s="170"/>
      <c r="AA1684" s="170"/>
      <c r="AB1684" s="170"/>
      <c r="AC1684" s="170"/>
      <c r="AD1684" s="170"/>
      <c r="AE1684" s="170"/>
      <c r="AF1684" s="170"/>
      <c r="AG1684" s="170"/>
    </row>
    <row r="1685" spans="2:33" x14ac:dyDescent="0.25">
      <c r="B1685" s="175"/>
      <c r="C1685" s="169"/>
      <c r="D1685" s="170"/>
      <c r="E1685" s="170"/>
      <c r="F1685" s="170"/>
      <c r="G1685" s="170"/>
      <c r="H1685" s="170"/>
      <c r="I1685" s="170"/>
      <c r="J1685" s="170"/>
      <c r="K1685" s="171"/>
      <c r="L1685" s="170"/>
      <c r="M1685" s="170"/>
      <c r="N1685" s="170"/>
      <c r="O1685" s="170"/>
      <c r="P1685" s="170"/>
      <c r="Q1685" s="170"/>
      <c r="R1685" s="170"/>
      <c r="S1685" s="170"/>
      <c r="T1685" s="170"/>
      <c r="U1685" s="170"/>
      <c r="V1685" s="170"/>
      <c r="W1685" s="170"/>
      <c r="X1685" s="170"/>
      <c r="Y1685" s="170"/>
      <c r="Z1685" s="170"/>
      <c r="AA1685" s="170"/>
      <c r="AB1685" s="170"/>
      <c r="AC1685" s="170"/>
      <c r="AD1685" s="170"/>
      <c r="AE1685" s="170"/>
      <c r="AF1685" s="170"/>
      <c r="AG1685" s="170"/>
    </row>
    <row r="1686" spans="2:33" x14ac:dyDescent="0.25">
      <c r="B1686" s="175"/>
      <c r="C1686" s="169"/>
      <c r="D1686" s="170"/>
      <c r="E1686" s="170"/>
      <c r="F1686" s="170"/>
      <c r="G1686" s="170"/>
      <c r="H1686" s="170"/>
      <c r="I1686" s="170"/>
      <c r="J1686" s="170"/>
      <c r="K1686" s="171"/>
      <c r="L1686" s="170"/>
      <c r="M1686" s="170"/>
      <c r="N1686" s="170"/>
      <c r="O1686" s="170"/>
      <c r="P1686" s="170"/>
      <c r="Q1686" s="170"/>
      <c r="R1686" s="170"/>
      <c r="S1686" s="170"/>
      <c r="T1686" s="170"/>
      <c r="U1686" s="170"/>
      <c r="V1686" s="170"/>
      <c r="W1686" s="170"/>
      <c r="X1686" s="170"/>
      <c r="Y1686" s="170"/>
      <c r="Z1686" s="170"/>
      <c r="AA1686" s="170"/>
      <c r="AB1686" s="170"/>
      <c r="AC1686" s="170"/>
      <c r="AD1686" s="170"/>
      <c r="AE1686" s="170"/>
      <c r="AF1686" s="170"/>
      <c r="AG1686" s="170"/>
    </row>
    <row r="1687" spans="2:33" x14ac:dyDescent="0.25">
      <c r="B1687" s="175"/>
      <c r="C1687" s="169"/>
      <c r="D1687" s="170"/>
      <c r="E1687" s="170"/>
      <c r="F1687" s="170"/>
      <c r="G1687" s="170"/>
      <c r="H1687" s="170"/>
      <c r="I1687" s="170"/>
      <c r="J1687" s="170"/>
      <c r="K1687" s="171"/>
      <c r="L1687" s="170"/>
      <c r="M1687" s="170"/>
      <c r="N1687" s="170"/>
      <c r="O1687" s="170"/>
      <c r="P1687" s="170"/>
      <c r="Q1687" s="170"/>
      <c r="R1687" s="170"/>
      <c r="S1687" s="170"/>
      <c r="T1687" s="170"/>
      <c r="U1687" s="170"/>
      <c r="V1687" s="170"/>
      <c r="W1687" s="170"/>
      <c r="X1687" s="170"/>
      <c r="Y1687" s="170"/>
      <c r="Z1687" s="170"/>
      <c r="AA1687" s="170"/>
      <c r="AB1687" s="170"/>
      <c r="AC1687" s="170"/>
      <c r="AD1687" s="170"/>
      <c r="AE1687" s="170"/>
      <c r="AF1687" s="170"/>
      <c r="AG1687" s="170"/>
    </row>
    <row r="1688" spans="2:33" x14ac:dyDescent="0.25">
      <c r="B1688" s="175"/>
      <c r="C1688" s="169"/>
      <c r="D1688" s="170"/>
      <c r="E1688" s="170"/>
      <c r="F1688" s="170"/>
      <c r="G1688" s="170"/>
      <c r="H1688" s="170"/>
      <c r="I1688" s="170"/>
      <c r="J1688" s="170"/>
      <c r="K1688" s="171"/>
      <c r="L1688" s="170"/>
      <c r="M1688" s="170"/>
      <c r="N1688" s="170"/>
      <c r="O1688" s="170"/>
      <c r="P1688" s="170"/>
      <c r="Q1688" s="170"/>
      <c r="R1688" s="170"/>
      <c r="S1688" s="170"/>
      <c r="T1688" s="170"/>
      <c r="U1688" s="170"/>
      <c r="V1688" s="170"/>
      <c r="W1688" s="170"/>
      <c r="X1688" s="170"/>
      <c r="Y1688" s="170"/>
      <c r="Z1688" s="170"/>
      <c r="AA1688" s="170"/>
      <c r="AB1688" s="170"/>
      <c r="AC1688" s="170"/>
      <c r="AD1688" s="170"/>
      <c r="AE1688" s="170"/>
      <c r="AF1688" s="170"/>
      <c r="AG1688" s="170"/>
    </row>
    <row r="1689" spans="2:33" x14ac:dyDescent="0.25">
      <c r="B1689" s="175"/>
      <c r="C1689" s="169"/>
      <c r="D1689" s="170"/>
      <c r="E1689" s="170"/>
      <c r="F1689" s="170"/>
      <c r="G1689" s="170"/>
      <c r="H1689" s="170"/>
      <c r="I1689" s="170"/>
      <c r="J1689" s="170"/>
      <c r="K1689" s="171"/>
      <c r="L1689" s="170"/>
      <c r="M1689" s="170"/>
      <c r="N1689" s="170"/>
      <c r="O1689" s="170"/>
      <c r="P1689" s="170"/>
      <c r="Q1689" s="170"/>
      <c r="R1689" s="170"/>
      <c r="S1689" s="170"/>
      <c r="T1689" s="170"/>
      <c r="U1689" s="170"/>
      <c r="V1689" s="170"/>
      <c r="W1689" s="170"/>
      <c r="X1689" s="170"/>
      <c r="Y1689" s="170"/>
      <c r="Z1689" s="170"/>
      <c r="AA1689" s="170"/>
      <c r="AB1689" s="170"/>
      <c r="AC1689" s="170"/>
      <c r="AD1689" s="170"/>
      <c r="AE1689" s="170"/>
      <c r="AF1689" s="170"/>
      <c r="AG1689" s="170"/>
    </row>
    <row r="1690" spans="2:33" x14ac:dyDescent="0.25">
      <c r="B1690" s="175"/>
      <c r="C1690" s="169"/>
      <c r="D1690" s="170"/>
      <c r="E1690" s="170"/>
      <c r="F1690" s="170"/>
      <c r="G1690" s="170"/>
      <c r="H1690" s="170"/>
      <c r="I1690" s="170"/>
      <c r="J1690" s="170"/>
      <c r="K1690" s="171"/>
      <c r="L1690" s="170"/>
      <c r="M1690" s="170"/>
      <c r="N1690" s="170"/>
      <c r="O1690" s="170"/>
      <c r="P1690" s="170"/>
      <c r="Q1690" s="170"/>
      <c r="R1690" s="170"/>
      <c r="S1690" s="170"/>
      <c r="T1690" s="170"/>
      <c r="U1690" s="170"/>
      <c r="V1690" s="170"/>
      <c r="W1690" s="170"/>
      <c r="X1690" s="170"/>
      <c r="Y1690" s="170"/>
      <c r="Z1690" s="170"/>
      <c r="AA1690" s="170"/>
      <c r="AB1690" s="170"/>
      <c r="AC1690" s="170"/>
      <c r="AD1690" s="170"/>
      <c r="AE1690" s="170"/>
      <c r="AF1690" s="170"/>
      <c r="AG1690" s="170"/>
    </row>
    <row r="1691" spans="2:33" x14ac:dyDescent="0.25">
      <c r="B1691" s="175"/>
      <c r="C1691" s="169"/>
      <c r="D1691" s="170"/>
      <c r="E1691" s="170"/>
      <c r="F1691" s="170"/>
      <c r="G1691" s="170"/>
      <c r="H1691" s="170"/>
      <c r="I1691" s="170"/>
      <c r="J1691" s="170"/>
      <c r="K1691" s="171"/>
      <c r="L1691" s="170"/>
      <c r="M1691" s="170"/>
      <c r="N1691" s="170"/>
      <c r="O1691" s="170"/>
      <c r="P1691" s="170"/>
      <c r="Q1691" s="170"/>
      <c r="R1691" s="170"/>
      <c r="S1691" s="170"/>
      <c r="T1691" s="170"/>
      <c r="U1691" s="170"/>
      <c r="V1691" s="170"/>
      <c r="W1691" s="170"/>
      <c r="X1691" s="170"/>
      <c r="Y1691" s="170"/>
      <c r="Z1691" s="170"/>
      <c r="AA1691" s="170"/>
      <c r="AB1691" s="170"/>
      <c r="AC1691" s="170"/>
      <c r="AD1691" s="170"/>
      <c r="AE1691" s="170"/>
      <c r="AF1691" s="170"/>
      <c r="AG1691" s="170"/>
    </row>
    <row r="1692" spans="2:33" x14ac:dyDescent="0.25">
      <c r="B1692" s="175"/>
      <c r="C1692" s="169"/>
      <c r="D1692" s="170"/>
      <c r="E1692" s="170"/>
      <c r="F1692" s="170"/>
      <c r="G1692" s="170"/>
      <c r="H1692" s="170"/>
      <c r="I1692" s="170"/>
      <c r="J1692" s="170"/>
      <c r="K1692" s="171"/>
      <c r="L1692" s="170"/>
      <c r="M1692" s="170"/>
      <c r="N1692" s="170"/>
      <c r="O1692" s="170"/>
      <c r="P1692" s="170"/>
      <c r="Q1692" s="170"/>
      <c r="R1692" s="170"/>
      <c r="S1692" s="170"/>
      <c r="T1692" s="170"/>
      <c r="U1692" s="170"/>
      <c r="V1692" s="170"/>
      <c r="W1692" s="170"/>
      <c r="X1692" s="170"/>
      <c r="Y1692" s="170"/>
      <c r="Z1692" s="170"/>
      <c r="AA1692" s="170"/>
      <c r="AB1692" s="170"/>
      <c r="AC1692" s="170"/>
      <c r="AD1692" s="170"/>
      <c r="AE1692" s="170"/>
      <c r="AF1692" s="170"/>
      <c r="AG1692" s="170"/>
    </row>
    <row r="1693" spans="2:33" x14ac:dyDescent="0.25">
      <c r="B1693" s="175"/>
      <c r="C1693" s="169"/>
      <c r="D1693" s="170"/>
      <c r="E1693" s="170"/>
      <c r="F1693" s="170"/>
      <c r="G1693" s="170"/>
      <c r="H1693" s="170"/>
      <c r="I1693" s="170"/>
      <c r="J1693" s="170"/>
      <c r="K1693" s="171"/>
      <c r="L1693" s="170"/>
      <c r="M1693" s="170"/>
      <c r="N1693" s="170"/>
      <c r="O1693" s="170"/>
      <c r="P1693" s="170"/>
      <c r="Q1693" s="170"/>
      <c r="R1693" s="170"/>
      <c r="S1693" s="170"/>
      <c r="T1693" s="170"/>
      <c r="U1693" s="170"/>
      <c r="V1693" s="170"/>
      <c r="W1693" s="170"/>
      <c r="X1693" s="170"/>
      <c r="Y1693" s="170"/>
      <c r="Z1693" s="170"/>
      <c r="AA1693" s="170"/>
      <c r="AB1693" s="170"/>
      <c r="AC1693" s="170"/>
      <c r="AD1693" s="170"/>
      <c r="AE1693" s="170"/>
      <c r="AF1693" s="170"/>
      <c r="AG1693" s="170"/>
    </row>
    <row r="1694" spans="2:33" x14ac:dyDescent="0.25">
      <c r="B1694" s="175"/>
      <c r="C1694" s="169"/>
      <c r="D1694" s="170"/>
      <c r="E1694" s="170"/>
      <c r="F1694" s="170"/>
      <c r="G1694" s="170"/>
      <c r="H1694" s="170"/>
      <c r="I1694" s="170"/>
      <c r="J1694" s="170"/>
      <c r="K1694" s="171"/>
      <c r="L1694" s="170"/>
      <c r="M1694" s="170"/>
      <c r="N1694" s="170"/>
      <c r="O1694" s="170"/>
      <c r="P1694" s="170"/>
      <c r="Q1694" s="170"/>
      <c r="R1694" s="170"/>
      <c r="S1694" s="170"/>
      <c r="T1694" s="170"/>
      <c r="U1694" s="170"/>
      <c r="V1694" s="170"/>
      <c r="W1694" s="170"/>
      <c r="X1694" s="170"/>
      <c r="Y1694" s="170"/>
      <c r="Z1694" s="170"/>
      <c r="AA1694" s="170"/>
      <c r="AB1694" s="170"/>
      <c r="AC1694" s="170"/>
      <c r="AD1694" s="170"/>
      <c r="AE1694" s="170"/>
      <c r="AF1694" s="170"/>
      <c r="AG1694" s="170"/>
    </row>
    <row r="1695" spans="2:33" x14ac:dyDescent="0.25">
      <c r="B1695" s="175"/>
      <c r="C1695" s="169"/>
      <c r="D1695" s="170"/>
      <c r="E1695" s="170"/>
      <c r="F1695" s="170"/>
      <c r="G1695" s="170"/>
      <c r="H1695" s="170"/>
      <c r="I1695" s="170"/>
      <c r="J1695" s="170"/>
      <c r="K1695" s="171"/>
      <c r="L1695" s="170"/>
      <c r="M1695" s="170"/>
      <c r="N1695" s="170"/>
      <c r="O1695" s="170"/>
      <c r="P1695" s="170"/>
      <c r="Q1695" s="170"/>
      <c r="R1695" s="170"/>
      <c r="S1695" s="170"/>
      <c r="T1695" s="170"/>
      <c r="U1695" s="170"/>
      <c r="V1695" s="170"/>
      <c r="W1695" s="170"/>
      <c r="X1695" s="170"/>
      <c r="Y1695" s="170"/>
      <c r="Z1695" s="170"/>
      <c r="AA1695" s="170"/>
      <c r="AB1695" s="170"/>
      <c r="AC1695" s="170"/>
      <c r="AD1695" s="170"/>
      <c r="AE1695" s="170"/>
      <c r="AF1695" s="170"/>
      <c r="AG1695" s="170"/>
    </row>
    <row r="1696" spans="2:33" x14ac:dyDescent="0.25">
      <c r="B1696" s="175"/>
      <c r="C1696" s="169"/>
      <c r="D1696" s="170"/>
      <c r="E1696" s="170"/>
      <c r="F1696" s="170"/>
      <c r="G1696" s="170"/>
      <c r="H1696" s="170"/>
      <c r="I1696" s="170"/>
      <c r="J1696" s="170"/>
      <c r="K1696" s="171"/>
      <c r="L1696" s="170"/>
      <c r="M1696" s="170"/>
      <c r="N1696" s="170"/>
      <c r="O1696" s="170"/>
      <c r="P1696" s="170"/>
      <c r="Q1696" s="170"/>
      <c r="R1696" s="170"/>
      <c r="S1696" s="170"/>
      <c r="T1696" s="170"/>
      <c r="U1696" s="170"/>
      <c r="V1696" s="170"/>
      <c r="W1696" s="170"/>
      <c r="X1696" s="170"/>
      <c r="Y1696" s="170"/>
      <c r="Z1696" s="170"/>
      <c r="AA1696" s="170"/>
      <c r="AB1696" s="170"/>
      <c r="AC1696" s="170"/>
      <c r="AD1696" s="170"/>
      <c r="AE1696" s="170"/>
      <c r="AF1696" s="170"/>
      <c r="AG1696" s="170"/>
    </row>
    <row r="1697" spans="2:33" x14ac:dyDescent="0.25">
      <c r="B1697" s="175"/>
      <c r="C1697" s="169"/>
      <c r="D1697" s="170"/>
      <c r="E1697" s="170"/>
      <c r="F1697" s="170"/>
      <c r="G1697" s="170"/>
      <c r="H1697" s="170"/>
      <c r="I1697" s="170"/>
      <c r="J1697" s="170"/>
      <c r="K1697" s="171"/>
      <c r="L1697" s="170"/>
      <c r="M1697" s="170"/>
      <c r="N1697" s="170"/>
      <c r="O1697" s="170"/>
      <c r="P1697" s="170"/>
      <c r="Q1697" s="170"/>
      <c r="R1697" s="170"/>
      <c r="S1697" s="170"/>
      <c r="T1697" s="170"/>
      <c r="U1697" s="170"/>
      <c r="V1697" s="170"/>
      <c r="W1697" s="170"/>
      <c r="X1697" s="170"/>
      <c r="Y1697" s="170"/>
      <c r="Z1697" s="170"/>
      <c r="AA1697" s="170"/>
      <c r="AB1697" s="170"/>
      <c r="AC1697" s="170"/>
      <c r="AD1697" s="170"/>
      <c r="AE1697" s="170"/>
      <c r="AF1697" s="170"/>
      <c r="AG1697" s="170"/>
    </row>
    <row r="1698" spans="2:33" x14ac:dyDescent="0.25">
      <c r="B1698" s="175"/>
      <c r="C1698" s="169"/>
      <c r="D1698" s="170"/>
      <c r="E1698" s="170"/>
      <c r="F1698" s="170"/>
      <c r="G1698" s="170"/>
      <c r="H1698" s="170"/>
      <c r="I1698" s="170"/>
      <c r="J1698" s="170"/>
      <c r="K1698" s="171"/>
      <c r="L1698" s="170"/>
      <c r="M1698" s="170"/>
      <c r="N1698" s="170"/>
      <c r="O1698" s="170"/>
      <c r="P1698" s="170"/>
      <c r="Q1698" s="170"/>
      <c r="R1698" s="170"/>
      <c r="S1698" s="170"/>
      <c r="T1698" s="170"/>
      <c r="U1698" s="170"/>
      <c r="V1698" s="170"/>
      <c r="W1698" s="170"/>
      <c r="X1698" s="170"/>
      <c r="Y1698" s="170"/>
      <c r="Z1698" s="170"/>
      <c r="AA1698" s="170"/>
      <c r="AB1698" s="170"/>
      <c r="AC1698" s="170"/>
      <c r="AD1698" s="170"/>
      <c r="AE1698" s="170"/>
      <c r="AF1698" s="170"/>
      <c r="AG1698" s="170"/>
    </row>
    <row r="1699" spans="2:33" x14ac:dyDescent="0.25">
      <c r="B1699" s="175"/>
      <c r="C1699" s="169"/>
      <c r="D1699" s="170"/>
      <c r="E1699" s="170"/>
      <c r="F1699" s="170"/>
      <c r="G1699" s="170"/>
      <c r="H1699" s="170"/>
      <c r="I1699" s="170"/>
      <c r="J1699" s="170"/>
      <c r="K1699" s="171"/>
      <c r="L1699" s="170"/>
      <c r="M1699" s="170"/>
      <c r="N1699" s="170"/>
      <c r="O1699" s="170"/>
      <c r="P1699" s="170"/>
      <c r="Q1699" s="170"/>
      <c r="R1699" s="170"/>
      <c r="S1699" s="170"/>
      <c r="T1699" s="170"/>
      <c r="U1699" s="170"/>
      <c r="V1699" s="170"/>
      <c r="W1699" s="170"/>
      <c r="X1699" s="170"/>
      <c r="Y1699" s="170"/>
      <c r="Z1699" s="170"/>
      <c r="AA1699" s="170"/>
      <c r="AB1699" s="170"/>
      <c r="AC1699" s="170"/>
      <c r="AD1699" s="170"/>
      <c r="AE1699" s="170"/>
      <c r="AF1699" s="170"/>
      <c r="AG1699" s="170"/>
    </row>
    <row r="1700" spans="2:33" x14ac:dyDescent="0.25">
      <c r="B1700" s="175"/>
      <c r="C1700" s="169"/>
      <c r="D1700" s="170"/>
      <c r="E1700" s="170"/>
      <c r="F1700" s="170"/>
      <c r="G1700" s="170"/>
      <c r="H1700" s="170"/>
      <c r="I1700" s="170"/>
      <c r="J1700" s="170"/>
      <c r="K1700" s="171"/>
      <c r="L1700" s="170"/>
      <c r="M1700" s="170"/>
      <c r="N1700" s="170"/>
      <c r="O1700" s="170"/>
      <c r="P1700" s="170"/>
      <c r="Q1700" s="170"/>
      <c r="R1700" s="170"/>
      <c r="S1700" s="170"/>
      <c r="T1700" s="170"/>
      <c r="U1700" s="170"/>
      <c r="V1700" s="170"/>
      <c r="W1700" s="170"/>
      <c r="X1700" s="170"/>
      <c r="Y1700" s="170"/>
      <c r="Z1700" s="170"/>
      <c r="AA1700" s="170"/>
      <c r="AB1700" s="170"/>
      <c r="AC1700" s="170"/>
      <c r="AD1700" s="170"/>
      <c r="AE1700" s="170"/>
      <c r="AF1700" s="170"/>
      <c r="AG1700" s="170"/>
    </row>
    <row r="1701" spans="2:33" x14ac:dyDescent="0.25">
      <c r="B1701" s="175"/>
      <c r="C1701" s="169"/>
      <c r="D1701" s="170"/>
      <c r="E1701" s="170"/>
      <c r="F1701" s="170"/>
      <c r="G1701" s="170"/>
      <c r="H1701" s="170"/>
      <c r="I1701" s="170"/>
      <c r="J1701" s="170"/>
      <c r="K1701" s="171"/>
      <c r="L1701" s="170"/>
      <c r="M1701" s="170"/>
      <c r="N1701" s="170"/>
      <c r="O1701" s="170"/>
      <c r="P1701" s="170"/>
      <c r="Q1701" s="170"/>
      <c r="R1701" s="170"/>
      <c r="S1701" s="170"/>
      <c r="T1701" s="170"/>
      <c r="U1701" s="170"/>
      <c r="V1701" s="170"/>
      <c r="W1701" s="170"/>
      <c r="X1701" s="170"/>
      <c r="Y1701" s="170"/>
      <c r="Z1701" s="170"/>
      <c r="AA1701" s="170"/>
      <c r="AB1701" s="170"/>
      <c r="AC1701" s="170"/>
      <c r="AD1701" s="170"/>
      <c r="AE1701" s="170"/>
      <c r="AF1701" s="170"/>
      <c r="AG1701" s="170"/>
    </row>
    <row r="1702" spans="2:33" x14ac:dyDescent="0.25">
      <c r="B1702" s="175"/>
      <c r="C1702" s="169"/>
      <c r="D1702" s="170"/>
      <c r="E1702" s="170"/>
      <c r="F1702" s="170"/>
      <c r="G1702" s="170"/>
      <c r="H1702" s="170"/>
      <c r="I1702" s="170"/>
      <c r="J1702" s="170"/>
      <c r="K1702" s="171"/>
      <c r="L1702" s="170"/>
      <c r="M1702" s="170"/>
      <c r="N1702" s="170"/>
      <c r="O1702" s="170"/>
      <c r="P1702" s="170"/>
      <c r="Q1702" s="170"/>
      <c r="R1702" s="170"/>
      <c r="S1702" s="170"/>
      <c r="T1702" s="170"/>
      <c r="U1702" s="170"/>
      <c r="V1702" s="170"/>
      <c r="W1702" s="170"/>
      <c r="X1702" s="170"/>
      <c r="Y1702" s="170"/>
      <c r="Z1702" s="170"/>
      <c r="AA1702" s="170"/>
      <c r="AB1702" s="170"/>
      <c r="AC1702" s="170"/>
      <c r="AD1702" s="170"/>
      <c r="AE1702" s="170"/>
      <c r="AF1702" s="170"/>
      <c r="AG1702" s="170"/>
    </row>
    <row r="1703" spans="2:33" x14ac:dyDescent="0.25">
      <c r="B1703" s="175"/>
      <c r="C1703" s="169"/>
      <c r="D1703" s="170"/>
      <c r="E1703" s="170"/>
      <c r="F1703" s="170"/>
      <c r="G1703" s="170"/>
      <c r="H1703" s="170"/>
      <c r="I1703" s="170"/>
      <c r="J1703" s="170"/>
      <c r="K1703" s="171"/>
      <c r="L1703" s="170"/>
      <c r="M1703" s="170"/>
      <c r="N1703" s="170"/>
      <c r="O1703" s="170"/>
      <c r="P1703" s="170"/>
      <c r="Q1703" s="170"/>
      <c r="R1703" s="170"/>
      <c r="S1703" s="170"/>
      <c r="T1703" s="170"/>
      <c r="U1703" s="170"/>
      <c r="V1703" s="170"/>
      <c r="W1703" s="170"/>
      <c r="X1703" s="170"/>
      <c r="Y1703" s="170"/>
      <c r="Z1703" s="170"/>
      <c r="AA1703" s="170"/>
      <c r="AB1703" s="170"/>
      <c r="AC1703" s="170"/>
      <c r="AD1703" s="170"/>
      <c r="AE1703" s="170"/>
      <c r="AF1703" s="170"/>
      <c r="AG1703" s="170"/>
    </row>
    <row r="1704" spans="2:33" x14ac:dyDescent="0.25">
      <c r="B1704" s="175"/>
      <c r="C1704" s="169"/>
      <c r="D1704" s="170"/>
      <c r="E1704" s="170"/>
      <c r="F1704" s="170"/>
      <c r="G1704" s="170"/>
      <c r="H1704" s="170"/>
      <c r="I1704" s="170"/>
      <c r="J1704" s="170"/>
      <c r="K1704" s="171"/>
      <c r="L1704" s="170"/>
      <c r="M1704" s="170"/>
      <c r="N1704" s="170"/>
      <c r="O1704" s="170"/>
      <c r="P1704" s="170"/>
      <c r="Q1704" s="170"/>
      <c r="R1704" s="170"/>
      <c r="S1704" s="170"/>
      <c r="T1704" s="170"/>
      <c r="U1704" s="170"/>
      <c r="V1704" s="170"/>
      <c r="W1704" s="170"/>
      <c r="X1704" s="170"/>
      <c r="Y1704" s="170"/>
      <c r="Z1704" s="170"/>
      <c r="AA1704" s="170"/>
      <c r="AB1704" s="170"/>
      <c r="AC1704" s="170"/>
      <c r="AD1704" s="170"/>
      <c r="AE1704" s="170"/>
      <c r="AF1704" s="170"/>
      <c r="AG1704" s="170"/>
    </row>
    <row r="1705" spans="2:33" x14ac:dyDescent="0.25">
      <c r="B1705" s="175"/>
      <c r="C1705" s="169"/>
      <c r="D1705" s="170"/>
      <c r="E1705" s="170"/>
      <c r="F1705" s="170"/>
      <c r="G1705" s="170"/>
      <c r="H1705" s="170"/>
      <c r="I1705" s="170"/>
      <c r="J1705" s="170"/>
      <c r="K1705" s="171"/>
      <c r="L1705" s="170"/>
      <c r="M1705" s="170"/>
      <c r="N1705" s="170"/>
      <c r="O1705" s="170"/>
      <c r="P1705" s="170"/>
      <c r="Q1705" s="170"/>
      <c r="R1705" s="170"/>
      <c r="S1705" s="170"/>
      <c r="T1705" s="170"/>
      <c r="U1705" s="170"/>
      <c r="V1705" s="170"/>
      <c r="W1705" s="170"/>
      <c r="X1705" s="170"/>
      <c r="Y1705" s="170"/>
      <c r="Z1705" s="170"/>
      <c r="AA1705" s="170"/>
      <c r="AB1705" s="170"/>
      <c r="AC1705" s="170"/>
      <c r="AD1705" s="170"/>
      <c r="AE1705" s="170"/>
      <c r="AF1705" s="170"/>
      <c r="AG1705" s="170"/>
    </row>
    <row r="1706" spans="2:33" x14ac:dyDescent="0.25">
      <c r="B1706" s="175"/>
      <c r="C1706" s="169"/>
      <c r="D1706" s="170"/>
      <c r="E1706" s="170"/>
      <c r="F1706" s="170"/>
      <c r="G1706" s="170"/>
      <c r="H1706" s="170"/>
      <c r="I1706" s="170"/>
      <c r="J1706" s="170"/>
      <c r="K1706" s="171"/>
      <c r="L1706" s="170"/>
      <c r="M1706" s="170"/>
      <c r="N1706" s="170"/>
      <c r="O1706" s="170"/>
      <c r="P1706" s="170"/>
      <c r="Q1706" s="170"/>
      <c r="R1706" s="170"/>
      <c r="S1706" s="170"/>
      <c r="T1706" s="170"/>
      <c r="U1706" s="170"/>
      <c r="V1706" s="170"/>
      <c r="W1706" s="170"/>
      <c r="X1706" s="170"/>
      <c r="Y1706" s="170"/>
      <c r="Z1706" s="170"/>
      <c r="AA1706" s="170"/>
      <c r="AB1706" s="170"/>
      <c r="AC1706" s="170"/>
      <c r="AD1706" s="170"/>
      <c r="AE1706" s="170"/>
      <c r="AF1706" s="170"/>
      <c r="AG1706" s="170"/>
    </row>
    <row r="1707" spans="2:33" x14ac:dyDescent="0.25">
      <c r="B1707" s="175"/>
      <c r="C1707" s="169"/>
      <c r="D1707" s="170"/>
      <c r="E1707" s="170"/>
      <c r="F1707" s="170"/>
      <c r="G1707" s="170"/>
      <c r="H1707" s="170"/>
      <c r="I1707" s="170"/>
      <c r="J1707" s="170"/>
      <c r="K1707" s="171"/>
      <c r="L1707" s="170"/>
      <c r="M1707" s="170"/>
      <c r="N1707" s="170"/>
      <c r="O1707" s="170"/>
      <c r="P1707" s="170"/>
      <c r="Q1707" s="170"/>
      <c r="R1707" s="170"/>
      <c r="S1707" s="170"/>
      <c r="T1707" s="170"/>
      <c r="U1707" s="170"/>
      <c r="V1707" s="170"/>
      <c r="W1707" s="170"/>
      <c r="X1707" s="170"/>
      <c r="Y1707" s="170"/>
      <c r="Z1707" s="170"/>
      <c r="AA1707" s="170"/>
      <c r="AB1707" s="170"/>
      <c r="AC1707" s="170"/>
      <c r="AD1707" s="170"/>
      <c r="AE1707" s="170"/>
      <c r="AF1707" s="170"/>
      <c r="AG1707" s="170"/>
    </row>
    <row r="1708" spans="2:33" x14ac:dyDescent="0.25">
      <c r="B1708" s="175"/>
      <c r="C1708" s="169"/>
      <c r="D1708" s="170"/>
      <c r="E1708" s="170"/>
      <c r="F1708" s="170"/>
      <c r="G1708" s="170"/>
      <c r="H1708" s="170"/>
      <c r="I1708" s="170"/>
      <c r="J1708" s="170"/>
      <c r="K1708" s="171"/>
      <c r="L1708" s="170"/>
      <c r="M1708" s="170"/>
      <c r="N1708" s="170"/>
      <c r="O1708" s="170"/>
      <c r="P1708" s="170"/>
      <c r="Q1708" s="170"/>
      <c r="R1708" s="170"/>
      <c r="S1708" s="170"/>
      <c r="T1708" s="170"/>
      <c r="U1708" s="170"/>
      <c r="V1708" s="170"/>
      <c r="W1708" s="170"/>
      <c r="X1708" s="170"/>
      <c r="Y1708" s="170"/>
      <c r="Z1708" s="170"/>
      <c r="AA1708" s="170"/>
      <c r="AB1708" s="170"/>
      <c r="AC1708" s="170"/>
      <c r="AD1708" s="170"/>
      <c r="AE1708" s="170"/>
      <c r="AF1708" s="170"/>
      <c r="AG1708" s="170"/>
    </row>
    <row r="1709" spans="2:33" x14ac:dyDescent="0.25">
      <c r="B1709" s="175"/>
      <c r="C1709" s="169"/>
      <c r="D1709" s="170"/>
      <c r="E1709" s="170"/>
      <c r="F1709" s="170"/>
      <c r="G1709" s="170"/>
      <c r="H1709" s="170"/>
      <c r="I1709" s="170"/>
      <c r="J1709" s="170"/>
      <c r="K1709" s="171"/>
      <c r="L1709" s="170"/>
      <c r="M1709" s="170"/>
      <c r="N1709" s="170"/>
      <c r="O1709" s="170"/>
      <c r="P1709" s="170"/>
      <c r="Q1709" s="170"/>
      <c r="R1709" s="170"/>
      <c r="S1709" s="170"/>
      <c r="T1709" s="170"/>
      <c r="U1709" s="170"/>
      <c r="V1709" s="170"/>
      <c r="W1709" s="170"/>
      <c r="X1709" s="170"/>
      <c r="Y1709" s="170"/>
      <c r="Z1709" s="170"/>
      <c r="AA1709" s="170"/>
      <c r="AB1709" s="170"/>
      <c r="AC1709" s="170"/>
      <c r="AD1709" s="170"/>
      <c r="AE1709" s="170"/>
      <c r="AF1709" s="170"/>
      <c r="AG1709" s="170"/>
    </row>
    <row r="1710" spans="2:33" x14ac:dyDescent="0.25">
      <c r="B1710" s="175"/>
      <c r="C1710" s="169"/>
      <c r="D1710" s="170"/>
      <c r="E1710" s="170"/>
      <c r="F1710" s="170"/>
      <c r="G1710" s="170"/>
      <c r="H1710" s="170"/>
      <c r="I1710" s="170"/>
      <c r="J1710" s="170"/>
      <c r="K1710" s="171"/>
      <c r="L1710" s="170"/>
      <c r="M1710" s="170"/>
      <c r="N1710" s="170"/>
      <c r="O1710" s="170"/>
      <c r="P1710" s="170"/>
      <c r="Q1710" s="170"/>
      <c r="R1710" s="170"/>
      <c r="S1710" s="170"/>
      <c r="T1710" s="170"/>
      <c r="U1710" s="170"/>
      <c r="V1710" s="170"/>
      <c r="W1710" s="170"/>
      <c r="X1710" s="170"/>
      <c r="Y1710" s="170"/>
      <c r="Z1710" s="170"/>
      <c r="AA1710" s="170"/>
      <c r="AB1710" s="170"/>
      <c r="AC1710" s="170"/>
      <c r="AD1710" s="170"/>
      <c r="AE1710" s="170"/>
      <c r="AF1710" s="170"/>
      <c r="AG1710" s="170"/>
    </row>
    <row r="1711" spans="2:33" x14ac:dyDescent="0.25">
      <c r="B1711" s="175"/>
      <c r="C1711" s="169"/>
      <c r="D1711" s="170"/>
      <c r="E1711" s="170"/>
      <c r="F1711" s="170"/>
      <c r="G1711" s="170"/>
      <c r="H1711" s="170"/>
      <c r="I1711" s="170"/>
      <c r="J1711" s="170"/>
      <c r="K1711" s="171"/>
      <c r="L1711" s="170"/>
      <c r="M1711" s="170"/>
      <c r="N1711" s="170"/>
      <c r="O1711" s="170"/>
      <c r="P1711" s="170"/>
      <c r="Q1711" s="170"/>
      <c r="R1711" s="170"/>
      <c r="S1711" s="170"/>
      <c r="T1711" s="170"/>
      <c r="U1711" s="170"/>
      <c r="V1711" s="170"/>
      <c r="W1711" s="170"/>
      <c r="X1711" s="170"/>
      <c r="Y1711" s="170"/>
      <c r="Z1711" s="170"/>
      <c r="AA1711" s="170"/>
      <c r="AB1711" s="170"/>
      <c r="AC1711" s="170"/>
      <c r="AD1711" s="170"/>
      <c r="AE1711" s="170"/>
      <c r="AF1711" s="170"/>
      <c r="AG1711" s="170"/>
    </row>
    <row r="1712" spans="2:33" x14ac:dyDescent="0.25">
      <c r="B1712" s="175"/>
      <c r="C1712" s="169"/>
      <c r="D1712" s="170"/>
      <c r="E1712" s="170"/>
      <c r="F1712" s="170"/>
      <c r="G1712" s="170"/>
      <c r="H1712" s="170"/>
      <c r="I1712" s="170"/>
      <c r="J1712" s="170"/>
      <c r="K1712" s="171"/>
      <c r="L1712" s="170"/>
      <c r="M1712" s="170"/>
      <c r="N1712" s="170"/>
      <c r="O1712" s="170"/>
      <c r="P1712" s="170"/>
      <c r="Q1712" s="170"/>
      <c r="R1712" s="170"/>
      <c r="S1712" s="170"/>
      <c r="T1712" s="170"/>
      <c r="U1712" s="170"/>
      <c r="V1712" s="170"/>
      <c r="W1712" s="170"/>
      <c r="X1712" s="170"/>
      <c r="Y1712" s="170"/>
      <c r="Z1712" s="170"/>
      <c r="AA1712" s="170"/>
      <c r="AB1712" s="170"/>
      <c r="AC1712" s="170"/>
      <c r="AD1712" s="170"/>
      <c r="AE1712" s="170"/>
      <c r="AF1712" s="170"/>
      <c r="AG1712" s="170"/>
    </row>
    <row r="1713" spans="2:33" x14ac:dyDescent="0.25">
      <c r="B1713" s="175"/>
      <c r="C1713" s="169"/>
      <c r="D1713" s="170"/>
      <c r="E1713" s="170"/>
      <c r="F1713" s="170"/>
      <c r="G1713" s="170"/>
      <c r="H1713" s="170"/>
      <c r="I1713" s="170"/>
      <c r="J1713" s="170"/>
      <c r="K1713" s="171"/>
      <c r="L1713" s="170"/>
      <c r="M1713" s="170"/>
      <c r="N1713" s="170"/>
      <c r="O1713" s="170"/>
      <c r="P1713" s="170"/>
      <c r="Q1713" s="170"/>
      <c r="R1713" s="170"/>
      <c r="S1713" s="170"/>
      <c r="T1713" s="170"/>
      <c r="U1713" s="170"/>
      <c r="V1713" s="170"/>
      <c r="W1713" s="170"/>
      <c r="X1713" s="170"/>
      <c r="Y1713" s="170"/>
      <c r="Z1713" s="170"/>
      <c r="AA1713" s="170"/>
      <c r="AB1713" s="170"/>
      <c r="AC1713" s="170"/>
      <c r="AD1713" s="170"/>
      <c r="AE1713" s="170"/>
      <c r="AF1713" s="170"/>
      <c r="AG1713" s="170"/>
    </row>
    <row r="1714" spans="2:33" x14ac:dyDescent="0.25">
      <c r="B1714" s="175"/>
      <c r="C1714" s="169"/>
      <c r="D1714" s="170"/>
      <c r="E1714" s="170"/>
      <c r="F1714" s="170"/>
      <c r="G1714" s="170"/>
      <c r="H1714" s="170"/>
      <c r="I1714" s="170"/>
      <c r="J1714" s="170"/>
      <c r="K1714" s="171"/>
      <c r="L1714" s="170"/>
      <c r="M1714" s="170"/>
      <c r="N1714" s="170"/>
      <c r="O1714" s="170"/>
      <c r="P1714" s="170"/>
      <c r="Q1714" s="170"/>
      <c r="R1714" s="170"/>
      <c r="S1714" s="170"/>
      <c r="T1714" s="170"/>
      <c r="U1714" s="170"/>
      <c r="V1714" s="170"/>
      <c r="W1714" s="170"/>
      <c r="X1714" s="170"/>
      <c r="Y1714" s="170"/>
      <c r="Z1714" s="170"/>
      <c r="AA1714" s="170"/>
      <c r="AB1714" s="170"/>
      <c r="AC1714" s="170"/>
      <c r="AD1714" s="170"/>
      <c r="AE1714" s="170"/>
      <c r="AF1714" s="170"/>
      <c r="AG1714" s="170"/>
    </row>
    <row r="1715" spans="2:33" x14ac:dyDescent="0.25">
      <c r="B1715" s="175"/>
      <c r="C1715" s="169"/>
      <c r="D1715" s="170"/>
      <c r="E1715" s="170"/>
      <c r="F1715" s="170"/>
      <c r="G1715" s="170"/>
      <c r="H1715" s="170"/>
      <c r="I1715" s="170"/>
      <c r="J1715" s="170"/>
      <c r="K1715" s="171"/>
      <c r="L1715" s="170"/>
      <c r="M1715" s="170"/>
      <c r="N1715" s="170"/>
      <c r="O1715" s="170"/>
      <c r="P1715" s="170"/>
      <c r="Q1715" s="170"/>
      <c r="R1715" s="170"/>
      <c r="S1715" s="170"/>
      <c r="T1715" s="170"/>
      <c r="U1715" s="170"/>
      <c r="V1715" s="170"/>
      <c r="W1715" s="170"/>
      <c r="X1715" s="170"/>
      <c r="Y1715" s="170"/>
      <c r="Z1715" s="170"/>
      <c r="AA1715" s="170"/>
      <c r="AB1715" s="170"/>
      <c r="AC1715" s="170"/>
      <c r="AD1715" s="170"/>
      <c r="AE1715" s="170"/>
      <c r="AF1715" s="170"/>
      <c r="AG1715" s="170"/>
    </row>
    <row r="1716" spans="2:33" x14ac:dyDescent="0.25">
      <c r="B1716" s="175"/>
      <c r="C1716" s="169"/>
      <c r="D1716" s="170"/>
      <c r="E1716" s="170"/>
      <c r="F1716" s="170"/>
      <c r="G1716" s="170"/>
      <c r="H1716" s="170"/>
      <c r="I1716" s="170"/>
      <c r="J1716" s="170"/>
      <c r="K1716" s="171"/>
      <c r="L1716" s="170"/>
      <c r="M1716" s="170"/>
      <c r="N1716" s="170"/>
      <c r="O1716" s="170"/>
      <c r="P1716" s="170"/>
      <c r="Q1716" s="170"/>
      <c r="R1716" s="170"/>
      <c r="S1716" s="170"/>
      <c r="T1716" s="170"/>
      <c r="U1716" s="170"/>
      <c r="V1716" s="170"/>
      <c r="W1716" s="170"/>
      <c r="X1716" s="170"/>
      <c r="Y1716" s="170"/>
      <c r="Z1716" s="170"/>
      <c r="AA1716" s="170"/>
      <c r="AB1716" s="170"/>
      <c r="AC1716" s="170"/>
      <c r="AD1716" s="170"/>
      <c r="AE1716" s="170"/>
      <c r="AF1716" s="170"/>
      <c r="AG1716" s="170"/>
    </row>
    <row r="1717" spans="2:33" x14ac:dyDescent="0.25">
      <c r="B1717" s="175"/>
      <c r="C1717" s="169"/>
      <c r="D1717" s="170"/>
      <c r="E1717" s="170"/>
      <c r="F1717" s="170"/>
      <c r="G1717" s="170"/>
      <c r="H1717" s="170"/>
      <c r="I1717" s="170"/>
      <c r="J1717" s="170"/>
      <c r="K1717" s="171"/>
      <c r="L1717" s="170"/>
      <c r="M1717" s="170"/>
      <c r="N1717" s="170"/>
      <c r="O1717" s="170"/>
      <c r="P1717" s="170"/>
      <c r="Q1717" s="170"/>
      <c r="R1717" s="170"/>
      <c r="S1717" s="170"/>
      <c r="T1717" s="170"/>
      <c r="U1717" s="170"/>
      <c r="V1717" s="170"/>
      <c r="W1717" s="170"/>
      <c r="X1717" s="170"/>
      <c r="Y1717" s="170"/>
      <c r="Z1717" s="170"/>
      <c r="AA1717" s="170"/>
      <c r="AB1717" s="170"/>
      <c r="AC1717" s="170"/>
      <c r="AD1717" s="170"/>
      <c r="AE1717" s="170"/>
      <c r="AF1717" s="170"/>
      <c r="AG1717" s="170"/>
    </row>
    <row r="1718" spans="2:33" x14ac:dyDescent="0.25">
      <c r="B1718" s="175"/>
      <c r="C1718" s="169"/>
      <c r="D1718" s="170"/>
      <c r="E1718" s="170"/>
      <c r="F1718" s="170"/>
      <c r="G1718" s="170"/>
      <c r="H1718" s="170"/>
      <c r="I1718" s="170"/>
      <c r="J1718" s="170"/>
      <c r="K1718" s="171"/>
      <c r="L1718" s="170"/>
      <c r="M1718" s="170"/>
      <c r="N1718" s="170"/>
      <c r="O1718" s="170"/>
      <c r="P1718" s="170"/>
      <c r="Q1718" s="170"/>
      <c r="R1718" s="170"/>
      <c r="S1718" s="170"/>
      <c r="T1718" s="170"/>
      <c r="U1718" s="170"/>
      <c r="V1718" s="170"/>
      <c r="W1718" s="170"/>
      <c r="X1718" s="170"/>
      <c r="Y1718" s="170"/>
      <c r="Z1718" s="170"/>
      <c r="AA1718" s="170"/>
      <c r="AB1718" s="170"/>
      <c r="AC1718" s="170"/>
      <c r="AD1718" s="170"/>
      <c r="AE1718" s="170"/>
      <c r="AF1718" s="170"/>
      <c r="AG1718" s="170"/>
    </row>
    <row r="1719" spans="2:33" x14ac:dyDescent="0.25">
      <c r="B1719" s="175"/>
      <c r="C1719" s="169"/>
      <c r="D1719" s="170"/>
      <c r="E1719" s="170"/>
      <c r="F1719" s="170"/>
      <c r="G1719" s="170"/>
      <c r="H1719" s="170"/>
      <c r="I1719" s="170"/>
      <c r="J1719" s="170"/>
      <c r="K1719" s="171"/>
      <c r="L1719" s="170"/>
      <c r="M1719" s="170"/>
      <c r="N1719" s="170"/>
      <c r="O1719" s="170"/>
      <c r="P1719" s="170"/>
      <c r="Q1719" s="170"/>
      <c r="R1719" s="170"/>
      <c r="S1719" s="170"/>
      <c r="T1719" s="170"/>
      <c r="U1719" s="170"/>
      <c r="V1719" s="170"/>
      <c r="W1719" s="170"/>
      <c r="X1719" s="170"/>
      <c r="Y1719" s="170"/>
      <c r="Z1719" s="170"/>
      <c r="AA1719" s="170"/>
      <c r="AB1719" s="170"/>
      <c r="AC1719" s="170"/>
      <c r="AD1719" s="170"/>
      <c r="AE1719" s="170"/>
      <c r="AF1719" s="170"/>
      <c r="AG1719" s="170"/>
    </row>
    <row r="1720" spans="2:33" x14ac:dyDescent="0.25">
      <c r="B1720" s="175"/>
      <c r="C1720" s="169"/>
      <c r="D1720" s="170"/>
      <c r="E1720" s="170"/>
      <c r="F1720" s="170"/>
      <c r="G1720" s="170"/>
      <c r="H1720" s="170"/>
      <c r="I1720" s="170"/>
      <c r="J1720" s="170"/>
      <c r="K1720" s="171"/>
      <c r="L1720" s="170"/>
      <c r="M1720" s="170"/>
      <c r="N1720" s="170"/>
      <c r="O1720" s="170"/>
      <c r="P1720" s="170"/>
      <c r="Q1720" s="170"/>
      <c r="R1720" s="170"/>
      <c r="S1720" s="170"/>
      <c r="T1720" s="170"/>
      <c r="U1720" s="170"/>
      <c r="V1720" s="170"/>
      <c r="W1720" s="170"/>
      <c r="X1720" s="170"/>
      <c r="Y1720" s="170"/>
      <c r="Z1720" s="170"/>
      <c r="AA1720" s="170"/>
      <c r="AB1720" s="170"/>
      <c r="AC1720" s="170"/>
      <c r="AD1720" s="170"/>
      <c r="AE1720" s="170"/>
      <c r="AF1720" s="170"/>
      <c r="AG1720" s="170"/>
    </row>
    <row r="1721" spans="2:33" x14ac:dyDescent="0.25">
      <c r="B1721" s="175"/>
      <c r="C1721" s="169"/>
      <c r="D1721" s="170"/>
      <c r="E1721" s="170"/>
      <c r="F1721" s="170"/>
      <c r="G1721" s="170"/>
      <c r="H1721" s="170"/>
      <c r="I1721" s="170"/>
      <c r="J1721" s="170"/>
      <c r="K1721" s="171"/>
      <c r="L1721" s="170"/>
      <c r="M1721" s="170"/>
      <c r="N1721" s="170"/>
      <c r="O1721" s="170"/>
      <c r="P1721" s="170"/>
      <c r="Q1721" s="170"/>
      <c r="R1721" s="170"/>
      <c r="S1721" s="170"/>
      <c r="T1721" s="170"/>
      <c r="U1721" s="170"/>
      <c r="V1721" s="170"/>
      <c r="W1721" s="170"/>
      <c r="X1721" s="170"/>
      <c r="Y1721" s="170"/>
      <c r="Z1721" s="170"/>
      <c r="AA1721" s="170"/>
      <c r="AB1721" s="170"/>
      <c r="AC1721" s="170"/>
      <c r="AD1721" s="170"/>
      <c r="AE1721" s="170"/>
      <c r="AF1721" s="170"/>
      <c r="AG1721" s="170"/>
    </row>
    <row r="1722" spans="2:33" x14ac:dyDescent="0.25">
      <c r="B1722" s="175"/>
      <c r="C1722" s="169"/>
      <c r="D1722" s="170"/>
      <c r="E1722" s="170"/>
      <c r="F1722" s="170"/>
      <c r="G1722" s="170"/>
      <c r="H1722" s="170"/>
      <c r="I1722" s="170"/>
      <c r="J1722" s="170"/>
      <c r="K1722" s="171"/>
      <c r="L1722" s="170"/>
      <c r="M1722" s="170"/>
      <c r="N1722" s="170"/>
      <c r="O1722" s="170"/>
      <c r="P1722" s="170"/>
      <c r="Q1722" s="170"/>
      <c r="R1722" s="170"/>
      <c r="S1722" s="170"/>
      <c r="T1722" s="170"/>
      <c r="U1722" s="170"/>
      <c r="V1722" s="170"/>
      <c r="W1722" s="170"/>
      <c r="X1722" s="170"/>
      <c r="Y1722" s="170"/>
      <c r="Z1722" s="170"/>
      <c r="AA1722" s="170"/>
      <c r="AB1722" s="170"/>
      <c r="AC1722" s="170"/>
      <c r="AD1722" s="170"/>
      <c r="AE1722" s="170"/>
      <c r="AF1722" s="170"/>
      <c r="AG1722" s="170"/>
    </row>
    <row r="1723" spans="2:33" x14ac:dyDescent="0.25">
      <c r="B1723" s="175"/>
      <c r="C1723" s="169"/>
      <c r="D1723" s="170"/>
      <c r="E1723" s="170"/>
      <c r="F1723" s="170"/>
      <c r="G1723" s="170"/>
      <c r="H1723" s="170"/>
      <c r="I1723" s="170"/>
      <c r="J1723" s="170"/>
      <c r="K1723" s="171"/>
      <c r="L1723" s="170"/>
      <c r="M1723" s="170"/>
      <c r="N1723" s="170"/>
      <c r="O1723" s="170"/>
      <c r="P1723" s="170"/>
      <c r="Q1723" s="170"/>
      <c r="R1723" s="170"/>
      <c r="S1723" s="170"/>
      <c r="T1723" s="170"/>
      <c r="U1723" s="170"/>
      <c r="V1723" s="170"/>
      <c r="W1723" s="170"/>
      <c r="X1723" s="170"/>
      <c r="Y1723" s="170"/>
      <c r="Z1723" s="170"/>
      <c r="AA1723" s="170"/>
      <c r="AB1723" s="170"/>
      <c r="AC1723" s="170"/>
      <c r="AD1723" s="170"/>
      <c r="AE1723" s="170"/>
      <c r="AF1723" s="170"/>
      <c r="AG1723" s="170"/>
    </row>
    <row r="1724" spans="2:33" x14ac:dyDescent="0.25">
      <c r="B1724" s="175"/>
      <c r="C1724" s="169"/>
      <c r="D1724" s="170"/>
      <c r="E1724" s="170"/>
      <c r="F1724" s="170"/>
      <c r="G1724" s="170"/>
      <c r="H1724" s="170"/>
      <c r="I1724" s="170"/>
      <c r="J1724" s="170"/>
      <c r="K1724" s="171"/>
      <c r="L1724" s="170"/>
      <c r="M1724" s="170"/>
      <c r="N1724" s="170"/>
      <c r="O1724" s="170"/>
      <c r="P1724" s="170"/>
      <c r="Q1724" s="170"/>
      <c r="R1724" s="170"/>
      <c r="S1724" s="170"/>
      <c r="T1724" s="170"/>
      <c r="U1724" s="170"/>
      <c r="V1724" s="170"/>
      <c r="W1724" s="170"/>
      <c r="X1724" s="170"/>
      <c r="Y1724" s="170"/>
      <c r="Z1724" s="170"/>
      <c r="AA1724" s="170"/>
      <c r="AB1724" s="170"/>
      <c r="AC1724" s="170"/>
      <c r="AD1724" s="170"/>
      <c r="AE1724" s="170"/>
      <c r="AF1724" s="170"/>
      <c r="AG1724" s="170"/>
    </row>
    <row r="1725" spans="2:33" x14ac:dyDescent="0.25">
      <c r="B1725" s="175"/>
      <c r="C1725" s="169"/>
      <c r="D1725" s="170"/>
      <c r="E1725" s="170"/>
      <c r="F1725" s="170"/>
      <c r="G1725" s="170"/>
      <c r="H1725" s="170"/>
      <c r="I1725" s="170"/>
      <c r="J1725" s="170"/>
      <c r="K1725" s="171"/>
      <c r="L1725" s="170"/>
      <c r="M1725" s="170"/>
      <c r="N1725" s="170"/>
      <c r="O1725" s="170"/>
      <c r="P1725" s="170"/>
      <c r="Q1725" s="170"/>
      <c r="R1725" s="170"/>
      <c r="S1725" s="170"/>
      <c r="T1725" s="170"/>
      <c r="U1725" s="170"/>
      <c r="V1725" s="170"/>
      <c r="W1725" s="170"/>
      <c r="X1725" s="170"/>
      <c r="Y1725" s="170"/>
      <c r="Z1725" s="170"/>
      <c r="AA1725" s="170"/>
      <c r="AB1725" s="170"/>
      <c r="AC1725" s="170"/>
      <c r="AD1725" s="170"/>
      <c r="AE1725" s="170"/>
      <c r="AF1725" s="170"/>
      <c r="AG1725" s="170"/>
    </row>
    <row r="1726" spans="2:33" x14ac:dyDescent="0.25">
      <c r="B1726" s="175"/>
      <c r="C1726" s="169"/>
      <c r="D1726" s="170"/>
      <c r="E1726" s="170"/>
      <c r="F1726" s="170"/>
      <c r="G1726" s="170"/>
      <c r="H1726" s="170"/>
      <c r="I1726" s="170"/>
      <c r="J1726" s="170"/>
      <c r="K1726" s="171"/>
      <c r="L1726" s="170"/>
      <c r="M1726" s="170"/>
      <c r="N1726" s="170"/>
      <c r="O1726" s="170"/>
      <c r="P1726" s="170"/>
      <c r="Q1726" s="170"/>
      <c r="R1726" s="170"/>
      <c r="S1726" s="170"/>
      <c r="T1726" s="170"/>
      <c r="U1726" s="170"/>
      <c r="V1726" s="170"/>
      <c r="W1726" s="170"/>
      <c r="X1726" s="170"/>
      <c r="Y1726" s="170"/>
      <c r="Z1726" s="170"/>
      <c r="AA1726" s="170"/>
      <c r="AB1726" s="170"/>
      <c r="AC1726" s="170"/>
      <c r="AD1726" s="170"/>
      <c r="AE1726" s="170"/>
      <c r="AF1726" s="170"/>
      <c r="AG1726" s="170"/>
    </row>
    <row r="1727" spans="2:33" x14ac:dyDescent="0.25">
      <c r="B1727" s="175"/>
      <c r="C1727" s="169"/>
      <c r="D1727" s="170"/>
      <c r="E1727" s="170"/>
      <c r="F1727" s="170"/>
      <c r="G1727" s="170"/>
      <c r="H1727" s="170"/>
      <c r="I1727" s="170"/>
      <c r="J1727" s="170"/>
      <c r="K1727" s="171"/>
      <c r="L1727" s="170"/>
      <c r="M1727" s="170"/>
      <c r="N1727" s="170"/>
      <c r="O1727" s="170"/>
      <c r="P1727" s="170"/>
      <c r="Q1727" s="170"/>
      <c r="R1727" s="170"/>
      <c r="S1727" s="170"/>
      <c r="T1727" s="170"/>
      <c r="U1727" s="170"/>
      <c r="V1727" s="170"/>
      <c r="W1727" s="170"/>
      <c r="X1727" s="170"/>
      <c r="Y1727" s="170"/>
      <c r="Z1727" s="170"/>
      <c r="AA1727" s="170"/>
      <c r="AB1727" s="170"/>
      <c r="AC1727" s="170"/>
      <c r="AD1727" s="170"/>
      <c r="AE1727" s="170"/>
      <c r="AF1727" s="170"/>
      <c r="AG1727" s="170"/>
    </row>
    <row r="1728" spans="2:33" x14ac:dyDescent="0.25">
      <c r="B1728" s="175"/>
      <c r="C1728" s="169"/>
      <c r="D1728" s="170"/>
      <c r="E1728" s="170"/>
      <c r="F1728" s="170"/>
      <c r="G1728" s="170"/>
      <c r="H1728" s="170"/>
      <c r="I1728" s="170"/>
      <c r="J1728" s="170"/>
      <c r="K1728" s="171"/>
      <c r="L1728" s="170"/>
      <c r="M1728" s="170"/>
      <c r="N1728" s="170"/>
      <c r="O1728" s="170"/>
      <c r="P1728" s="170"/>
      <c r="Q1728" s="170"/>
      <c r="R1728" s="170"/>
      <c r="S1728" s="170"/>
      <c r="T1728" s="170"/>
      <c r="U1728" s="170"/>
      <c r="V1728" s="170"/>
      <c r="W1728" s="170"/>
      <c r="X1728" s="170"/>
      <c r="Y1728" s="170"/>
      <c r="Z1728" s="170"/>
      <c r="AA1728" s="170"/>
      <c r="AB1728" s="170"/>
      <c r="AC1728" s="170"/>
      <c r="AD1728" s="170"/>
      <c r="AE1728" s="170"/>
      <c r="AF1728" s="170"/>
      <c r="AG1728" s="170"/>
    </row>
    <row r="1729" spans="2:33" x14ac:dyDescent="0.25">
      <c r="B1729" s="175"/>
      <c r="C1729" s="169"/>
      <c r="D1729" s="170"/>
      <c r="E1729" s="170"/>
      <c r="F1729" s="170"/>
      <c r="G1729" s="170"/>
      <c r="H1729" s="170"/>
      <c r="I1729" s="170"/>
      <c r="J1729" s="170"/>
      <c r="K1729" s="171"/>
      <c r="L1729" s="170"/>
      <c r="M1729" s="170"/>
      <c r="N1729" s="170"/>
      <c r="O1729" s="170"/>
      <c r="P1729" s="170"/>
      <c r="Q1729" s="170"/>
      <c r="R1729" s="170"/>
      <c r="S1729" s="170"/>
      <c r="T1729" s="170"/>
      <c r="U1729" s="170"/>
      <c r="V1729" s="170"/>
      <c r="W1729" s="170"/>
      <c r="X1729" s="170"/>
      <c r="Y1729" s="170"/>
      <c r="Z1729" s="170"/>
      <c r="AA1729" s="170"/>
      <c r="AB1729" s="170"/>
      <c r="AC1729" s="170"/>
      <c r="AD1729" s="170"/>
      <c r="AE1729" s="170"/>
      <c r="AF1729" s="170"/>
      <c r="AG1729" s="170"/>
    </row>
    <row r="1730" spans="2:33" x14ac:dyDescent="0.25">
      <c r="B1730" s="175"/>
      <c r="C1730" s="169"/>
      <c r="D1730" s="170"/>
      <c r="E1730" s="170"/>
      <c r="F1730" s="170"/>
      <c r="G1730" s="170"/>
      <c r="H1730" s="170"/>
      <c r="I1730" s="170"/>
      <c r="J1730" s="170"/>
      <c r="K1730" s="171"/>
      <c r="L1730" s="170"/>
      <c r="M1730" s="170"/>
      <c r="N1730" s="170"/>
      <c r="O1730" s="170"/>
      <c r="P1730" s="170"/>
      <c r="Q1730" s="170"/>
      <c r="R1730" s="170"/>
      <c r="S1730" s="170"/>
      <c r="T1730" s="170"/>
      <c r="U1730" s="170"/>
      <c r="V1730" s="170"/>
      <c r="W1730" s="170"/>
      <c r="X1730" s="170"/>
      <c r="Y1730" s="170"/>
      <c r="Z1730" s="170"/>
      <c r="AA1730" s="170"/>
      <c r="AB1730" s="170"/>
      <c r="AC1730" s="170"/>
      <c r="AD1730" s="170"/>
      <c r="AE1730" s="170"/>
      <c r="AF1730" s="170"/>
      <c r="AG1730" s="170"/>
    </row>
    <row r="1731" spans="2:33" x14ac:dyDescent="0.25">
      <c r="B1731" s="175"/>
      <c r="C1731" s="169"/>
      <c r="D1731" s="170"/>
      <c r="E1731" s="170"/>
      <c r="F1731" s="170"/>
      <c r="G1731" s="170"/>
      <c r="H1731" s="170"/>
      <c r="I1731" s="170"/>
      <c r="J1731" s="170"/>
      <c r="K1731" s="171"/>
      <c r="L1731" s="170"/>
      <c r="M1731" s="170"/>
      <c r="N1731" s="170"/>
      <c r="O1731" s="170"/>
      <c r="P1731" s="170"/>
      <c r="Q1731" s="170"/>
      <c r="R1731" s="170"/>
      <c r="S1731" s="170"/>
      <c r="T1731" s="170"/>
      <c r="U1731" s="170"/>
      <c r="V1731" s="170"/>
      <c r="W1731" s="170"/>
      <c r="X1731" s="170"/>
      <c r="Y1731" s="170"/>
      <c r="Z1731" s="170"/>
      <c r="AA1731" s="170"/>
      <c r="AB1731" s="170"/>
      <c r="AC1731" s="170"/>
      <c r="AD1731" s="170"/>
      <c r="AE1731" s="170"/>
      <c r="AF1731" s="170"/>
      <c r="AG1731" s="170"/>
    </row>
    <row r="1732" spans="2:33" x14ac:dyDescent="0.25">
      <c r="B1732" s="175"/>
      <c r="C1732" s="169"/>
      <c r="D1732" s="170"/>
      <c r="E1732" s="170"/>
      <c r="F1732" s="170"/>
      <c r="G1732" s="170"/>
      <c r="H1732" s="170"/>
      <c r="I1732" s="170"/>
      <c r="J1732" s="170"/>
      <c r="K1732" s="171"/>
      <c r="L1732" s="170"/>
      <c r="M1732" s="170"/>
      <c r="N1732" s="170"/>
      <c r="O1732" s="170"/>
      <c r="P1732" s="170"/>
      <c r="Q1732" s="170"/>
      <c r="R1732" s="170"/>
      <c r="S1732" s="170"/>
      <c r="T1732" s="170"/>
      <c r="U1732" s="170"/>
      <c r="V1732" s="170"/>
      <c r="W1732" s="170"/>
      <c r="X1732" s="170"/>
      <c r="Y1732" s="170"/>
      <c r="Z1732" s="170"/>
      <c r="AA1732" s="170"/>
      <c r="AB1732" s="170"/>
      <c r="AC1732" s="170"/>
      <c r="AD1732" s="170"/>
      <c r="AE1732" s="170"/>
      <c r="AF1732" s="170"/>
      <c r="AG1732" s="170"/>
    </row>
    <row r="1733" spans="2:33" x14ac:dyDescent="0.25">
      <c r="B1733" s="175"/>
      <c r="C1733" s="169"/>
      <c r="D1733" s="170"/>
      <c r="E1733" s="170"/>
      <c r="F1733" s="170"/>
      <c r="G1733" s="170"/>
      <c r="H1733" s="170"/>
      <c r="I1733" s="170"/>
      <c r="J1733" s="170"/>
      <c r="K1733" s="171"/>
      <c r="L1733" s="170"/>
      <c r="M1733" s="170"/>
      <c r="N1733" s="170"/>
      <c r="O1733" s="170"/>
      <c r="P1733" s="170"/>
      <c r="Q1733" s="170"/>
      <c r="R1733" s="170"/>
      <c r="S1733" s="170"/>
      <c r="T1733" s="170"/>
      <c r="U1733" s="170"/>
      <c r="V1733" s="170"/>
      <c r="W1733" s="170"/>
      <c r="X1733" s="170"/>
      <c r="Y1733" s="170"/>
      <c r="Z1733" s="170"/>
      <c r="AA1733" s="170"/>
      <c r="AB1733" s="170"/>
      <c r="AC1733" s="170"/>
      <c r="AD1733" s="170"/>
      <c r="AE1733" s="170"/>
      <c r="AF1733" s="170"/>
      <c r="AG1733" s="170"/>
    </row>
    <row r="1734" spans="2:33" x14ac:dyDescent="0.25">
      <c r="B1734" s="175"/>
      <c r="C1734" s="169"/>
      <c r="D1734" s="170"/>
      <c r="E1734" s="170"/>
      <c r="F1734" s="170"/>
      <c r="G1734" s="170"/>
      <c r="H1734" s="170"/>
      <c r="I1734" s="170"/>
      <c r="J1734" s="170"/>
      <c r="K1734" s="171"/>
      <c r="L1734" s="170"/>
      <c r="M1734" s="170"/>
      <c r="N1734" s="170"/>
      <c r="O1734" s="170"/>
      <c r="P1734" s="170"/>
      <c r="Q1734" s="170"/>
      <c r="R1734" s="170"/>
      <c r="S1734" s="170"/>
      <c r="T1734" s="170"/>
      <c r="U1734" s="170"/>
      <c r="V1734" s="170"/>
      <c r="W1734" s="170"/>
      <c r="X1734" s="170"/>
      <c r="Y1734" s="170"/>
      <c r="Z1734" s="170"/>
      <c r="AA1734" s="170"/>
      <c r="AB1734" s="170"/>
      <c r="AC1734" s="170"/>
      <c r="AD1734" s="170"/>
      <c r="AE1734" s="170"/>
      <c r="AF1734" s="170"/>
      <c r="AG1734" s="170"/>
    </row>
    <row r="1735" spans="2:33" x14ac:dyDescent="0.25">
      <c r="B1735" s="175"/>
      <c r="C1735" s="169"/>
      <c r="D1735" s="170"/>
      <c r="E1735" s="170"/>
      <c r="F1735" s="170"/>
      <c r="G1735" s="170"/>
      <c r="H1735" s="170"/>
      <c r="I1735" s="170"/>
      <c r="J1735" s="170"/>
      <c r="K1735" s="171"/>
      <c r="L1735" s="170"/>
      <c r="M1735" s="170"/>
      <c r="N1735" s="170"/>
      <c r="O1735" s="170"/>
      <c r="P1735" s="170"/>
      <c r="Q1735" s="170"/>
      <c r="R1735" s="170"/>
      <c r="S1735" s="170"/>
      <c r="T1735" s="170"/>
      <c r="U1735" s="170"/>
      <c r="V1735" s="170"/>
      <c r="W1735" s="170"/>
      <c r="X1735" s="170"/>
      <c r="Y1735" s="170"/>
      <c r="Z1735" s="170"/>
      <c r="AA1735" s="170"/>
      <c r="AB1735" s="170"/>
      <c r="AC1735" s="170"/>
      <c r="AD1735" s="170"/>
      <c r="AE1735" s="170"/>
      <c r="AF1735" s="170"/>
      <c r="AG1735" s="170"/>
    </row>
    <row r="1736" spans="2:33" x14ac:dyDescent="0.25">
      <c r="B1736" s="175"/>
      <c r="C1736" s="169"/>
      <c r="D1736" s="170"/>
      <c r="E1736" s="170"/>
      <c r="F1736" s="170"/>
      <c r="G1736" s="170"/>
      <c r="H1736" s="170"/>
      <c r="I1736" s="170"/>
      <c r="J1736" s="170"/>
      <c r="K1736" s="171"/>
      <c r="L1736" s="170"/>
      <c r="M1736" s="170"/>
      <c r="N1736" s="170"/>
      <c r="O1736" s="170"/>
      <c r="P1736" s="170"/>
      <c r="Q1736" s="170"/>
      <c r="R1736" s="170"/>
      <c r="S1736" s="170"/>
      <c r="T1736" s="170"/>
      <c r="U1736" s="170"/>
      <c r="V1736" s="170"/>
      <c r="W1736" s="170"/>
      <c r="X1736" s="170"/>
      <c r="Y1736" s="170"/>
      <c r="Z1736" s="170"/>
      <c r="AA1736" s="170"/>
      <c r="AB1736" s="170"/>
      <c r="AC1736" s="170"/>
      <c r="AD1736" s="170"/>
      <c r="AE1736" s="170"/>
      <c r="AF1736" s="170"/>
      <c r="AG1736" s="170"/>
    </row>
    <row r="1737" spans="2:33" x14ac:dyDescent="0.25">
      <c r="B1737" s="175"/>
      <c r="C1737" s="169"/>
      <c r="D1737" s="170"/>
      <c r="E1737" s="170"/>
      <c r="F1737" s="170"/>
      <c r="G1737" s="170"/>
      <c r="H1737" s="170"/>
      <c r="I1737" s="170"/>
      <c r="J1737" s="170"/>
      <c r="K1737" s="171"/>
      <c r="L1737" s="170"/>
      <c r="M1737" s="170"/>
      <c r="N1737" s="170"/>
      <c r="O1737" s="170"/>
      <c r="P1737" s="170"/>
      <c r="Q1737" s="170"/>
      <c r="R1737" s="170"/>
      <c r="S1737" s="170"/>
      <c r="T1737" s="170"/>
      <c r="U1737" s="170"/>
      <c r="V1737" s="170"/>
      <c r="W1737" s="170"/>
      <c r="X1737" s="170"/>
      <c r="Y1737" s="170"/>
      <c r="Z1737" s="170"/>
      <c r="AA1737" s="170"/>
      <c r="AB1737" s="170"/>
      <c r="AC1737" s="170"/>
      <c r="AD1737" s="170"/>
      <c r="AE1737" s="170"/>
      <c r="AF1737" s="170"/>
      <c r="AG1737" s="170"/>
    </row>
    <row r="1738" spans="2:33" x14ac:dyDescent="0.25">
      <c r="B1738" s="175"/>
      <c r="C1738" s="169"/>
      <c r="D1738" s="170"/>
      <c r="E1738" s="170"/>
      <c r="F1738" s="170"/>
      <c r="G1738" s="170"/>
      <c r="H1738" s="170"/>
      <c r="I1738" s="170"/>
      <c r="J1738" s="170"/>
      <c r="K1738" s="171"/>
      <c r="L1738" s="170"/>
      <c r="M1738" s="170"/>
      <c r="N1738" s="170"/>
      <c r="O1738" s="170"/>
      <c r="P1738" s="170"/>
      <c r="Q1738" s="170"/>
      <c r="R1738" s="170"/>
      <c r="S1738" s="170"/>
      <c r="T1738" s="170"/>
      <c r="U1738" s="170"/>
      <c r="V1738" s="170"/>
      <c r="W1738" s="170"/>
      <c r="X1738" s="170"/>
      <c r="Y1738" s="170"/>
      <c r="Z1738" s="170"/>
      <c r="AA1738" s="170"/>
      <c r="AB1738" s="170"/>
      <c r="AC1738" s="170"/>
      <c r="AD1738" s="170"/>
      <c r="AE1738" s="170"/>
      <c r="AF1738" s="170"/>
      <c r="AG1738" s="170"/>
    </row>
    <row r="1739" spans="2:33" x14ac:dyDescent="0.25">
      <c r="B1739" s="175"/>
      <c r="C1739" s="169"/>
      <c r="D1739" s="170"/>
      <c r="E1739" s="170"/>
      <c r="F1739" s="170"/>
      <c r="G1739" s="170"/>
      <c r="H1739" s="170"/>
      <c r="I1739" s="170"/>
      <c r="J1739" s="170"/>
      <c r="K1739" s="171"/>
      <c r="L1739" s="170"/>
      <c r="M1739" s="170"/>
      <c r="N1739" s="170"/>
      <c r="O1739" s="170"/>
      <c r="P1739" s="170"/>
      <c r="Q1739" s="170"/>
      <c r="R1739" s="170"/>
      <c r="S1739" s="170"/>
      <c r="T1739" s="170"/>
      <c r="U1739" s="170"/>
      <c r="V1739" s="170"/>
      <c r="W1739" s="170"/>
      <c r="X1739" s="170"/>
      <c r="Y1739" s="170"/>
      <c r="Z1739" s="170"/>
      <c r="AA1739" s="170"/>
      <c r="AB1739" s="170"/>
      <c r="AC1739" s="170"/>
      <c r="AD1739" s="170"/>
      <c r="AE1739" s="170"/>
      <c r="AF1739" s="170"/>
      <c r="AG1739" s="170"/>
    </row>
    <row r="1740" spans="2:33" x14ac:dyDescent="0.25">
      <c r="B1740" s="175"/>
      <c r="C1740" s="169"/>
      <c r="D1740" s="170"/>
      <c r="E1740" s="170"/>
      <c r="F1740" s="170"/>
      <c r="G1740" s="170"/>
      <c r="H1740" s="170"/>
      <c r="I1740" s="170"/>
      <c r="J1740" s="170"/>
      <c r="K1740" s="171"/>
      <c r="L1740" s="170"/>
      <c r="M1740" s="170"/>
      <c r="N1740" s="170"/>
      <c r="O1740" s="170"/>
      <c r="P1740" s="170"/>
      <c r="Q1740" s="170"/>
      <c r="R1740" s="170"/>
      <c r="S1740" s="170"/>
      <c r="T1740" s="170"/>
      <c r="U1740" s="170"/>
      <c r="V1740" s="170"/>
      <c r="W1740" s="170"/>
      <c r="X1740" s="170"/>
      <c r="Y1740" s="170"/>
      <c r="Z1740" s="170"/>
      <c r="AA1740" s="170"/>
      <c r="AB1740" s="170"/>
      <c r="AC1740" s="170"/>
      <c r="AD1740" s="170"/>
      <c r="AE1740" s="170"/>
      <c r="AF1740" s="170"/>
      <c r="AG1740" s="170"/>
    </row>
    <row r="1741" spans="2:33" x14ac:dyDescent="0.25">
      <c r="B1741" s="175"/>
      <c r="C1741" s="169"/>
      <c r="D1741" s="170"/>
      <c r="E1741" s="170"/>
      <c r="F1741" s="170"/>
      <c r="G1741" s="170"/>
      <c r="H1741" s="170"/>
      <c r="I1741" s="170"/>
      <c r="J1741" s="170"/>
      <c r="K1741" s="171"/>
      <c r="L1741" s="170"/>
      <c r="M1741" s="170"/>
      <c r="N1741" s="170"/>
      <c r="O1741" s="170"/>
      <c r="P1741" s="170"/>
      <c r="Q1741" s="170"/>
      <c r="R1741" s="170"/>
      <c r="S1741" s="170"/>
      <c r="T1741" s="170"/>
      <c r="U1741" s="170"/>
      <c r="V1741" s="170"/>
      <c r="W1741" s="170"/>
      <c r="X1741" s="170"/>
      <c r="Y1741" s="170"/>
      <c r="Z1741" s="170"/>
      <c r="AA1741" s="170"/>
      <c r="AB1741" s="170"/>
      <c r="AC1741" s="170"/>
      <c r="AD1741" s="170"/>
      <c r="AE1741" s="170"/>
      <c r="AF1741" s="170"/>
      <c r="AG1741" s="170"/>
    </row>
    <row r="1742" spans="2:33" x14ac:dyDescent="0.25">
      <c r="B1742" s="175"/>
      <c r="C1742" s="169"/>
      <c r="D1742" s="170"/>
      <c r="E1742" s="170"/>
      <c r="F1742" s="170"/>
      <c r="G1742" s="170"/>
      <c r="H1742" s="170"/>
      <c r="I1742" s="170"/>
      <c r="J1742" s="170"/>
      <c r="K1742" s="171"/>
      <c r="L1742" s="170"/>
      <c r="M1742" s="170"/>
      <c r="N1742" s="170"/>
      <c r="O1742" s="170"/>
      <c r="P1742" s="170"/>
      <c r="Q1742" s="170"/>
      <c r="R1742" s="170"/>
      <c r="S1742" s="170"/>
      <c r="T1742" s="170"/>
      <c r="U1742" s="170"/>
      <c r="V1742" s="170"/>
      <c r="W1742" s="170"/>
      <c r="X1742" s="170"/>
      <c r="Y1742" s="170"/>
      <c r="Z1742" s="170"/>
      <c r="AA1742" s="170"/>
      <c r="AB1742" s="170"/>
      <c r="AC1742" s="170"/>
      <c r="AD1742" s="170"/>
      <c r="AE1742" s="170"/>
      <c r="AF1742" s="170"/>
      <c r="AG1742" s="170"/>
    </row>
    <row r="1743" spans="2:33" x14ac:dyDescent="0.25">
      <c r="B1743" s="175"/>
      <c r="C1743" s="169"/>
      <c r="D1743" s="170"/>
      <c r="E1743" s="170"/>
      <c r="F1743" s="170"/>
      <c r="G1743" s="170"/>
      <c r="H1743" s="170"/>
      <c r="I1743" s="170"/>
      <c r="J1743" s="170"/>
      <c r="K1743" s="171"/>
      <c r="L1743" s="170"/>
      <c r="M1743" s="170"/>
      <c r="N1743" s="170"/>
      <c r="O1743" s="170"/>
      <c r="P1743" s="170"/>
      <c r="Q1743" s="170"/>
      <c r="R1743" s="170"/>
      <c r="S1743" s="170"/>
      <c r="T1743" s="170"/>
      <c r="U1743" s="170"/>
      <c r="V1743" s="170"/>
      <c r="W1743" s="170"/>
      <c r="X1743" s="170"/>
      <c r="Y1743" s="170"/>
      <c r="Z1743" s="170"/>
      <c r="AA1743" s="170"/>
      <c r="AB1743" s="170"/>
      <c r="AC1743" s="170"/>
      <c r="AD1743" s="170"/>
      <c r="AE1743" s="170"/>
      <c r="AF1743" s="170"/>
      <c r="AG1743" s="170"/>
    </row>
    <row r="1744" spans="2:33" x14ac:dyDescent="0.25">
      <c r="B1744" s="175"/>
      <c r="C1744" s="169"/>
      <c r="D1744" s="170"/>
      <c r="E1744" s="170"/>
      <c r="F1744" s="170"/>
      <c r="G1744" s="170"/>
      <c r="H1744" s="170"/>
      <c r="I1744" s="170"/>
      <c r="J1744" s="170"/>
      <c r="K1744" s="171"/>
      <c r="L1744" s="170"/>
      <c r="M1744" s="170"/>
      <c r="N1744" s="170"/>
      <c r="O1744" s="170"/>
      <c r="P1744" s="170"/>
      <c r="Q1744" s="170"/>
      <c r="R1744" s="170"/>
      <c r="S1744" s="170"/>
      <c r="T1744" s="170"/>
      <c r="U1744" s="170"/>
      <c r="V1744" s="170"/>
      <c r="W1744" s="170"/>
      <c r="X1744" s="170"/>
      <c r="Y1744" s="170"/>
      <c r="Z1744" s="170"/>
      <c r="AA1744" s="170"/>
      <c r="AB1744" s="170"/>
      <c r="AC1744" s="170"/>
      <c r="AD1744" s="170"/>
      <c r="AE1744" s="170"/>
      <c r="AF1744" s="170"/>
      <c r="AG1744" s="170"/>
    </row>
    <row r="1745" spans="2:33" x14ac:dyDescent="0.25">
      <c r="B1745" s="175"/>
      <c r="C1745" s="169"/>
      <c r="D1745" s="170"/>
      <c r="E1745" s="170"/>
      <c r="F1745" s="170"/>
      <c r="G1745" s="170"/>
      <c r="H1745" s="170"/>
      <c r="I1745" s="170"/>
      <c r="J1745" s="170"/>
      <c r="K1745" s="171"/>
      <c r="L1745" s="170"/>
      <c r="M1745" s="170"/>
      <c r="N1745" s="170"/>
      <c r="O1745" s="170"/>
      <c r="P1745" s="170"/>
      <c r="Q1745" s="170"/>
      <c r="R1745" s="170"/>
      <c r="S1745" s="170"/>
      <c r="T1745" s="170"/>
      <c r="U1745" s="170"/>
      <c r="V1745" s="170"/>
      <c r="W1745" s="170"/>
      <c r="X1745" s="170"/>
      <c r="Y1745" s="170"/>
      <c r="Z1745" s="170"/>
      <c r="AA1745" s="170"/>
      <c r="AB1745" s="170"/>
      <c r="AC1745" s="170"/>
      <c r="AD1745" s="170"/>
      <c r="AE1745" s="170"/>
      <c r="AF1745" s="170"/>
      <c r="AG1745" s="170"/>
    </row>
    <row r="1746" spans="2:33" x14ac:dyDescent="0.25">
      <c r="B1746" s="175"/>
      <c r="C1746" s="169"/>
      <c r="D1746" s="170"/>
      <c r="E1746" s="170"/>
      <c r="F1746" s="170"/>
      <c r="G1746" s="170"/>
      <c r="H1746" s="170"/>
      <c r="I1746" s="170"/>
      <c r="J1746" s="170"/>
      <c r="K1746" s="171"/>
      <c r="L1746" s="170"/>
      <c r="M1746" s="170"/>
      <c r="N1746" s="170"/>
      <c r="O1746" s="170"/>
      <c r="P1746" s="170"/>
      <c r="Q1746" s="170"/>
      <c r="R1746" s="170"/>
      <c r="S1746" s="170"/>
      <c r="T1746" s="170"/>
      <c r="U1746" s="170"/>
      <c r="V1746" s="170"/>
      <c r="W1746" s="170"/>
      <c r="X1746" s="170"/>
      <c r="Y1746" s="170"/>
      <c r="Z1746" s="170"/>
      <c r="AA1746" s="170"/>
      <c r="AB1746" s="170"/>
      <c r="AC1746" s="170"/>
      <c r="AD1746" s="170"/>
      <c r="AE1746" s="170"/>
      <c r="AF1746" s="170"/>
      <c r="AG1746" s="170"/>
    </row>
    <row r="1747" spans="2:33" x14ac:dyDescent="0.25">
      <c r="B1747" s="175"/>
      <c r="C1747" s="169"/>
      <c r="D1747" s="170"/>
      <c r="E1747" s="170"/>
      <c r="F1747" s="170"/>
      <c r="G1747" s="170"/>
      <c r="H1747" s="170"/>
      <c r="I1747" s="170"/>
      <c r="J1747" s="170"/>
      <c r="K1747" s="171"/>
      <c r="L1747" s="170"/>
      <c r="M1747" s="170"/>
      <c r="N1747" s="170"/>
      <c r="O1747" s="170"/>
      <c r="P1747" s="170"/>
      <c r="Q1747" s="170"/>
      <c r="R1747" s="170"/>
      <c r="S1747" s="170"/>
      <c r="T1747" s="170"/>
      <c r="U1747" s="170"/>
      <c r="V1747" s="170"/>
      <c r="W1747" s="170"/>
      <c r="X1747" s="170"/>
      <c r="Y1747" s="170"/>
      <c r="Z1747" s="170"/>
      <c r="AA1747" s="170"/>
      <c r="AB1747" s="170"/>
      <c r="AC1747" s="170"/>
      <c r="AD1747" s="170"/>
      <c r="AE1747" s="170"/>
      <c r="AF1747" s="170"/>
      <c r="AG1747" s="170"/>
    </row>
    <row r="1748" spans="2:33" x14ac:dyDescent="0.25">
      <c r="B1748" s="175"/>
      <c r="C1748" s="169"/>
      <c r="D1748" s="170"/>
      <c r="E1748" s="170"/>
      <c r="F1748" s="170"/>
      <c r="G1748" s="170"/>
      <c r="H1748" s="170"/>
      <c r="I1748" s="170"/>
      <c r="J1748" s="170"/>
      <c r="K1748" s="171"/>
      <c r="L1748" s="170"/>
      <c r="M1748" s="170"/>
      <c r="N1748" s="170"/>
      <c r="O1748" s="170"/>
      <c r="P1748" s="170"/>
      <c r="Q1748" s="170"/>
      <c r="R1748" s="170"/>
      <c r="S1748" s="170"/>
      <c r="T1748" s="170"/>
      <c r="U1748" s="170"/>
      <c r="V1748" s="170"/>
      <c r="W1748" s="170"/>
      <c r="X1748" s="170"/>
      <c r="Y1748" s="170"/>
      <c r="Z1748" s="170"/>
      <c r="AA1748" s="170"/>
      <c r="AB1748" s="170"/>
      <c r="AC1748" s="170"/>
      <c r="AD1748" s="170"/>
      <c r="AE1748" s="170"/>
      <c r="AF1748" s="170"/>
      <c r="AG1748" s="170"/>
    </row>
    <row r="1749" spans="2:33" x14ac:dyDescent="0.25">
      <c r="B1749" s="175"/>
      <c r="C1749" s="169"/>
      <c r="D1749" s="170"/>
      <c r="E1749" s="170"/>
      <c r="F1749" s="170"/>
      <c r="G1749" s="170"/>
      <c r="H1749" s="170"/>
      <c r="I1749" s="170"/>
      <c r="J1749" s="170"/>
      <c r="K1749" s="171"/>
      <c r="L1749" s="170"/>
      <c r="M1749" s="170"/>
      <c r="N1749" s="170"/>
      <c r="O1749" s="170"/>
      <c r="P1749" s="170"/>
      <c r="Q1749" s="170"/>
      <c r="R1749" s="170"/>
      <c r="S1749" s="170"/>
      <c r="T1749" s="170"/>
      <c r="U1749" s="170"/>
      <c r="V1749" s="170"/>
      <c r="W1749" s="170"/>
      <c r="X1749" s="170"/>
      <c r="Y1749" s="170"/>
      <c r="Z1749" s="170"/>
      <c r="AA1749" s="170"/>
      <c r="AB1749" s="170"/>
      <c r="AC1749" s="170"/>
      <c r="AD1749" s="170"/>
      <c r="AE1749" s="170"/>
      <c r="AF1749" s="170"/>
      <c r="AG1749" s="170"/>
    </row>
    <row r="1750" spans="2:33" x14ac:dyDescent="0.25">
      <c r="B1750" s="175"/>
      <c r="C1750" s="169"/>
      <c r="D1750" s="170"/>
      <c r="E1750" s="170"/>
      <c r="F1750" s="170"/>
      <c r="G1750" s="170"/>
      <c r="H1750" s="170"/>
      <c r="I1750" s="170"/>
      <c r="J1750" s="170"/>
      <c r="K1750" s="171"/>
      <c r="L1750" s="170"/>
      <c r="M1750" s="170"/>
      <c r="N1750" s="170"/>
      <c r="O1750" s="170"/>
      <c r="P1750" s="170"/>
      <c r="Q1750" s="170"/>
      <c r="R1750" s="170"/>
      <c r="S1750" s="170"/>
      <c r="T1750" s="170"/>
      <c r="U1750" s="170"/>
      <c r="V1750" s="170"/>
      <c r="W1750" s="170"/>
      <c r="X1750" s="170"/>
      <c r="Y1750" s="170"/>
      <c r="Z1750" s="170"/>
      <c r="AA1750" s="170"/>
      <c r="AB1750" s="170"/>
      <c r="AC1750" s="170"/>
      <c r="AD1750" s="170"/>
      <c r="AE1750" s="170"/>
      <c r="AF1750" s="170"/>
      <c r="AG1750" s="170"/>
    </row>
    <row r="1751" spans="2:33" x14ac:dyDescent="0.25">
      <c r="B1751" s="175"/>
      <c r="C1751" s="169"/>
      <c r="D1751" s="170"/>
      <c r="E1751" s="170"/>
      <c r="F1751" s="170"/>
      <c r="G1751" s="170"/>
      <c r="H1751" s="170"/>
      <c r="I1751" s="170"/>
      <c r="J1751" s="170"/>
      <c r="K1751" s="171"/>
      <c r="L1751" s="170"/>
      <c r="M1751" s="170"/>
      <c r="N1751" s="170"/>
      <c r="O1751" s="170"/>
      <c r="P1751" s="170"/>
      <c r="Q1751" s="170"/>
      <c r="R1751" s="170"/>
      <c r="S1751" s="170"/>
      <c r="T1751" s="170"/>
      <c r="U1751" s="170"/>
      <c r="V1751" s="170"/>
      <c r="W1751" s="170"/>
      <c r="X1751" s="170"/>
      <c r="Y1751" s="170"/>
      <c r="Z1751" s="170"/>
      <c r="AA1751" s="170"/>
      <c r="AB1751" s="170"/>
      <c r="AC1751" s="170"/>
      <c r="AD1751" s="170"/>
      <c r="AE1751" s="170"/>
      <c r="AF1751" s="170"/>
      <c r="AG1751" s="170"/>
    </row>
    <row r="1752" spans="2:33" x14ac:dyDescent="0.25">
      <c r="B1752" s="175"/>
      <c r="C1752" s="169"/>
      <c r="D1752" s="170"/>
      <c r="E1752" s="170"/>
      <c r="F1752" s="170"/>
      <c r="G1752" s="170"/>
      <c r="H1752" s="170"/>
      <c r="I1752" s="170"/>
      <c r="J1752" s="170"/>
      <c r="K1752" s="171"/>
      <c r="L1752" s="170"/>
      <c r="M1752" s="170"/>
      <c r="N1752" s="170"/>
      <c r="O1752" s="170"/>
      <c r="P1752" s="170"/>
      <c r="Q1752" s="170"/>
      <c r="R1752" s="170"/>
      <c r="S1752" s="170"/>
      <c r="T1752" s="170"/>
      <c r="U1752" s="170"/>
      <c r="V1752" s="170"/>
      <c r="W1752" s="170"/>
      <c r="X1752" s="170"/>
      <c r="Y1752" s="170"/>
      <c r="Z1752" s="170"/>
      <c r="AA1752" s="170"/>
      <c r="AB1752" s="170"/>
      <c r="AC1752" s="170"/>
      <c r="AD1752" s="170"/>
      <c r="AE1752" s="170"/>
      <c r="AF1752" s="170"/>
      <c r="AG1752" s="170"/>
    </row>
    <row r="1753" spans="2:33" x14ac:dyDescent="0.25">
      <c r="B1753" s="175"/>
      <c r="C1753" s="169"/>
      <c r="D1753" s="170"/>
      <c r="E1753" s="170"/>
      <c r="F1753" s="170"/>
      <c r="G1753" s="170"/>
      <c r="H1753" s="170"/>
      <c r="I1753" s="170"/>
      <c r="J1753" s="170"/>
      <c r="K1753" s="171"/>
      <c r="L1753" s="170"/>
      <c r="M1753" s="170"/>
      <c r="N1753" s="170"/>
      <c r="O1753" s="170"/>
      <c r="P1753" s="170"/>
      <c r="Q1753" s="170"/>
      <c r="R1753" s="170"/>
      <c r="S1753" s="170"/>
      <c r="T1753" s="170"/>
      <c r="U1753" s="170"/>
      <c r="V1753" s="170"/>
      <c r="W1753" s="170"/>
      <c r="X1753" s="170"/>
      <c r="Y1753" s="170"/>
      <c r="Z1753" s="170"/>
      <c r="AA1753" s="170"/>
      <c r="AB1753" s="170"/>
      <c r="AC1753" s="170"/>
      <c r="AD1753" s="170"/>
      <c r="AE1753" s="170"/>
      <c r="AF1753" s="170"/>
      <c r="AG1753" s="170"/>
    </row>
    <row r="1754" spans="2:33" x14ac:dyDescent="0.25">
      <c r="B1754" s="175"/>
      <c r="C1754" s="169"/>
      <c r="D1754" s="170"/>
      <c r="E1754" s="170"/>
      <c r="F1754" s="170"/>
      <c r="G1754" s="170"/>
      <c r="H1754" s="170"/>
      <c r="I1754" s="170"/>
      <c r="J1754" s="170"/>
      <c r="K1754" s="171"/>
      <c r="L1754" s="170"/>
      <c r="M1754" s="170"/>
      <c r="N1754" s="170"/>
      <c r="O1754" s="170"/>
      <c r="P1754" s="170"/>
      <c r="Q1754" s="170"/>
      <c r="R1754" s="170"/>
      <c r="S1754" s="170"/>
      <c r="T1754" s="170"/>
      <c r="U1754" s="170"/>
      <c r="V1754" s="170"/>
      <c r="W1754" s="170"/>
      <c r="X1754" s="170"/>
      <c r="Y1754" s="170"/>
      <c r="Z1754" s="170"/>
      <c r="AA1754" s="170"/>
      <c r="AB1754" s="170"/>
      <c r="AC1754" s="170"/>
      <c r="AD1754" s="170"/>
      <c r="AE1754" s="170"/>
      <c r="AF1754" s="170"/>
      <c r="AG1754" s="170"/>
    </row>
    <row r="1755" spans="2:33" x14ac:dyDescent="0.25">
      <c r="B1755" s="175"/>
      <c r="C1755" s="169"/>
      <c r="D1755" s="170"/>
      <c r="E1755" s="170"/>
      <c r="F1755" s="170"/>
      <c r="G1755" s="170"/>
      <c r="H1755" s="170"/>
      <c r="I1755" s="170"/>
      <c r="J1755" s="170"/>
      <c r="K1755" s="171"/>
      <c r="L1755" s="170"/>
      <c r="M1755" s="170"/>
      <c r="N1755" s="170"/>
      <c r="O1755" s="170"/>
      <c r="P1755" s="170"/>
      <c r="Q1755" s="170"/>
      <c r="R1755" s="170"/>
      <c r="S1755" s="170"/>
      <c r="T1755" s="170"/>
      <c r="U1755" s="170"/>
      <c r="V1755" s="170"/>
      <c r="W1755" s="170"/>
      <c r="X1755" s="170"/>
      <c r="Y1755" s="170"/>
      <c r="Z1755" s="170"/>
      <c r="AA1755" s="170"/>
      <c r="AB1755" s="170"/>
      <c r="AC1755" s="170"/>
      <c r="AD1755" s="170"/>
      <c r="AE1755" s="170"/>
      <c r="AF1755" s="170"/>
      <c r="AG1755" s="170"/>
    </row>
    <row r="1756" spans="2:33" x14ac:dyDescent="0.25">
      <c r="B1756" s="175"/>
      <c r="C1756" s="169"/>
      <c r="D1756" s="170"/>
      <c r="E1756" s="170"/>
      <c r="F1756" s="170"/>
      <c r="G1756" s="170"/>
      <c r="H1756" s="170"/>
      <c r="I1756" s="170"/>
      <c r="J1756" s="170"/>
      <c r="K1756" s="171"/>
      <c r="L1756" s="170"/>
      <c r="M1756" s="170"/>
      <c r="N1756" s="170"/>
      <c r="O1756" s="170"/>
      <c r="P1756" s="170"/>
      <c r="Q1756" s="170"/>
      <c r="R1756" s="170"/>
      <c r="S1756" s="170"/>
      <c r="T1756" s="170"/>
      <c r="U1756" s="170"/>
      <c r="V1756" s="170"/>
      <c r="W1756" s="170"/>
      <c r="X1756" s="170"/>
      <c r="Y1756" s="170"/>
      <c r="Z1756" s="170"/>
      <c r="AA1756" s="170"/>
      <c r="AB1756" s="170"/>
      <c r="AC1756" s="170"/>
      <c r="AD1756" s="170"/>
      <c r="AE1756" s="170"/>
      <c r="AF1756" s="170"/>
      <c r="AG1756" s="170"/>
    </row>
    <row r="1757" spans="2:33" x14ac:dyDescent="0.25">
      <c r="B1757" s="175"/>
      <c r="C1757" s="169"/>
      <c r="D1757" s="170"/>
      <c r="E1757" s="170"/>
      <c r="F1757" s="170"/>
      <c r="G1757" s="170"/>
      <c r="H1757" s="170"/>
      <c r="I1757" s="170"/>
      <c r="J1757" s="170"/>
      <c r="K1757" s="171"/>
      <c r="L1757" s="170"/>
      <c r="M1757" s="170"/>
      <c r="N1757" s="170"/>
      <c r="O1757" s="170"/>
      <c r="P1757" s="170"/>
      <c r="Q1757" s="170"/>
      <c r="R1757" s="170"/>
      <c r="S1757" s="170"/>
      <c r="T1757" s="170"/>
      <c r="U1757" s="170"/>
      <c r="V1757" s="170"/>
      <c r="W1757" s="170"/>
      <c r="X1757" s="170"/>
      <c r="Y1757" s="170"/>
      <c r="Z1757" s="170"/>
      <c r="AA1757" s="170"/>
      <c r="AB1757" s="170"/>
      <c r="AC1757" s="170"/>
      <c r="AD1757" s="170"/>
      <c r="AE1757" s="170"/>
      <c r="AF1757" s="170"/>
      <c r="AG1757" s="170"/>
    </row>
    <row r="1758" spans="2:33" x14ac:dyDescent="0.25">
      <c r="B1758" s="175"/>
      <c r="C1758" s="169"/>
      <c r="D1758" s="170"/>
      <c r="E1758" s="170"/>
      <c r="F1758" s="170"/>
      <c r="G1758" s="170"/>
      <c r="H1758" s="170"/>
      <c r="I1758" s="170"/>
      <c r="J1758" s="170"/>
      <c r="K1758" s="171"/>
      <c r="L1758" s="170"/>
      <c r="M1758" s="170"/>
      <c r="N1758" s="170"/>
      <c r="O1758" s="170"/>
      <c r="P1758" s="170"/>
      <c r="Q1758" s="170"/>
      <c r="R1758" s="170"/>
      <c r="S1758" s="170"/>
      <c r="T1758" s="170"/>
      <c r="U1758" s="170"/>
      <c r="V1758" s="170"/>
      <c r="W1758" s="170"/>
      <c r="X1758" s="170"/>
      <c r="Y1758" s="170"/>
      <c r="Z1758" s="170"/>
      <c r="AA1758" s="170"/>
      <c r="AB1758" s="170"/>
      <c r="AC1758" s="170"/>
      <c r="AD1758" s="170"/>
      <c r="AE1758" s="170"/>
      <c r="AF1758" s="170"/>
      <c r="AG1758" s="170"/>
    </row>
    <row r="1759" spans="2:33" x14ac:dyDescent="0.25">
      <c r="B1759" s="175"/>
      <c r="C1759" s="169"/>
      <c r="D1759" s="170"/>
      <c r="E1759" s="170"/>
      <c r="F1759" s="170"/>
      <c r="G1759" s="170"/>
      <c r="H1759" s="170"/>
      <c r="I1759" s="170"/>
      <c r="J1759" s="170"/>
      <c r="K1759" s="171"/>
      <c r="L1759" s="170"/>
      <c r="M1759" s="170"/>
      <c r="N1759" s="170"/>
      <c r="O1759" s="170"/>
      <c r="P1759" s="170"/>
      <c r="Q1759" s="170"/>
      <c r="R1759" s="170"/>
      <c r="S1759" s="170"/>
      <c r="T1759" s="170"/>
      <c r="U1759" s="170"/>
      <c r="V1759" s="170"/>
      <c r="W1759" s="170"/>
      <c r="X1759" s="170"/>
      <c r="Y1759" s="170"/>
      <c r="Z1759" s="170"/>
      <c r="AA1759" s="170"/>
      <c r="AB1759" s="170"/>
      <c r="AC1759" s="170"/>
      <c r="AD1759" s="170"/>
      <c r="AE1759" s="170"/>
      <c r="AF1759" s="170"/>
      <c r="AG1759" s="170"/>
    </row>
    <row r="1760" spans="2:33" x14ac:dyDescent="0.25">
      <c r="B1760" s="175"/>
      <c r="C1760" s="169"/>
      <c r="D1760" s="170"/>
      <c r="E1760" s="170"/>
      <c r="F1760" s="170"/>
      <c r="G1760" s="170"/>
      <c r="H1760" s="170"/>
      <c r="I1760" s="170"/>
      <c r="J1760" s="170"/>
      <c r="K1760" s="171"/>
      <c r="L1760" s="170"/>
      <c r="M1760" s="170"/>
      <c r="N1760" s="170"/>
      <c r="O1760" s="170"/>
      <c r="P1760" s="170"/>
      <c r="Q1760" s="170"/>
      <c r="R1760" s="170"/>
      <c r="S1760" s="170"/>
      <c r="T1760" s="170"/>
      <c r="U1760" s="170"/>
      <c r="V1760" s="170"/>
      <c r="W1760" s="170"/>
      <c r="X1760" s="170"/>
      <c r="Y1760" s="170"/>
      <c r="Z1760" s="170"/>
      <c r="AA1760" s="170"/>
      <c r="AB1760" s="170"/>
      <c r="AC1760" s="170"/>
      <c r="AD1760" s="170"/>
      <c r="AE1760" s="170"/>
      <c r="AF1760" s="170"/>
      <c r="AG1760" s="170"/>
    </row>
    <row r="1761" spans="2:33" x14ac:dyDescent="0.25">
      <c r="B1761" s="175"/>
      <c r="C1761" s="169"/>
      <c r="D1761" s="170"/>
      <c r="E1761" s="170"/>
      <c r="F1761" s="170"/>
      <c r="G1761" s="170"/>
      <c r="H1761" s="170"/>
      <c r="I1761" s="170"/>
      <c r="J1761" s="170"/>
      <c r="K1761" s="171"/>
      <c r="L1761" s="170"/>
      <c r="M1761" s="170"/>
      <c r="N1761" s="170"/>
      <c r="O1761" s="170"/>
      <c r="P1761" s="170"/>
      <c r="Q1761" s="170"/>
      <c r="R1761" s="170"/>
      <c r="S1761" s="170"/>
      <c r="T1761" s="170"/>
      <c r="U1761" s="170"/>
      <c r="V1761" s="170"/>
      <c r="W1761" s="170"/>
      <c r="X1761" s="170"/>
      <c r="Y1761" s="170"/>
      <c r="Z1761" s="170"/>
      <c r="AA1761" s="170"/>
      <c r="AB1761" s="170"/>
      <c r="AC1761" s="170"/>
      <c r="AD1761" s="170"/>
      <c r="AE1761" s="170"/>
      <c r="AF1761" s="170"/>
      <c r="AG1761" s="170"/>
    </row>
    <row r="1762" spans="2:33" x14ac:dyDescent="0.25">
      <c r="B1762" s="175"/>
      <c r="C1762" s="169"/>
      <c r="D1762" s="170"/>
      <c r="E1762" s="170"/>
      <c r="F1762" s="170"/>
      <c r="G1762" s="170"/>
      <c r="H1762" s="170"/>
      <c r="I1762" s="170"/>
      <c r="J1762" s="170"/>
      <c r="K1762" s="171"/>
      <c r="L1762" s="170"/>
      <c r="M1762" s="170"/>
      <c r="N1762" s="170"/>
      <c r="O1762" s="170"/>
      <c r="P1762" s="170"/>
      <c r="Q1762" s="170"/>
      <c r="R1762" s="170"/>
      <c r="S1762" s="170"/>
      <c r="T1762" s="170"/>
      <c r="U1762" s="170"/>
      <c r="V1762" s="170"/>
      <c r="W1762" s="170"/>
      <c r="X1762" s="170"/>
      <c r="Y1762" s="170"/>
      <c r="Z1762" s="170"/>
      <c r="AA1762" s="170"/>
      <c r="AB1762" s="170"/>
      <c r="AC1762" s="170"/>
      <c r="AD1762" s="170"/>
      <c r="AE1762" s="170"/>
      <c r="AF1762" s="170"/>
      <c r="AG1762" s="170"/>
    </row>
    <row r="1763" spans="2:33" x14ac:dyDescent="0.25">
      <c r="B1763" s="175"/>
      <c r="C1763" s="169"/>
      <c r="D1763" s="170"/>
      <c r="E1763" s="170"/>
      <c r="F1763" s="170"/>
      <c r="G1763" s="170"/>
      <c r="H1763" s="170"/>
      <c r="I1763" s="170"/>
      <c r="J1763" s="170"/>
      <c r="K1763" s="171"/>
      <c r="L1763" s="170"/>
      <c r="M1763" s="170"/>
      <c r="N1763" s="170"/>
      <c r="O1763" s="170"/>
      <c r="P1763" s="170"/>
      <c r="Q1763" s="170"/>
      <c r="R1763" s="170"/>
      <c r="S1763" s="170"/>
      <c r="T1763" s="170"/>
      <c r="U1763" s="170"/>
      <c r="V1763" s="170"/>
      <c r="W1763" s="170"/>
      <c r="X1763" s="170"/>
      <c r="Y1763" s="170"/>
      <c r="Z1763" s="170"/>
      <c r="AA1763" s="170"/>
      <c r="AB1763" s="170"/>
      <c r="AC1763" s="170"/>
      <c r="AD1763" s="170"/>
      <c r="AE1763" s="170"/>
      <c r="AF1763" s="170"/>
      <c r="AG1763" s="170"/>
    </row>
    <row r="1764" spans="2:33" x14ac:dyDescent="0.25">
      <c r="B1764" s="175"/>
      <c r="C1764" s="169"/>
      <c r="D1764" s="170"/>
      <c r="E1764" s="170"/>
      <c r="F1764" s="170"/>
      <c r="G1764" s="170"/>
      <c r="H1764" s="170"/>
      <c r="I1764" s="170"/>
      <c r="J1764" s="170"/>
      <c r="K1764" s="171"/>
      <c r="L1764" s="170"/>
      <c r="M1764" s="170"/>
      <c r="N1764" s="170"/>
      <c r="O1764" s="170"/>
      <c r="P1764" s="170"/>
      <c r="Q1764" s="170"/>
      <c r="R1764" s="170"/>
      <c r="S1764" s="170"/>
      <c r="T1764" s="170"/>
      <c r="U1764" s="170"/>
      <c r="V1764" s="170"/>
      <c r="W1764" s="170"/>
      <c r="X1764" s="170"/>
      <c r="Y1764" s="170"/>
      <c r="Z1764" s="170"/>
      <c r="AA1764" s="170"/>
      <c r="AB1764" s="170"/>
      <c r="AC1764" s="170"/>
      <c r="AD1764" s="170"/>
      <c r="AE1764" s="170"/>
      <c r="AF1764" s="170"/>
      <c r="AG1764" s="170"/>
    </row>
    <row r="1765" spans="2:33" x14ac:dyDescent="0.25">
      <c r="B1765" s="175"/>
      <c r="C1765" s="169"/>
      <c r="D1765" s="170"/>
      <c r="E1765" s="170"/>
      <c r="F1765" s="170"/>
      <c r="G1765" s="170"/>
      <c r="H1765" s="170"/>
      <c r="I1765" s="170"/>
      <c r="J1765" s="170"/>
      <c r="K1765" s="171"/>
      <c r="L1765" s="170"/>
      <c r="M1765" s="170"/>
      <c r="N1765" s="170"/>
      <c r="O1765" s="170"/>
      <c r="P1765" s="170"/>
      <c r="Q1765" s="170"/>
      <c r="R1765" s="170"/>
      <c r="S1765" s="170"/>
      <c r="T1765" s="170"/>
      <c r="U1765" s="170"/>
      <c r="V1765" s="170"/>
      <c r="W1765" s="170"/>
      <c r="X1765" s="170"/>
      <c r="Y1765" s="170"/>
      <c r="Z1765" s="170"/>
      <c r="AA1765" s="170"/>
      <c r="AB1765" s="170"/>
      <c r="AC1765" s="170"/>
      <c r="AD1765" s="170"/>
      <c r="AE1765" s="170"/>
      <c r="AF1765" s="170"/>
      <c r="AG1765" s="170"/>
    </row>
    <row r="1766" spans="2:33" x14ac:dyDescent="0.25">
      <c r="B1766" s="175"/>
      <c r="C1766" s="169"/>
      <c r="D1766" s="170"/>
      <c r="E1766" s="170"/>
      <c r="F1766" s="170"/>
      <c r="G1766" s="170"/>
      <c r="H1766" s="170"/>
      <c r="I1766" s="170"/>
      <c r="J1766" s="170"/>
      <c r="K1766" s="171"/>
      <c r="L1766" s="170"/>
      <c r="M1766" s="170"/>
      <c r="N1766" s="170"/>
      <c r="O1766" s="170"/>
      <c r="P1766" s="170"/>
      <c r="Q1766" s="170"/>
      <c r="R1766" s="170"/>
      <c r="S1766" s="170"/>
      <c r="T1766" s="170"/>
      <c r="U1766" s="170"/>
      <c r="V1766" s="170"/>
      <c r="W1766" s="170"/>
      <c r="X1766" s="170"/>
      <c r="Y1766" s="170"/>
      <c r="Z1766" s="170"/>
      <c r="AA1766" s="170"/>
      <c r="AB1766" s="170"/>
      <c r="AC1766" s="170"/>
      <c r="AD1766" s="170"/>
      <c r="AE1766" s="170"/>
      <c r="AF1766" s="170"/>
      <c r="AG1766" s="170"/>
    </row>
    <row r="1767" spans="2:33" x14ac:dyDescent="0.25">
      <c r="B1767" s="175"/>
      <c r="C1767" s="169"/>
      <c r="D1767" s="170"/>
      <c r="E1767" s="170"/>
      <c r="F1767" s="170"/>
      <c r="G1767" s="170"/>
      <c r="H1767" s="170"/>
      <c r="I1767" s="170"/>
      <c r="J1767" s="170"/>
      <c r="K1767" s="171"/>
      <c r="L1767" s="170"/>
      <c r="M1767" s="170"/>
      <c r="N1767" s="170"/>
      <c r="O1767" s="170"/>
      <c r="P1767" s="170"/>
      <c r="Q1767" s="170"/>
      <c r="R1767" s="170"/>
      <c r="S1767" s="170"/>
      <c r="T1767" s="170"/>
      <c r="U1767" s="170"/>
      <c r="V1767" s="170"/>
      <c r="W1767" s="170"/>
      <c r="X1767" s="170"/>
      <c r="Y1767" s="170"/>
      <c r="Z1767" s="170"/>
      <c r="AA1767" s="170"/>
      <c r="AB1767" s="170"/>
      <c r="AC1767" s="170"/>
      <c r="AD1767" s="170"/>
      <c r="AE1767" s="170"/>
      <c r="AF1767" s="170"/>
      <c r="AG1767" s="170"/>
    </row>
    <row r="1768" spans="2:33" x14ac:dyDescent="0.25">
      <c r="B1768" s="175"/>
      <c r="C1768" s="169"/>
      <c r="D1768" s="170"/>
      <c r="E1768" s="170"/>
      <c r="F1768" s="170"/>
      <c r="G1768" s="170"/>
      <c r="H1768" s="170"/>
      <c r="I1768" s="170"/>
      <c r="J1768" s="170"/>
      <c r="K1768" s="171"/>
      <c r="L1768" s="170"/>
      <c r="M1768" s="170"/>
      <c r="N1768" s="170"/>
      <c r="O1768" s="170"/>
      <c r="P1768" s="170"/>
      <c r="Q1768" s="170"/>
      <c r="R1768" s="170"/>
      <c r="S1768" s="170"/>
      <c r="T1768" s="170"/>
      <c r="U1768" s="170"/>
      <c r="V1768" s="170"/>
      <c r="W1768" s="170"/>
      <c r="X1768" s="170"/>
      <c r="Y1768" s="170"/>
      <c r="Z1768" s="170"/>
      <c r="AA1768" s="170"/>
      <c r="AB1768" s="170"/>
      <c r="AC1768" s="170"/>
      <c r="AD1768" s="170"/>
      <c r="AE1768" s="170"/>
      <c r="AF1768" s="170"/>
      <c r="AG1768" s="170"/>
    </row>
    <row r="1769" spans="2:33" x14ac:dyDescent="0.25">
      <c r="B1769" s="175"/>
      <c r="C1769" s="169"/>
      <c r="D1769" s="170"/>
      <c r="E1769" s="170"/>
      <c r="F1769" s="170"/>
      <c r="G1769" s="170"/>
      <c r="H1769" s="170"/>
      <c r="I1769" s="170"/>
      <c r="J1769" s="170"/>
      <c r="K1769" s="171"/>
      <c r="L1769" s="170"/>
      <c r="M1769" s="170"/>
      <c r="N1769" s="170"/>
      <c r="O1769" s="170"/>
      <c r="P1769" s="170"/>
      <c r="Q1769" s="170"/>
      <c r="R1769" s="170"/>
      <c r="S1769" s="170"/>
      <c r="T1769" s="170"/>
      <c r="U1769" s="170"/>
      <c r="V1769" s="170"/>
      <c r="W1769" s="170"/>
      <c r="X1769" s="170"/>
      <c r="Y1769" s="170"/>
      <c r="Z1769" s="170"/>
      <c r="AA1769" s="170"/>
      <c r="AB1769" s="170"/>
      <c r="AC1769" s="170"/>
      <c r="AD1769" s="170"/>
      <c r="AE1769" s="170"/>
      <c r="AF1769" s="170"/>
      <c r="AG1769" s="170"/>
    </row>
    <row r="1770" spans="2:33" x14ac:dyDescent="0.25">
      <c r="B1770" s="175"/>
      <c r="C1770" s="169"/>
      <c r="D1770" s="170"/>
      <c r="E1770" s="170"/>
      <c r="F1770" s="170"/>
      <c r="G1770" s="170"/>
      <c r="H1770" s="170"/>
      <c r="I1770" s="170"/>
      <c r="J1770" s="170"/>
      <c r="K1770" s="171"/>
      <c r="L1770" s="170"/>
      <c r="M1770" s="170"/>
      <c r="N1770" s="170"/>
      <c r="O1770" s="170"/>
      <c r="P1770" s="170"/>
      <c r="Q1770" s="170"/>
      <c r="R1770" s="170"/>
      <c r="S1770" s="170"/>
      <c r="T1770" s="170"/>
      <c r="U1770" s="170"/>
      <c r="V1770" s="170"/>
      <c r="W1770" s="170"/>
      <c r="X1770" s="170"/>
      <c r="Y1770" s="170"/>
      <c r="Z1770" s="170"/>
      <c r="AA1770" s="170"/>
      <c r="AB1770" s="170"/>
      <c r="AC1770" s="170"/>
      <c r="AD1770" s="170"/>
      <c r="AE1770" s="170"/>
      <c r="AF1770" s="170"/>
      <c r="AG1770" s="170"/>
    </row>
    <row r="1771" spans="2:33" x14ac:dyDescent="0.25">
      <c r="B1771" s="175"/>
      <c r="C1771" s="169"/>
      <c r="D1771" s="170"/>
      <c r="E1771" s="170"/>
      <c r="F1771" s="170"/>
      <c r="G1771" s="170"/>
      <c r="H1771" s="170"/>
      <c r="I1771" s="170"/>
      <c r="J1771" s="170"/>
      <c r="K1771" s="171"/>
      <c r="L1771" s="170"/>
      <c r="M1771" s="170"/>
      <c r="N1771" s="170"/>
      <c r="O1771" s="170"/>
      <c r="P1771" s="170"/>
      <c r="Q1771" s="170"/>
      <c r="R1771" s="170"/>
      <c r="S1771" s="170"/>
      <c r="T1771" s="170"/>
      <c r="U1771" s="170"/>
      <c r="V1771" s="170"/>
      <c r="W1771" s="170"/>
      <c r="X1771" s="170"/>
      <c r="Y1771" s="170"/>
      <c r="Z1771" s="170"/>
      <c r="AA1771" s="170"/>
      <c r="AB1771" s="170"/>
      <c r="AC1771" s="170"/>
      <c r="AD1771" s="170"/>
      <c r="AE1771" s="170"/>
      <c r="AF1771" s="170"/>
      <c r="AG1771" s="170"/>
    </row>
    <row r="1772" spans="2:33" x14ac:dyDescent="0.25">
      <c r="B1772" s="175"/>
      <c r="C1772" s="169"/>
      <c r="D1772" s="170"/>
      <c r="E1772" s="170"/>
      <c r="F1772" s="170"/>
      <c r="G1772" s="170"/>
      <c r="H1772" s="170"/>
      <c r="I1772" s="170"/>
      <c r="J1772" s="170"/>
      <c r="K1772" s="171"/>
      <c r="L1772" s="170"/>
      <c r="M1772" s="170"/>
      <c r="N1772" s="170"/>
      <c r="O1772" s="170"/>
      <c r="P1772" s="170"/>
      <c r="Q1772" s="170"/>
      <c r="R1772" s="170"/>
      <c r="S1772" s="170"/>
      <c r="T1772" s="170"/>
      <c r="U1772" s="170"/>
      <c r="V1772" s="170"/>
      <c r="W1772" s="170"/>
      <c r="X1772" s="170"/>
      <c r="Y1772" s="170"/>
      <c r="Z1772" s="170"/>
      <c r="AA1772" s="170"/>
      <c r="AB1772" s="170"/>
      <c r="AC1772" s="170"/>
      <c r="AD1772" s="170"/>
      <c r="AE1772" s="170"/>
      <c r="AF1772" s="170"/>
      <c r="AG1772" s="170"/>
    </row>
    <row r="1773" spans="2:33" x14ac:dyDescent="0.25">
      <c r="B1773" s="175"/>
      <c r="C1773" s="169"/>
      <c r="D1773" s="170"/>
      <c r="E1773" s="170"/>
      <c r="F1773" s="170"/>
      <c r="G1773" s="170"/>
      <c r="H1773" s="170"/>
      <c r="I1773" s="170"/>
      <c r="J1773" s="170"/>
      <c r="K1773" s="171"/>
      <c r="L1773" s="170"/>
      <c r="M1773" s="170"/>
      <c r="N1773" s="170"/>
      <c r="O1773" s="170"/>
      <c r="P1773" s="170"/>
      <c r="Q1773" s="170"/>
      <c r="R1773" s="170"/>
      <c r="S1773" s="170"/>
      <c r="T1773" s="170"/>
      <c r="U1773" s="170"/>
      <c r="V1773" s="170"/>
      <c r="W1773" s="170"/>
      <c r="X1773" s="170"/>
      <c r="Y1773" s="170"/>
      <c r="Z1773" s="170"/>
      <c r="AA1773" s="170"/>
      <c r="AB1773" s="170"/>
      <c r="AC1773" s="170"/>
      <c r="AD1773" s="170"/>
      <c r="AE1773" s="170"/>
      <c r="AF1773" s="170"/>
      <c r="AG1773" s="170"/>
    </row>
    <row r="1774" spans="2:33" x14ac:dyDescent="0.25">
      <c r="B1774" s="175"/>
      <c r="C1774" s="169"/>
      <c r="D1774" s="170"/>
      <c r="E1774" s="170"/>
      <c r="F1774" s="170"/>
      <c r="G1774" s="170"/>
      <c r="H1774" s="170"/>
      <c r="I1774" s="170"/>
      <c r="J1774" s="170"/>
      <c r="K1774" s="171"/>
      <c r="L1774" s="170"/>
      <c r="M1774" s="170"/>
      <c r="N1774" s="170"/>
      <c r="O1774" s="170"/>
      <c r="P1774" s="170"/>
      <c r="Q1774" s="170"/>
      <c r="R1774" s="170"/>
      <c r="S1774" s="170"/>
      <c r="T1774" s="170"/>
      <c r="U1774" s="170"/>
      <c r="V1774" s="170"/>
      <c r="W1774" s="170"/>
      <c r="X1774" s="170"/>
      <c r="Y1774" s="170"/>
      <c r="Z1774" s="170"/>
      <c r="AA1774" s="170"/>
      <c r="AB1774" s="170"/>
      <c r="AC1774" s="170"/>
      <c r="AD1774" s="170"/>
      <c r="AE1774" s="170"/>
      <c r="AF1774" s="170"/>
      <c r="AG1774" s="170"/>
    </row>
    <row r="1775" spans="2:33" x14ac:dyDescent="0.25">
      <c r="B1775" s="175"/>
      <c r="C1775" s="169"/>
      <c r="D1775" s="170"/>
      <c r="E1775" s="170"/>
      <c r="F1775" s="170"/>
      <c r="G1775" s="170"/>
      <c r="H1775" s="170"/>
      <c r="I1775" s="170"/>
      <c r="J1775" s="170"/>
      <c r="K1775" s="171"/>
      <c r="L1775" s="170"/>
      <c r="M1775" s="170"/>
      <c r="N1775" s="170"/>
      <c r="O1775" s="170"/>
      <c r="P1775" s="170"/>
      <c r="Q1775" s="170"/>
      <c r="R1775" s="170"/>
      <c r="S1775" s="170"/>
      <c r="T1775" s="170"/>
      <c r="U1775" s="170"/>
      <c r="V1775" s="170"/>
      <c r="W1775" s="170"/>
      <c r="X1775" s="170"/>
      <c r="Y1775" s="170"/>
      <c r="Z1775" s="170"/>
      <c r="AA1775" s="170"/>
      <c r="AB1775" s="170"/>
      <c r="AC1775" s="170"/>
      <c r="AD1775" s="170"/>
      <c r="AE1775" s="170"/>
      <c r="AF1775" s="170"/>
      <c r="AG1775" s="170"/>
    </row>
    <row r="1776" spans="2:33" x14ac:dyDescent="0.25">
      <c r="B1776" s="175"/>
      <c r="C1776" s="169"/>
      <c r="D1776" s="170"/>
      <c r="E1776" s="170"/>
      <c r="F1776" s="170"/>
      <c r="G1776" s="170"/>
      <c r="H1776" s="170"/>
      <c r="I1776" s="170"/>
      <c r="J1776" s="170"/>
      <c r="K1776" s="171"/>
      <c r="L1776" s="170"/>
      <c r="M1776" s="170"/>
      <c r="N1776" s="170"/>
      <c r="O1776" s="170"/>
      <c r="P1776" s="170"/>
      <c r="Q1776" s="170"/>
      <c r="R1776" s="170"/>
      <c r="S1776" s="170"/>
      <c r="T1776" s="170"/>
      <c r="U1776" s="170"/>
      <c r="V1776" s="170"/>
      <c r="W1776" s="170"/>
      <c r="X1776" s="170"/>
      <c r="Y1776" s="170"/>
      <c r="Z1776" s="170"/>
      <c r="AA1776" s="170"/>
      <c r="AB1776" s="170"/>
      <c r="AC1776" s="170"/>
      <c r="AD1776" s="170"/>
      <c r="AE1776" s="170"/>
      <c r="AF1776" s="170"/>
      <c r="AG1776" s="170"/>
    </row>
    <row r="1777" spans="2:33" x14ac:dyDescent="0.25">
      <c r="B1777" s="175"/>
      <c r="C1777" s="169"/>
      <c r="D1777" s="170"/>
      <c r="E1777" s="170"/>
      <c r="F1777" s="170"/>
      <c r="G1777" s="170"/>
      <c r="H1777" s="170"/>
      <c r="I1777" s="170"/>
      <c r="J1777" s="170"/>
      <c r="K1777" s="171"/>
      <c r="L1777" s="170"/>
      <c r="M1777" s="170"/>
      <c r="N1777" s="170"/>
      <c r="O1777" s="170"/>
      <c r="P1777" s="170"/>
      <c r="Q1777" s="170"/>
      <c r="R1777" s="170"/>
      <c r="S1777" s="170"/>
      <c r="T1777" s="170"/>
      <c r="U1777" s="170"/>
      <c r="V1777" s="170"/>
      <c r="W1777" s="170"/>
      <c r="X1777" s="170"/>
      <c r="Y1777" s="170"/>
      <c r="Z1777" s="170"/>
      <c r="AA1777" s="170"/>
      <c r="AB1777" s="170"/>
      <c r="AC1777" s="170"/>
      <c r="AD1777" s="170"/>
      <c r="AE1777" s="170"/>
      <c r="AF1777" s="170"/>
      <c r="AG1777" s="170"/>
    </row>
    <row r="1778" spans="2:33" x14ac:dyDescent="0.25">
      <c r="B1778" s="175"/>
      <c r="C1778" s="169"/>
      <c r="D1778" s="170"/>
      <c r="E1778" s="170"/>
      <c r="F1778" s="170"/>
      <c r="G1778" s="170"/>
      <c r="H1778" s="170"/>
      <c r="I1778" s="170"/>
      <c r="J1778" s="170"/>
      <c r="K1778" s="171"/>
      <c r="L1778" s="170"/>
      <c r="M1778" s="170"/>
      <c r="N1778" s="170"/>
      <c r="O1778" s="170"/>
      <c r="P1778" s="170"/>
      <c r="Q1778" s="170"/>
      <c r="R1778" s="170"/>
      <c r="S1778" s="170"/>
      <c r="T1778" s="170"/>
      <c r="U1778" s="170"/>
      <c r="V1778" s="170"/>
      <c r="W1778" s="170"/>
      <c r="X1778" s="170"/>
      <c r="Y1778" s="170"/>
      <c r="Z1778" s="170"/>
      <c r="AA1778" s="170"/>
      <c r="AB1778" s="170"/>
      <c r="AC1778" s="170"/>
      <c r="AD1778" s="170"/>
      <c r="AE1778" s="170"/>
      <c r="AF1778" s="170"/>
      <c r="AG1778" s="170"/>
    </row>
    <row r="1779" spans="2:33" x14ac:dyDescent="0.25">
      <c r="B1779" s="175"/>
      <c r="C1779" s="169"/>
      <c r="D1779" s="170"/>
      <c r="E1779" s="170"/>
      <c r="F1779" s="170"/>
      <c r="G1779" s="170"/>
      <c r="H1779" s="170"/>
      <c r="I1779" s="170"/>
      <c r="J1779" s="170"/>
      <c r="K1779" s="171"/>
      <c r="L1779" s="170"/>
      <c r="M1779" s="170"/>
      <c r="N1779" s="170"/>
      <c r="O1779" s="170"/>
      <c r="P1779" s="170"/>
      <c r="Q1779" s="170"/>
      <c r="R1779" s="170"/>
      <c r="S1779" s="170"/>
      <c r="T1779" s="170"/>
      <c r="U1779" s="170"/>
      <c r="V1779" s="170"/>
      <c r="W1779" s="170"/>
      <c r="X1779" s="170"/>
      <c r="Y1779" s="170"/>
      <c r="Z1779" s="170"/>
      <c r="AA1779" s="170"/>
      <c r="AB1779" s="170"/>
      <c r="AC1779" s="170"/>
      <c r="AD1779" s="170"/>
      <c r="AE1779" s="170"/>
      <c r="AF1779" s="170"/>
      <c r="AG1779" s="170"/>
    </row>
    <row r="1780" spans="2:33" x14ac:dyDescent="0.25">
      <c r="B1780" s="175"/>
      <c r="C1780" s="169"/>
      <c r="D1780" s="170"/>
      <c r="E1780" s="170"/>
      <c r="F1780" s="170"/>
      <c r="G1780" s="170"/>
      <c r="H1780" s="170"/>
      <c r="I1780" s="170"/>
      <c r="J1780" s="170"/>
      <c r="K1780" s="171"/>
      <c r="L1780" s="170"/>
      <c r="M1780" s="170"/>
      <c r="N1780" s="170"/>
      <c r="O1780" s="170"/>
      <c r="P1780" s="170"/>
      <c r="Q1780" s="170"/>
      <c r="R1780" s="170"/>
      <c r="S1780" s="170"/>
      <c r="T1780" s="170"/>
      <c r="U1780" s="170"/>
      <c r="V1780" s="170"/>
      <c r="W1780" s="170"/>
      <c r="X1780" s="170"/>
      <c r="Y1780" s="170"/>
      <c r="Z1780" s="170"/>
      <c r="AA1780" s="170"/>
      <c r="AB1780" s="170"/>
      <c r="AC1780" s="170"/>
      <c r="AD1780" s="170"/>
      <c r="AE1780" s="170"/>
      <c r="AF1780" s="170"/>
      <c r="AG1780" s="170"/>
    </row>
    <row r="1781" spans="2:33" x14ac:dyDescent="0.25">
      <c r="B1781" s="175"/>
      <c r="C1781" s="169"/>
      <c r="D1781" s="170"/>
      <c r="E1781" s="170"/>
      <c r="F1781" s="170"/>
      <c r="G1781" s="170"/>
      <c r="H1781" s="170"/>
      <c r="I1781" s="170"/>
      <c r="J1781" s="170"/>
      <c r="K1781" s="171"/>
      <c r="L1781" s="170"/>
      <c r="M1781" s="170"/>
      <c r="N1781" s="170"/>
      <c r="O1781" s="170"/>
      <c r="P1781" s="170"/>
      <c r="Q1781" s="170"/>
      <c r="R1781" s="170"/>
      <c r="S1781" s="170"/>
      <c r="T1781" s="170"/>
      <c r="U1781" s="170"/>
      <c r="V1781" s="170"/>
      <c r="W1781" s="170"/>
      <c r="X1781" s="170"/>
      <c r="Y1781" s="170"/>
      <c r="Z1781" s="170"/>
      <c r="AA1781" s="170"/>
      <c r="AB1781" s="170"/>
      <c r="AC1781" s="170"/>
      <c r="AD1781" s="170"/>
      <c r="AE1781" s="170"/>
      <c r="AF1781" s="170"/>
      <c r="AG1781" s="170"/>
    </row>
    <row r="1782" spans="2:33" x14ac:dyDescent="0.25">
      <c r="B1782" s="175"/>
      <c r="C1782" s="169"/>
      <c r="D1782" s="170"/>
      <c r="E1782" s="170"/>
      <c r="F1782" s="170"/>
      <c r="G1782" s="170"/>
      <c r="H1782" s="170"/>
      <c r="I1782" s="170"/>
      <c r="J1782" s="170"/>
      <c r="K1782" s="171"/>
      <c r="L1782" s="170"/>
      <c r="M1782" s="170"/>
      <c r="N1782" s="170"/>
      <c r="O1782" s="170"/>
      <c r="P1782" s="170"/>
      <c r="Q1782" s="170"/>
      <c r="R1782" s="170"/>
      <c r="S1782" s="170"/>
      <c r="T1782" s="170"/>
      <c r="U1782" s="170"/>
      <c r="V1782" s="170"/>
      <c r="W1782" s="170"/>
      <c r="X1782" s="170"/>
      <c r="Y1782" s="170"/>
      <c r="Z1782" s="170"/>
      <c r="AA1782" s="170"/>
      <c r="AB1782" s="170"/>
      <c r="AC1782" s="170"/>
      <c r="AD1782" s="170"/>
      <c r="AE1782" s="170"/>
      <c r="AF1782" s="170"/>
      <c r="AG1782" s="170"/>
    </row>
    <row r="1783" spans="2:33" x14ac:dyDescent="0.25">
      <c r="B1783" s="175"/>
      <c r="C1783" s="169"/>
      <c r="D1783" s="170"/>
      <c r="E1783" s="170"/>
      <c r="F1783" s="170"/>
      <c r="G1783" s="170"/>
      <c r="H1783" s="170"/>
      <c r="I1783" s="170"/>
      <c r="J1783" s="170"/>
      <c r="K1783" s="171"/>
      <c r="L1783" s="170"/>
      <c r="M1783" s="170"/>
      <c r="N1783" s="170"/>
      <c r="O1783" s="170"/>
      <c r="P1783" s="170"/>
      <c r="Q1783" s="170"/>
      <c r="R1783" s="170"/>
      <c r="S1783" s="170"/>
      <c r="T1783" s="170"/>
      <c r="U1783" s="170"/>
      <c r="V1783" s="170"/>
      <c r="W1783" s="170"/>
      <c r="X1783" s="170"/>
      <c r="Y1783" s="170"/>
      <c r="Z1783" s="170"/>
      <c r="AA1783" s="170"/>
      <c r="AB1783" s="170"/>
      <c r="AC1783" s="170"/>
      <c r="AD1783" s="170"/>
      <c r="AE1783" s="170"/>
      <c r="AF1783" s="170"/>
      <c r="AG1783" s="170"/>
    </row>
    <row r="1784" spans="2:33" x14ac:dyDescent="0.25">
      <c r="B1784" s="175"/>
      <c r="C1784" s="169"/>
      <c r="D1784" s="170"/>
      <c r="E1784" s="170"/>
      <c r="F1784" s="170"/>
      <c r="G1784" s="170"/>
      <c r="H1784" s="170"/>
      <c r="I1784" s="170"/>
      <c r="J1784" s="170"/>
      <c r="K1784" s="171"/>
      <c r="L1784" s="170"/>
      <c r="M1784" s="170"/>
      <c r="N1784" s="170"/>
      <c r="O1784" s="170"/>
      <c r="P1784" s="170"/>
      <c r="Q1784" s="170"/>
      <c r="R1784" s="170"/>
      <c r="S1784" s="170"/>
      <c r="T1784" s="170"/>
      <c r="U1784" s="170"/>
      <c r="V1784" s="170"/>
      <c r="W1784" s="170"/>
      <c r="X1784" s="170"/>
      <c r="Y1784" s="170"/>
      <c r="Z1784" s="170"/>
      <c r="AA1784" s="170"/>
      <c r="AB1784" s="170"/>
      <c r="AC1784" s="170"/>
      <c r="AD1784" s="170"/>
      <c r="AE1784" s="170"/>
      <c r="AF1784" s="170"/>
      <c r="AG1784" s="170"/>
    </row>
    <row r="1785" spans="2:33" x14ac:dyDescent="0.25">
      <c r="B1785" s="175"/>
      <c r="C1785" s="169"/>
      <c r="D1785" s="170"/>
      <c r="E1785" s="170"/>
      <c r="F1785" s="170"/>
      <c r="G1785" s="170"/>
      <c r="H1785" s="170"/>
      <c r="I1785" s="170"/>
      <c r="J1785" s="170"/>
      <c r="K1785" s="171"/>
      <c r="L1785" s="170"/>
      <c r="M1785" s="170"/>
      <c r="N1785" s="170"/>
      <c r="O1785" s="170"/>
      <c r="P1785" s="170"/>
      <c r="Q1785" s="170"/>
      <c r="R1785" s="170"/>
      <c r="S1785" s="170"/>
      <c r="T1785" s="170"/>
      <c r="U1785" s="170"/>
      <c r="V1785" s="170"/>
      <c r="W1785" s="170"/>
      <c r="X1785" s="170"/>
      <c r="Y1785" s="170"/>
      <c r="Z1785" s="170"/>
      <c r="AA1785" s="170"/>
      <c r="AB1785" s="170"/>
      <c r="AC1785" s="170"/>
      <c r="AD1785" s="170"/>
      <c r="AE1785" s="170"/>
      <c r="AF1785" s="170"/>
      <c r="AG1785" s="170"/>
    </row>
    <row r="1786" spans="2:33" x14ac:dyDescent="0.25">
      <c r="B1786" s="175"/>
      <c r="C1786" s="169"/>
      <c r="D1786" s="170"/>
      <c r="E1786" s="170"/>
      <c r="F1786" s="170"/>
      <c r="G1786" s="170"/>
      <c r="H1786" s="170"/>
      <c r="I1786" s="170"/>
      <c r="J1786" s="170"/>
      <c r="K1786" s="171"/>
      <c r="L1786" s="170"/>
      <c r="M1786" s="170"/>
      <c r="N1786" s="170"/>
      <c r="O1786" s="170"/>
      <c r="P1786" s="170"/>
      <c r="Q1786" s="170"/>
      <c r="R1786" s="170"/>
      <c r="S1786" s="170"/>
      <c r="T1786" s="170"/>
      <c r="U1786" s="170"/>
      <c r="V1786" s="170"/>
      <c r="W1786" s="170"/>
      <c r="X1786" s="170"/>
      <c r="Y1786" s="170"/>
      <c r="Z1786" s="170"/>
      <c r="AA1786" s="170"/>
      <c r="AB1786" s="170"/>
      <c r="AC1786" s="170"/>
      <c r="AD1786" s="170"/>
      <c r="AE1786" s="170"/>
      <c r="AF1786" s="170"/>
      <c r="AG1786" s="170"/>
    </row>
    <row r="1787" spans="2:33" x14ac:dyDescent="0.25">
      <c r="B1787" s="175"/>
      <c r="C1787" s="169"/>
      <c r="D1787" s="170"/>
      <c r="E1787" s="170"/>
      <c r="F1787" s="170"/>
      <c r="G1787" s="170"/>
      <c r="H1787" s="170"/>
      <c r="I1787" s="170"/>
      <c r="J1787" s="170"/>
      <c r="K1787" s="171"/>
      <c r="L1787" s="170"/>
      <c r="M1787" s="170"/>
      <c r="N1787" s="170"/>
      <c r="O1787" s="170"/>
      <c r="P1787" s="170"/>
      <c r="Q1787" s="170"/>
      <c r="R1787" s="170"/>
      <c r="S1787" s="170"/>
      <c r="T1787" s="170"/>
      <c r="U1787" s="170"/>
      <c r="V1787" s="170"/>
      <c r="W1787" s="170"/>
      <c r="X1787" s="170"/>
      <c r="Y1787" s="170"/>
      <c r="Z1787" s="170"/>
      <c r="AA1787" s="170"/>
      <c r="AB1787" s="170"/>
      <c r="AC1787" s="170"/>
      <c r="AD1787" s="170"/>
      <c r="AE1787" s="170"/>
      <c r="AF1787" s="170"/>
      <c r="AG1787" s="170"/>
    </row>
    <row r="1788" spans="2:33" x14ac:dyDescent="0.25">
      <c r="B1788" s="175"/>
      <c r="C1788" s="169"/>
      <c r="D1788" s="170"/>
      <c r="E1788" s="170"/>
      <c r="F1788" s="170"/>
      <c r="G1788" s="170"/>
      <c r="H1788" s="170"/>
      <c r="I1788" s="170"/>
      <c r="J1788" s="170"/>
      <c r="K1788" s="171"/>
      <c r="L1788" s="170"/>
      <c r="M1788" s="170"/>
      <c r="N1788" s="170"/>
      <c r="O1788" s="170"/>
      <c r="P1788" s="170"/>
      <c r="Q1788" s="170"/>
      <c r="R1788" s="170"/>
      <c r="S1788" s="170"/>
      <c r="T1788" s="170"/>
      <c r="U1788" s="170"/>
      <c r="V1788" s="170"/>
      <c r="W1788" s="170"/>
      <c r="X1788" s="170"/>
      <c r="Y1788" s="170"/>
      <c r="Z1788" s="170"/>
      <c r="AA1788" s="170"/>
      <c r="AB1788" s="170"/>
      <c r="AC1788" s="170"/>
      <c r="AD1788" s="170"/>
      <c r="AE1788" s="170"/>
      <c r="AF1788" s="170"/>
      <c r="AG1788" s="170"/>
    </row>
    <row r="1789" spans="2:33" x14ac:dyDescent="0.25">
      <c r="B1789" s="175"/>
      <c r="C1789" s="169"/>
      <c r="D1789" s="170"/>
      <c r="E1789" s="170"/>
      <c r="F1789" s="170"/>
      <c r="G1789" s="170"/>
      <c r="H1789" s="170"/>
      <c r="I1789" s="170"/>
      <c r="J1789" s="170"/>
      <c r="K1789" s="171"/>
      <c r="L1789" s="170"/>
      <c r="M1789" s="170"/>
      <c r="N1789" s="170"/>
      <c r="O1789" s="170"/>
      <c r="P1789" s="170"/>
      <c r="Q1789" s="170"/>
      <c r="R1789" s="170"/>
      <c r="S1789" s="170"/>
      <c r="T1789" s="170"/>
      <c r="U1789" s="170"/>
      <c r="V1789" s="170"/>
      <c r="W1789" s="170"/>
      <c r="X1789" s="170"/>
      <c r="Y1789" s="170"/>
      <c r="Z1789" s="170"/>
      <c r="AA1789" s="170"/>
      <c r="AB1789" s="170"/>
      <c r="AC1789" s="170"/>
      <c r="AD1789" s="170"/>
      <c r="AE1789" s="170"/>
      <c r="AF1789" s="170"/>
      <c r="AG1789" s="170"/>
    </row>
    <row r="1790" spans="2:33" x14ac:dyDescent="0.25">
      <c r="B1790" s="175"/>
      <c r="C1790" s="169"/>
      <c r="D1790" s="170"/>
      <c r="E1790" s="170"/>
      <c r="F1790" s="170"/>
      <c r="G1790" s="170"/>
      <c r="H1790" s="170"/>
      <c r="I1790" s="170"/>
      <c r="J1790" s="170"/>
      <c r="K1790" s="171"/>
      <c r="L1790" s="170"/>
      <c r="M1790" s="170"/>
      <c r="N1790" s="170"/>
      <c r="O1790" s="170"/>
      <c r="P1790" s="170"/>
      <c r="Q1790" s="170"/>
      <c r="R1790" s="170"/>
      <c r="S1790" s="170"/>
      <c r="T1790" s="170"/>
      <c r="U1790" s="170"/>
      <c r="V1790" s="170"/>
      <c r="W1790" s="170"/>
      <c r="X1790" s="170"/>
      <c r="Y1790" s="170"/>
      <c r="Z1790" s="170"/>
      <c r="AA1790" s="170"/>
      <c r="AB1790" s="170"/>
      <c r="AC1790" s="170"/>
      <c r="AD1790" s="170"/>
      <c r="AE1790" s="170"/>
      <c r="AF1790" s="170"/>
      <c r="AG1790" s="170"/>
    </row>
    <row r="1791" spans="2:33" x14ac:dyDescent="0.25">
      <c r="B1791" s="175"/>
      <c r="C1791" s="169"/>
      <c r="D1791" s="170"/>
      <c r="E1791" s="170"/>
      <c r="F1791" s="170"/>
      <c r="G1791" s="170"/>
      <c r="H1791" s="170"/>
      <c r="I1791" s="170"/>
      <c r="J1791" s="170"/>
      <c r="K1791" s="171"/>
      <c r="L1791" s="170"/>
      <c r="M1791" s="170"/>
      <c r="N1791" s="170"/>
      <c r="O1791" s="170"/>
      <c r="P1791" s="170"/>
      <c r="Q1791" s="170"/>
      <c r="R1791" s="170"/>
      <c r="S1791" s="170"/>
      <c r="T1791" s="170"/>
      <c r="U1791" s="170"/>
      <c r="V1791" s="170"/>
      <c r="W1791" s="170"/>
      <c r="X1791" s="170"/>
      <c r="Y1791" s="170"/>
      <c r="Z1791" s="170"/>
      <c r="AA1791" s="170"/>
      <c r="AB1791" s="170"/>
      <c r="AC1791" s="170"/>
      <c r="AD1791" s="170"/>
      <c r="AE1791" s="170"/>
      <c r="AF1791" s="170"/>
      <c r="AG1791" s="170"/>
    </row>
    <row r="1792" spans="2:33" x14ac:dyDescent="0.25">
      <c r="B1792" s="175"/>
      <c r="C1792" s="169"/>
      <c r="D1792" s="170"/>
      <c r="E1792" s="170"/>
      <c r="F1792" s="170"/>
      <c r="G1792" s="170"/>
      <c r="H1792" s="170"/>
      <c r="I1792" s="170"/>
      <c r="J1792" s="170"/>
      <c r="K1792" s="171"/>
      <c r="L1792" s="170"/>
      <c r="M1792" s="170"/>
      <c r="N1792" s="170"/>
      <c r="O1792" s="170"/>
      <c r="P1792" s="170"/>
      <c r="Q1792" s="170"/>
      <c r="R1792" s="170"/>
      <c r="S1792" s="170"/>
      <c r="T1792" s="170"/>
      <c r="U1792" s="170"/>
      <c r="V1792" s="170"/>
      <c r="W1792" s="170"/>
      <c r="X1792" s="170"/>
      <c r="Y1792" s="170"/>
      <c r="Z1792" s="170"/>
      <c r="AA1792" s="170"/>
      <c r="AB1792" s="170"/>
      <c r="AC1792" s="170"/>
      <c r="AD1792" s="170"/>
      <c r="AE1792" s="170"/>
      <c r="AF1792" s="170"/>
      <c r="AG1792" s="170"/>
    </row>
    <row r="1793" spans="2:33" x14ac:dyDescent="0.25">
      <c r="B1793" s="175"/>
      <c r="C1793" s="169"/>
      <c r="D1793" s="170"/>
      <c r="E1793" s="170"/>
      <c r="F1793" s="170"/>
      <c r="G1793" s="170"/>
      <c r="H1793" s="170"/>
      <c r="I1793" s="170"/>
      <c r="J1793" s="170"/>
      <c r="K1793" s="171"/>
      <c r="L1793" s="170"/>
      <c r="M1793" s="170"/>
      <c r="N1793" s="170"/>
      <c r="O1793" s="170"/>
      <c r="P1793" s="170"/>
      <c r="Q1793" s="170"/>
      <c r="R1793" s="170"/>
      <c r="S1793" s="170"/>
      <c r="T1793" s="170"/>
      <c r="U1793" s="170"/>
      <c r="V1793" s="170"/>
      <c r="W1793" s="170"/>
      <c r="X1793" s="170"/>
      <c r="Y1793" s="170"/>
      <c r="Z1793" s="170"/>
      <c r="AA1793" s="170"/>
      <c r="AB1793" s="170"/>
      <c r="AC1793" s="170"/>
      <c r="AD1793" s="170"/>
      <c r="AE1793" s="170"/>
      <c r="AF1793" s="170"/>
      <c r="AG1793" s="170"/>
    </row>
    <row r="1794" spans="2:33" x14ac:dyDescent="0.25">
      <c r="B1794" s="175"/>
      <c r="C1794" s="169"/>
      <c r="D1794" s="170"/>
      <c r="E1794" s="170"/>
      <c r="F1794" s="170"/>
      <c r="G1794" s="170"/>
      <c r="H1794" s="170"/>
      <c r="I1794" s="170"/>
      <c r="J1794" s="170"/>
      <c r="K1794" s="171"/>
      <c r="L1794" s="170"/>
      <c r="M1794" s="170"/>
      <c r="N1794" s="170"/>
      <c r="O1794" s="170"/>
      <c r="P1794" s="170"/>
      <c r="Q1794" s="170"/>
      <c r="R1794" s="170"/>
      <c r="S1794" s="170"/>
      <c r="T1794" s="170"/>
      <c r="U1794" s="170"/>
      <c r="V1794" s="170"/>
      <c r="W1794" s="170"/>
      <c r="X1794" s="170"/>
      <c r="Y1794" s="170"/>
      <c r="Z1794" s="170"/>
      <c r="AA1794" s="170"/>
      <c r="AB1794" s="170"/>
      <c r="AC1794" s="170"/>
      <c r="AD1794" s="170"/>
      <c r="AE1794" s="170"/>
      <c r="AF1794" s="170"/>
      <c r="AG1794" s="170"/>
    </row>
    <row r="1795" spans="2:33" x14ac:dyDescent="0.25">
      <c r="B1795" s="175"/>
      <c r="C1795" s="169"/>
      <c r="D1795" s="170"/>
      <c r="E1795" s="170"/>
      <c r="F1795" s="170"/>
      <c r="G1795" s="170"/>
      <c r="H1795" s="170"/>
      <c r="I1795" s="170"/>
      <c r="J1795" s="170"/>
      <c r="K1795" s="171"/>
      <c r="L1795" s="170"/>
      <c r="M1795" s="170"/>
      <c r="N1795" s="170"/>
      <c r="O1795" s="170"/>
      <c r="P1795" s="170"/>
      <c r="Q1795" s="170"/>
      <c r="R1795" s="170"/>
      <c r="S1795" s="170"/>
      <c r="T1795" s="170"/>
      <c r="U1795" s="170"/>
      <c r="V1795" s="170"/>
      <c r="W1795" s="170"/>
      <c r="X1795" s="170"/>
      <c r="Y1795" s="170"/>
      <c r="Z1795" s="170"/>
      <c r="AA1795" s="170"/>
      <c r="AB1795" s="170"/>
      <c r="AC1795" s="170"/>
      <c r="AD1795" s="170"/>
      <c r="AE1795" s="170"/>
      <c r="AF1795" s="170"/>
      <c r="AG1795" s="170"/>
    </row>
    <row r="1796" spans="2:33" x14ac:dyDescent="0.25">
      <c r="B1796" s="175"/>
      <c r="C1796" s="169"/>
      <c r="D1796" s="170"/>
      <c r="E1796" s="170"/>
      <c r="F1796" s="170"/>
      <c r="G1796" s="170"/>
      <c r="H1796" s="170"/>
      <c r="I1796" s="170"/>
      <c r="J1796" s="170"/>
      <c r="K1796" s="171"/>
      <c r="L1796" s="170"/>
      <c r="M1796" s="170"/>
      <c r="N1796" s="170"/>
      <c r="O1796" s="170"/>
      <c r="P1796" s="170"/>
      <c r="Q1796" s="170"/>
      <c r="R1796" s="170"/>
      <c r="S1796" s="170"/>
      <c r="T1796" s="170"/>
      <c r="U1796" s="170"/>
      <c r="V1796" s="170"/>
      <c r="W1796" s="170"/>
      <c r="X1796" s="170"/>
      <c r="Y1796" s="170"/>
      <c r="Z1796" s="170"/>
      <c r="AA1796" s="170"/>
      <c r="AB1796" s="170"/>
      <c r="AC1796" s="170"/>
      <c r="AD1796" s="170"/>
      <c r="AE1796" s="170"/>
      <c r="AF1796" s="170"/>
      <c r="AG1796" s="170"/>
    </row>
    <row r="1797" spans="2:33" x14ac:dyDescent="0.25">
      <c r="B1797" s="175"/>
      <c r="C1797" s="169"/>
      <c r="D1797" s="170"/>
      <c r="E1797" s="170"/>
      <c r="F1797" s="170"/>
      <c r="G1797" s="170"/>
      <c r="H1797" s="170"/>
      <c r="I1797" s="170"/>
      <c r="J1797" s="170"/>
      <c r="K1797" s="171"/>
      <c r="L1797" s="170"/>
      <c r="M1797" s="170"/>
      <c r="N1797" s="170"/>
      <c r="O1797" s="170"/>
      <c r="P1797" s="170"/>
      <c r="Q1797" s="170"/>
      <c r="R1797" s="170"/>
      <c r="S1797" s="170"/>
      <c r="T1797" s="170"/>
      <c r="U1797" s="170"/>
      <c r="V1797" s="170"/>
      <c r="W1797" s="170"/>
      <c r="X1797" s="170"/>
      <c r="Y1797" s="170"/>
      <c r="Z1797" s="170"/>
      <c r="AA1797" s="170"/>
      <c r="AB1797" s="170"/>
      <c r="AC1797" s="170"/>
      <c r="AD1797" s="170"/>
      <c r="AE1797" s="170"/>
      <c r="AF1797" s="170"/>
      <c r="AG1797" s="170"/>
    </row>
    <row r="1798" spans="2:33" x14ac:dyDescent="0.25">
      <c r="B1798" s="175"/>
      <c r="C1798" s="169"/>
      <c r="D1798" s="170"/>
      <c r="E1798" s="170"/>
      <c r="F1798" s="170"/>
      <c r="G1798" s="170"/>
      <c r="H1798" s="170"/>
      <c r="I1798" s="170"/>
      <c r="J1798" s="170"/>
      <c r="K1798" s="171"/>
      <c r="L1798" s="170"/>
      <c r="M1798" s="170"/>
      <c r="N1798" s="170"/>
      <c r="O1798" s="170"/>
      <c r="P1798" s="170"/>
      <c r="Q1798" s="170"/>
      <c r="R1798" s="170"/>
      <c r="S1798" s="170"/>
      <c r="T1798" s="170"/>
      <c r="U1798" s="170"/>
      <c r="V1798" s="170"/>
      <c r="W1798" s="170"/>
      <c r="X1798" s="170"/>
      <c r="Y1798" s="170"/>
      <c r="Z1798" s="170"/>
      <c r="AA1798" s="170"/>
      <c r="AB1798" s="170"/>
      <c r="AC1798" s="170"/>
      <c r="AD1798" s="170"/>
      <c r="AE1798" s="170"/>
      <c r="AF1798" s="170"/>
      <c r="AG1798" s="170"/>
    </row>
    <row r="1799" spans="2:33" x14ac:dyDescent="0.25">
      <c r="B1799" s="175"/>
      <c r="C1799" s="169"/>
      <c r="D1799" s="170"/>
      <c r="E1799" s="170"/>
      <c r="F1799" s="170"/>
      <c r="G1799" s="170"/>
      <c r="H1799" s="170"/>
      <c r="I1799" s="170"/>
      <c r="J1799" s="170"/>
      <c r="K1799" s="171"/>
      <c r="L1799" s="170"/>
      <c r="M1799" s="170"/>
      <c r="N1799" s="170"/>
      <c r="O1799" s="170"/>
      <c r="P1799" s="170"/>
      <c r="Q1799" s="170"/>
      <c r="R1799" s="170"/>
      <c r="S1799" s="170"/>
      <c r="T1799" s="170"/>
      <c r="U1799" s="170"/>
      <c r="V1799" s="170"/>
      <c r="W1799" s="170"/>
      <c r="X1799" s="170"/>
      <c r="Y1799" s="170"/>
      <c r="Z1799" s="170"/>
      <c r="AA1799" s="170"/>
      <c r="AB1799" s="170"/>
      <c r="AC1799" s="170"/>
      <c r="AD1799" s="170"/>
      <c r="AE1799" s="170"/>
      <c r="AF1799" s="170"/>
      <c r="AG1799" s="170"/>
    </row>
    <row r="1800" spans="2:33" x14ac:dyDescent="0.25">
      <c r="B1800" s="175"/>
      <c r="C1800" s="169"/>
      <c r="D1800" s="170"/>
      <c r="E1800" s="170"/>
      <c r="F1800" s="170"/>
      <c r="G1800" s="170"/>
      <c r="H1800" s="170"/>
      <c r="I1800" s="170"/>
      <c r="J1800" s="170"/>
      <c r="K1800" s="171"/>
      <c r="L1800" s="170"/>
      <c r="M1800" s="170"/>
      <c r="N1800" s="170"/>
      <c r="O1800" s="170"/>
      <c r="P1800" s="170"/>
      <c r="Q1800" s="170"/>
      <c r="R1800" s="170"/>
      <c r="S1800" s="170"/>
      <c r="T1800" s="170"/>
      <c r="U1800" s="170"/>
      <c r="V1800" s="170"/>
      <c r="W1800" s="170"/>
      <c r="X1800" s="170"/>
      <c r="Y1800" s="170"/>
      <c r="Z1800" s="170"/>
      <c r="AA1800" s="170"/>
      <c r="AB1800" s="170"/>
      <c r="AC1800" s="170"/>
      <c r="AD1800" s="170"/>
      <c r="AE1800" s="170"/>
      <c r="AF1800" s="170"/>
      <c r="AG1800" s="170"/>
    </row>
    <row r="1801" spans="2:33" x14ac:dyDescent="0.25">
      <c r="B1801" s="175"/>
      <c r="C1801" s="169"/>
      <c r="D1801" s="170"/>
      <c r="E1801" s="170"/>
      <c r="F1801" s="170"/>
      <c r="G1801" s="170"/>
      <c r="H1801" s="170"/>
      <c r="I1801" s="170"/>
      <c r="J1801" s="170"/>
      <c r="K1801" s="171"/>
      <c r="L1801" s="170"/>
      <c r="M1801" s="170"/>
      <c r="N1801" s="170"/>
      <c r="O1801" s="170"/>
      <c r="P1801" s="170"/>
      <c r="Q1801" s="170"/>
      <c r="R1801" s="170"/>
      <c r="S1801" s="170"/>
      <c r="T1801" s="170"/>
      <c r="U1801" s="170"/>
      <c r="V1801" s="170"/>
      <c r="W1801" s="170"/>
      <c r="X1801" s="170"/>
      <c r="Y1801" s="170"/>
      <c r="Z1801" s="170"/>
      <c r="AA1801" s="170"/>
      <c r="AB1801" s="170"/>
      <c r="AC1801" s="170"/>
      <c r="AD1801" s="170"/>
      <c r="AE1801" s="170"/>
      <c r="AF1801" s="170"/>
      <c r="AG1801" s="170"/>
    </row>
    <row r="1802" spans="2:33" x14ac:dyDescent="0.25">
      <c r="B1802" s="175"/>
      <c r="C1802" s="169"/>
      <c r="D1802" s="170"/>
      <c r="E1802" s="170"/>
      <c r="F1802" s="170"/>
      <c r="G1802" s="170"/>
      <c r="H1802" s="170"/>
      <c r="I1802" s="170"/>
      <c r="J1802" s="170"/>
      <c r="K1802" s="171"/>
      <c r="L1802" s="170"/>
      <c r="M1802" s="170"/>
      <c r="N1802" s="170"/>
      <c r="O1802" s="170"/>
      <c r="P1802" s="170"/>
      <c r="Q1802" s="170"/>
      <c r="R1802" s="170"/>
      <c r="S1802" s="170"/>
      <c r="T1802" s="170"/>
      <c r="U1802" s="170"/>
      <c r="V1802" s="170"/>
      <c r="W1802" s="170"/>
      <c r="X1802" s="170"/>
      <c r="Y1802" s="170"/>
      <c r="Z1802" s="170"/>
      <c r="AA1802" s="170"/>
      <c r="AB1802" s="170"/>
      <c r="AC1802" s="170"/>
      <c r="AD1802" s="170"/>
      <c r="AE1802" s="170"/>
      <c r="AF1802" s="170"/>
      <c r="AG1802" s="170"/>
    </row>
    <row r="1803" spans="2:33" x14ac:dyDescent="0.25">
      <c r="B1803" s="175"/>
      <c r="C1803" s="169"/>
      <c r="D1803" s="170"/>
      <c r="E1803" s="170"/>
      <c r="F1803" s="170"/>
      <c r="G1803" s="170"/>
      <c r="H1803" s="170"/>
      <c r="I1803" s="170"/>
      <c r="J1803" s="170"/>
      <c r="K1803" s="171"/>
      <c r="L1803" s="170"/>
      <c r="M1803" s="170"/>
      <c r="N1803" s="170"/>
      <c r="O1803" s="170"/>
      <c r="P1803" s="170"/>
      <c r="Q1803" s="170"/>
      <c r="R1803" s="170"/>
      <c r="S1803" s="170"/>
      <c r="T1803" s="170"/>
      <c r="U1803" s="170"/>
      <c r="V1803" s="170"/>
      <c r="W1803" s="170"/>
      <c r="X1803" s="170"/>
      <c r="Y1803" s="170"/>
      <c r="Z1803" s="170"/>
      <c r="AA1803" s="170"/>
      <c r="AB1803" s="170"/>
      <c r="AC1803" s="170"/>
      <c r="AD1803" s="170"/>
      <c r="AE1803" s="170"/>
      <c r="AF1803" s="170"/>
      <c r="AG1803" s="170"/>
    </row>
    <row r="1804" spans="2:33" x14ac:dyDescent="0.25">
      <c r="B1804" s="175"/>
      <c r="C1804" s="169"/>
      <c r="D1804" s="170"/>
      <c r="E1804" s="170"/>
      <c r="F1804" s="170"/>
      <c r="G1804" s="170"/>
      <c r="H1804" s="170"/>
      <c r="I1804" s="170"/>
      <c r="J1804" s="170"/>
      <c r="K1804" s="171"/>
      <c r="L1804" s="170"/>
      <c r="M1804" s="170"/>
      <c r="N1804" s="170"/>
      <c r="O1804" s="170"/>
      <c r="P1804" s="170"/>
      <c r="Q1804" s="170"/>
      <c r="R1804" s="170"/>
      <c r="S1804" s="170"/>
      <c r="T1804" s="170"/>
      <c r="U1804" s="170"/>
      <c r="V1804" s="170"/>
      <c r="W1804" s="170"/>
      <c r="X1804" s="170"/>
      <c r="Y1804" s="170"/>
      <c r="Z1804" s="170"/>
      <c r="AA1804" s="170"/>
      <c r="AB1804" s="170"/>
      <c r="AC1804" s="170"/>
      <c r="AD1804" s="170"/>
      <c r="AE1804" s="170"/>
      <c r="AF1804" s="170"/>
      <c r="AG1804" s="170"/>
    </row>
    <row r="1805" spans="2:33" x14ac:dyDescent="0.25">
      <c r="B1805" s="175"/>
      <c r="C1805" s="169"/>
      <c r="D1805" s="170"/>
      <c r="E1805" s="170"/>
      <c r="F1805" s="170"/>
      <c r="G1805" s="170"/>
      <c r="H1805" s="170"/>
      <c r="I1805" s="170"/>
      <c r="J1805" s="170"/>
      <c r="K1805" s="171"/>
      <c r="L1805" s="170"/>
      <c r="M1805" s="170"/>
      <c r="N1805" s="170"/>
      <c r="O1805" s="170"/>
      <c r="P1805" s="170"/>
      <c r="Q1805" s="170"/>
      <c r="R1805" s="170"/>
      <c r="S1805" s="170"/>
      <c r="T1805" s="170"/>
      <c r="U1805" s="170"/>
      <c r="V1805" s="170"/>
      <c r="W1805" s="170"/>
      <c r="X1805" s="170"/>
      <c r="Y1805" s="170"/>
      <c r="Z1805" s="170"/>
      <c r="AA1805" s="170"/>
      <c r="AB1805" s="170"/>
      <c r="AC1805" s="170"/>
      <c r="AD1805" s="170"/>
      <c r="AE1805" s="170"/>
      <c r="AF1805" s="170"/>
      <c r="AG1805" s="170"/>
    </row>
    <row r="1806" spans="2:33" x14ac:dyDescent="0.25">
      <c r="B1806" s="175"/>
      <c r="C1806" s="169"/>
      <c r="D1806" s="170"/>
      <c r="E1806" s="170"/>
      <c r="F1806" s="170"/>
      <c r="G1806" s="170"/>
      <c r="H1806" s="170"/>
      <c r="I1806" s="170"/>
      <c r="J1806" s="170"/>
      <c r="K1806" s="171"/>
      <c r="L1806" s="170"/>
      <c r="M1806" s="170"/>
      <c r="N1806" s="170"/>
      <c r="O1806" s="170"/>
      <c r="P1806" s="170"/>
      <c r="Q1806" s="170"/>
      <c r="R1806" s="170"/>
      <c r="S1806" s="170"/>
      <c r="T1806" s="170"/>
      <c r="U1806" s="170"/>
      <c r="V1806" s="170"/>
      <c r="W1806" s="170"/>
      <c r="X1806" s="170"/>
      <c r="Y1806" s="170"/>
      <c r="Z1806" s="170"/>
      <c r="AA1806" s="170"/>
      <c r="AB1806" s="170"/>
      <c r="AC1806" s="170"/>
      <c r="AD1806" s="170"/>
      <c r="AE1806" s="170"/>
      <c r="AF1806" s="170"/>
      <c r="AG1806" s="170"/>
    </row>
    <row r="1807" spans="2:33" x14ac:dyDescent="0.25">
      <c r="B1807" s="175"/>
      <c r="C1807" s="169"/>
      <c r="D1807" s="170"/>
      <c r="E1807" s="170"/>
      <c r="F1807" s="170"/>
      <c r="G1807" s="170"/>
      <c r="H1807" s="170"/>
      <c r="I1807" s="170"/>
      <c r="J1807" s="170"/>
      <c r="K1807" s="171"/>
      <c r="L1807" s="170"/>
      <c r="M1807" s="170"/>
      <c r="N1807" s="170"/>
      <c r="O1807" s="170"/>
      <c r="P1807" s="170"/>
      <c r="Q1807" s="170"/>
      <c r="R1807" s="170"/>
      <c r="S1807" s="170"/>
      <c r="T1807" s="170"/>
      <c r="U1807" s="170"/>
      <c r="V1807" s="170"/>
      <c r="W1807" s="170"/>
      <c r="X1807" s="170"/>
      <c r="Y1807" s="170"/>
      <c r="Z1807" s="170"/>
      <c r="AA1807" s="170"/>
      <c r="AB1807" s="170"/>
      <c r="AC1807" s="170"/>
      <c r="AD1807" s="170"/>
      <c r="AE1807" s="170"/>
      <c r="AF1807" s="170"/>
      <c r="AG1807" s="170"/>
    </row>
    <row r="1808" spans="2:33" x14ac:dyDescent="0.25">
      <c r="B1808" s="175"/>
      <c r="C1808" s="169"/>
      <c r="D1808" s="170"/>
      <c r="E1808" s="170"/>
      <c r="F1808" s="170"/>
      <c r="G1808" s="170"/>
      <c r="H1808" s="170"/>
      <c r="I1808" s="170"/>
      <c r="J1808" s="170"/>
      <c r="K1808" s="171"/>
      <c r="L1808" s="170"/>
      <c r="M1808" s="170"/>
      <c r="N1808" s="170"/>
      <c r="O1808" s="170"/>
      <c r="P1808" s="170"/>
      <c r="Q1808" s="170"/>
      <c r="R1808" s="170"/>
      <c r="S1808" s="170"/>
      <c r="T1808" s="170"/>
      <c r="U1808" s="170"/>
      <c r="V1808" s="170"/>
      <c r="W1808" s="170"/>
      <c r="X1808" s="170"/>
      <c r="Y1808" s="170"/>
      <c r="Z1808" s="170"/>
      <c r="AA1808" s="170"/>
      <c r="AB1808" s="170"/>
      <c r="AC1808" s="170"/>
      <c r="AD1808" s="170"/>
      <c r="AE1808" s="170"/>
      <c r="AF1808" s="170"/>
      <c r="AG1808" s="170"/>
    </row>
    <row r="1809" spans="2:33" x14ac:dyDescent="0.25">
      <c r="B1809" s="175"/>
      <c r="C1809" s="169"/>
      <c r="D1809" s="170"/>
      <c r="E1809" s="170"/>
      <c r="F1809" s="170"/>
      <c r="G1809" s="170"/>
      <c r="H1809" s="170"/>
      <c r="I1809" s="170"/>
      <c r="J1809" s="170"/>
      <c r="K1809" s="171"/>
      <c r="L1809" s="170"/>
      <c r="M1809" s="170"/>
      <c r="N1809" s="170"/>
      <c r="O1809" s="170"/>
      <c r="P1809" s="170"/>
      <c r="Q1809" s="170"/>
      <c r="R1809" s="170"/>
      <c r="S1809" s="170"/>
      <c r="T1809" s="170"/>
      <c r="U1809" s="170"/>
      <c r="V1809" s="170"/>
      <c r="W1809" s="170"/>
      <c r="X1809" s="170"/>
      <c r="Y1809" s="170"/>
      <c r="Z1809" s="170"/>
      <c r="AA1809" s="170"/>
      <c r="AB1809" s="170"/>
      <c r="AC1809" s="170"/>
      <c r="AD1809" s="170"/>
      <c r="AE1809" s="170"/>
      <c r="AF1809" s="170"/>
      <c r="AG1809" s="170"/>
    </row>
    <row r="1810" spans="2:33" x14ac:dyDescent="0.25">
      <c r="B1810" s="175"/>
      <c r="C1810" s="169"/>
      <c r="D1810" s="170"/>
      <c r="E1810" s="170"/>
      <c r="F1810" s="170"/>
      <c r="G1810" s="170"/>
      <c r="H1810" s="170"/>
      <c r="I1810" s="170"/>
      <c r="J1810" s="170"/>
      <c r="K1810" s="171"/>
      <c r="L1810" s="170"/>
      <c r="M1810" s="170"/>
      <c r="N1810" s="170"/>
      <c r="O1810" s="170"/>
      <c r="P1810" s="170"/>
      <c r="Q1810" s="170"/>
      <c r="R1810" s="170"/>
      <c r="S1810" s="170"/>
      <c r="T1810" s="170"/>
      <c r="U1810" s="170"/>
      <c r="V1810" s="170"/>
      <c r="W1810" s="170"/>
      <c r="X1810" s="170"/>
      <c r="Y1810" s="170"/>
      <c r="Z1810" s="170"/>
      <c r="AA1810" s="170"/>
      <c r="AB1810" s="170"/>
      <c r="AC1810" s="170"/>
      <c r="AD1810" s="170"/>
      <c r="AE1810" s="170"/>
      <c r="AF1810" s="170"/>
      <c r="AG1810" s="170"/>
    </row>
    <row r="1811" spans="2:33" x14ac:dyDescent="0.25">
      <c r="B1811" s="175"/>
      <c r="C1811" s="169"/>
      <c r="D1811" s="170"/>
      <c r="E1811" s="170"/>
      <c r="F1811" s="170"/>
      <c r="G1811" s="170"/>
      <c r="H1811" s="170"/>
      <c r="I1811" s="170"/>
      <c r="J1811" s="170"/>
      <c r="K1811" s="171"/>
      <c r="L1811" s="170"/>
      <c r="M1811" s="170"/>
      <c r="N1811" s="170"/>
      <c r="O1811" s="170"/>
      <c r="P1811" s="170"/>
      <c r="Q1811" s="170"/>
      <c r="R1811" s="170"/>
      <c r="S1811" s="170"/>
      <c r="T1811" s="170"/>
      <c r="U1811" s="170"/>
      <c r="V1811" s="170"/>
      <c r="W1811" s="170"/>
      <c r="X1811" s="170"/>
      <c r="Y1811" s="170"/>
      <c r="Z1811" s="170"/>
      <c r="AA1811" s="170"/>
      <c r="AB1811" s="170"/>
      <c r="AC1811" s="170"/>
      <c r="AD1811" s="170"/>
      <c r="AE1811" s="170"/>
      <c r="AF1811" s="170"/>
      <c r="AG1811" s="170"/>
    </row>
    <row r="1812" spans="2:33" x14ac:dyDescent="0.25">
      <c r="B1812" s="175"/>
      <c r="C1812" s="169"/>
      <c r="D1812" s="170"/>
      <c r="E1812" s="170"/>
      <c r="F1812" s="170"/>
      <c r="G1812" s="170"/>
      <c r="H1812" s="170"/>
      <c r="I1812" s="170"/>
      <c r="J1812" s="170"/>
      <c r="K1812" s="171"/>
      <c r="L1812" s="170"/>
      <c r="M1812" s="170"/>
      <c r="N1812" s="170"/>
      <c r="O1812" s="170"/>
      <c r="P1812" s="170"/>
      <c r="Q1812" s="170"/>
      <c r="R1812" s="170"/>
      <c r="S1812" s="170"/>
      <c r="T1812" s="170"/>
      <c r="U1812" s="170"/>
      <c r="V1812" s="170"/>
      <c r="W1812" s="170"/>
      <c r="X1812" s="170"/>
      <c r="Y1812" s="170"/>
      <c r="Z1812" s="170"/>
      <c r="AA1812" s="170"/>
      <c r="AB1812" s="170"/>
      <c r="AC1812" s="170"/>
      <c r="AD1812" s="170"/>
      <c r="AE1812" s="170"/>
      <c r="AF1812" s="170"/>
      <c r="AG1812" s="170"/>
    </row>
    <row r="1813" spans="2:33" x14ac:dyDescent="0.25">
      <c r="B1813" s="175"/>
      <c r="C1813" s="169"/>
      <c r="D1813" s="170"/>
      <c r="E1813" s="170"/>
      <c r="F1813" s="170"/>
      <c r="G1813" s="170"/>
      <c r="H1813" s="170"/>
      <c r="I1813" s="170"/>
      <c r="J1813" s="170"/>
      <c r="K1813" s="171"/>
      <c r="L1813" s="170"/>
      <c r="M1813" s="170"/>
      <c r="N1813" s="170"/>
      <c r="O1813" s="170"/>
      <c r="P1813" s="170"/>
      <c r="Q1813" s="170"/>
      <c r="R1813" s="170"/>
      <c r="S1813" s="170"/>
      <c r="T1813" s="170"/>
      <c r="U1813" s="170"/>
      <c r="V1813" s="170"/>
      <c r="W1813" s="170"/>
      <c r="X1813" s="170"/>
      <c r="Y1813" s="170"/>
      <c r="Z1813" s="170"/>
      <c r="AA1813" s="170"/>
      <c r="AB1813" s="170"/>
      <c r="AC1813" s="170"/>
      <c r="AD1813" s="170"/>
      <c r="AE1813" s="170"/>
      <c r="AF1813" s="170"/>
      <c r="AG1813" s="170"/>
    </row>
    <row r="1814" spans="2:33" x14ac:dyDescent="0.25">
      <c r="B1814" s="175"/>
      <c r="C1814" s="169"/>
      <c r="D1814" s="170"/>
      <c r="E1814" s="170"/>
      <c r="F1814" s="170"/>
      <c r="G1814" s="170"/>
      <c r="H1814" s="170"/>
      <c r="I1814" s="170"/>
      <c r="J1814" s="170"/>
      <c r="K1814" s="171"/>
      <c r="L1814" s="170"/>
      <c r="M1814" s="170"/>
      <c r="N1814" s="170"/>
      <c r="O1814" s="170"/>
      <c r="P1814" s="170"/>
      <c r="Q1814" s="170"/>
      <c r="R1814" s="170"/>
      <c r="S1814" s="170"/>
      <c r="T1814" s="170"/>
      <c r="U1814" s="170"/>
      <c r="V1814" s="170"/>
      <c r="W1814" s="170"/>
      <c r="X1814" s="170"/>
      <c r="Y1814" s="170"/>
      <c r="Z1814" s="170"/>
      <c r="AA1814" s="170"/>
      <c r="AB1814" s="170"/>
      <c r="AC1814" s="170"/>
      <c r="AD1814" s="170"/>
      <c r="AE1814" s="170"/>
      <c r="AF1814" s="170"/>
      <c r="AG1814" s="170"/>
    </row>
    <row r="1815" spans="2:33" x14ac:dyDescent="0.25">
      <c r="B1815" s="175"/>
      <c r="C1815" s="169"/>
      <c r="D1815" s="170"/>
      <c r="E1815" s="170"/>
      <c r="F1815" s="170"/>
      <c r="G1815" s="170"/>
      <c r="H1815" s="170"/>
      <c r="I1815" s="170"/>
      <c r="J1815" s="170"/>
      <c r="K1815" s="171"/>
      <c r="L1815" s="170"/>
      <c r="M1815" s="170"/>
      <c r="N1815" s="170"/>
      <c r="O1815" s="170"/>
      <c r="P1815" s="170"/>
      <c r="Q1815" s="170"/>
      <c r="R1815" s="170"/>
      <c r="S1815" s="170"/>
      <c r="T1815" s="170"/>
      <c r="U1815" s="170"/>
      <c r="V1815" s="170"/>
      <c r="W1815" s="170"/>
      <c r="X1815" s="170"/>
      <c r="Y1815" s="170"/>
      <c r="Z1815" s="170"/>
      <c r="AA1815" s="170"/>
      <c r="AB1815" s="170"/>
      <c r="AC1815" s="170"/>
      <c r="AD1815" s="170"/>
      <c r="AE1815" s="170"/>
      <c r="AF1815" s="170"/>
      <c r="AG1815" s="170"/>
    </row>
    <row r="1816" spans="2:33" x14ac:dyDescent="0.25">
      <c r="B1816" s="175"/>
      <c r="C1816" s="169"/>
      <c r="D1816" s="170"/>
      <c r="E1816" s="170"/>
      <c r="F1816" s="170"/>
      <c r="G1816" s="170"/>
      <c r="H1816" s="170"/>
      <c r="I1816" s="170"/>
      <c r="J1816" s="170"/>
      <c r="K1816" s="171"/>
      <c r="L1816" s="170"/>
      <c r="M1816" s="170"/>
      <c r="N1816" s="170"/>
      <c r="O1816" s="170"/>
      <c r="P1816" s="170"/>
      <c r="Q1816" s="170"/>
      <c r="R1816" s="170"/>
      <c r="S1816" s="170"/>
      <c r="T1816" s="170"/>
      <c r="U1816" s="170"/>
      <c r="V1816" s="170"/>
      <c r="W1816" s="170"/>
      <c r="X1816" s="170"/>
      <c r="Y1816" s="170"/>
      <c r="Z1816" s="170"/>
      <c r="AA1816" s="170"/>
      <c r="AB1816" s="170"/>
      <c r="AC1816" s="170"/>
      <c r="AD1816" s="170"/>
      <c r="AE1816" s="170"/>
      <c r="AF1816" s="170"/>
      <c r="AG1816" s="170"/>
    </row>
    <row r="1817" spans="2:33" x14ac:dyDescent="0.25">
      <c r="B1817" s="175"/>
      <c r="C1817" s="169"/>
      <c r="D1817" s="170"/>
      <c r="E1817" s="170"/>
      <c r="F1817" s="170"/>
      <c r="G1817" s="170"/>
      <c r="H1817" s="170"/>
      <c r="I1817" s="170"/>
      <c r="J1817" s="170"/>
      <c r="K1817" s="171"/>
      <c r="L1817" s="170"/>
      <c r="M1817" s="170"/>
      <c r="N1817" s="170"/>
      <c r="O1817" s="170"/>
      <c r="P1817" s="170"/>
      <c r="Q1817" s="170"/>
      <c r="R1817" s="170"/>
      <c r="S1817" s="170"/>
      <c r="T1817" s="170"/>
      <c r="U1817" s="170"/>
      <c r="V1817" s="170"/>
      <c r="W1817" s="170"/>
      <c r="X1817" s="170"/>
      <c r="Y1817" s="170"/>
      <c r="Z1817" s="170"/>
      <c r="AA1817" s="170"/>
      <c r="AB1817" s="170"/>
      <c r="AC1817" s="170"/>
      <c r="AD1817" s="170"/>
      <c r="AE1817" s="170"/>
      <c r="AF1817" s="170"/>
      <c r="AG1817" s="170"/>
    </row>
    <row r="1818" spans="2:33" x14ac:dyDescent="0.25">
      <c r="B1818" s="175"/>
      <c r="C1818" s="169"/>
      <c r="D1818" s="170"/>
      <c r="E1818" s="170"/>
      <c r="F1818" s="170"/>
      <c r="G1818" s="170"/>
      <c r="H1818" s="170"/>
      <c r="I1818" s="170"/>
      <c r="J1818" s="170"/>
      <c r="K1818" s="171"/>
      <c r="L1818" s="170"/>
      <c r="M1818" s="170"/>
      <c r="N1818" s="170"/>
      <c r="O1818" s="170"/>
      <c r="P1818" s="170"/>
      <c r="Q1818" s="170"/>
      <c r="R1818" s="170"/>
      <c r="S1818" s="170"/>
      <c r="T1818" s="170"/>
      <c r="U1818" s="170"/>
      <c r="V1818" s="170"/>
      <c r="W1818" s="170"/>
      <c r="X1818" s="170"/>
      <c r="Y1818" s="170"/>
      <c r="Z1818" s="170"/>
      <c r="AA1818" s="170"/>
      <c r="AB1818" s="170"/>
      <c r="AC1818" s="170"/>
      <c r="AD1818" s="170"/>
      <c r="AE1818" s="170"/>
      <c r="AF1818" s="170"/>
      <c r="AG1818" s="170"/>
    </row>
    <row r="1819" spans="2:33" x14ac:dyDescent="0.25">
      <c r="B1819" s="175"/>
      <c r="C1819" s="169"/>
      <c r="D1819" s="170"/>
      <c r="E1819" s="170"/>
      <c r="F1819" s="170"/>
      <c r="G1819" s="170"/>
      <c r="H1819" s="170"/>
      <c r="I1819" s="170"/>
      <c r="J1819" s="170"/>
      <c r="K1819" s="171"/>
      <c r="L1819" s="170"/>
      <c r="M1819" s="170"/>
      <c r="N1819" s="170"/>
      <c r="O1819" s="170"/>
      <c r="P1819" s="170"/>
      <c r="Q1819" s="170"/>
      <c r="R1819" s="170"/>
      <c r="S1819" s="170"/>
      <c r="T1819" s="170"/>
      <c r="U1819" s="170"/>
      <c r="V1819" s="170"/>
      <c r="W1819" s="170"/>
      <c r="X1819" s="170"/>
      <c r="Y1819" s="170"/>
      <c r="Z1819" s="170"/>
      <c r="AA1819" s="170"/>
      <c r="AB1819" s="170"/>
      <c r="AC1819" s="170"/>
      <c r="AD1819" s="170"/>
      <c r="AE1819" s="170"/>
      <c r="AF1819" s="170"/>
      <c r="AG1819" s="170"/>
    </row>
    <row r="1820" spans="2:33" x14ac:dyDescent="0.25">
      <c r="B1820" s="175"/>
      <c r="C1820" s="169"/>
      <c r="D1820" s="170"/>
      <c r="E1820" s="170"/>
      <c r="F1820" s="170"/>
      <c r="G1820" s="170"/>
      <c r="H1820" s="170"/>
      <c r="I1820" s="170"/>
      <c r="J1820" s="170"/>
      <c r="K1820" s="171"/>
      <c r="L1820" s="170"/>
      <c r="M1820" s="170"/>
      <c r="N1820" s="170"/>
      <c r="O1820" s="170"/>
      <c r="P1820" s="170"/>
      <c r="Q1820" s="170"/>
      <c r="R1820" s="170"/>
      <c r="S1820" s="170"/>
      <c r="T1820" s="170"/>
      <c r="U1820" s="170"/>
      <c r="V1820" s="170"/>
      <c r="W1820" s="170"/>
      <c r="X1820" s="170"/>
      <c r="Y1820" s="170"/>
      <c r="Z1820" s="170"/>
      <c r="AA1820" s="170"/>
      <c r="AB1820" s="170"/>
      <c r="AC1820" s="170"/>
      <c r="AD1820" s="170"/>
      <c r="AE1820" s="170"/>
      <c r="AF1820" s="170"/>
      <c r="AG1820" s="170"/>
    </row>
    <row r="1821" spans="2:33" x14ac:dyDescent="0.25">
      <c r="B1821" s="175"/>
      <c r="C1821" s="169"/>
      <c r="D1821" s="170"/>
      <c r="E1821" s="170"/>
      <c r="F1821" s="170"/>
      <c r="G1821" s="170"/>
      <c r="H1821" s="170"/>
      <c r="I1821" s="170"/>
      <c r="J1821" s="170"/>
      <c r="K1821" s="171"/>
      <c r="L1821" s="170"/>
      <c r="M1821" s="170"/>
      <c r="N1821" s="170"/>
      <c r="O1821" s="170"/>
      <c r="P1821" s="170"/>
      <c r="Q1821" s="170"/>
      <c r="R1821" s="170"/>
      <c r="S1821" s="170"/>
      <c r="T1821" s="170"/>
      <c r="U1821" s="170"/>
      <c r="V1821" s="170"/>
      <c r="W1821" s="170"/>
      <c r="X1821" s="170"/>
      <c r="Y1821" s="170"/>
      <c r="Z1821" s="170"/>
      <c r="AA1821" s="170"/>
      <c r="AB1821" s="170"/>
      <c r="AC1821" s="170"/>
      <c r="AD1821" s="170"/>
      <c r="AE1821" s="170"/>
      <c r="AF1821" s="170"/>
      <c r="AG1821" s="170"/>
    </row>
    <row r="1822" spans="2:33" x14ac:dyDescent="0.25">
      <c r="B1822" s="175"/>
      <c r="C1822" s="169"/>
      <c r="D1822" s="170"/>
      <c r="E1822" s="170"/>
      <c r="F1822" s="170"/>
      <c r="G1822" s="170"/>
      <c r="H1822" s="170"/>
      <c r="I1822" s="170"/>
      <c r="J1822" s="170"/>
      <c r="K1822" s="171"/>
      <c r="L1822" s="170"/>
      <c r="M1822" s="170"/>
      <c r="N1822" s="170"/>
      <c r="O1822" s="170"/>
      <c r="P1822" s="170"/>
      <c r="Q1822" s="170"/>
      <c r="R1822" s="170"/>
      <c r="S1822" s="170"/>
      <c r="T1822" s="170"/>
      <c r="U1822" s="170"/>
      <c r="V1822" s="170"/>
      <c r="W1822" s="170"/>
      <c r="X1822" s="170"/>
      <c r="Y1822" s="170"/>
      <c r="Z1822" s="170"/>
      <c r="AA1822" s="170"/>
      <c r="AB1822" s="170"/>
      <c r="AC1822" s="170"/>
      <c r="AD1822" s="170"/>
      <c r="AE1822" s="170"/>
      <c r="AF1822" s="170"/>
      <c r="AG1822" s="170"/>
    </row>
    <row r="1823" spans="2:33" x14ac:dyDescent="0.25">
      <c r="B1823" s="175"/>
      <c r="C1823" s="169"/>
      <c r="D1823" s="170"/>
      <c r="E1823" s="170"/>
      <c r="F1823" s="170"/>
      <c r="G1823" s="170"/>
      <c r="H1823" s="170"/>
      <c r="I1823" s="170"/>
      <c r="J1823" s="170"/>
      <c r="K1823" s="171"/>
      <c r="L1823" s="170"/>
      <c r="M1823" s="170"/>
      <c r="N1823" s="170"/>
      <c r="O1823" s="170"/>
      <c r="P1823" s="170"/>
      <c r="Q1823" s="170"/>
      <c r="R1823" s="170"/>
      <c r="S1823" s="170"/>
      <c r="T1823" s="170"/>
      <c r="U1823" s="170"/>
      <c r="V1823" s="170"/>
      <c r="W1823" s="170"/>
      <c r="X1823" s="170"/>
      <c r="Y1823" s="170"/>
      <c r="Z1823" s="170"/>
      <c r="AA1823" s="170"/>
      <c r="AB1823" s="170"/>
      <c r="AC1823" s="170"/>
      <c r="AD1823" s="170"/>
      <c r="AE1823" s="170"/>
      <c r="AF1823" s="170"/>
      <c r="AG1823" s="170"/>
    </row>
    <row r="1824" spans="2:33" x14ac:dyDescent="0.25">
      <c r="B1824" s="175"/>
      <c r="C1824" s="169"/>
      <c r="D1824" s="170"/>
      <c r="E1824" s="170"/>
      <c r="F1824" s="170"/>
      <c r="G1824" s="170"/>
      <c r="H1824" s="170"/>
      <c r="I1824" s="170"/>
      <c r="J1824" s="170"/>
      <c r="K1824" s="171"/>
      <c r="L1824" s="170"/>
      <c r="M1824" s="170"/>
      <c r="N1824" s="170"/>
      <c r="O1824" s="170"/>
      <c r="P1824" s="170"/>
      <c r="Q1824" s="170"/>
      <c r="R1824" s="170"/>
      <c r="S1824" s="170"/>
      <c r="T1824" s="170"/>
      <c r="U1824" s="170"/>
      <c r="V1824" s="170"/>
      <c r="W1824" s="170"/>
      <c r="X1824" s="170"/>
      <c r="Y1824" s="170"/>
      <c r="Z1824" s="170"/>
      <c r="AA1824" s="170"/>
      <c r="AB1824" s="170"/>
      <c r="AC1824" s="170"/>
      <c r="AD1824" s="170"/>
      <c r="AE1824" s="170"/>
      <c r="AF1824" s="170"/>
      <c r="AG1824" s="170"/>
    </row>
    <row r="1825" spans="2:33" x14ac:dyDescent="0.25">
      <c r="B1825" s="175"/>
      <c r="C1825" s="169"/>
      <c r="D1825" s="170"/>
      <c r="E1825" s="170"/>
      <c r="F1825" s="170"/>
      <c r="G1825" s="170"/>
      <c r="H1825" s="170"/>
      <c r="I1825" s="170"/>
      <c r="J1825" s="170"/>
      <c r="K1825" s="171"/>
      <c r="L1825" s="170"/>
      <c r="M1825" s="170"/>
      <c r="N1825" s="170"/>
      <c r="O1825" s="170"/>
      <c r="P1825" s="170"/>
      <c r="Q1825" s="170"/>
      <c r="R1825" s="170"/>
      <c r="S1825" s="170"/>
      <c r="T1825" s="170"/>
      <c r="U1825" s="170"/>
      <c r="V1825" s="170"/>
      <c r="W1825" s="170"/>
      <c r="X1825" s="170"/>
      <c r="Y1825" s="170"/>
      <c r="Z1825" s="170"/>
      <c r="AA1825" s="170"/>
      <c r="AB1825" s="170"/>
      <c r="AC1825" s="170"/>
      <c r="AD1825" s="170"/>
      <c r="AE1825" s="170"/>
      <c r="AF1825" s="170"/>
      <c r="AG1825" s="170"/>
    </row>
    <row r="1826" spans="2:33" x14ac:dyDescent="0.25">
      <c r="B1826" s="175"/>
      <c r="C1826" s="169"/>
      <c r="D1826" s="170"/>
      <c r="E1826" s="170"/>
      <c r="F1826" s="170"/>
      <c r="G1826" s="170"/>
      <c r="H1826" s="170"/>
      <c r="I1826" s="170"/>
      <c r="J1826" s="170"/>
      <c r="K1826" s="171"/>
      <c r="L1826" s="170"/>
      <c r="M1826" s="170"/>
      <c r="N1826" s="170"/>
      <c r="O1826" s="170"/>
      <c r="P1826" s="170"/>
      <c r="Q1826" s="170"/>
      <c r="R1826" s="170"/>
      <c r="S1826" s="170"/>
      <c r="T1826" s="170"/>
      <c r="U1826" s="170"/>
      <c r="V1826" s="170"/>
      <c r="W1826" s="170"/>
      <c r="X1826" s="170"/>
      <c r="Y1826" s="170"/>
      <c r="Z1826" s="170"/>
      <c r="AA1826" s="170"/>
      <c r="AB1826" s="170"/>
      <c r="AC1826" s="170"/>
      <c r="AD1826" s="170"/>
      <c r="AE1826" s="170"/>
      <c r="AF1826" s="170"/>
      <c r="AG1826" s="170"/>
    </row>
    <row r="1827" spans="2:33" x14ac:dyDescent="0.25">
      <c r="B1827" s="175"/>
      <c r="C1827" s="169"/>
      <c r="D1827" s="170"/>
      <c r="E1827" s="170"/>
      <c r="F1827" s="170"/>
      <c r="G1827" s="170"/>
      <c r="H1827" s="170"/>
      <c r="I1827" s="170"/>
      <c r="J1827" s="170"/>
      <c r="K1827" s="171"/>
      <c r="L1827" s="170"/>
      <c r="M1827" s="170"/>
      <c r="N1827" s="170"/>
      <c r="O1827" s="170"/>
      <c r="P1827" s="170"/>
      <c r="Q1827" s="170"/>
      <c r="R1827" s="170"/>
      <c r="S1827" s="170"/>
      <c r="T1827" s="170"/>
      <c r="U1827" s="170"/>
      <c r="V1827" s="170"/>
      <c r="W1827" s="170"/>
      <c r="X1827" s="170"/>
      <c r="Y1827" s="170"/>
      <c r="Z1827" s="170"/>
      <c r="AA1827" s="170"/>
      <c r="AB1827" s="170"/>
      <c r="AC1827" s="170"/>
      <c r="AD1827" s="170"/>
      <c r="AE1827" s="170"/>
      <c r="AF1827" s="170"/>
      <c r="AG1827" s="170"/>
    </row>
    <row r="1828" spans="2:33" x14ac:dyDescent="0.25">
      <c r="B1828" s="175"/>
      <c r="C1828" s="169"/>
      <c r="D1828" s="170"/>
      <c r="E1828" s="170"/>
      <c r="F1828" s="170"/>
      <c r="G1828" s="170"/>
      <c r="H1828" s="170"/>
      <c r="I1828" s="170"/>
      <c r="J1828" s="170"/>
      <c r="K1828" s="171"/>
      <c r="L1828" s="170"/>
      <c r="M1828" s="170"/>
      <c r="N1828" s="170"/>
      <c r="O1828" s="170"/>
      <c r="P1828" s="170"/>
      <c r="Q1828" s="170"/>
      <c r="R1828" s="170"/>
      <c r="S1828" s="170"/>
      <c r="T1828" s="170"/>
      <c r="U1828" s="170"/>
      <c r="V1828" s="170"/>
      <c r="W1828" s="170"/>
      <c r="X1828" s="170"/>
      <c r="Y1828" s="170"/>
      <c r="Z1828" s="170"/>
      <c r="AA1828" s="170"/>
      <c r="AB1828" s="170"/>
      <c r="AC1828" s="170"/>
      <c r="AD1828" s="170"/>
      <c r="AE1828" s="170"/>
      <c r="AF1828" s="170"/>
      <c r="AG1828" s="170"/>
    </row>
    <row r="1829" spans="2:33" x14ac:dyDescent="0.25">
      <c r="B1829" s="175"/>
      <c r="C1829" s="169"/>
      <c r="D1829" s="170"/>
      <c r="E1829" s="170"/>
      <c r="F1829" s="170"/>
      <c r="G1829" s="170"/>
      <c r="H1829" s="170"/>
      <c r="I1829" s="170"/>
      <c r="J1829" s="170"/>
      <c r="K1829" s="171"/>
      <c r="L1829" s="170"/>
      <c r="M1829" s="170"/>
      <c r="N1829" s="170"/>
      <c r="O1829" s="170"/>
      <c r="P1829" s="170"/>
      <c r="Q1829" s="170"/>
      <c r="R1829" s="170"/>
      <c r="S1829" s="170"/>
      <c r="T1829" s="170"/>
      <c r="U1829" s="170"/>
      <c r="V1829" s="170"/>
      <c r="W1829" s="170"/>
      <c r="X1829" s="170"/>
      <c r="Y1829" s="170"/>
      <c r="Z1829" s="170"/>
      <c r="AA1829" s="170"/>
      <c r="AB1829" s="170"/>
      <c r="AC1829" s="170"/>
      <c r="AD1829" s="170"/>
      <c r="AE1829" s="170"/>
      <c r="AF1829" s="170"/>
      <c r="AG1829" s="170"/>
    </row>
    <row r="1830" spans="2:33" x14ac:dyDescent="0.25">
      <c r="B1830" s="175"/>
      <c r="C1830" s="169"/>
      <c r="D1830" s="170"/>
      <c r="E1830" s="170"/>
      <c r="F1830" s="170"/>
      <c r="G1830" s="170"/>
      <c r="H1830" s="170"/>
      <c r="I1830" s="170"/>
      <c r="J1830" s="170"/>
      <c r="K1830" s="171"/>
      <c r="L1830" s="170"/>
      <c r="M1830" s="170"/>
      <c r="N1830" s="170"/>
      <c r="O1830" s="170"/>
      <c r="P1830" s="170"/>
      <c r="Q1830" s="170"/>
      <c r="R1830" s="170"/>
      <c r="S1830" s="170"/>
      <c r="T1830" s="170"/>
      <c r="U1830" s="170"/>
      <c r="V1830" s="170"/>
      <c r="W1830" s="170"/>
      <c r="X1830" s="170"/>
      <c r="Y1830" s="170"/>
      <c r="Z1830" s="170"/>
      <c r="AA1830" s="170"/>
      <c r="AB1830" s="170"/>
      <c r="AC1830" s="170"/>
      <c r="AD1830" s="170"/>
      <c r="AE1830" s="170"/>
      <c r="AF1830" s="170"/>
      <c r="AG1830" s="170"/>
    </row>
    <row r="1831" spans="2:33" x14ac:dyDescent="0.25">
      <c r="B1831" s="175"/>
      <c r="C1831" s="169"/>
      <c r="D1831" s="170"/>
      <c r="E1831" s="170"/>
      <c r="F1831" s="170"/>
      <c r="G1831" s="170"/>
      <c r="H1831" s="170"/>
      <c r="I1831" s="170"/>
      <c r="J1831" s="170"/>
      <c r="K1831" s="171"/>
      <c r="L1831" s="170"/>
      <c r="M1831" s="170"/>
      <c r="N1831" s="170"/>
      <c r="O1831" s="170"/>
      <c r="P1831" s="170"/>
      <c r="Q1831" s="170"/>
      <c r="R1831" s="170"/>
      <c r="S1831" s="170"/>
      <c r="T1831" s="170"/>
      <c r="U1831" s="170"/>
      <c r="V1831" s="170"/>
      <c r="W1831" s="170"/>
      <c r="X1831" s="170"/>
      <c r="Y1831" s="170"/>
      <c r="Z1831" s="170"/>
      <c r="AA1831" s="170"/>
      <c r="AB1831" s="170"/>
      <c r="AC1831" s="170"/>
      <c r="AD1831" s="170"/>
      <c r="AE1831" s="170"/>
      <c r="AF1831" s="170"/>
      <c r="AG1831" s="170"/>
    </row>
    <row r="1832" spans="2:33" x14ac:dyDescent="0.25">
      <c r="B1832" s="175"/>
      <c r="C1832" s="169"/>
      <c r="D1832" s="170"/>
      <c r="E1832" s="170"/>
      <c r="F1832" s="170"/>
      <c r="G1832" s="170"/>
      <c r="H1832" s="170"/>
      <c r="I1832" s="170"/>
      <c r="J1832" s="170"/>
      <c r="K1832" s="171"/>
      <c r="L1832" s="170"/>
      <c r="M1832" s="170"/>
      <c r="N1832" s="170"/>
      <c r="O1832" s="170"/>
      <c r="P1832" s="170"/>
      <c r="Q1832" s="170"/>
      <c r="R1832" s="170"/>
      <c r="S1832" s="170"/>
      <c r="T1832" s="170"/>
      <c r="U1832" s="170"/>
      <c r="V1832" s="170"/>
      <c r="W1832" s="170"/>
      <c r="X1832" s="170"/>
      <c r="Y1832" s="170"/>
      <c r="Z1832" s="170"/>
      <c r="AA1832" s="170"/>
      <c r="AB1832" s="170"/>
      <c r="AC1832" s="170"/>
      <c r="AD1832" s="170"/>
      <c r="AE1832" s="170"/>
      <c r="AF1832" s="170"/>
      <c r="AG1832" s="170"/>
    </row>
    <row r="1833" spans="2:33" x14ac:dyDescent="0.25">
      <c r="B1833" s="175"/>
      <c r="C1833" s="169"/>
      <c r="D1833" s="170"/>
      <c r="E1833" s="170"/>
      <c r="F1833" s="170"/>
      <c r="G1833" s="170"/>
      <c r="H1833" s="170"/>
      <c r="I1833" s="170"/>
      <c r="J1833" s="170"/>
      <c r="K1833" s="171"/>
      <c r="L1833" s="170"/>
      <c r="M1833" s="170"/>
      <c r="N1833" s="170"/>
      <c r="O1833" s="170"/>
      <c r="P1833" s="170"/>
      <c r="Q1833" s="170"/>
      <c r="R1833" s="170"/>
      <c r="S1833" s="170"/>
      <c r="T1833" s="170"/>
      <c r="U1833" s="170"/>
      <c r="V1833" s="170"/>
      <c r="W1833" s="170"/>
      <c r="X1833" s="170"/>
      <c r="Y1833" s="170"/>
      <c r="Z1833" s="170"/>
      <c r="AA1833" s="170"/>
      <c r="AB1833" s="170"/>
      <c r="AC1833" s="170"/>
      <c r="AD1833" s="170"/>
      <c r="AE1833" s="170"/>
      <c r="AF1833" s="170"/>
      <c r="AG1833" s="170"/>
    </row>
    <row r="1834" spans="2:33" x14ac:dyDescent="0.25">
      <c r="B1834" s="175"/>
      <c r="C1834" s="169"/>
      <c r="D1834" s="170"/>
      <c r="E1834" s="170"/>
      <c r="F1834" s="170"/>
      <c r="G1834" s="170"/>
      <c r="H1834" s="170"/>
      <c r="I1834" s="170"/>
      <c r="J1834" s="170"/>
      <c r="K1834" s="171"/>
      <c r="L1834" s="170"/>
      <c r="M1834" s="170"/>
      <c r="N1834" s="170"/>
      <c r="O1834" s="170"/>
      <c r="P1834" s="170"/>
      <c r="Q1834" s="170"/>
      <c r="R1834" s="170"/>
      <c r="S1834" s="170"/>
      <c r="T1834" s="170"/>
      <c r="U1834" s="170"/>
      <c r="V1834" s="170"/>
      <c r="W1834" s="170"/>
      <c r="X1834" s="170"/>
      <c r="Y1834" s="170"/>
      <c r="Z1834" s="170"/>
      <c r="AA1834" s="170"/>
      <c r="AB1834" s="170"/>
      <c r="AC1834" s="170"/>
      <c r="AD1834" s="170"/>
      <c r="AE1834" s="170"/>
      <c r="AF1834" s="170"/>
      <c r="AG1834" s="170"/>
    </row>
    <row r="1835" spans="2:33" x14ac:dyDescent="0.25">
      <c r="B1835" s="175"/>
      <c r="C1835" s="169"/>
      <c r="D1835" s="170"/>
      <c r="E1835" s="170"/>
      <c r="F1835" s="170"/>
      <c r="G1835" s="170"/>
      <c r="H1835" s="170"/>
      <c r="I1835" s="170"/>
      <c r="J1835" s="170"/>
      <c r="K1835" s="171"/>
      <c r="L1835" s="170"/>
      <c r="M1835" s="170"/>
      <c r="N1835" s="170"/>
      <c r="O1835" s="170"/>
      <c r="P1835" s="170"/>
      <c r="Q1835" s="170"/>
      <c r="R1835" s="170"/>
      <c r="S1835" s="170"/>
      <c r="T1835" s="170"/>
      <c r="U1835" s="170"/>
      <c r="V1835" s="170"/>
      <c r="W1835" s="170"/>
      <c r="X1835" s="170"/>
      <c r="Y1835" s="170"/>
      <c r="Z1835" s="170"/>
      <c r="AA1835" s="170"/>
      <c r="AB1835" s="170"/>
      <c r="AC1835" s="170"/>
      <c r="AD1835" s="170"/>
      <c r="AE1835" s="170"/>
      <c r="AF1835" s="170"/>
      <c r="AG1835" s="170"/>
    </row>
    <row r="1836" spans="2:33" x14ac:dyDescent="0.25">
      <c r="B1836" s="175"/>
      <c r="C1836" s="169"/>
      <c r="D1836" s="170"/>
      <c r="E1836" s="170"/>
      <c r="F1836" s="170"/>
      <c r="G1836" s="170"/>
      <c r="H1836" s="170"/>
      <c r="I1836" s="170"/>
      <c r="J1836" s="170"/>
      <c r="K1836" s="171"/>
      <c r="L1836" s="170"/>
      <c r="M1836" s="170"/>
      <c r="N1836" s="170"/>
      <c r="O1836" s="170"/>
      <c r="P1836" s="170"/>
      <c r="Q1836" s="170"/>
      <c r="R1836" s="170"/>
      <c r="S1836" s="170"/>
      <c r="T1836" s="170"/>
      <c r="U1836" s="170"/>
      <c r="V1836" s="170"/>
      <c r="W1836" s="170"/>
      <c r="X1836" s="170"/>
      <c r="Y1836" s="170"/>
      <c r="Z1836" s="170"/>
      <c r="AA1836" s="170"/>
      <c r="AB1836" s="170"/>
      <c r="AC1836" s="170"/>
      <c r="AD1836" s="170"/>
      <c r="AE1836" s="170"/>
      <c r="AF1836" s="170"/>
      <c r="AG1836" s="170"/>
    </row>
    <row r="1837" spans="2:33" x14ac:dyDescent="0.25">
      <c r="B1837" s="175"/>
      <c r="C1837" s="169"/>
      <c r="D1837" s="170"/>
      <c r="E1837" s="170"/>
      <c r="F1837" s="170"/>
      <c r="G1837" s="170"/>
      <c r="H1837" s="170"/>
      <c r="I1837" s="170"/>
      <c r="J1837" s="170"/>
      <c r="K1837" s="171"/>
      <c r="L1837" s="170"/>
      <c r="M1837" s="170"/>
      <c r="N1837" s="170"/>
      <c r="O1837" s="170"/>
      <c r="P1837" s="170"/>
      <c r="Q1837" s="170"/>
      <c r="R1837" s="170"/>
      <c r="S1837" s="170"/>
      <c r="T1837" s="170"/>
      <c r="U1837" s="170"/>
      <c r="V1837" s="170"/>
      <c r="W1837" s="170"/>
      <c r="X1837" s="170"/>
      <c r="Y1837" s="170"/>
      <c r="Z1837" s="170"/>
      <c r="AA1837" s="170"/>
      <c r="AB1837" s="170"/>
      <c r="AC1837" s="170"/>
      <c r="AD1837" s="170"/>
      <c r="AE1837" s="170"/>
      <c r="AF1837" s="170"/>
      <c r="AG1837" s="170"/>
    </row>
    <row r="1838" spans="2:33" x14ac:dyDescent="0.25">
      <c r="B1838" s="175"/>
      <c r="C1838" s="169"/>
      <c r="D1838" s="170"/>
      <c r="E1838" s="170"/>
      <c r="F1838" s="170"/>
      <c r="G1838" s="170"/>
      <c r="H1838" s="170"/>
      <c r="I1838" s="170"/>
      <c r="J1838" s="170"/>
      <c r="K1838" s="171"/>
      <c r="L1838" s="170"/>
      <c r="M1838" s="170"/>
      <c r="N1838" s="170"/>
      <c r="O1838" s="170"/>
      <c r="P1838" s="170"/>
      <c r="Q1838" s="170"/>
      <c r="R1838" s="170"/>
      <c r="S1838" s="170"/>
      <c r="T1838" s="170"/>
      <c r="U1838" s="170"/>
      <c r="V1838" s="170"/>
      <c r="W1838" s="170"/>
      <c r="X1838" s="170"/>
      <c r="Y1838" s="170"/>
      <c r="Z1838" s="170"/>
      <c r="AA1838" s="170"/>
      <c r="AB1838" s="170"/>
      <c r="AC1838" s="170"/>
      <c r="AD1838" s="170"/>
      <c r="AE1838" s="170"/>
      <c r="AF1838" s="170"/>
      <c r="AG1838" s="170"/>
    </row>
    <row r="1839" spans="2:33" x14ac:dyDescent="0.25">
      <c r="B1839" s="175"/>
      <c r="C1839" s="169"/>
      <c r="D1839" s="170"/>
      <c r="E1839" s="170"/>
      <c r="F1839" s="170"/>
      <c r="G1839" s="170"/>
      <c r="H1839" s="170"/>
      <c r="I1839" s="170"/>
      <c r="J1839" s="170"/>
      <c r="K1839" s="171"/>
      <c r="L1839" s="170"/>
      <c r="M1839" s="170"/>
      <c r="N1839" s="170"/>
      <c r="O1839" s="170"/>
      <c r="P1839" s="170"/>
      <c r="Q1839" s="170"/>
      <c r="R1839" s="170"/>
      <c r="S1839" s="170"/>
      <c r="T1839" s="170"/>
      <c r="U1839" s="170"/>
      <c r="V1839" s="170"/>
      <c r="W1839" s="170"/>
      <c r="X1839" s="170"/>
      <c r="Y1839" s="170"/>
      <c r="Z1839" s="170"/>
      <c r="AA1839" s="170"/>
      <c r="AB1839" s="170"/>
      <c r="AC1839" s="170"/>
      <c r="AD1839" s="170"/>
      <c r="AE1839" s="170"/>
      <c r="AF1839" s="170"/>
      <c r="AG1839" s="170"/>
    </row>
    <row r="1840" spans="2:33" x14ac:dyDescent="0.25">
      <c r="B1840" s="175"/>
      <c r="C1840" s="169"/>
      <c r="D1840" s="170"/>
      <c r="E1840" s="170"/>
      <c r="F1840" s="170"/>
      <c r="G1840" s="170"/>
      <c r="H1840" s="170"/>
      <c r="I1840" s="170"/>
      <c r="J1840" s="170"/>
      <c r="K1840" s="171"/>
      <c r="L1840" s="170"/>
      <c r="M1840" s="170"/>
      <c r="N1840" s="170"/>
      <c r="O1840" s="170"/>
      <c r="P1840" s="170"/>
      <c r="Q1840" s="170"/>
      <c r="R1840" s="170"/>
      <c r="S1840" s="170"/>
      <c r="T1840" s="170"/>
      <c r="U1840" s="170"/>
      <c r="V1840" s="170"/>
      <c r="W1840" s="170"/>
      <c r="X1840" s="170"/>
      <c r="Y1840" s="170"/>
      <c r="Z1840" s="170"/>
      <c r="AA1840" s="170"/>
      <c r="AB1840" s="170"/>
      <c r="AC1840" s="170"/>
      <c r="AD1840" s="170"/>
      <c r="AE1840" s="170"/>
      <c r="AF1840" s="170"/>
      <c r="AG1840" s="170"/>
    </row>
    <row r="1841" spans="2:33" x14ac:dyDescent="0.25">
      <c r="B1841" s="175"/>
      <c r="C1841" s="169"/>
      <c r="D1841" s="170"/>
      <c r="E1841" s="170"/>
      <c r="F1841" s="170"/>
      <c r="G1841" s="170"/>
      <c r="H1841" s="170"/>
      <c r="I1841" s="170"/>
      <c r="J1841" s="170"/>
      <c r="K1841" s="171"/>
      <c r="L1841" s="170"/>
      <c r="M1841" s="170"/>
      <c r="N1841" s="170"/>
      <c r="O1841" s="170"/>
      <c r="P1841" s="170"/>
      <c r="Q1841" s="170"/>
      <c r="R1841" s="170"/>
      <c r="S1841" s="170"/>
      <c r="T1841" s="170"/>
      <c r="U1841" s="170"/>
      <c r="V1841" s="170"/>
      <c r="W1841" s="170"/>
      <c r="X1841" s="170"/>
      <c r="Y1841" s="170"/>
      <c r="Z1841" s="170"/>
      <c r="AA1841" s="170"/>
      <c r="AB1841" s="170"/>
      <c r="AC1841" s="170"/>
      <c r="AD1841" s="170"/>
      <c r="AE1841" s="170"/>
      <c r="AF1841" s="170"/>
      <c r="AG1841" s="170"/>
    </row>
    <row r="1842" spans="2:33" x14ac:dyDescent="0.25">
      <c r="B1842" s="175"/>
      <c r="C1842" s="169"/>
      <c r="D1842" s="170"/>
      <c r="E1842" s="170"/>
      <c r="F1842" s="170"/>
      <c r="G1842" s="170"/>
      <c r="H1842" s="170"/>
      <c r="I1842" s="170"/>
      <c r="J1842" s="170"/>
      <c r="K1842" s="171"/>
      <c r="L1842" s="170"/>
      <c r="M1842" s="170"/>
      <c r="N1842" s="170"/>
      <c r="O1842" s="170"/>
      <c r="P1842" s="170"/>
      <c r="Q1842" s="170"/>
      <c r="R1842" s="170"/>
      <c r="S1842" s="170"/>
      <c r="T1842" s="170"/>
      <c r="U1842" s="170"/>
      <c r="V1842" s="170"/>
      <c r="W1842" s="170"/>
      <c r="X1842" s="170"/>
      <c r="Y1842" s="170"/>
      <c r="Z1842" s="170"/>
      <c r="AA1842" s="170"/>
      <c r="AB1842" s="170"/>
      <c r="AC1842" s="170"/>
      <c r="AD1842" s="170"/>
      <c r="AE1842" s="170"/>
      <c r="AF1842" s="170"/>
      <c r="AG1842" s="170"/>
    </row>
    <row r="1843" spans="2:33" x14ac:dyDescent="0.25">
      <c r="B1843" s="175"/>
      <c r="C1843" s="169"/>
      <c r="D1843" s="170"/>
      <c r="E1843" s="170"/>
      <c r="F1843" s="170"/>
      <c r="G1843" s="170"/>
      <c r="H1843" s="170"/>
      <c r="I1843" s="170"/>
      <c r="J1843" s="170"/>
      <c r="K1843" s="171"/>
      <c r="L1843" s="170"/>
      <c r="M1843" s="170"/>
      <c r="N1843" s="170"/>
      <c r="O1843" s="170"/>
      <c r="P1843" s="170"/>
      <c r="Q1843" s="170"/>
      <c r="R1843" s="170"/>
      <c r="S1843" s="170"/>
      <c r="T1843" s="170"/>
      <c r="U1843" s="170"/>
      <c r="V1843" s="170"/>
      <c r="W1843" s="170"/>
      <c r="X1843" s="170"/>
      <c r="Y1843" s="170"/>
      <c r="Z1843" s="170"/>
      <c r="AA1843" s="170"/>
      <c r="AB1843" s="170"/>
      <c r="AC1843" s="170"/>
      <c r="AD1843" s="170"/>
      <c r="AE1843" s="170"/>
      <c r="AF1843" s="170"/>
      <c r="AG1843" s="170"/>
    </row>
    <row r="1844" spans="2:33" x14ac:dyDescent="0.25">
      <c r="B1844" s="175"/>
      <c r="C1844" s="169"/>
      <c r="D1844" s="170"/>
      <c r="E1844" s="170"/>
      <c r="F1844" s="170"/>
      <c r="G1844" s="170"/>
      <c r="H1844" s="170"/>
      <c r="I1844" s="170"/>
      <c r="J1844" s="170"/>
      <c r="K1844" s="171"/>
      <c r="L1844" s="170"/>
      <c r="M1844" s="170"/>
      <c r="N1844" s="170"/>
      <c r="O1844" s="170"/>
      <c r="P1844" s="170"/>
      <c r="Q1844" s="170"/>
      <c r="R1844" s="170"/>
      <c r="S1844" s="170"/>
      <c r="T1844" s="170"/>
      <c r="U1844" s="170"/>
      <c r="V1844" s="170"/>
      <c r="W1844" s="170"/>
      <c r="X1844" s="170"/>
      <c r="Y1844" s="170"/>
      <c r="Z1844" s="170"/>
      <c r="AA1844" s="170"/>
      <c r="AB1844" s="170"/>
      <c r="AC1844" s="170"/>
      <c r="AD1844" s="170"/>
      <c r="AE1844" s="170"/>
      <c r="AF1844" s="170"/>
      <c r="AG1844" s="170"/>
    </row>
    <row r="1845" spans="2:33" x14ac:dyDescent="0.25">
      <c r="B1845" s="175"/>
      <c r="C1845" s="169"/>
      <c r="D1845" s="170"/>
      <c r="E1845" s="170"/>
      <c r="F1845" s="170"/>
      <c r="G1845" s="170"/>
      <c r="H1845" s="170"/>
      <c r="I1845" s="170"/>
      <c r="J1845" s="170"/>
      <c r="K1845" s="171"/>
      <c r="L1845" s="170"/>
      <c r="M1845" s="170"/>
      <c r="N1845" s="170"/>
      <c r="O1845" s="170"/>
      <c r="P1845" s="170"/>
      <c r="Q1845" s="170"/>
      <c r="R1845" s="170"/>
      <c r="S1845" s="170"/>
      <c r="T1845" s="170"/>
      <c r="U1845" s="170"/>
      <c r="V1845" s="170"/>
      <c r="W1845" s="170"/>
      <c r="X1845" s="170"/>
      <c r="Y1845" s="170"/>
      <c r="Z1845" s="170"/>
      <c r="AA1845" s="170"/>
      <c r="AB1845" s="170"/>
      <c r="AC1845" s="170"/>
      <c r="AD1845" s="170"/>
      <c r="AE1845" s="170"/>
      <c r="AF1845" s="170"/>
      <c r="AG1845" s="170"/>
    </row>
    <row r="1846" spans="2:33" x14ac:dyDescent="0.25">
      <c r="B1846" s="175"/>
      <c r="C1846" s="169"/>
      <c r="D1846" s="170"/>
      <c r="E1846" s="170"/>
      <c r="F1846" s="170"/>
      <c r="G1846" s="170"/>
      <c r="H1846" s="170"/>
      <c r="I1846" s="170"/>
      <c r="J1846" s="170"/>
      <c r="K1846" s="171"/>
      <c r="L1846" s="170"/>
      <c r="M1846" s="170"/>
      <c r="N1846" s="170"/>
      <c r="O1846" s="170"/>
      <c r="P1846" s="170"/>
      <c r="Q1846" s="170"/>
      <c r="R1846" s="170"/>
      <c r="S1846" s="170"/>
      <c r="T1846" s="170"/>
      <c r="U1846" s="170"/>
      <c r="V1846" s="170"/>
      <c r="W1846" s="170"/>
      <c r="X1846" s="170"/>
      <c r="Y1846" s="170"/>
      <c r="Z1846" s="170"/>
      <c r="AA1846" s="170"/>
      <c r="AB1846" s="170"/>
      <c r="AC1846" s="170"/>
      <c r="AD1846" s="170"/>
      <c r="AE1846" s="170"/>
      <c r="AF1846" s="170"/>
      <c r="AG1846" s="170"/>
    </row>
    <row r="1847" spans="2:33" x14ac:dyDescent="0.25">
      <c r="B1847" s="175"/>
      <c r="C1847" s="169"/>
      <c r="D1847" s="170"/>
      <c r="E1847" s="170"/>
      <c r="F1847" s="170"/>
      <c r="G1847" s="170"/>
      <c r="H1847" s="170"/>
      <c r="I1847" s="170"/>
      <c r="J1847" s="170"/>
      <c r="K1847" s="171"/>
      <c r="L1847" s="170"/>
      <c r="M1847" s="170"/>
      <c r="N1847" s="170"/>
      <c r="O1847" s="170"/>
      <c r="P1847" s="170"/>
      <c r="Q1847" s="170"/>
      <c r="R1847" s="170"/>
      <c r="S1847" s="170"/>
      <c r="T1847" s="170"/>
      <c r="U1847" s="170"/>
      <c r="V1847" s="170"/>
      <c r="W1847" s="170"/>
      <c r="X1847" s="170"/>
      <c r="Y1847" s="170"/>
      <c r="Z1847" s="170"/>
      <c r="AA1847" s="170"/>
      <c r="AB1847" s="170"/>
      <c r="AC1847" s="170"/>
      <c r="AD1847" s="170"/>
      <c r="AE1847" s="170"/>
      <c r="AF1847" s="170"/>
      <c r="AG1847" s="170"/>
    </row>
    <row r="1848" spans="2:33" x14ac:dyDescent="0.25">
      <c r="B1848" s="175"/>
      <c r="C1848" s="169"/>
      <c r="D1848" s="170"/>
      <c r="E1848" s="170"/>
      <c r="F1848" s="170"/>
      <c r="G1848" s="170"/>
      <c r="H1848" s="170"/>
      <c r="I1848" s="170"/>
      <c r="J1848" s="170"/>
      <c r="K1848" s="171"/>
      <c r="L1848" s="170"/>
      <c r="M1848" s="170"/>
      <c r="N1848" s="170"/>
      <c r="O1848" s="170"/>
      <c r="P1848" s="170"/>
      <c r="Q1848" s="170"/>
      <c r="R1848" s="170"/>
      <c r="S1848" s="170"/>
      <c r="T1848" s="170"/>
      <c r="U1848" s="170"/>
      <c r="V1848" s="170"/>
      <c r="W1848" s="170"/>
      <c r="X1848" s="170"/>
      <c r="Y1848" s="170"/>
      <c r="Z1848" s="170"/>
      <c r="AA1848" s="170"/>
      <c r="AB1848" s="170"/>
      <c r="AC1848" s="170"/>
      <c r="AD1848" s="170"/>
      <c r="AE1848" s="170"/>
      <c r="AF1848" s="170"/>
      <c r="AG1848" s="170"/>
    </row>
    <row r="1849" spans="2:33" x14ac:dyDescent="0.25">
      <c r="B1849" s="175"/>
      <c r="C1849" s="169"/>
      <c r="D1849" s="170"/>
      <c r="E1849" s="170"/>
      <c r="F1849" s="170"/>
      <c r="G1849" s="170"/>
      <c r="H1849" s="170"/>
      <c r="I1849" s="170"/>
      <c r="J1849" s="170"/>
      <c r="K1849" s="171"/>
      <c r="L1849" s="170"/>
      <c r="M1849" s="170"/>
      <c r="N1849" s="170"/>
      <c r="O1849" s="170"/>
      <c r="P1849" s="170"/>
      <c r="Q1849" s="170"/>
      <c r="R1849" s="170"/>
      <c r="S1849" s="170"/>
      <c r="T1849" s="170"/>
      <c r="U1849" s="170"/>
      <c r="V1849" s="170"/>
      <c r="W1849" s="170"/>
      <c r="X1849" s="170"/>
      <c r="Y1849" s="170"/>
      <c r="Z1849" s="170"/>
      <c r="AA1849" s="170"/>
      <c r="AB1849" s="170"/>
      <c r="AC1849" s="170"/>
      <c r="AD1849" s="170"/>
      <c r="AE1849" s="170"/>
      <c r="AF1849" s="170"/>
      <c r="AG1849" s="170"/>
    </row>
    <row r="1850" spans="2:33" x14ac:dyDescent="0.25">
      <c r="B1850" s="175"/>
      <c r="C1850" s="169"/>
      <c r="D1850" s="170"/>
      <c r="E1850" s="170"/>
      <c r="F1850" s="170"/>
      <c r="G1850" s="170"/>
      <c r="H1850" s="170"/>
      <c r="I1850" s="170"/>
      <c r="J1850" s="170"/>
      <c r="K1850" s="171"/>
      <c r="L1850" s="170"/>
      <c r="M1850" s="170"/>
      <c r="N1850" s="170"/>
      <c r="O1850" s="170"/>
      <c r="P1850" s="170"/>
      <c r="Q1850" s="170"/>
      <c r="R1850" s="170"/>
      <c r="S1850" s="170"/>
      <c r="T1850" s="170"/>
      <c r="U1850" s="170"/>
      <c r="V1850" s="170"/>
      <c r="W1850" s="170"/>
      <c r="X1850" s="170"/>
      <c r="Y1850" s="170"/>
      <c r="Z1850" s="170"/>
      <c r="AA1850" s="170"/>
      <c r="AB1850" s="170"/>
      <c r="AC1850" s="170"/>
      <c r="AD1850" s="170"/>
      <c r="AE1850" s="170"/>
      <c r="AF1850" s="170"/>
      <c r="AG1850" s="170"/>
    </row>
    <row r="1851" spans="2:33" x14ac:dyDescent="0.25">
      <c r="B1851" s="175"/>
      <c r="C1851" s="169"/>
      <c r="D1851" s="170"/>
      <c r="E1851" s="170"/>
      <c r="F1851" s="170"/>
      <c r="G1851" s="170"/>
      <c r="H1851" s="170"/>
      <c r="I1851" s="170"/>
      <c r="J1851" s="170"/>
      <c r="K1851" s="171"/>
      <c r="L1851" s="170"/>
      <c r="M1851" s="170"/>
      <c r="N1851" s="170"/>
      <c r="O1851" s="170"/>
      <c r="P1851" s="170"/>
      <c r="Q1851" s="170"/>
      <c r="R1851" s="170"/>
      <c r="S1851" s="170"/>
      <c r="T1851" s="170"/>
      <c r="U1851" s="170"/>
      <c r="V1851" s="170"/>
      <c r="W1851" s="170"/>
      <c r="X1851" s="170"/>
      <c r="Y1851" s="170"/>
      <c r="Z1851" s="170"/>
      <c r="AA1851" s="170"/>
      <c r="AB1851" s="170"/>
      <c r="AC1851" s="170"/>
      <c r="AD1851" s="170"/>
      <c r="AE1851" s="170"/>
      <c r="AF1851" s="170"/>
      <c r="AG1851" s="170"/>
    </row>
    <row r="1852" spans="2:33" x14ac:dyDescent="0.25">
      <c r="B1852" s="175"/>
      <c r="C1852" s="169"/>
      <c r="D1852" s="170"/>
      <c r="E1852" s="170"/>
      <c r="F1852" s="170"/>
      <c r="G1852" s="170"/>
      <c r="H1852" s="170"/>
      <c r="I1852" s="170"/>
      <c r="J1852" s="170"/>
      <c r="K1852" s="171"/>
      <c r="L1852" s="170"/>
      <c r="M1852" s="170"/>
      <c r="N1852" s="170"/>
      <c r="O1852" s="170"/>
      <c r="P1852" s="170"/>
      <c r="Q1852" s="170"/>
      <c r="R1852" s="170"/>
      <c r="S1852" s="170"/>
      <c r="T1852" s="170"/>
      <c r="U1852" s="170"/>
      <c r="V1852" s="170"/>
      <c r="W1852" s="170"/>
      <c r="X1852" s="170"/>
      <c r="Y1852" s="170"/>
      <c r="Z1852" s="170"/>
      <c r="AA1852" s="170"/>
      <c r="AB1852" s="170"/>
      <c r="AC1852" s="170"/>
      <c r="AD1852" s="170"/>
      <c r="AE1852" s="170"/>
      <c r="AF1852" s="170"/>
      <c r="AG1852" s="170"/>
    </row>
    <row r="1853" spans="2:33" x14ac:dyDescent="0.25">
      <c r="B1853" s="175"/>
      <c r="C1853" s="169"/>
      <c r="D1853" s="170"/>
      <c r="E1853" s="170"/>
      <c r="F1853" s="170"/>
      <c r="G1853" s="170"/>
      <c r="H1853" s="170"/>
      <c r="I1853" s="170"/>
      <c r="J1853" s="170"/>
      <c r="K1853" s="171"/>
      <c r="L1853" s="170"/>
      <c r="M1853" s="170"/>
      <c r="N1853" s="170"/>
      <c r="O1853" s="170"/>
      <c r="P1853" s="170"/>
      <c r="Q1853" s="170"/>
      <c r="R1853" s="170"/>
      <c r="S1853" s="170"/>
      <c r="T1853" s="170"/>
      <c r="U1853" s="170"/>
      <c r="V1853" s="170"/>
      <c r="W1853" s="170"/>
      <c r="X1853" s="170"/>
      <c r="Y1853" s="170"/>
      <c r="Z1853" s="170"/>
      <c r="AA1853" s="170"/>
      <c r="AB1853" s="170"/>
      <c r="AC1853" s="170"/>
      <c r="AD1853" s="170"/>
      <c r="AE1853" s="170"/>
      <c r="AF1853" s="170"/>
      <c r="AG1853" s="170"/>
    </row>
    <row r="1854" spans="2:33" x14ac:dyDescent="0.25">
      <c r="B1854" s="175"/>
      <c r="C1854" s="169"/>
      <c r="D1854" s="170"/>
      <c r="E1854" s="170"/>
      <c r="F1854" s="170"/>
      <c r="G1854" s="170"/>
      <c r="H1854" s="170"/>
      <c r="I1854" s="170"/>
      <c r="J1854" s="170"/>
      <c r="K1854" s="171"/>
      <c r="L1854" s="170"/>
      <c r="M1854" s="170"/>
      <c r="N1854" s="170"/>
      <c r="O1854" s="170"/>
      <c r="P1854" s="170"/>
      <c r="Q1854" s="170"/>
      <c r="R1854" s="170"/>
      <c r="S1854" s="170"/>
      <c r="T1854" s="170"/>
      <c r="U1854" s="170"/>
      <c r="V1854" s="170"/>
      <c r="W1854" s="170"/>
      <c r="X1854" s="170"/>
      <c r="Y1854" s="170"/>
      <c r="Z1854" s="170"/>
      <c r="AA1854" s="170"/>
      <c r="AB1854" s="170"/>
      <c r="AC1854" s="170"/>
      <c r="AD1854" s="170"/>
      <c r="AE1854" s="170"/>
      <c r="AF1854" s="170"/>
      <c r="AG1854" s="170"/>
    </row>
    <row r="1855" spans="2:33" x14ac:dyDescent="0.25">
      <c r="B1855" s="175"/>
      <c r="C1855" s="169"/>
      <c r="D1855" s="170"/>
      <c r="E1855" s="170"/>
      <c r="F1855" s="170"/>
      <c r="G1855" s="170"/>
      <c r="H1855" s="170"/>
      <c r="I1855" s="170"/>
      <c r="J1855" s="170"/>
      <c r="K1855" s="171"/>
      <c r="L1855" s="170"/>
      <c r="M1855" s="170"/>
      <c r="N1855" s="170"/>
      <c r="O1855" s="170"/>
      <c r="P1855" s="170"/>
      <c r="Q1855" s="170"/>
      <c r="R1855" s="170"/>
      <c r="S1855" s="170"/>
      <c r="T1855" s="170"/>
      <c r="U1855" s="170"/>
      <c r="V1855" s="170"/>
      <c r="W1855" s="170"/>
      <c r="X1855" s="170"/>
      <c r="Y1855" s="170"/>
      <c r="Z1855" s="170"/>
      <c r="AA1855" s="170"/>
      <c r="AB1855" s="170"/>
      <c r="AC1855" s="170"/>
      <c r="AD1855" s="170"/>
      <c r="AE1855" s="170"/>
      <c r="AF1855" s="170"/>
      <c r="AG1855" s="170"/>
    </row>
    <row r="1856" spans="2:33" x14ac:dyDescent="0.25">
      <c r="B1856" s="175"/>
      <c r="C1856" s="169"/>
      <c r="D1856" s="170"/>
      <c r="E1856" s="170"/>
      <c r="F1856" s="170"/>
      <c r="G1856" s="170"/>
      <c r="H1856" s="170"/>
      <c r="I1856" s="170"/>
      <c r="J1856" s="170"/>
      <c r="K1856" s="171"/>
      <c r="L1856" s="170"/>
      <c r="M1856" s="170"/>
      <c r="N1856" s="170"/>
      <c r="O1856" s="170"/>
      <c r="P1856" s="170"/>
      <c r="Q1856" s="170"/>
      <c r="R1856" s="170"/>
      <c r="S1856" s="170"/>
      <c r="T1856" s="170"/>
      <c r="U1856" s="170"/>
      <c r="V1856" s="170"/>
      <c r="W1856" s="170"/>
      <c r="X1856" s="170"/>
      <c r="Y1856" s="170"/>
      <c r="Z1856" s="170"/>
      <c r="AA1856" s="170"/>
      <c r="AB1856" s="170"/>
      <c r="AC1856" s="170"/>
      <c r="AD1856" s="170"/>
      <c r="AE1856" s="170"/>
      <c r="AF1856" s="170"/>
      <c r="AG1856" s="170"/>
    </row>
    <row r="1857" spans="2:33" x14ac:dyDescent="0.25">
      <c r="B1857" s="175"/>
      <c r="C1857" s="169"/>
      <c r="D1857" s="170"/>
      <c r="E1857" s="170"/>
      <c r="F1857" s="170"/>
      <c r="G1857" s="170"/>
      <c r="H1857" s="170"/>
      <c r="I1857" s="170"/>
      <c r="J1857" s="170"/>
      <c r="K1857" s="171"/>
      <c r="L1857" s="170"/>
      <c r="M1857" s="170"/>
      <c r="N1857" s="170"/>
      <c r="O1857" s="170"/>
      <c r="P1857" s="170"/>
      <c r="Q1857" s="170"/>
      <c r="R1857" s="170"/>
      <c r="S1857" s="170"/>
      <c r="T1857" s="170"/>
      <c r="U1857" s="170"/>
      <c r="V1857" s="170"/>
      <c r="W1857" s="170"/>
      <c r="X1857" s="170"/>
      <c r="Y1857" s="170"/>
      <c r="Z1857" s="170"/>
      <c r="AA1857" s="170"/>
      <c r="AB1857" s="170"/>
      <c r="AC1857" s="170"/>
      <c r="AD1857" s="170"/>
      <c r="AE1857" s="170"/>
      <c r="AF1857" s="170"/>
      <c r="AG1857" s="170"/>
    </row>
    <row r="1858" spans="2:33" x14ac:dyDescent="0.25">
      <c r="B1858" s="175"/>
      <c r="C1858" s="169"/>
      <c r="D1858" s="170"/>
      <c r="E1858" s="170"/>
      <c r="F1858" s="170"/>
      <c r="G1858" s="170"/>
      <c r="H1858" s="170"/>
      <c r="I1858" s="170"/>
      <c r="J1858" s="170"/>
      <c r="K1858" s="171"/>
      <c r="L1858" s="170"/>
      <c r="M1858" s="170"/>
      <c r="N1858" s="170"/>
      <c r="O1858" s="170"/>
      <c r="P1858" s="170"/>
      <c r="Q1858" s="170"/>
      <c r="R1858" s="170"/>
      <c r="S1858" s="170"/>
      <c r="T1858" s="170"/>
      <c r="U1858" s="170"/>
      <c r="V1858" s="170"/>
      <c r="W1858" s="170"/>
      <c r="X1858" s="170"/>
      <c r="Y1858" s="170"/>
      <c r="Z1858" s="170"/>
      <c r="AA1858" s="170"/>
      <c r="AB1858" s="170"/>
      <c r="AC1858" s="170"/>
      <c r="AD1858" s="170"/>
      <c r="AE1858" s="170"/>
      <c r="AF1858" s="170"/>
      <c r="AG1858" s="170"/>
    </row>
    <row r="1859" spans="2:33" x14ac:dyDescent="0.25">
      <c r="B1859" s="175"/>
      <c r="C1859" s="169"/>
      <c r="D1859" s="170"/>
      <c r="E1859" s="170"/>
      <c r="F1859" s="170"/>
      <c r="G1859" s="170"/>
      <c r="H1859" s="170"/>
      <c r="I1859" s="170"/>
      <c r="J1859" s="170"/>
      <c r="K1859" s="171"/>
      <c r="L1859" s="170"/>
      <c r="M1859" s="170"/>
      <c r="N1859" s="170"/>
      <c r="O1859" s="170"/>
      <c r="P1859" s="170"/>
      <c r="Q1859" s="170"/>
      <c r="R1859" s="170"/>
      <c r="S1859" s="170"/>
      <c r="T1859" s="170"/>
      <c r="U1859" s="170"/>
      <c r="V1859" s="170"/>
      <c r="W1859" s="170"/>
      <c r="X1859" s="170"/>
      <c r="Y1859" s="170"/>
      <c r="Z1859" s="170"/>
      <c r="AA1859" s="170"/>
      <c r="AB1859" s="170"/>
      <c r="AC1859" s="170"/>
      <c r="AD1859" s="170"/>
      <c r="AE1859" s="170"/>
      <c r="AF1859" s="170"/>
      <c r="AG1859" s="170"/>
    </row>
    <row r="1860" spans="2:33" x14ac:dyDescent="0.25">
      <c r="B1860" s="175"/>
      <c r="C1860" s="169"/>
      <c r="D1860" s="170"/>
      <c r="E1860" s="170"/>
      <c r="F1860" s="170"/>
      <c r="G1860" s="170"/>
      <c r="H1860" s="170"/>
      <c r="I1860" s="170"/>
      <c r="J1860" s="170"/>
      <c r="K1860" s="171"/>
      <c r="L1860" s="170"/>
      <c r="M1860" s="170"/>
      <c r="N1860" s="170"/>
      <c r="O1860" s="170"/>
      <c r="P1860" s="170"/>
      <c r="Q1860" s="170"/>
      <c r="R1860" s="170"/>
      <c r="S1860" s="170"/>
      <c r="T1860" s="170"/>
      <c r="U1860" s="170"/>
      <c r="V1860" s="170"/>
      <c r="W1860" s="170"/>
      <c r="X1860" s="170"/>
      <c r="Y1860" s="170"/>
      <c r="Z1860" s="170"/>
      <c r="AA1860" s="170"/>
      <c r="AB1860" s="170"/>
      <c r="AC1860" s="170"/>
      <c r="AD1860" s="170"/>
      <c r="AE1860" s="170"/>
      <c r="AF1860" s="170"/>
      <c r="AG1860" s="170"/>
    </row>
    <row r="1861" spans="2:33" x14ac:dyDescent="0.25">
      <c r="B1861" s="175"/>
      <c r="C1861" s="169"/>
      <c r="D1861" s="170"/>
      <c r="E1861" s="170"/>
      <c r="F1861" s="170"/>
      <c r="G1861" s="170"/>
      <c r="H1861" s="170"/>
      <c r="I1861" s="170"/>
      <c r="J1861" s="170"/>
      <c r="K1861" s="171"/>
      <c r="L1861" s="170"/>
      <c r="M1861" s="170"/>
      <c r="N1861" s="170"/>
      <c r="O1861" s="170"/>
      <c r="P1861" s="170"/>
      <c r="Q1861" s="170"/>
      <c r="R1861" s="170"/>
      <c r="S1861" s="170"/>
      <c r="T1861" s="170"/>
      <c r="U1861" s="170"/>
      <c r="V1861" s="170"/>
      <c r="W1861" s="170"/>
      <c r="X1861" s="170"/>
      <c r="Y1861" s="170"/>
      <c r="Z1861" s="170"/>
      <c r="AA1861" s="170"/>
      <c r="AB1861" s="170"/>
      <c r="AC1861" s="170"/>
      <c r="AD1861" s="170"/>
      <c r="AE1861" s="170"/>
      <c r="AF1861" s="170"/>
      <c r="AG1861" s="170"/>
    </row>
    <row r="1862" spans="2:33" x14ac:dyDescent="0.25">
      <c r="B1862" s="175"/>
      <c r="C1862" s="169"/>
      <c r="D1862" s="170"/>
      <c r="E1862" s="170"/>
      <c r="F1862" s="170"/>
      <c r="G1862" s="170"/>
      <c r="H1862" s="170"/>
      <c r="I1862" s="170"/>
      <c r="J1862" s="170"/>
      <c r="K1862" s="171"/>
      <c r="L1862" s="170"/>
      <c r="M1862" s="170"/>
      <c r="N1862" s="170"/>
      <c r="O1862" s="170"/>
      <c r="P1862" s="170"/>
      <c r="Q1862" s="170"/>
      <c r="R1862" s="170"/>
      <c r="S1862" s="170"/>
      <c r="T1862" s="170"/>
      <c r="U1862" s="170"/>
      <c r="V1862" s="170"/>
      <c r="W1862" s="170"/>
      <c r="X1862" s="170"/>
      <c r="Y1862" s="170"/>
      <c r="Z1862" s="170"/>
      <c r="AA1862" s="170"/>
      <c r="AB1862" s="170"/>
      <c r="AC1862" s="170"/>
      <c r="AD1862" s="170"/>
      <c r="AE1862" s="170"/>
      <c r="AF1862" s="170"/>
      <c r="AG1862" s="170"/>
    </row>
    <row r="1863" spans="2:33" x14ac:dyDescent="0.25">
      <c r="B1863" s="175"/>
      <c r="C1863" s="169"/>
      <c r="D1863" s="170"/>
      <c r="E1863" s="170"/>
      <c r="F1863" s="170"/>
      <c r="G1863" s="170"/>
      <c r="H1863" s="170"/>
      <c r="I1863" s="170"/>
      <c r="J1863" s="170"/>
      <c r="K1863" s="171"/>
      <c r="L1863" s="170"/>
      <c r="M1863" s="170"/>
      <c r="N1863" s="170"/>
      <c r="O1863" s="170"/>
      <c r="P1863" s="170"/>
      <c r="Q1863" s="170"/>
      <c r="R1863" s="170"/>
      <c r="S1863" s="170"/>
      <c r="T1863" s="170"/>
      <c r="U1863" s="170"/>
      <c r="V1863" s="170"/>
      <c r="W1863" s="170"/>
      <c r="X1863" s="170"/>
      <c r="Y1863" s="170"/>
      <c r="Z1863" s="170"/>
      <c r="AA1863" s="170"/>
      <c r="AB1863" s="170"/>
      <c r="AC1863" s="170"/>
      <c r="AD1863" s="170"/>
      <c r="AE1863" s="170"/>
      <c r="AF1863" s="170"/>
      <c r="AG1863" s="170"/>
    </row>
    <row r="1864" spans="2:33" x14ac:dyDescent="0.25">
      <c r="B1864" s="175"/>
      <c r="C1864" s="169"/>
      <c r="D1864" s="170"/>
      <c r="E1864" s="170"/>
      <c r="F1864" s="170"/>
      <c r="G1864" s="170"/>
      <c r="H1864" s="170"/>
      <c r="I1864" s="170"/>
      <c r="J1864" s="170"/>
      <c r="K1864" s="171"/>
      <c r="L1864" s="170"/>
      <c r="M1864" s="170"/>
      <c r="N1864" s="170"/>
      <c r="O1864" s="170"/>
      <c r="P1864" s="170"/>
      <c r="Q1864" s="170"/>
      <c r="R1864" s="170"/>
      <c r="S1864" s="170"/>
      <c r="T1864" s="170"/>
      <c r="U1864" s="170"/>
      <c r="V1864" s="170"/>
      <c r="W1864" s="170"/>
      <c r="X1864" s="170"/>
      <c r="Y1864" s="170"/>
      <c r="Z1864" s="170"/>
      <c r="AA1864" s="170"/>
      <c r="AB1864" s="170"/>
      <c r="AC1864" s="170"/>
      <c r="AD1864" s="170"/>
      <c r="AE1864" s="170"/>
      <c r="AF1864" s="170"/>
      <c r="AG1864" s="170"/>
    </row>
    <row r="1865" spans="2:33" x14ac:dyDescent="0.25">
      <c r="B1865" s="175"/>
      <c r="C1865" s="169"/>
      <c r="D1865" s="170"/>
      <c r="E1865" s="170"/>
      <c r="F1865" s="170"/>
      <c r="G1865" s="170"/>
      <c r="H1865" s="170"/>
      <c r="I1865" s="170"/>
      <c r="J1865" s="170"/>
      <c r="K1865" s="171"/>
      <c r="L1865" s="170"/>
      <c r="M1865" s="170"/>
      <c r="N1865" s="170"/>
      <c r="O1865" s="170"/>
      <c r="P1865" s="170"/>
      <c r="Q1865" s="170"/>
      <c r="R1865" s="170"/>
      <c r="S1865" s="170"/>
      <c r="T1865" s="170"/>
      <c r="U1865" s="170"/>
      <c r="V1865" s="170"/>
      <c r="W1865" s="170"/>
      <c r="X1865" s="170"/>
      <c r="Y1865" s="170"/>
      <c r="Z1865" s="170"/>
      <c r="AA1865" s="170"/>
      <c r="AB1865" s="170"/>
      <c r="AC1865" s="170"/>
      <c r="AD1865" s="170"/>
      <c r="AE1865" s="170"/>
      <c r="AF1865" s="170"/>
      <c r="AG1865" s="170"/>
    </row>
    <row r="1866" spans="2:33" x14ac:dyDescent="0.25">
      <c r="B1866" s="175"/>
      <c r="C1866" s="169"/>
      <c r="D1866" s="170"/>
      <c r="E1866" s="170"/>
      <c r="F1866" s="170"/>
      <c r="G1866" s="170"/>
      <c r="H1866" s="170"/>
      <c r="I1866" s="170"/>
      <c r="J1866" s="170"/>
      <c r="K1866" s="171"/>
      <c r="L1866" s="170"/>
      <c r="M1866" s="170"/>
      <c r="N1866" s="170"/>
      <c r="O1866" s="170"/>
      <c r="P1866" s="170"/>
      <c r="Q1866" s="170"/>
      <c r="R1866" s="170"/>
      <c r="S1866" s="170"/>
      <c r="T1866" s="170"/>
      <c r="U1866" s="170"/>
      <c r="V1866" s="170"/>
      <c r="W1866" s="170"/>
      <c r="X1866" s="170"/>
      <c r="Y1866" s="170"/>
      <c r="Z1866" s="170"/>
      <c r="AA1866" s="170"/>
      <c r="AB1866" s="170"/>
      <c r="AC1866" s="170"/>
      <c r="AD1866" s="170"/>
      <c r="AE1866" s="170"/>
      <c r="AF1866" s="170"/>
      <c r="AG1866" s="170"/>
    </row>
    <row r="1867" spans="2:33" x14ac:dyDescent="0.25">
      <c r="B1867" s="175"/>
      <c r="C1867" s="169"/>
      <c r="D1867" s="170"/>
      <c r="E1867" s="170"/>
      <c r="F1867" s="170"/>
      <c r="G1867" s="170"/>
      <c r="H1867" s="170"/>
      <c r="I1867" s="170"/>
      <c r="J1867" s="170"/>
      <c r="K1867" s="171"/>
      <c r="L1867" s="170"/>
      <c r="M1867" s="170"/>
      <c r="N1867" s="170"/>
      <c r="O1867" s="170"/>
      <c r="P1867" s="170"/>
      <c r="Q1867" s="170"/>
      <c r="R1867" s="170"/>
      <c r="S1867" s="170"/>
      <c r="T1867" s="170"/>
      <c r="U1867" s="170"/>
      <c r="V1867" s="170"/>
      <c r="W1867" s="170"/>
      <c r="X1867" s="170"/>
      <c r="Y1867" s="170"/>
      <c r="Z1867" s="170"/>
      <c r="AA1867" s="170"/>
      <c r="AB1867" s="170"/>
      <c r="AC1867" s="170"/>
      <c r="AD1867" s="170"/>
      <c r="AE1867" s="170"/>
      <c r="AF1867" s="170"/>
      <c r="AG1867" s="170"/>
    </row>
    <row r="1868" spans="2:33" x14ac:dyDescent="0.25">
      <c r="B1868" s="175"/>
      <c r="C1868" s="169"/>
      <c r="D1868" s="170"/>
      <c r="E1868" s="170"/>
      <c r="F1868" s="170"/>
      <c r="G1868" s="170"/>
      <c r="H1868" s="170"/>
      <c r="I1868" s="170"/>
      <c r="J1868" s="170"/>
      <c r="K1868" s="171"/>
      <c r="L1868" s="170"/>
      <c r="M1868" s="170"/>
      <c r="N1868" s="170"/>
      <c r="O1868" s="170"/>
      <c r="P1868" s="170"/>
      <c r="Q1868" s="170"/>
      <c r="R1868" s="170"/>
      <c r="S1868" s="170"/>
      <c r="T1868" s="170"/>
      <c r="U1868" s="170"/>
      <c r="V1868" s="170"/>
      <c r="W1868" s="170"/>
      <c r="X1868" s="170"/>
      <c r="Y1868" s="170"/>
      <c r="Z1868" s="170"/>
      <c r="AA1868" s="170"/>
      <c r="AB1868" s="170"/>
      <c r="AC1868" s="170"/>
      <c r="AD1868" s="170"/>
      <c r="AE1868" s="170"/>
      <c r="AF1868" s="170"/>
      <c r="AG1868" s="170"/>
    </row>
    <row r="1869" spans="2:33" x14ac:dyDescent="0.25">
      <c r="B1869" s="175"/>
      <c r="C1869" s="169"/>
      <c r="D1869" s="170"/>
      <c r="E1869" s="170"/>
      <c r="F1869" s="170"/>
      <c r="G1869" s="170"/>
      <c r="H1869" s="170"/>
      <c r="I1869" s="170"/>
      <c r="J1869" s="170"/>
      <c r="K1869" s="171"/>
      <c r="L1869" s="170"/>
      <c r="M1869" s="170"/>
      <c r="N1869" s="170"/>
      <c r="O1869" s="170"/>
      <c r="P1869" s="170"/>
      <c r="Q1869" s="170"/>
      <c r="R1869" s="170"/>
      <c r="S1869" s="170"/>
      <c r="T1869" s="170"/>
      <c r="U1869" s="170"/>
      <c r="V1869" s="170"/>
      <c r="W1869" s="170"/>
      <c r="X1869" s="170"/>
      <c r="Y1869" s="170"/>
      <c r="Z1869" s="170"/>
      <c r="AA1869" s="170"/>
      <c r="AB1869" s="170"/>
      <c r="AC1869" s="170"/>
      <c r="AD1869" s="170"/>
      <c r="AE1869" s="170"/>
      <c r="AF1869" s="170"/>
      <c r="AG1869" s="170"/>
    </row>
    <row r="1870" spans="2:33" x14ac:dyDescent="0.25">
      <c r="B1870" s="175"/>
      <c r="C1870" s="169"/>
      <c r="D1870" s="170"/>
      <c r="E1870" s="170"/>
      <c r="F1870" s="170"/>
      <c r="G1870" s="170"/>
      <c r="H1870" s="170"/>
      <c r="I1870" s="170"/>
      <c r="J1870" s="170"/>
      <c r="K1870" s="171"/>
      <c r="L1870" s="170"/>
      <c r="M1870" s="170"/>
      <c r="N1870" s="170"/>
      <c r="O1870" s="170"/>
      <c r="P1870" s="170"/>
      <c r="Q1870" s="170"/>
      <c r="R1870" s="170"/>
      <c r="S1870" s="170"/>
      <c r="T1870" s="170"/>
      <c r="U1870" s="170"/>
      <c r="V1870" s="170"/>
      <c r="W1870" s="170"/>
      <c r="X1870" s="170"/>
      <c r="Y1870" s="170"/>
      <c r="Z1870" s="170"/>
      <c r="AA1870" s="170"/>
      <c r="AB1870" s="170"/>
      <c r="AC1870" s="170"/>
      <c r="AD1870" s="170"/>
      <c r="AE1870" s="170"/>
      <c r="AF1870" s="170"/>
      <c r="AG1870" s="170"/>
    </row>
    <row r="1871" spans="2:33" x14ac:dyDescent="0.25">
      <c r="B1871" s="175"/>
      <c r="C1871" s="169"/>
      <c r="D1871" s="170"/>
      <c r="E1871" s="170"/>
      <c r="F1871" s="170"/>
      <c r="G1871" s="170"/>
      <c r="H1871" s="170"/>
      <c r="I1871" s="170"/>
      <c r="J1871" s="170"/>
      <c r="K1871" s="171"/>
      <c r="L1871" s="170"/>
      <c r="M1871" s="170"/>
      <c r="N1871" s="170"/>
      <c r="O1871" s="170"/>
      <c r="P1871" s="170"/>
      <c r="Q1871" s="170"/>
      <c r="R1871" s="170"/>
      <c r="S1871" s="170"/>
      <c r="T1871" s="170"/>
      <c r="U1871" s="170"/>
      <c r="V1871" s="170"/>
      <c r="W1871" s="170"/>
      <c r="X1871" s="170"/>
      <c r="Y1871" s="170"/>
      <c r="Z1871" s="170"/>
      <c r="AA1871" s="170"/>
      <c r="AB1871" s="170"/>
      <c r="AC1871" s="170"/>
      <c r="AD1871" s="170"/>
      <c r="AE1871" s="170"/>
      <c r="AF1871" s="170"/>
      <c r="AG1871" s="170"/>
    </row>
    <row r="1872" spans="2:33" x14ac:dyDescent="0.25">
      <c r="B1872" s="175"/>
      <c r="C1872" s="169"/>
      <c r="D1872" s="170"/>
      <c r="E1872" s="170"/>
      <c r="F1872" s="170"/>
      <c r="G1872" s="170"/>
      <c r="H1872" s="170"/>
      <c r="I1872" s="170"/>
      <c r="J1872" s="170"/>
      <c r="K1872" s="171"/>
      <c r="L1872" s="170"/>
      <c r="M1872" s="170"/>
      <c r="N1872" s="170"/>
      <c r="O1872" s="170"/>
      <c r="P1872" s="170"/>
      <c r="Q1872" s="170"/>
      <c r="R1872" s="170"/>
      <c r="S1872" s="170"/>
      <c r="T1872" s="170"/>
      <c r="U1872" s="170"/>
      <c r="V1872" s="170"/>
      <c r="W1872" s="170"/>
      <c r="X1872" s="170"/>
      <c r="Y1872" s="170"/>
      <c r="Z1872" s="170"/>
      <c r="AA1872" s="170"/>
      <c r="AB1872" s="170"/>
      <c r="AC1872" s="170"/>
      <c r="AD1872" s="170"/>
      <c r="AE1872" s="170"/>
      <c r="AF1872" s="170"/>
      <c r="AG1872" s="170"/>
    </row>
    <row r="1873" spans="2:33" x14ac:dyDescent="0.25">
      <c r="B1873" s="175"/>
      <c r="C1873" s="169"/>
      <c r="D1873" s="170"/>
      <c r="E1873" s="170"/>
      <c r="F1873" s="170"/>
      <c r="G1873" s="170"/>
      <c r="H1873" s="170"/>
      <c r="I1873" s="170"/>
      <c r="J1873" s="170"/>
      <c r="K1873" s="171"/>
      <c r="L1873" s="170"/>
      <c r="M1873" s="170"/>
      <c r="N1873" s="170"/>
      <c r="O1873" s="170"/>
      <c r="P1873" s="170"/>
      <c r="Q1873" s="170"/>
      <c r="R1873" s="170"/>
      <c r="S1873" s="170"/>
      <c r="T1873" s="170"/>
      <c r="U1873" s="170"/>
      <c r="V1873" s="170"/>
      <c r="W1873" s="170"/>
      <c r="X1873" s="170"/>
      <c r="Y1873" s="170"/>
      <c r="Z1873" s="170"/>
      <c r="AA1873" s="170"/>
      <c r="AB1873" s="170"/>
      <c r="AC1873" s="170"/>
      <c r="AD1873" s="170"/>
      <c r="AE1873" s="170"/>
      <c r="AF1873" s="170"/>
      <c r="AG1873" s="170"/>
    </row>
    <row r="1874" spans="2:33" x14ac:dyDescent="0.25">
      <c r="B1874" s="175"/>
      <c r="C1874" s="169"/>
      <c r="D1874" s="170"/>
      <c r="E1874" s="170"/>
      <c r="F1874" s="170"/>
      <c r="G1874" s="170"/>
      <c r="H1874" s="170"/>
      <c r="I1874" s="170"/>
      <c r="J1874" s="170"/>
      <c r="K1874" s="171"/>
      <c r="L1874" s="170"/>
      <c r="M1874" s="170"/>
      <c r="N1874" s="170"/>
      <c r="O1874" s="170"/>
      <c r="P1874" s="170"/>
      <c r="Q1874" s="170"/>
      <c r="R1874" s="170"/>
      <c r="S1874" s="170"/>
      <c r="T1874" s="170"/>
      <c r="U1874" s="170"/>
      <c r="V1874" s="170"/>
      <c r="W1874" s="170"/>
      <c r="X1874" s="170"/>
      <c r="Y1874" s="170"/>
      <c r="Z1874" s="170"/>
      <c r="AA1874" s="170"/>
      <c r="AB1874" s="170"/>
      <c r="AC1874" s="170"/>
      <c r="AD1874" s="170"/>
      <c r="AE1874" s="170"/>
      <c r="AF1874" s="170"/>
      <c r="AG1874" s="170"/>
    </row>
    <row r="1875" spans="2:33" x14ac:dyDescent="0.25">
      <c r="B1875" s="175"/>
      <c r="C1875" s="169"/>
      <c r="D1875" s="170"/>
      <c r="E1875" s="170"/>
      <c r="F1875" s="170"/>
      <c r="G1875" s="170"/>
      <c r="H1875" s="170"/>
      <c r="I1875" s="170"/>
      <c r="J1875" s="170"/>
      <c r="K1875" s="171"/>
      <c r="L1875" s="170"/>
      <c r="M1875" s="170"/>
      <c r="N1875" s="170"/>
      <c r="O1875" s="170"/>
      <c r="P1875" s="170"/>
      <c r="Q1875" s="170"/>
      <c r="R1875" s="170"/>
      <c r="S1875" s="170"/>
      <c r="T1875" s="170"/>
      <c r="U1875" s="170"/>
      <c r="V1875" s="170"/>
      <c r="W1875" s="170"/>
      <c r="X1875" s="170"/>
      <c r="Y1875" s="170"/>
      <c r="Z1875" s="170"/>
      <c r="AA1875" s="170"/>
      <c r="AB1875" s="170"/>
      <c r="AC1875" s="170"/>
      <c r="AD1875" s="170"/>
      <c r="AE1875" s="170"/>
      <c r="AF1875" s="170"/>
      <c r="AG1875" s="170"/>
    </row>
    <row r="1876" spans="2:33" x14ac:dyDescent="0.25">
      <c r="B1876" s="175"/>
      <c r="C1876" s="169"/>
      <c r="D1876" s="170"/>
      <c r="E1876" s="170"/>
      <c r="F1876" s="170"/>
      <c r="G1876" s="170"/>
      <c r="H1876" s="170"/>
      <c r="I1876" s="170"/>
      <c r="J1876" s="170"/>
      <c r="K1876" s="171"/>
      <c r="L1876" s="170"/>
      <c r="M1876" s="170"/>
      <c r="N1876" s="170"/>
      <c r="O1876" s="170"/>
      <c r="P1876" s="170"/>
      <c r="Q1876" s="170"/>
      <c r="R1876" s="170"/>
      <c r="S1876" s="170"/>
      <c r="T1876" s="170"/>
      <c r="U1876" s="170"/>
      <c r="V1876" s="170"/>
      <c r="W1876" s="170"/>
      <c r="X1876" s="170"/>
      <c r="Y1876" s="170"/>
      <c r="Z1876" s="170"/>
      <c r="AA1876" s="170"/>
      <c r="AB1876" s="170"/>
      <c r="AC1876" s="170"/>
      <c r="AD1876" s="170"/>
      <c r="AE1876" s="170"/>
      <c r="AF1876" s="170"/>
      <c r="AG1876" s="170"/>
    </row>
    <row r="1877" spans="2:33" x14ac:dyDescent="0.25">
      <c r="B1877" s="175"/>
      <c r="C1877" s="169"/>
      <c r="D1877" s="170"/>
      <c r="E1877" s="170"/>
      <c r="F1877" s="170"/>
      <c r="G1877" s="170"/>
      <c r="H1877" s="170"/>
      <c r="I1877" s="170"/>
      <c r="J1877" s="170"/>
      <c r="K1877" s="171"/>
      <c r="L1877" s="170"/>
      <c r="M1877" s="170"/>
      <c r="N1877" s="170"/>
      <c r="O1877" s="170"/>
      <c r="P1877" s="170"/>
      <c r="Q1877" s="170"/>
      <c r="R1877" s="170"/>
      <c r="S1877" s="170"/>
      <c r="T1877" s="170"/>
      <c r="U1877" s="170"/>
      <c r="V1877" s="170"/>
      <c r="W1877" s="170"/>
      <c r="X1877" s="170"/>
      <c r="Y1877" s="170"/>
      <c r="Z1877" s="170"/>
      <c r="AA1877" s="170"/>
      <c r="AB1877" s="170"/>
      <c r="AC1877" s="170"/>
      <c r="AD1877" s="170"/>
      <c r="AE1877" s="170"/>
      <c r="AF1877" s="170"/>
      <c r="AG1877" s="170"/>
    </row>
    <row r="1878" spans="2:33" x14ac:dyDescent="0.25">
      <c r="B1878" s="175"/>
      <c r="C1878" s="169"/>
      <c r="D1878" s="170"/>
      <c r="E1878" s="170"/>
      <c r="F1878" s="170"/>
      <c r="G1878" s="170"/>
      <c r="H1878" s="170"/>
      <c r="I1878" s="170"/>
      <c r="J1878" s="170"/>
      <c r="K1878" s="171"/>
      <c r="L1878" s="170"/>
      <c r="M1878" s="170"/>
      <c r="N1878" s="170"/>
      <c r="O1878" s="170"/>
      <c r="P1878" s="170"/>
      <c r="Q1878" s="170"/>
      <c r="R1878" s="170"/>
      <c r="S1878" s="170"/>
      <c r="T1878" s="170"/>
      <c r="U1878" s="170"/>
      <c r="V1878" s="170"/>
      <c r="W1878" s="170"/>
      <c r="X1878" s="170"/>
      <c r="Y1878" s="170"/>
      <c r="Z1878" s="170"/>
      <c r="AA1878" s="170"/>
      <c r="AB1878" s="170"/>
      <c r="AC1878" s="170"/>
      <c r="AD1878" s="170"/>
      <c r="AE1878" s="170"/>
      <c r="AF1878" s="170"/>
      <c r="AG1878" s="170"/>
    </row>
    <row r="1879" spans="2:33" x14ac:dyDescent="0.25">
      <c r="B1879" s="175"/>
      <c r="C1879" s="169"/>
      <c r="D1879" s="170"/>
      <c r="E1879" s="170"/>
      <c r="F1879" s="170"/>
      <c r="G1879" s="170"/>
      <c r="H1879" s="170"/>
      <c r="I1879" s="170"/>
      <c r="J1879" s="170"/>
      <c r="K1879" s="171"/>
      <c r="L1879" s="170"/>
      <c r="M1879" s="170"/>
      <c r="N1879" s="170"/>
      <c r="O1879" s="170"/>
      <c r="P1879" s="170"/>
      <c r="Q1879" s="170"/>
      <c r="R1879" s="170"/>
      <c r="S1879" s="170"/>
      <c r="T1879" s="170"/>
      <c r="U1879" s="170"/>
      <c r="V1879" s="170"/>
      <c r="W1879" s="170"/>
      <c r="X1879" s="170"/>
      <c r="Y1879" s="170"/>
      <c r="Z1879" s="170"/>
      <c r="AA1879" s="170"/>
      <c r="AB1879" s="170"/>
      <c r="AC1879" s="170"/>
      <c r="AD1879" s="170"/>
      <c r="AE1879" s="170"/>
      <c r="AF1879" s="170"/>
      <c r="AG1879" s="170"/>
    </row>
    <row r="1880" spans="2:33" x14ac:dyDescent="0.25">
      <c r="B1880" s="175"/>
      <c r="C1880" s="169"/>
      <c r="D1880" s="170"/>
      <c r="E1880" s="170"/>
      <c r="F1880" s="170"/>
      <c r="G1880" s="170"/>
      <c r="H1880" s="170"/>
      <c r="I1880" s="170"/>
      <c r="J1880" s="170"/>
      <c r="K1880" s="171"/>
      <c r="L1880" s="170"/>
      <c r="M1880" s="170"/>
      <c r="N1880" s="170"/>
      <c r="O1880" s="170"/>
      <c r="P1880" s="170"/>
      <c r="Q1880" s="170"/>
      <c r="R1880" s="170"/>
      <c r="S1880" s="170"/>
      <c r="T1880" s="170"/>
      <c r="U1880" s="170"/>
      <c r="V1880" s="170"/>
      <c r="W1880" s="170"/>
      <c r="X1880" s="170"/>
      <c r="Y1880" s="170"/>
      <c r="Z1880" s="170"/>
      <c r="AA1880" s="170"/>
      <c r="AB1880" s="170"/>
      <c r="AC1880" s="170"/>
      <c r="AD1880" s="170"/>
      <c r="AE1880" s="170"/>
      <c r="AF1880" s="170"/>
      <c r="AG1880" s="170"/>
    </row>
    <row r="1881" spans="2:33" x14ac:dyDescent="0.25">
      <c r="B1881" s="175"/>
      <c r="C1881" s="169"/>
      <c r="D1881" s="170"/>
      <c r="E1881" s="170"/>
      <c r="F1881" s="170"/>
      <c r="G1881" s="170"/>
      <c r="H1881" s="170"/>
      <c r="I1881" s="170"/>
      <c r="J1881" s="170"/>
      <c r="K1881" s="171"/>
      <c r="L1881" s="170"/>
      <c r="M1881" s="170"/>
      <c r="N1881" s="170"/>
      <c r="O1881" s="170"/>
      <c r="P1881" s="170"/>
      <c r="Q1881" s="170"/>
      <c r="R1881" s="170"/>
      <c r="S1881" s="170"/>
      <c r="T1881" s="170"/>
      <c r="U1881" s="170"/>
      <c r="V1881" s="170"/>
      <c r="W1881" s="170"/>
      <c r="X1881" s="170"/>
      <c r="Y1881" s="170"/>
      <c r="Z1881" s="170"/>
      <c r="AA1881" s="170"/>
      <c r="AB1881" s="170"/>
      <c r="AC1881" s="170"/>
      <c r="AD1881" s="170"/>
      <c r="AE1881" s="170"/>
      <c r="AF1881" s="170"/>
      <c r="AG1881" s="170"/>
    </row>
    <row r="1882" spans="2:33" x14ac:dyDescent="0.25">
      <c r="B1882" s="175"/>
      <c r="C1882" s="169"/>
      <c r="D1882" s="170"/>
      <c r="E1882" s="170"/>
      <c r="F1882" s="170"/>
      <c r="G1882" s="170"/>
      <c r="H1882" s="170"/>
      <c r="I1882" s="170"/>
      <c r="J1882" s="170"/>
      <c r="K1882" s="171"/>
      <c r="L1882" s="170"/>
      <c r="M1882" s="170"/>
      <c r="N1882" s="170"/>
      <c r="O1882" s="170"/>
      <c r="P1882" s="170"/>
      <c r="Q1882" s="170"/>
      <c r="R1882" s="170"/>
      <c r="S1882" s="170"/>
      <c r="T1882" s="170"/>
      <c r="U1882" s="170"/>
      <c r="V1882" s="170"/>
      <c r="W1882" s="170"/>
      <c r="X1882" s="170"/>
      <c r="Y1882" s="170"/>
      <c r="Z1882" s="170"/>
      <c r="AA1882" s="170"/>
      <c r="AB1882" s="170"/>
      <c r="AC1882" s="170"/>
      <c r="AD1882" s="170"/>
      <c r="AE1882" s="170"/>
      <c r="AF1882" s="170"/>
      <c r="AG1882" s="170"/>
    </row>
    <row r="1883" spans="2:33" x14ac:dyDescent="0.25">
      <c r="B1883" s="175"/>
      <c r="C1883" s="169"/>
      <c r="D1883" s="170"/>
      <c r="E1883" s="170"/>
      <c r="F1883" s="170"/>
      <c r="G1883" s="170"/>
      <c r="H1883" s="170"/>
      <c r="I1883" s="170"/>
      <c r="J1883" s="170"/>
      <c r="K1883" s="171"/>
      <c r="L1883" s="170"/>
      <c r="M1883" s="170"/>
      <c r="N1883" s="170"/>
      <c r="O1883" s="170"/>
      <c r="P1883" s="170"/>
      <c r="Q1883" s="170"/>
      <c r="R1883" s="170"/>
      <c r="S1883" s="170"/>
      <c r="T1883" s="170"/>
      <c r="U1883" s="170"/>
      <c r="V1883" s="170"/>
      <c r="W1883" s="170"/>
      <c r="X1883" s="170"/>
      <c r="Y1883" s="170"/>
      <c r="Z1883" s="170"/>
      <c r="AA1883" s="170"/>
      <c r="AB1883" s="170"/>
      <c r="AC1883" s="170"/>
      <c r="AD1883" s="170"/>
      <c r="AE1883" s="170"/>
      <c r="AF1883" s="170"/>
      <c r="AG1883" s="170"/>
    </row>
    <row r="1884" spans="2:33" x14ac:dyDescent="0.25">
      <c r="B1884" s="175"/>
      <c r="C1884" s="169"/>
      <c r="D1884" s="170"/>
      <c r="E1884" s="170"/>
      <c r="F1884" s="170"/>
      <c r="G1884" s="170"/>
      <c r="H1884" s="170"/>
      <c r="I1884" s="170"/>
      <c r="J1884" s="170"/>
      <c r="K1884" s="171"/>
      <c r="L1884" s="170"/>
      <c r="M1884" s="170"/>
      <c r="N1884" s="170"/>
      <c r="O1884" s="170"/>
      <c r="P1884" s="170"/>
      <c r="Q1884" s="170"/>
      <c r="R1884" s="170"/>
      <c r="S1884" s="170"/>
      <c r="T1884" s="170"/>
      <c r="U1884" s="170"/>
      <c r="V1884" s="170"/>
      <c r="W1884" s="170"/>
      <c r="X1884" s="170"/>
      <c r="Y1884" s="170"/>
      <c r="Z1884" s="170"/>
      <c r="AA1884" s="170"/>
      <c r="AB1884" s="170"/>
      <c r="AC1884" s="170"/>
      <c r="AD1884" s="170"/>
      <c r="AE1884" s="170"/>
      <c r="AF1884" s="170"/>
      <c r="AG1884" s="170"/>
    </row>
    <row r="1885" spans="2:33" x14ac:dyDescent="0.25">
      <c r="B1885" s="175"/>
      <c r="C1885" s="169"/>
      <c r="D1885" s="170"/>
      <c r="E1885" s="170"/>
      <c r="F1885" s="170"/>
      <c r="G1885" s="170"/>
      <c r="H1885" s="170"/>
      <c r="I1885" s="170"/>
      <c r="J1885" s="170"/>
      <c r="K1885" s="171"/>
      <c r="L1885" s="170"/>
      <c r="M1885" s="170"/>
      <c r="N1885" s="170"/>
      <c r="O1885" s="170"/>
      <c r="P1885" s="170"/>
      <c r="Q1885" s="170"/>
      <c r="R1885" s="170"/>
      <c r="S1885" s="170"/>
      <c r="T1885" s="170"/>
      <c r="U1885" s="170"/>
      <c r="V1885" s="170"/>
      <c r="W1885" s="170"/>
      <c r="X1885" s="170"/>
      <c r="Y1885" s="170"/>
      <c r="Z1885" s="170"/>
      <c r="AA1885" s="170"/>
      <c r="AB1885" s="170"/>
      <c r="AC1885" s="170"/>
      <c r="AD1885" s="170"/>
      <c r="AE1885" s="170"/>
      <c r="AF1885" s="170"/>
      <c r="AG1885" s="170"/>
    </row>
    <row r="1886" spans="2:33" x14ac:dyDescent="0.25">
      <c r="B1886" s="175"/>
      <c r="C1886" s="169"/>
      <c r="D1886" s="170"/>
      <c r="E1886" s="170"/>
      <c r="F1886" s="170"/>
      <c r="G1886" s="170"/>
      <c r="H1886" s="170"/>
      <c r="I1886" s="170"/>
      <c r="J1886" s="170"/>
      <c r="K1886" s="171"/>
      <c r="L1886" s="170"/>
      <c r="M1886" s="170"/>
      <c r="N1886" s="170"/>
      <c r="O1886" s="170"/>
      <c r="P1886" s="170"/>
      <c r="Q1886" s="170"/>
      <c r="R1886" s="170"/>
      <c r="S1886" s="170"/>
      <c r="T1886" s="170"/>
      <c r="U1886" s="170"/>
      <c r="V1886" s="170"/>
      <c r="W1886" s="170"/>
      <c r="X1886" s="170"/>
      <c r="Y1886" s="170"/>
      <c r="Z1886" s="170"/>
      <c r="AA1886" s="170"/>
      <c r="AB1886" s="170"/>
      <c r="AC1886" s="170"/>
      <c r="AD1886" s="170"/>
      <c r="AE1886" s="170"/>
      <c r="AF1886" s="170"/>
      <c r="AG1886" s="170"/>
    </row>
    <row r="1887" spans="2:33" x14ac:dyDescent="0.25">
      <c r="B1887" s="175"/>
      <c r="C1887" s="169"/>
      <c r="D1887" s="170"/>
      <c r="E1887" s="170"/>
      <c r="F1887" s="170"/>
      <c r="G1887" s="170"/>
      <c r="H1887" s="170"/>
      <c r="I1887" s="170"/>
      <c r="J1887" s="170"/>
      <c r="K1887" s="171"/>
      <c r="L1887" s="170"/>
      <c r="M1887" s="170"/>
      <c r="N1887" s="170"/>
      <c r="O1887" s="170"/>
      <c r="P1887" s="170"/>
      <c r="Q1887" s="170"/>
      <c r="R1887" s="170"/>
      <c r="S1887" s="170"/>
      <c r="T1887" s="170"/>
      <c r="U1887" s="170"/>
      <c r="V1887" s="170"/>
      <c r="W1887" s="170"/>
      <c r="X1887" s="170"/>
      <c r="Y1887" s="170"/>
      <c r="Z1887" s="170"/>
      <c r="AA1887" s="170"/>
      <c r="AB1887" s="170"/>
      <c r="AC1887" s="170"/>
      <c r="AD1887" s="170"/>
      <c r="AE1887" s="170"/>
      <c r="AF1887" s="170"/>
      <c r="AG1887" s="170"/>
    </row>
    <row r="1888" spans="2:33" x14ac:dyDescent="0.25">
      <c r="B1888" s="175"/>
      <c r="C1888" s="169"/>
      <c r="D1888" s="170"/>
      <c r="E1888" s="170"/>
      <c r="F1888" s="170"/>
      <c r="G1888" s="170"/>
      <c r="H1888" s="170"/>
      <c r="I1888" s="170"/>
      <c r="J1888" s="170"/>
      <c r="K1888" s="171"/>
      <c r="L1888" s="170"/>
      <c r="M1888" s="170"/>
      <c r="N1888" s="170"/>
      <c r="O1888" s="170"/>
      <c r="P1888" s="170"/>
      <c r="Q1888" s="170"/>
      <c r="R1888" s="170"/>
      <c r="S1888" s="170"/>
      <c r="T1888" s="170"/>
      <c r="U1888" s="170"/>
      <c r="V1888" s="170"/>
      <c r="W1888" s="170"/>
      <c r="X1888" s="170"/>
      <c r="Y1888" s="170"/>
      <c r="Z1888" s="170"/>
      <c r="AA1888" s="170"/>
      <c r="AB1888" s="170"/>
      <c r="AC1888" s="170"/>
      <c r="AD1888" s="170"/>
      <c r="AE1888" s="170"/>
      <c r="AF1888" s="170"/>
      <c r="AG1888" s="170"/>
    </row>
    <row r="1889" spans="2:33" x14ac:dyDescent="0.25">
      <c r="B1889" s="175"/>
      <c r="C1889" s="169"/>
      <c r="D1889" s="170"/>
      <c r="E1889" s="170"/>
      <c r="F1889" s="170"/>
      <c r="G1889" s="170"/>
      <c r="H1889" s="170"/>
      <c r="I1889" s="170"/>
      <c r="J1889" s="170"/>
      <c r="K1889" s="171"/>
      <c r="L1889" s="170"/>
      <c r="M1889" s="170"/>
      <c r="N1889" s="170"/>
      <c r="O1889" s="170"/>
      <c r="P1889" s="170"/>
      <c r="Q1889" s="170"/>
      <c r="R1889" s="170"/>
      <c r="S1889" s="170"/>
      <c r="T1889" s="170"/>
      <c r="U1889" s="170"/>
      <c r="V1889" s="170"/>
      <c r="W1889" s="170"/>
      <c r="X1889" s="170"/>
      <c r="Y1889" s="170"/>
      <c r="Z1889" s="170"/>
      <c r="AA1889" s="170"/>
      <c r="AB1889" s="170"/>
      <c r="AC1889" s="170"/>
      <c r="AD1889" s="170"/>
      <c r="AE1889" s="170"/>
      <c r="AF1889" s="170"/>
      <c r="AG1889" s="170"/>
    </row>
    <row r="1890" spans="2:33" x14ac:dyDescent="0.25">
      <c r="B1890" s="175"/>
      <c r="C1890" s="169"/>
      <c r="D1890" s="170"/>
      <c r="E1890" s="170"/>
      <c r="F1890" s="170"/>
      <c r="G1890" s="170"/>
      <c r="H1890" s="170"/>
      <c r="I1890" s="170"/>
      <c r="J1890" s="170"/>
      <c r="K1890" s="171"/>
      <c r="L1890" s="170"/>
      <c r="M1890" s="170"/>
      <c r="N1890" s="170"/>
      <c r="O1890" s="170"/>
      <c r="P1890" s="170"/>
      <c r="Q1890" s="170"/>
      <c r="R1890" s="170"/>
      <c r="S1890" s="170"/>
      <c r="T1890" s="170"/>
      <c r="U1890" s="170"/>
      <c r="V1890" s="170"/>
      <c r="W1890" s="170"/>
      <c r="X1890" s="170"/>
      <c r="Y1890" s="170"/>
      <c r="Z1890" s="170"/>
      <c r="AA1890" s="170"/>
      <c r="AB1890" s="170"/>
      <c r="AC1890" s="170"/>
      <c r="AD1890" s="170"/>
      <c r="AE1890" s="170"/>
      <c r="AF1890" s="170"/>
      <c r="AG1890" s="170"/>
    </row>
    <row r="1891" spans="2:33" x14ac:dyDescent="0.25">
      <c r="B1891" s="175"/>
      <c r="C1891" s="169"/>
      <c r="D1891" s="170"/>
      <c r="E1891" s="170"/>
      <c r="F1891" s="170"/>
      <c r="G1891" s="170"/>
      <c r="H1891" s="170"/>
      <c r="I1891" s="170"/>
      <c r="J1891" s="170"/>
      <c r="K1891" s="171"/>
      <c r="L1891" s="170"/>
      <c r="M1891" s="170"/>
      <c r="N1891" s="170"/>
      <c r="O1891" s="170"/>
      <c r="P1891" s="170"/>
      <c r="Q1891" s="170"/>
      <c r="R1891" s="170"/>
      <c r="S1891" s="170"/>
      <c r="T1891" s="170"/>
      <c r="U1891" s="170"/>
      <c r="V1891" s="170"/>
      <c r="W1891" s="170"/>
      <c r="X1891" s="170"/>
      <c r="Y1891" s="170"/>
      <c r="Z1891" s="170"/>
      <c r="AA1891" s="170"/>
      <c r="AB1891" s="170"/>
      <c r="AC1891" s="170"/>
      <c r="AD1891" s="170"/>
      <c r="AE1891" s="170"/>
      <c r="AF1891" s="170"/>
      <c r="AG1891" s="170"/>
    </row>
    <row r="1892" spans="2:33" x14ac:dyDescent="0.25">
      <c r="B1892" s="175"/>
      <c r="C1892" s="169"/>
      <c r="D1892" s="170"/>
      <c r="E1892" s="170"/>
      <c r="F1892" s="170"/>
      <c r="G1892" s="170"/>
      <c r="H1892" s="170"/>
      <c r="I1892" s="170"/>
      <c r="J1892" s="170"/>
      <c r="K1892" s="171"/>
      <c r="L1892" s="170"/>
      <c r="M1892" s="170"/>
      <c r="N1892" s="170"/>
      <c r="O1892" s="170"/>
      <c r="P1892" s="170"/>
      <c r="Q1892" s="170"/>
      <c r="R1892" s="170"/>
      <c r="S1892" s="170"/>
      <c r="T1892" s="170"/>
      <c r="U1892" s="170"/>
      <c r="V1892" s="170"/>
      <c r="W1892" s="170"/>
      <c r="X1892" s="170"/>
      <c r="Y1892" s="170"/>
      <c r="Z1892" s="170"/>
      <c r="AA1892" s="170"/>
      <c r="AB1892" s="170"/>
      <c r="AC1892" s="170"/>
      <c r="AD1892" s="170"/>
      <c r="AE1892" s="170"/>
      <c r="AF1892" s="170"/>
      <c r="AG1892" s="170"/>
    </row>
    <row r="1893" spans="2:33" x14ac:dyDescent="0.25">
      <c r="B1893" s="175"/>
      <c r="C1893" s="169"/>
      <c r="D1893" s="170"/>
      <c r="E1893" s="170"/>
      <c r="F1893" s="170"/>
      <c r="G1893" s="170"/>
      <c r="H1893" s="170"/>
      <c r="I1893" s="170"/>
      <c r="J1893" s="170"/>
      <c r="K1893" s="171"/>
      <c r="L1893" s="170"/>
      <c r="M1893" s="170"/>
      <c r="N1893" s="170"/>
      <c r="O1893" s="170"/>
      <c r="P1893" s="170"/>
      <c r="Q1893" s="170"/>
      <c r="R1893" s="170"/>
      <c r="S1893" s="170"/>
      <c r="T1893" s="170"/>
      <c r="U1893" s="170"/>
      <c r="V1893" s="170"/>
      <c r="W1893" s="170"/>
      <c r="X1893" s="170"/>
      <c r="Y1893" s="170"/>
      <c r="Z1893" s="170"/>
      <c r="AA1893" s="170"/>
      <c r="AB1893" s="170"/>
      <c r="AC1893" s="170"/>
      <c r="AD1893" s="170"/>
      <c r="AE1893" s="170"/>
      <c r="AF1893" s="170"/>
      <c r="AG1893" s="170"/>
    </row>
    <row r="1894" spans="2:33" x14ac:dyDescent="0.25">
      <c r="B1894" s="175"/>
      <c r="C1894" s="169"/>
      <c r="D1894" s="170"/>
      <c r="E1894" s="170"/>
      <c r="F1894" s="170"/>
      <c r="G1894" s="170"/>
      <c r="H1894" s="170"/>
      <c r="I1894" s="170"/>
      <c r="J1894" s="170"/>
      <c r="K1894" s="171"/>
      <c r="L1894" s="170"/>
      <c r="M1894" s="170"/>
      <c r="N1894" s="170"/>
      <c r="O1894" s="170"/>
      <c r="P1894" s="170"/>
      <c r="Q1894" s="170"/>
      <c r="R1894" s="170"/>
      <c r="S1894" s="170"/>
      <c r="T1894" s="170"/>
      <c r="U1894" s="170"/>
      <c r="V1894" s="170"/>
      <c r="W1894" s="170"/>
      <c r="X1894" s="170"/>
      <c r="Y1894" s="170"/>
      <c r="Z1894" s="170"/>
      <c r="AA1894" s="170"/>
      <c r="AB1894" s="170"/>
      <c r="AC1894" s="170"/>
      <c r="AD1894" s="170"/>
      <c r="AE1894" s="170"/>
      <c r="AF1894" s="170"/>
      <c r="AG1894" s="170"/>
    </row>
    <row r="1895" spans="2:33" x14ac:dyDescent="0.25">
      <c r="B1895" s="175"/>
      <c r="C1895" s="169"/>
      <c r="D1895" s="170"/>
      <c r="E1895" s="170"/>
      <c r="F1895" s="170"/>
      <c r="G1895" s="170"/>
      <c r="H1895" s="170"/>
      <c r="I1895" s="170"/>
      <c r="J1895" s="170"/>
      <c r="K1895" s="171"/>
      <c r="L1895" s="170"/>
      <c r="M1895" s="170"/>
      <c r="N1895" s="170"/>
      <c r="O1895" s="170"/>
      <c r="P1895" s="170"/>
      <c r="Q1895" s="170"/>
      <c r="R1895" s="170"/>
      <c r="S1895" s="170"/>
      <c r="T1895" s="170"/>
      <c r="U1895" s="170"/>
      <c r="V1895" s="170"/>
      <c r="W1895" s="170"/>
      <c r="X1895" s="170"/>
      <c r="Y1895" s="170"/>
      <c r="Z1895" s="170"/>
      <c r="AA1895" s="170"/>
      <c r="AB1895" s="170"/>
      <c r="AC1895" s="170"/>
      <c r="AD1895" s="170"/>
      <c r="AE1895" s="170"/>
      <c r="AF1895" s="170"/>
      <c r="AG1895" s="170"/>
    </row>
    <row r="1896" spans="2:33" x14ac:dyDescent="0.25">
      <c r="B1896" s="175"/>
      <c r="C1896" s="169"/>
      <c r="D1896" s="170"/>
      <c r="E1896" s="170"/>
      <c r="F1896" s="170"/>
      <c r="G1896" s="170"/>
      <c r="H1896" s="170"/>
      <c r="I1896" s="170"/>
      <c r="J1896" s="170"/>
      <c r="K1896" s="171"/>
      <c r="L1896" s="170"/>
      <c r="M1896" s="170"/>
      <c r="N1896" s="170"/>
      <c r="O1896" s="170"/>
      <c r="P1896" s="170"/>
      <c r="Q1896" s="170"/>
      <c r="R1896" s="170"/>
      <c r="S1896" s="170"/>
      <c r="T1896" s="170"/>
      <c r="U1896" s="170"/>
      <c r="V1896" s="170"/>
      <c r="W1896" s="170"/>
      <c r="X1896" s="170"/>
      <c r="Y1896" s="170"/>
      <c r="Z1896" s="170"/>
      <c r="AA1896" s="170"/>
      <c r="AB1896" s="170"/>
      <c r="AC1896" s="170"/>
      <c r="AD1896" s="170"/>
      <c r="AE1896" s="170"/>
      <c r="AF1896" s="170"/>
      <c r="AG1896" s="170"/>
    </row>
    <row r="1897" spans="2:33" x14ac:dyDescent="0.25">
      <c r="B1897" s="175"/>
      <c r="C1897" s="169"/>
      <c r="D1897" s="170"/>
      <c r="E1897" s="170"/>
      <c r="F1897" s="170"/>
      <c r="G1897" s="170"/>
      <c r="H1897" s="170"/>
      <c r="I1897" s="170"/>
      <c r="J1897" s="170"/>
      <c r="K1897" s="171"/>
      <c r="L1897" s="170"/>
      <c r="M1897" s="170"/>
      <c r="N1897" s="170"/>
      <c r="O1897" s="170"/>
      <c r="P1897" s="170"/>
      <c r="Q1897" s="170"/>
      <c r="R1897" s="170"/>
      <c r="S1897" s="170"/>
      <c r="T1897" s="170"/>
      <c r="U1897" s="170"/>
      <c r="V1897" s="170"/>
      <c r="W1897" s="170"/>
      <c r="X1897" s="170"/>
      <c r="Y1897" s="170"/>
      <c r="Z1897" s="170"/>
      <c r="AA1897" s="170"/>
      <c r="AB1897" s="170"/>
      <c r="AC1897" s="170"/>
      <c r="AD1897" s="170"/>
      <c r="AE1897" s="170"/>
      <c r="AF1897" s="170"/>
      <c r="AG1897" s="170"/>
    </row>
    <row r="1898" spans="2:33" x14ac:dyDescent="0.25">
      <c r="B1898" s="175"/>
      <c r="C1898" s="169"/>
      <c r="D1898" s="170"/>
      <c r="E1898" s="170"/>
      <c r="F1898" s="170"/>
      <c r="G1898" s="170"/>
      <c r="H1898" s="170"/>
      <c r="I1898" s="170"/>
      <c r="J1898" s="170"/>
      <c r="K1898" s="171"/>
      <c r="L1898" s="170"/>
      <c r="M1898" s="170"/>
      <c r="N1898" s="170"/>
      <c r="O1898" s="170"/>
      <c r="P1898" s="170"/>
      <c r="Q1898" s="170"/>
      <c r="R1898" s="170"/>
      <c r="S1898" s="170"/>
      <c r="T1898" s="170"/>
      <c r="U1898" s="170"/>
      <c r="V1898" s="170"/>
      <c r="W1898" s="170"/>
      <c r="X1898" s="170"/>
      <c r="Y1898" s="170"/>
      <c r="Z1898" s="170"/>
      <c r="AA1898" s="170"/>
      <c r="AB1898" s="170"/>
      <c r="AC1898" s="170"/>
      <c r="AD1898" s="170"/>
      <c r="AE1898" s="170"/>
      <c r="AF1898" s="170"/>
      <c r="AG1898" s="170"/>
    </row>
    <row r="1899" spans="2:33" x14ac:dyDescent="0.25">
      <c r="B1899" s="175"/>
      <c r="C1899" s="169"/>
      <c r="D1899" s="170"/>
      <c r="E1899" s="170"/>
      <c r="F1899" s="170"/>
      <c r="G1899" s="170"/>
      <c r="H1899" s="170"/>
      <c r="I1899" s="170"/>
      <c r="J1899" s="170"/>
      <c r="K1899" s="171"/>
      <c r="L1899" s="170"/>
      <c r="M1899" s="170"/>
      <c r="N1899" s="170"/>
      <c r="O1899" s="170"/>
      <c r="P1899" s="170"/>
      <c r="Q1899" s="170"/>
      <c r="R1899" s="170"/>
      <c r="S1899" s="170"/>
      <c r="T1899" s="170"/>
      <c r="U1899" s="170"/>
      <c r="V1899" s="170"/>
      <c r="W1899" s="170"/>
      <c r="X1899" s="170"/>
      <c r="Y1899" s="170"/>
      <c r="Z1899" s="170"/>
      <c r="AA1899" s="170"/>
      <c r="AB1899" s="170"/>
      <c r="AC1899" s="170"/>
      <c r="AD1899" s="170"/>
      <c r="AE1899" s="170"/>
      <c r="AF1899" s="170"/>
      <c r="AG1899" s="170"/>
    </row>
    <row r="1900" spans="2:33" x14ac:dyDescent="0.25">
      <c r="B1900" s="175"/>
      <c r="C1900" s="169"/>
      <c r="D1900" s="170"/>
      <c r="E1900" s="170"/>
      <c r="F1900" s="170"/>
      <c r="G1900" s="170"/>
      <c r="H1900" s="170"/>
      <c r="I1900" s="170"/>
      <c r="J1900" s="170"/>
      <c r="K1900" s="171"/>
      <c r="L1900" s="170"/>
      <c r="M1900" s="170"/>
      <c r="N1900" s="170"/>
      <c r="O1900" s="170"/>
      <c r="P1900" s="170"/>
      <c r="Q1900" s="170"/>
      <c r="R1900" s="170"/>
      <c r="S1900" s="170"/>
      <c r="T1900" s="170"/>
      <c r="U1900" s="170"/>
      <c r="V1900" s="170"/>
      <c r="W1900" s="170"/>
      <c r="X1900" s="170"/>
      <c r="Y1900" s="170"/>
      <c r="Z1900" s="170"/>
      <c r="AA1900" s="170"/>
      <c r="AB1900" s="170"/>
      <c r="AC1900" s="170"/>
      <c r="AD1900" s="170"/>
      <c r="AE1900" s="170"/>
      <c r="AF1900" s="170"/>
      <c r="AG1900" s="170"/>
    </row>
    <row r="1901" spans="2:33" x14ac:dyDescent="0.25">
      <c r="B1901" s="175"/>
      <c r="C1901" s="169"/>
      <c r="D1901" s="170"/>
      <c r="E1901" s="170"/>
      <c r="F1901" s="170"/>
      <c r="G1901" s="170"/>
      <c r="H1901" s="170"/>
      <c r="I1901" s="170"/>
      <c r="J1901" s="170"/>
      <c r="K1901" s="171"/>
      <c r="L1901" s="170"/>
      <c r="M1901" s="170"/>
      <c r="N1901" s="170"/>
      <c r="O1901" s="170"/>
      <c r="P1901" s="170"/>
      <c r="Q1901" s="170"/>
      <c r="R1901" s="170"/>
      <c r="S1901" s="170"/>
      <c r="T1901" s="170"/>
      <c r="U1901" s="170"/>
      <c r="V1901" s="170"/>
      <c r="W1901" s="170"/>
      <c r="X1901" s="170"/>
      <c r="Y1901" s="170"/>
      <c r="Z1901" s="170"/>
      <c r="AA1901" s="170"/>
      <c r="AB1901" s="170"/>
      <c r="AC1901" s="170"/>
      <c r="AD1901" s="170"/>
      <c r="AE1901" s="170"/>
      <c r="AF1901" s="170"/>
      <c r="AG1901" s="170"/>
    </row>
    <row r="1902" spans="2:33" x14ac:dyDescent="0.25">
      <c r="B1902" s="175"/>
      <c r="C1902" s="169"/>
      <c r="D1902" s="170"/>
      <c r="E1902" s="170"/>
      <c r="F1902" s="170"/>
      <c r="G1902" s="170"/>
      <c r="H1902" s="170"/>
      <c r="I1902" s="170"/>
      <c r="J1902" s="170"/>
      <c r="K1902" s="171"/>
      <c r="L1902" s="170"/>
      <c r="M1902" s="170"/>
      <c r="N1902" s="170"/>
      <c r="O1902" s="170"/>
      <c r="P1902" s="170"/>
      <c r="Q1902" s="170"/>
      <c r="R1902" s="170"/>
      <c r="S1902" s="170"/>
      <c r="T1902" s="170"/>
      <c r="U1902" s="170"/>
      <c r="V1902" s="170"/>
      <c r="W1902" s="170"/>
      <c r="X1902" s="170"/>
      <c r="Y1902" s="170"/>
      <c r="Z1902" s="170"/>
      <c r="AA1902" s="170"/>
      <c r="AB1902" s="170"/>
      <c r="AC1902" s="170"/>
      <c r="AD1902" s="170"/>
      <c r="AE1902" s="170"/>
      <c r="AF1902" s="170"/>
      <c r="AG1902" s="170"/>
    </row>
    <row r="1903" spans="2:33" x14ac:dyDescent="0.25">
      <c r="B1903" s="175"/>
      <c r="C1903" s="169"/>
      <c r="D1903" s="170"/>
      <c r="E1903" s="170"/>
      <c r="F1903" s="170"/>
      <c r="G1903" s="170"/>
      <c r="H1903" s="170"/>
      <c r="I1903" s="170"/>
      <c r="J1903" s="170"/>
      <c r="K1903" s="171"/>
      <c r="L1903" s="170"/>
      <c r="M1903" s="170"/>
      <c r="N1903" s="170"/>
      <c r="O1903" s="170"/>
      <c r="P1903" s="170"/>
      <c r="Q1903" s="170"/>
      <c r="R1903" s="170"/>
      <c r="S1903" s="170"/>
      <c r="T1903" s="170"/>
      <c r="U1903" s="170"/>
      <c r="V1903" s="170"/>
      <c r="W1903" s="170"/>
      <c r="X1903" s="170"/>
      <c r="Y1903" s="170"/>
      <c r="Z1903" s="170"/>
      <c r="AA1903" s="170"/>
      <c r="AB1903" s="170"/>
      <c r="AC1903" s="170"/>
      <c r="AD1903" s="170"/>
      <c r="AE1903" s="170"/>
      <c r="AF1903" s="170"/>
      <c r="AG1903" s="170"/>
    </row>
    <row r="1904" spans="2:33" x14ac:dyDescent="0.25">
      <c r="B1904" s="175"/>
      <c r="C1904" s="169"/>
      <c r="D1904" s="170"/>
      <c r="E1904" s="170"/>
      <c r="F1904" s="170"/>
      <c r="G1904" s="170"/>
      <c r="H1904" s="170"/>
      <c r="I1904" s="170"/>
      <c r="J1904" s="170"/>
      <c r="K1904" s="171"/>
      <c r="L1904" s="170"/>
      <c r="M1904" s="170"/>
      <c r="N1904" s="170"/>
      <c r="O1904" s="170"/>
      <c r="P1904" s="170"/>
      <c r="Q1904" s="170"/>
      <c r="R1904" s="170"/>
      <c r="S1904" s="170"/>
      <c r="T1904" s="170"/>
      <c r="U1904" s="170"/>
      <c r="V1904" s="170"/>
      <c r="W1904" s="170"/>
      <c r="X1904" s="170"/>
      <c r="Y1904" s="170"/>
      <c r="Z1904" s="170"/>
      <c r="AA1904" s="170"/>
      <c r="AB1904" s="170"/>
      <c r="AC1904" s="170"/>
      <c r="AD1904" s="170"/>
      <c r="AE1904" s="170"/>
      <c r="AF1904" s="170"/>
      <c r="AG1904" s="170"/>
    </row>
    <row r="1905" spans="2:33" x14ac:dyDescent="0.25">
      <c r="B1905" s="175"/>
      <c r="C1905" s="169"/>
      <c r="D1905" s="170"/>
      <c r="E1905" s="170"/>
      <c r="F1905" s="170"/>
      <c r="G1905" s="170"/>
      <c r="H1905" s="170"/>
      <c r="I1905" s="170"/>
      <c r="J1905" s="170"/>
      <c r="K1905" s="171"/>
      <c r="L1905" s="170"/>
      <c r="M1905" s="170"/>
      <c r="N1905" s="170"/>
      <c r="O1905" s="170"/>
      <c r="P1905" s="170"/>
      <c r="Q1905" s="170"/>
      <c r="R1905" s="170"/>
      <c r="S1905" s="170"/>
      <c r="T1905" s="170"/>
      <c r="U1905" s="170"/>
      <c r="V1905" s="170"/>
      <c r="W1905" s="170"/>
      <c r="X1905" s="170"/>
      <c r="Y1905" s="170"/>
      <c r="Z1905" s="170"/>
      <c r="AA1905" s="170"/>
      <c r="AB1905" s="170"/>
      <c r="AC1905" s="170"/>
      <c r="AD1905" s="170"/>
      <c r="AE1905" s="170"/>
      <c r="AF1905" s="170"/>
      <c r="AG1905" s="170"/>
    </row>
    <row r="1906" spans="2:33" x14ac:dyDescent="0.25">
      <c r="B1906" s="175"/>
      <c r="C1906" s="169"/>
      <c r="D1906" s="170"/>
      <c r="E1906" s="170"/>
      <c r="F1906" s="170"/>
      <c r="G1906" s="170"/>
      <c r="H1906" s="170"/>
      <c r="I1906" s="170"/>
      <c r="J1906" s="170"/>
      <c r="K1906" s="171"/>
      <c r="L1906" s="170"/>
      <c r="M1906" s="170"/>
      <c r="N1906" s="170"/>
      <c r="O1906" s="170"/>
      <c r="P1906" s="170"/>
      <c r="Q1906" s="170"/>
      <c r="R1906" s="170"/>
      <c r="S1906" s="170"/>
      <c r="T1906" s="170"/>
      <c r="U1906" s="170"/>
      <c r="V1906" s="170"/>
      <c r="W1906" s="170"/>
      <c r="X1906" s="170"/>
      <c r="Y1906" s="170"/>
      <c r="Z1906" s="170"/>
      <c r="AA1906" s="170"/>
      <c r="AB1906" s="170"/>
      <c r="AC1906" s="170"/>
      <c r="AD1906" s="170"/>
      <c r="AE1906" s="170"/>
      <c r="AF1906" s="170"/>
      <c r="AG1906" s="170"/>
    </row>
    <row r="1907" spans="2:33" x14ac:dyDescent="0.25">
      <c r="B1907" s="175"/>
      <c r="C1907" s="169"/>
      <c r="D1907" s="170"/>
      <c r="E1907" s="170"/>
      <c r="F1907" s="170"/>
      <c r="G1907" s="170"/>
      <c r="H1907" s="170"/>
      <c r="I1907" s="170"/>
      <c r="J1907" s="170"/>
      <c r="K1907" s="171"/>
      <c r="L1907" s="170"/>
      <c r="M1907" s="170"/>
      <c r="N1907" s="170"/>
      <c r="O1907" s="170"/>
      <c r="P1907" s="170"/>
      <c r="Q1907" s="170"/>
      <c r="R1907" s="170"/>
      <c r="S1907" s="170"/>
      <c r="T1907" s="170"/>
      <c r="U1907" s="170"/>
      <c r="V1907" s="170"/>
      <c r="W1907" s="170"/>
      <c r="X1907" s="170"/>
      <c r="Y1907" s="170"/>
      <c r="Z1907" s="170"/>
      <c r="AA1907" s="170"/>
      <c r="AB1907" s="170"/>
      <c r="AC1907" s="170"/>
      <c r="AD1907" s="170"/>
      <c r="AE1907" s="170"/>
      <c r="AF1907" s="170"/>
      <c r="AG1907" s="170"/>
    </row>
    <row r="1908" spans="2:33" x14ac:dyDescent="0.25">
      <c r="B1908" s="175"/>
      <c r="C1908" s="169"/>
      <c r="D1908" s="170"/>
      <c r="E1908" s="170"/>
      <c r="F1908" s="170"/>
      <c r="G1908" s="170"/>
      <c r="H1908" s="170"/>
      <c r="I1908" s="170"/>
      <c r="J1908" s="170"/>
      <c r="K1908" s="171"/>
      <c r="L1908" s="170"/>
      <c r="M1908" s="170"/>
      <c r="N1908" s="170"/>
      <c r="O1908" s="170"/>
      <c r="P1908" s="170"/>
      <c r="Q1908" s="170"/>
      <c r="R1908" s="170"/>
      <c r="S1908" s="170"/>
      <c r="T1908" s="170"/>
      <c r="U1908" s="170"/>
      <c r="V1908" s="170"/>
      <c r="W1908" s="170"/>
      <c r="X1908" s="170"/>
      <c r="Y1908" s="170"/>
      <c r="Z1908" s="170"/>
      <c r="AA1908" s="170"/>
      <c r="AB1908" s="170"/>
      <c r="AC1908" s="170"/>
      <c r="AD1908" s="170"/>
      <c r="AE1908" s="170"/>
      <c r="AF1908" s="170"/>
      <c r="AG1908" s="170"/>
    </row>
    <row r="1909" spans="2:33" x14ac:dyDescent="0.25">
      <c r="B1909" s="175"/>
      <c r="C1909" s="169"/>
      <c r="D1909" s="170"/>
      <c r="E1909" s="170"/>
      <c r="F1909" s="170"/>
      <c r="G1909" s="170"/>
      <c r="H1909" s="170"/>
      <c r="I1909" s="170"/>
      <c r="J1909" s="170"/>
      <c r="K1909" s="171"/>
      <c r="L1909" s="170"/>
      <c r="M1909" s="170"/>
      <c r="N1909" s="170"/>
      <c r="O1909" s="170"/>
      <c r="P1909" s="170"/>
      <c r="Q1909" s="170"/>
      <c r="R1909" s="170"/>
      <c r="S1909" s="170"/>
      <c r="T1909" s="170"/>
      <c r="U1909" s="170"/>
      <c r="V1909" s="170"/>
      <c r="W1909" s="170"/>
      <c r="X1909" s="170"/>
      <c r="Y1909" s="170"/>
      <c r="Z1909" s="170"/>
      <c r="AA1909" s="170"/>
      <c r="AB1909" s="170"/>
      <c r="AC1909" s="170"/>
      <c r="AD1909" s="170"/>
      <c r="AE1909" s="170"/>
      <c r="AF1909" s="170"/>
      <c r="AG1909" s="170"/>
    </row>
    <row r="1910" spans="2:33" x14ac:dyDescent="0.25">
      <c r="B1910" s="175"/>
      <c r="C1910" s="169"/>
      <c r="D1910" s="170"/>
      <c r="E1910" s="170"/>
      <c r="F1910" s="170"/>
      <c r="G1910" s="170"/>
      <c r="H1910" s="170"/>
      <c r="I1910" s="170"/>
      <c r="J1910" s="170"/>
      <c r="K1910" s="171"/>
      <c r="L1910" s="170"/>
      <c r="M1910" s="170"/>
      <c r="N1910" s="170"/>
      <c r="O1910" s="170"/>
      <c r="P1910" s="170"/>
      <c r="Q1910" s="170"/>
      <c r="R1910" s="170"/>
      <c r="S1910" s="170"/>
      <c r="T1910" s="170"/>
      <c r="U1910" s="170"/>
      <c r="V1910" s="170"/>
      <c r="W1910" s="170"/>
      <c r="X1910" s="170"/>
      <c r="Y1910" s="170"/>
      <c r="Z1910" s="170"/>
      <c r="AA1910" s="170"/>
      <c r="AB1910" s="170"/>
      <c r="AC1910" s="170"/>
      <c r="AD1910" s="170"/>
      <c r="AE1910" s="170"/>
      <c r="AF1910" s="170"/>
      <c r="AG1910" s="170"/>
    </row>
    <row r="1911" spans="2:33" x14ac:dyDescent="0.25">
      <c r="B1911" s="175"/>
      <c r="C1911" s="169"/>
      <c r="D1911" s="170"/>
      <c r="E1911" s="170"/>
      <c r="F1911" s="170"/>
      <c r="G1911" s="170"/>
      <c r="H1911" s="170"/>
      <c r="I1911" s="170"/>
      <c r="J1911" s="170"/>
      <c r="K1911" s="171"/>
      <c r="L1911" s="170"/>
      <c r="M1911" s="170"/>
      <c r="N1911" s="170"/>
      <c r="O1911" s="170"/>
      <c r="P1911" s="170"/>
      <c r="Q1911" s="170"/>
      <c r="R1911" s="170"/>
      <c r="S1911" s="170"/>
      <c r="T1911" s="170"/>
      <c r="U1911" s="170"/>
      <c r="V1911" s="170"/>
      <c r="W1911" s="170"/>
      <c r="X1911" s="170"/>
      <c r="Y1911" s="170"/>
      <c r="Z1911" s="170"/>
      <c r="AA1911" s="170"/>
      <c r="AB1911" s="170"/>
      <c r="AC1911" s="170"/>
      <c r="AD1911" s="170"/>
      <c r="AE1911" s="170"/>
      <c r="AF1911" s="170"/>
      <c r="AG1911" s="170"/>
    </row>
    <row r="1912" spans="2:33" x14ac:dyDescent="0.25">
      <c r="B1912" s="175"/>
      <c r="C1912" s="169"/>
      <c r="D1912" s="170"/>
      <c r="E1912" s="170"/>
      <c r="F1912" s="170"/>
      <c r="G1912" s="170"/>
      <c r="H1912" s="170"/>
      <c r="I1912" s="170"/>
      <c r="J1912" s="170"/>
      <c r="K1912" s="171"/>
      <c r="L1912" s="170"/>
      <c r="M1912" s="170"/>
      <c r="N1912" s="170"/>
      <c r="O1912" s="170"/>
      <c r="P1912" s="170"/>
      <c r="Q1912" s="170"/>
      <c r="R1912" s="170"/>
      <c r="S1912" s="170"/>
      <c r="T1912" s="170"/>
      <c r="U1912" s="170"/>
      <c r="V1912" s="170"/>
      <c r="W1912" s="170"/>
      <c r="X1912" s="170"/>
      <c r="Y1912" s="170"/>
      <c r="Z1912" s="170"/>
      <c r="AA1912" s="170"/>
      <c r="AB1912" s="170"/>
      <c r="AC1912" s="170"/>
      <c r="AD1912" s="170"/>
      <c r="AE1912" s="170"/>
      <c r="AF1912" s="170"/>
      <c r="AG1912" s="170"/>
    </row>
    <row r="1913" spans="2:33" x14ac:dyDescent="0.25">
      <c r="B1913" s="175"/>
      <c r="C1913" s="169"/>
      <c r="D1913" s="170"/>
      <c r="E1913" s="170"/>
      <c r="F1913" s="170"/>
      <c r="G1913" s="170"/>
      <c r="H1913" s="170"/>
      <c r="I1913" s="170"/>
      <c r="J1913" s="170"/>
      <c r="K1913" s="171"/>
      <c r="L1913" s="170"/>
      <c r="M1913" s="170"/>
      <c r="N1913" s="170"/>
      <c r="O1913" s="170"/>
      <c r="P1913" s="170"/>
      <c r="Q1913" s="170"/>
      <c r="R1913" s="170"/>
      <c r="S1913" s="170"/>
      <c r="T1913" s="170"/>
      <c r="U1913" s="170"/>
      <c r="V1913" s="170"/>
      <c r="W1913" s="170"/>
      <c r="X1913" s="170"/>
      <c r="Y1913" s="170"/>
      <c r="Z1913" s="170"/>
      <c r="AA1913" s="170"/>
      <c r="AB1913" s="170"/>
      <c r="AC1913" s="170"/>
      <c r="AD1913" s="170"/>
      <c r="AE1913" s="170"/>
      <c r="AF1913" s="170"/>
      <c r="AG1913" s="170"/>
    </row>
    <row r="1914" spans="2:33" x14ac:dyDescent="0.25">
      <c r="B1914" s="175"/>
      <c r="C1914" s="169"/>
      <c r="D1914" s="170"/>
      <c r="E1914" s="170"/>
      <c r="F1914" s="170"/>
      <c r="G1914" s="170"/>
      <c r="H1914" s="170"/>
      <c r="I1914" s="170"/>
      <c r="J1914" s="170"/>
      <c r="K1914" s="171"/>
      <c r="L1914" s="170"/>
      <c r="M1914" s="170"/>
      <c r="N1914" s="170"/>
      <c r="O1914" s="170"/>
      <c r="P1914" s="170"/>
      <c r="Q1914" s="170"/>
      <c r="R1914" s="170"/>
      <c r="S1914" s="170"/>
      <c r="T1914" s="170"/>
      <c r="U1914" s="170"/>
      <c r="V1914" s="170"/>
      <c r="W1914" s="170"/>
      <c r="X1914" s="170"/>
      <c r="Y1914" s="170"/>
      <c r="Z1914" s="170"/>
      <c r="AA1914" s="170"/>
      <c r="AB1914" s="170"/>
      <c r="AC1914" s="170"/>
      <c r="AD1914" s="170"/>
      <c r="AE1914" s="170"/>
      <c r="AF1914" s="170"/>
      <c r="AG1914" s="170"/>
    </row>
    <row r="1915" spans="2:33" x14ac:dyDescent="0.25">
      <c r="B1915" s="175"/>
      <c r="C1915" s="169"/>
      <c r="D1915" s="170"/>
      <c r="E1915" s="170"/>
      <c r="F1915" s="170"/>
      <c r="G1915" s="170"/>
      <c r="H1915" s="170"/>
      <c r="I1915" s="170"/>
      <c r="J1915" s="170"/>
      <c r="K1915" s="171"/>
      <c r="L1915" s="170"/>
      <c r="M1915" s="170"/>
      <c r="N1915" s="170"/>
      <c r="O1915" s="170"/>
      <c r="P1915" s="170"/>
      <c r="Q1915" s="170"/>
      <c r="R1915" s="170"/>
      <c r="S1915" s="170"/>
      <c r="T1915" s="170"/>
      <c r="U1915" s="170"/>
      <c r="V1915" s="170"/>
      <c r="W1915" s="170"/>
      <c r="X1915" s="170"/>
      <c r="Y1915" s="170"/>
      <c r="Z1915" s="170"/>
      <c r="AA1915" s="170"/>
      <c r="AB1915" s="170"/>
      <c r="AC1915" s="170"/>
      <c r="AD1915" s="170"/>
      <c r="AE1915" s="170"/>
      <c r="AF1915" s="170"/>
      <c r="AG1915" s="170"/>
    </row>
    <row r="1916" spans="2:33" x14ac:dyDescent="0.25">
      <c r="B1916" s="175"/>
      <c r="C1916" s="169"/>
      <c r="D1916" s="170"/>
      <c r="E1916" s="170"/>
      <c r="F1916" s="170"/>
      <c r="G1916" s="170"/>
      <c r="H1916" s="170"/>
      <c r="I1916" s="170"/>
      <c r="J1916" s="170"/>
      <c r="K1916" s="171"/>
      <c r="L1916" s="170"/>
      <c r="M1916" s="170"/>
      <c r="N1916" s="170"/>
      <c r="O1916" s="170"/>
      <c r="P1916" s="170"/>
      <c r="Q1916" s="170"/>
      <c r="R1916" s="170"/>
      <c r="S1916" s="170"/>
      <c r="T1916" s="170"/>
      <c r="U1916" s="170"/>
      <c r="V1916" s="170"/>
      <c r="W1916" s="170"/>
      <c r="X1916" s="170"/>
      <c r="Y1916" s="170"/>
      <c r="Z1916" s="170"/>
      <c r="AA1916" s="170"/>
      <c r="AB1916" s="170"/>
      <c r="AC1916" s="170"/>
      <c r="AD1916" s="170"/>
      <c r="AE1916" s="170"/>
      <c r="AF1916" s="170"/>
      <c r="AG1916" s="170"/>
    </row>
    <row r="1917" spans="2:33" x14ac:dyDescent="0.25">
      <c r="B1917" s="175"/>
      <c r="C1917" s="169"/>
      <c r="D1917" s="170"/>
      <c r="E1917" s="170"/>
      <c r="F1917" s="170"/>
      <c r="G1917" s="170"/>
      <c r="H1917" s="170"/>
      <c r="I1917" s="170"/>
      <c r="J1917" s="170"/>
      <c r="K1917" s="171"/>
      <c r="L1917" s="170"/>
      <c r="M1917" s="170"/>
      <c r="N1917" s="170"/>
      <c r="O1917" s="170"/>
      <c r="P1917" s="170"/>
      <c r="Q1917" s="170"/>
      <c r="R1917" s="170"/>
      <c r="S1917" s="170"/>
      <c r="T1917" s="170"/>
      <c r="U1917" s="170"/>
      <c r="V1917" s="170"/>
      <c r="W1917" s="170"/>
      <c r="X1917" s="170"/>
      <c r="Y1917" s="170"/>
      <c r="Z1917" s="170"/>
      <c r="AA1917" s="170"/>
      <c r="AB1917" s="170"/>
      <c r="AC1917" s="170"/>
      <c r="AD1917" s="170"/>
      <c r="AE1917" s="170"/>
      <c r="AF1917" s="170"/>
      <c r="AG1917" s="170"/>
    </row>
    <row r="1918" spans="2:33" x14ac:dyDescent="0.25">
      <c r="B1918" s="175"/>
      <c r="C1918" s="169"/>
      <c r="D1918" s="170"/>
      <c r="E1918" s="170"/>
      <c r="F1918" s="170"/>
      <c r="G1918" s="170"/>
      <c r="H1918" s="170"/>
      <c r="I1918" s="170"/>
      <c r="J1918" s="170"/>
      <c r="K1918" s="171"/>
      <c r="L1918" s="170"/>
      <c r="M1918" s="170"/>
      <c r="N1918" s="170"/>
      <c r="O1918" s="170"/>
      <c r="P1918" s="170"/>
      <c r="Q1918" s="170"/>
      <c r="R1918" s="170"/>
      <c r="S1918" s="170"/>
      <c r="T1918" s="170"/>
      <c r="U1918" s="170"/>
      <c r="V1918" s="170"/>
      <c r="W1918" s="170"/>
      <c r="X1918" s="170"/>
      <c r="Y1918" s="170"/>
      <c r="Z1918" s="170"/>
      <c r="AA1918" s="170"/>
      <c r="AB1918" s="170"/>
      <c r="AC1918" s="170"/>
      <c r="AD1918" s="170"/>
      <c r="AE1918" s="170"/>
      <c r="AF1918" s="170"/>
      <c r="AG1918" s="170"/>
    </row>
    <row r="1919" spans="2:33" x14ac:dyDescent="0.25">
      <c r="B1919" s="175"/>
      <c r="C1919" s="169"/>
      <c r="D1919" s="170"/>
      <c r="E1919" s="170"/>
      <c r="F1919" s="170"/>
      <c r="G1919" s="170"/>
      <c r="H1919" s="170"/>
      <c r="I1919" s="170"/>
      <c r="J1919" s="170"/>
      <c r="K1919" s="171"/>
      <c r="L1919" s="170"/>
      <c r="M1919" s="170"/>
      <c r="N1919" s="170"/>
      <c r="O1919" s="170"/>
      <c r="P1919" s="170"/>
      <c r="Q1919" s="170"/>
      <c r="R1919" s="170"/>
      <c r="S1919" s="170"/>
      <c r="T1919" s="170"/>
      <c r="U1919" s="170"/>
      <c r="V1919" s="170"/>
      <c r="W1919" s="170"/>
      <c r="X1919" s="170"/>
      <c r="Y1919" s="170"/>
      <c r="Z1919" s="170"/>
      <c r="AA1919" s="170"/>
      <c r="AB1919" s="170"/>
      <c r="AC1919" s="170"/>
      <c r="AD1919" s="170"/>
      <c r="AE1919" s="170"/>
      <c r="AF1919" s="170"/>
      <c r="AG1919" s="170"/>
    </row>
    <row r="1920" spans="2:33" x14ac:dyDescent="0.25">
      <c r="B1920" s="175"/>
      <c r="C1920" s="169"/>
      <c r="D1920" s="170"/>
      <c r="E1920" s="170"/>
      <c r="F1920" s="170"/>
      <c r="G1920" s="170"/>
      <c r="H1920" s="170"/>
      <c r="I1920" s="170"/>
      <c r="J1920" s="170"/>
      <c r="K1920" s="171"/>
      <c r="L1920" s="170"/>
      <c r="M1920" s="170"/>
      <c r="N1920" s="170"/>
      <c r="O1920" s="170"/>
      <c r="P1920" s="170"/>
      <c r="Q1920" s="170"/>
      <c r="R1920" s="170"/>
      <c r="S1920" s="170"/>
      <c r="T1920" s="170"/>
      <c r="U1920" s="170"/>
      <c r="V1920" s="170"/>
      <c r="W1920" s="170"/>
      <c r="X1920" s="170"/>
      <c r="Y1920" s="170"/>
      <c r="Z1920" s="170"/>
      <c r="AA1920" s="170"/>
      <c r="AB1920" s="170"/>
      <c r="AC1920" s="170"/>
      <c r="AD1920" s="170"/>
      <c r="AE1920" s="170"/>
      <c r="AF1920" s="170"/>
      <c r="AG1920" s="170"/>
    </row>
    <row r="1921" spans="2:33" x14ac:dyDescent="0.25">
      <c r="B1921" s="175"/>
      <c r="C1921" s="169"/>
      <c r="D1921" s="170"/>
      <c r="E1921" s="170"/>
      <c r="F1921" s="170"/>
      <c r="G1921" s="170"/>
      <c r="H1921" s="170"/>
      <c r="I1921" s="170"/>
      <c r="J1921" s="170"/>
      <c r="K1921" s="171"/>
      <c r="L1921" s="170"/>
      <c r="M1921" s="170"/>
      <c r="N1921" s="170"/>
      <c r="O1921" s="170"/>
      <c r="P1921" s="170"/>
      <c r="Q1921" s="170"/>
      <c r="R1921" s="170"/>
      <c r="S1921" s="170"/>
      <c r="T1921" s="170"/>
      <c r="U1921" s="170"/>
      <c r="V1921" s="170"/>
      <c r="W1921" s="170"/>
      <c r="X1921" s="170"/>
      <c r="Y1921" s="170"/>
      <c r="Z1921" s="170"/>
      <c r="AA1921" s="170"/>
      <c r="AB1921" s="170"/>
      <c r="AC1921" s="170"/>
      <c r="AD1921" s="170"/>
      <c r="AE1921" s="170"/>
      <c r="AF1921" s="170"/>
      <c r="AG1921" s="170"/>
    </row>
    <row r="1922" spans="2:33" x14ac:dyDescent="0.25">
      <c r="B1922" s="175"/>
      <c r="C1922" s="169"/>
      <c r="D1922" s="170"/>
      <c r="E1922" s="170"/>
      <c r="F1922" s="170"/>
      <c r="G1922" s="170"/>
      <c r="H1922" s="170"/>
      <c r="I1922" s="170"/>
      <c r="J1922" s="170"/>
      <c r="K1922" s="171"/>
      <c r="L1922" s="170"/>
      <c r="M1922" s="170"/>
      <c r="N1922" s="170"/>
      <c r="O1922" s="170"/>
      <c r="P1922" s="170"/>
      <c r="Q1922" s="170"/>
      <c r="R1922" s="170"/>
      <c r="S1922" s="170"/>
      <c r="T1922" s="170"/>
      <c r="U1922" s="170"/>
      <c r="V1922" s="170"/>
      <c r="W1922" s="170"/>
      <c r="X1922" s="170"/>
      <c r="Y1922" s="170"/>
      <c r="Z1922" s="170"/>
      <c r="AA1922" s="170"/>
      <c r="AB1922" s="170"/>
      <c r="AC1922" s="170"/>
      <c r="AD1922" s="170"/>
      <c r="AE1922" s="170"/>
      <c r="AF1922" s="170"/>
      <c r="AG1922" s="170"/>
    </row>
    <row r="1923" spans="2:33" x14ac:dyDescent="0.25">
      <c r="B1923" s="175"/>
      <c r="C1923" s="169"/>
      <c r="D1923" s="170"/>
      <c r="E1923" s="170"/>
      <c r="F1923" s="170"/>
      <c r="G1923" s="170"/>
      <c r="H1923" s="170"/>
      <c r="I1923" s="170"/>
      <c r="J1923" s="170"/>
      <c r="K1923" s="171"/>
      <c r="L1923" s="170"/>
      <c r="M1923" s="170"/>
      <c r="N1923" s="170"/>
      <c r="O1923" s="170"/>
      <c r="P1923" s="170"/>
      <c r="Q1923" s="170"/>
      <c r="R1923" s="170"/>
      <c r="S1923" s="170"/>
      <c r="T1923" s="170"/>
      <c r="U1923" s="170"/>
      <c r="V1923" s="170"/>
      <c r="W1923" s="170"/>
      <c r="X1923" s="170"/>
      <c r="Y1923" s="170"/>
      <c r="Z1923" s="170"/>
      <c r="AA1923" s="170"/>
      <c r="AB1923" s="170"/>
      <c r="AC1923" s="170"/>
      <c r="AD1923" s="170"/>
      <c r="AE1923" s="170"/>
      <c r="AF1923" s="170"/>
      <c r="AG1923" s="170"/>
    </row>
    <row r="1924" spans="2:33" x14ac:dyDescent="0.25">
      <c r="B1924" s="175"/>
      <c r="C1924" s="169"/>
      <c r="D1924" s="170"/>
      <c r="E1924" s="170"/>
      <c r="F1924" s="170"/>
      <c r="G1924" s="170"/>
      <c r="H1924" s="170"/>
      <c r="I1924" s="170"/>
      <c r="J1924" s="170"/>
      <c r="K1924" s="171"/>
      <c r="L1924" s="170"/>
      <c r="M1924" s="170"/>
      <c r="N1924" s="170"/>
      <c r="O1924" s="170"/>
      <c r="P1924" s="170"/>
      <c r="Q1924" s="170"/>
      <c r="R1924" s="170"/>
      <c r="S1924" s="170"/>
      <c r="T1924" s="170"/>
      <c r="U1924" s="170"/>
      <c r="V1924" s="170"/>
      <c r="W1924" s="170"/>
      <c r="X1924" s="170"/>
      <c r="Y1924" s="170"/>
      <c r="Z1924" s="170"/>
      <c r="AA1924" s="170"/>
      <c r="AB1924" s="170"/>
      <c r="AC1924" s="170"/>
      <c r="AD1924" s="170"/>
      <c r="AE1924" s="170"/>
      <c r="AF1924" s="170"/>
      <c r="AG1924" s="170"/>
    </row>
    <row r="1925" spans="2:33" x14ac:dyDescent="0.25">
      <c r="B1925" s="175"/>
      <c r="C1925" s="169"/>
      <c r="D1925" s="170"/>
      <c r="E1925" s="170"/>
      <c r="F1925" s="170"/>
      <c r="G1925" s="170"/>
      <c r="H1925" s="170"/>
      <c r="I1925" s="170"/>
      <c r="J1925" s="170"/>
      <c r="K1925" s="171"/>
      <c r="L1925" s="170"/>
      <c r="M1925" s="170"/>
      <c r="N1925" s="170"/>
      <c r="O1925" s="170"/>
      <c r="P1925" s="170"/>
      <c r="Q1925" s="170"/>
      <c r="R1925" s="170"/>
      <c r="S1925" s="170"/>
      <c r="T1925" s="170"/>
      <c r="U1925" s="170"/>
      <c r="V1925" s="170"/>
      <c r="W1925" s="170"/>
      <c r="X1925" s="170"/>
      <c r="Y1925" s="170"/>
      <c r="Z1925" s="170"/>
      <c r="AA1925" s="170"/>
      <c r="AB1925" s="170"/>
      <c r="AC1925" s="170"/>
      <c r="AD1925" s="170"/>
      <c r="AE1925" s="170"/>
      <c r="AF1925" s="170"/>
      <c r="AG1925" s="170"/>
    </row>
    <row r="1926" spans="2:33" x14ac:dyDescent="0.25">
      <c r="B1926" s="175"/>
      <c r="C1926" s="169"/>
      <c r="D1926" s="170"/>
      <c r="E1926" s="170"/>
      <c r="F1926" s="170"/>
      <c r="G1926" s="170"/>
      <c r="H1926" s="170"/>
      <c r="I1926" s="170"/>
      <c r="J1926" s="170"/>
      <c r="K1926" s="171"/>
      <c r="L1926" s="170"/>
      <c r="M1926" s="170"/>
      <c r="N1926" s="170"/>
      <c r="O1926" s="170"/>
      <c r="P1926" s="170"/>
      <c r="Q1926" s="170"/>
      <c r="R1926" s="170"/>
      <c r="S1926" s="170"/>
      <c r="T1926" s="170"/>
      <c r="U1926" s="170"/>
      <c r="V1926" s="170"/>
      <c r="W1926" s="170"/>
      <c r="X1926" s="170"/>
      <c r="Y1926" s="170"/>
      <c r="Z1926" s="170"/>
      <c r="AA1926" s="170"/>
      <c r="AB1926" s="170"/>
      <c r="AC1926" s="170"/>
      <c r="AD1926" s="170"/>
      <c r="AE1926" s="170"/>
      <c r="AF1926" s="170"/>
      <c r="AG1926" s="170"/>
    </row>
    <row r="1927" spans="2:33" x14ac:dyDescent="0.25">
      <c r="B1927" s="175"/>
      <c r="C1927" s="169"/>
      <c r="D1927" s="170"/>
      <c r="E1927" s="170"/>
      <c r="F1927" s="170"/>
      <c r="G1927" s="170"/>
      <c r="H1927" s="170"/>
      <c r="I1927" s="170"/>
      <c r="J1927" s="170"/>
      <c r="K1927" s="171"/>
      <c r="L1927" s="170"/>
      <c r="M1927" s="170"/>
      <c r="N1927" s="170"/>
      <c r="O1927" s="170"/>
      <c r="P1927" s="170"/>
      <c r="Q1927" s="170"/>
      <c r="R1927" s="170"/>
      <c r="S1927" s="170"/>
      <c r="T1927" s="170"/>
      <c r="U1927" s="170"/>
      <c r="V1927" s="170"/>
      <c r="W1927" s="170"/>
      <c r="X1927" s="170"/>
      <c r="Y1927" s="170"/>
      <c r="Z1927" s="170"/>
      <c r="AA1927" s="170"/>
      <c r="AB1927" s="170"/>
      <c r="AC1927" s="170"/>
      <c r="AD1927" s="170"/>
      <c r="AE1927" s="170"/>
      <c r="AF1927" s="170"/>
      <c r="AG1927" s="170"/>
    </row>
    <row r="1928" spans="2:33" x14ac:dyDescent="0.25">
      <c r="B1928" s="175"/>
      <c r="C1928" s="169"/>
      <c r="D1928" s="170"/>
      <c r="E1928" s="170"/>
      <c r="F1928" s="170"/>
      <c r="G1928" s="170"/>
      <c r="H1928" s="170"/>
      <c r="I1928" s="170"/>
      <c r="J1928" s="170"/>
      <c r="K1928" s="171"/>
      <c r="L1928" s="170"/>
      <c r="M1928" s="170"/>
      <c r="N1928" s="170"/>
      <c r="O1928" s="170"/>
      <c r="P1928" s="170"/>
      <c r="Q1928" s="170"/>
      <c r="R1928" s="170"/>
      <c r="S1928" s="170"/>
      <c r="T1928" s="170"/>
      <c r="U1928" s="170"/>
      <c r="V1928" s="170"/>
      <c r="W1928" s="170"/>
      <c r="X1928" s="170"/>
      <c r="Y1928" s="170"/>
      <c r="Z1928" s="170"/>
      <c r="AA1928" s="170"/>
      <c r="AB1928" s="170"/>
      <c r="AC1928" s="170"/>
      <c r="AD1928" s="170"/>
      <c r="AE1928" s="170"/>
      <c r="AF1928" s="170"/>
      <c r="AG1928" s="170"/>
    </row>
    <row r="1929" spans="2:33" x14ac:dyDescent="0.25">
      <c r="B1929" s="175"/>
      <c r="C1929" s="169"/>
      <c r="D1929" s="170"/>
      <c r="E1929" s="170"/>
      <c r="F1929" s="170"/>
      <c r="G1929" s="170"/>
      <c r="H1929" s="170"/>
      <c r="I1929" s="170"/>
      <c r="J1929" s="170"/>
      <c r="K1929" s="171"/>
      <c r="L1929" s="170"/>
      <c r="M1929" s="170"/>
      <c r="N1929" s="170"/>
      <c r="O1929" s="170"/>
      <c r="P1929" s="170"/>
      <c r="Q1929" s="170"/>
      <c r="R1929" s="170"/>
      <c r="S1929" s="170"/>
      <c r="T1929" s="170"/>
      <c r="U1929" s="170"/>
      <c r="V1929" s="170"/>
      <c r="W1929" s="170"/>
      <c r="X1929" s="170"/>
      <c r="Y1929" s="170"/>
      <c r="Z1929" s="170"/>
      <c r="AA1929" s="170"/>
      <c r="AB1929" s="170"/>
      <c r="AC1929" s="170"/>
      <c r="AD1929" s="170"/>
      <c r="AE1929" s="170"/>
      <c r="AF1929" s="170"/>
      <c r="AG1929" s="170"/>
    </row>
    <row r="1930" spans="2:33" x14ac:dyDescent="0.25">
      <c r="B1930" s="175"/>
      <c r="C1930" s="169"/>
      <c r="D1930" s="170"/>
      <c r="E1930" s="170"/>
      <c r="F1930" s="170"/>
      <c r="G1930" s="170"/>
      <c r="H1930" s="170"/>
      <c r="I1930" s="170"/>
      <c r="J1930" s="170"/>
      <c r="K1930" s="171"/>
      <c r="L1930" s="170"/>
      <c r="M1930" s="170"/>
      <c r="N1930" s="170"/>
      <c r="O1930" s="170"/>
      <c r="P1930" s="170"/>
      <c r="Q1930" s="170"/>
      <c r="R1930" s="170"/>
      <c r="S1930" s="170"/>
      <c r="T1930" s="170"/>
      <c r="U1930" s="170"/>
      <c r="V1930" s="170"/>
      <c r="W1930" s="170"/>
      <c r="X1930" s="170"/>
      <c r="Y1930" s="170"/>
      <c r="Z1930" s="170"/>
      <c r="AA1930" s="170"/>
      <c r="AB1930" s="170"/>
      <c r="AC1930" s="170"/>
      <c r="AD1930" s="170"/>
      <c r="AE1930" s="170"/>
      <c r="AF1930" s="170"/>
      <c r="AG1930" s="170"/>
    </row>
    <row r="1931" spans="2:33" x14ac:dyDescent="0.25">
      <c r="B1931" s="175"/>
      <c r="C1931" s="169"/>
      <c r="D1931" s="170"/>
      <c r="E1931" s="170"/>
      <c r="F1931" s="170"/>
      <c r="G1931" s="170"/>
      <c r="H1931" s="170"/>
      <c r="I1931" s="170"/>
      <c r="J1931" s="170"/>
      <c r="K1931" s="171"/>
      <c r="L1931" s="170"/>
      <c r="M1931" s="170"/>
      <c r="N1931" s="170"/>
      <c r="O1931" s="170"/>
      <c r="P1931" s="170"/>
      <c r="Q1931" s="170"/>
      <c r="R1931" s="170"/>
      <c r="S1931" s="170"/>
      <c r="T1931" s="170"/>
      <c r="U1931" s="170"/>
      <c r="V1931" s="170"/>
      <c r="W1931" s="170"/>
      <c r="X1931" s="170"/>
      <c r="Y1931" s="170"/>
      <c r="Z1931" s="170"/>
      <c r="AA1931" s="170"/>
      <c r="AB1931" s="170"/>
      <c r="AC1931" s="170"/>
      <c r="AD1931" s="170"/>
      <c r="AE1931" s="170"/>
      <c r="AF1931" s="170"/>
      <c r="AG1931" s="170"/>
    </row>
    <row r="1932" spans="2:33" x14ac:dyDescent="0.25">
      <c r="B1932" s="175"/>
      <c r="C1932" s="169"/>
      <c r="D1932" s="170"/>
      <c r="E1932" s="170"/>
      <c r="F1932" s="170"/>
      <c r="G1932" s="170"/>
      <c r="H1932" s="170"/>
      <c r="I1932" s="170"/>
      <c r="J1932" s="170"/>
      <c r="K1932" s="171"/>
      <c r="L1932" s="170"/>
      <c r="M1932" s="170"/>
      <c r="N1932" s="170"/>
      <c r="O1932" s="170"/>
      <c r="P1932" s="170"/>
      <c r="Q1932" s="170"/>
      <c r="R1932" s="170"/>
      <c r="S1932" s="170"/>
      <c r="T1932" s="170"/>
      <c r="U1932" s="170"/>
      <c r="V1932" s="170"/>
      <c r="W1932" s="170"/>
      <c r="X1932" s="170"/>
      <c r="Y1932" s="170"/>
      <c r="Z1932" s="170"/>
      <c r="AA1932" s="170"/>
      <c r="AB1932" s="170"/>
      <c r="AC1932" s="170"/>
      <c r="AD1932" s="170"/>
      <c r="AE1932" s="170"/>
      <c r="AF1932" s="170"/>
      <c r="AG1932" s="170"/>
    </row>
    <row r="1933" spans="2:33" x14ac:dyDescent="0.25">
      <c r="B1933" s="175"/>
      <c r="C1933" s="169"/>
      <c r="D1933" s="170"/>
      <c r="E1933" s="170"/>
      <c r="F1933" s="170"/>
      <c r="G1933" s="170"/>
      <c r="H1933" s="170"/>
      <c r="I1933" s="170"/>
      <c r="J1933" s="170"/>
      <c r="K1933" s="171"/>
      <c r="L1933" s="170"/>
      <c r="M1933" s="170"/>
      <c r="N1933" s="170"/>
      <c r="O1933" s="170"/>
      <c r="P1933" s="170"/>
      <c r="Q1933" s="170"/>
      <c r="R1933" s="170"/>
      <c r="S1933" s="170"/>
      <c r="T1933" s="170"/>
      <c r="U1933" s="170"/>
      <c r="V1933" s="170"/>
      <c r="W1933" s="170"/>
      <c r="X1933" s="170"/>
      <c r="Y1933" s="170"/>
      <c r="Z1933" s="170"/>
      <c r="AA1933" s="170"/>
      <c r="AB1933" s="170"/>
      <c r="AC1933" s="170"/>
      <c r="AD1933" s="170"/>
      <c r="AE1933" s="170"/>
      <c r="AF1933" s="170"/>
      <c r="AG1933" s="170"/>
    </row>
    <row r="1934" spans="2:33" x14ac:dyDescent="0.25">
      <c r="B1934" s="175"/>
      <c r="C1934" s="169"/>
      <c r="D1934" s="170"/>
      <c r="E1934" s="170"/>
      <c r="F1934" s="170"/>
      <c r="G1934" s="170"/>
      <c r="H1934" s="170"/>
      <c r="I1934" s="170"/>
      <c r="J1934" s="170"/>
      <c r="K1934" s="171"/>
      <c r="L1934" s="170"/>
      <c r="M1934" s="170"/>
      <c r="N1934" s="170"/>
      <c r="O1934" s="170"/>
      <c r="P1934" s="170"/>
      <c r="Q1934" s="170"/>
      <c r="R1934" s="170"/>
      <c r="S1934" s="170"/>
      <c r="T1934" s="170"/>
      <c r="U1934" s="170"/>
      <c r="V1934" s="170"/>
      <c r="W1934" s="170"/>
      <c r="X1934" s="170"/>
      <c r="Y1934" s="170"/>
      <c r="Z1934" s="170"/>
      <c r="AA1934" s="170"/>
      <c r="AB1934" s="170"/>
      <c r="AC1934" s="170"/>
      <c r="AD1934" s="170"/>
      <c r="AE1934" s="170"/>
      <c r="AF1934" s="170"/>
      <c r="AG1934" s="170"/>
    </row>
    <row r="1935" spans="2:33" x14ac:dyDescent="0.25">
      <c r="B1935" s="175"/>
      <c r="C1935" s="169"/>
      <c r="D1935" s="170"/>
      <c r="E1935" s="170"/>
      <c r="F1935" s="170"/>
      <c r="G1935" s="170"/>
      <c r="H1935" s="170"/>
      <c r="I1935" s="170"/>
      <c r="J1935" s="170"/>
      <c r="K1935" s="171"/>
      <c r="L1935" s="170"/>
      <c r="M1935" s="170"/>
      <c r="N1935" s="170"/>
      <c r="O1935" s="170"/>
      <c r="P1935" s="170"/>
      <c r="Q1935" s="170"/>
      <c r="R1935" s="170"/>
      <c r="S1935" s="170"/>
      <c r="T1935" s="170"/>
      <c r="U1935" s="170"/>
      <c r="V1935" s="170"/>
      <c r="W1935" s="170"/>
      <c r="X1935" s="170"/>
      <c r="Y1935" s="170"/>
      <c r="Z1935" s="170"/>
      <c r="AA1935" s="170"/>
      <c r="AB1935" s="170"/>
      <c r="AC1935" s="170"/>
      <c r="AD1935" s="170"/>
      <c r="AE1935" s="170"/>
      <c r="AF1935" s="170"/>
      <c r="AG1935" s="170"/>
    </row>
    <row r="1936" spans="2:33" x14ac:dyDescent="0.25">
      <c r="B1936" s="175"/>
      <c r="C1936" s="169"/>
      <c r="D1936" s="170"/>
      <c r="E1936" s="170"/>
      <c r="F1936" s="170"/>
      <c r="G1936" s="170"/>
      <c r="H1936" s="170"/>
      <c r="I1936" s="170"/>
      <c r="J1936" s="170"/>
      <c r="K1936" s="171"/>
      <c r="L1936" s="170"/>
      <c r="M1936" s="170"/>
      <c r="N1936" s="170"/>
      <c r="O1936" s="170"/>
      <c r="P1936" s="170"/>
      <c r="Q1936" s="170"/>
      <c r="R1936" s="170"/>
      <c r="S1936" s="170"/>
      <c r="T1936" s="170"/>
      <c r="U1936" s="170"/>
      <c r="V1936" s="170"/>
      <c r="W1936" s="170"/>
      <c r="X1936" s="170"/>
      <c r="Y1936" s="170"/>
      <c r="Z1936" s="170"/>
      <c r="AA1936" s="170"/>
      <c r="AB1936" s="170"/>
      <c r="AC1936" s="170"/>
      <c r="AD1936" s="170"/>
      <c r="AE1936" s="170"/>
      <c r="AF1936" s="170"/>
      <c r="AG1936" s="170"/>
    </row>
    <row r="1937" spans="2:33" x14ac:dyDescent="0.25">
      <c r="B1937" s="175"/>
      <c r="C1937" s="169"/>
      <c r="D1937" s="170"/>
      <c r="E1937" s="170"/>
      <c r="F1937" s="170"/>
      <c r="G1937" s="170"/>
      <c r="H1937" s="170"/>
      <c r="I1937" s="170"/>
      <c r="J1937" s="170"/>
      <c r="K1937" s="171"/>
      <c r="L1937" s="170"/>
      <c r="M1937" s="170"/>
      <c r="N1937" s="170"/>
      <c r="O1937" s="170"/>
      <c r="P1937" s="170"/>
      <c r="Q1937" s="170"/>
      <c r="R1937" s="170"/>
      <c r="S1937" s="170"/>
      <c r="T1937" s="170"/>
      <c r="U1937" s="170"/>
      <c r="V1937" s="170"/>
      <c r="W1937" s="170"/>
      <c r="X1937" s="170"/>
      <c r="Y1937" s="170"/>
      <c r="Z1937" s="170"/>
      <c r="AA1937" s="170"/>
      <c r="AB1937" s="170"/>
      <c r="AC1937" s="170"/>
      <c r="AD1937" s="170"/>
      <c r="AE1937" s="170"/>
      <c r="AF1937" s="170"/>
      <c r="AG1937" s="170"/>
    </row>
    <row r="1938" spans="2:33" x14ac:dyDescent="0.25">
      <c r="B1938" s="175"/>
      <c r="C1938" s="169"/>
      <c r="D1938" s="170"/>
      <c r="E1938" s="170"/>
      <c r="F1938" s="170"/>
      <c r="G1938" s="170"/>
      <c r="H1938" s="170"/>
      <c r="I1938" s="170"/>
      <c r="J1938" s="170"/>
      <c r="K1938" s="171"/>
      <c r="L1938" s="170"/>
      <c r="M1938" s="170"/>
      <c r="N1938" s="170"/>
      <c r="O1938" s="170"/>
      <c r="P1938" s="170"/>
      <c r="Q1938" s="170"/>
      <c r="R1938" s="170"/>
      <c r="S1938" s="170"/>
      <c r="T1938" s="170"/>
      <c r="U1938" s="170"/>
      <c r="V1938" s="170"/>
      <c r="W1938" s="170"/>
      <c r="X1938" s="170"/>
      <c r="Y1938" s="170"/>
      <c r="Z1938" s="170"/>
      <c r="AA1938" s="170"/>
      <c r="AB1938" s="170"/>
      <c r="AC1938" s="170"/>
      <c r="AD1938" s="170"/>
      <c r="AE1938" s="170"/>
      <c r="AF1938" s="170"/>
      <c r="AG1938" s="170"/>
    </row>
    <row r="1939" spans="2:33" x14ac:dyDescent="0.25">
      <c r="B1939" s="175"/>
      <c r="C1939" s="169"/>
      <c r="D1939" s="170"/>
      <c r="E1939" s="170"/>
      <c r="F1939" s="170"/>
      <c r="G1939" s="170"/>
      <c r="H1939" s="170"/>
      <c r="I1939" s="170"/>
      <c r="J1939" s="170"/>
      <c r="K1939" s="171"/>
      <c r="L1939" s="170"/>
      <c r="M1939" s="170"/>
      <c r="N1939" s="170"/>
      <c r="O1939" s="170"/>
      <c r="P1939" s="170"/>
      <c r="Q1939" s="170"/>
      <c r="R1939" s="170"/>
      <c r="S1939" s="170"/>
      <c r="T1939" s="170"/>
      <c r="U1939" s="170"/>
      <c r="V1939" s="170"/>
      <c r="W1939" s="170"/>
      <c r="X1939" s="170"/>
      <c r="Y1939" s="170"/>
      <c r="Z1939" s="170"/>
      <c r="AA1939" s="170"/>
      <c r="AB1939" s="170"/>
      <c r="AC1939" s="170"/>
      <c r="AD1939" s="170"/>
      <c r="AE1939" s="170"/>
      <c r="AF1939" s="170"/>
      <c r="AG1939" s="170"/>
    </row>
    <row r="1940" spans="2:33" x14ac:dyDescent="0.25">
      <c r="B1940" s="175"/>
      <c r="C1940" s="169"/>
      <c r="D1940" s="170"/>
      <c r="E1940" s="170"/>
      <c r="F1940" s="170"/>
      <c r="G1940" s="170"/>
      <c r="H1940" s="170"/>
      <c r="I1940" s="170"/>
      <c r="J1940" s="170"/>
      <c r="K1940" s="171"/>
      <c r="L1940" s="170"/>
      <c r="M1940" s="170"/>
      <c r="N1940" s="170"/>
      <c r="O1940" s="170"/>
      <c r="P1940" s="170"/>
      <c r="Q1940" s="170"/>
      <c r="R1940" s="170"/>
      <c r="S1940" s="170"/>
      <c r="T1940" s="170"/>
      <c r="U1940" s="170"/>
      <c r="V1940" s="170"/>
      <c r="W1940" s="170"/>
      <c r="X1940" s="170"/>
      <c r="Y1940" s="170"/>
      <c r="Z1940" s="170"/>
      <c r="AA1940" s="170"/>
      <c r="AB1940" s="170"/>
      <c r="AC1940" s="170"/>
      <c r="AD1940" s="170"/>
      <c r="AE1940" s="170"/>
      <c r="AF1940" s="170"/>
      <c r="AG1940" s="170"/>
    </row>
    <row r="1941" spans="2:33" x14ac:dyDescent="0.25">
      <c r="B1941" s="175"/>
      <c r="C1941" s="169"/>
      <c r="D1941" s="170"/>
      <c r="E1941" s="170"/>
      <c r="F1941" s="170"/>
      <c r="G1941" s="170"/>
      <c r="H1941" s="170"/>
      <c r="I1941" s="170"/>
      <c r="J1941" s="170"/>
      <c r="K1941" s="171"/>
      <c r="L1941" s="170"/>
      <c r="M1941" s="170"/>
      <c r="N1941" s="170"/>
      <c r="O1941" s="170"/>
      <c r="P1941" s="170"/>
      <c r="Q1941" s="170"/>
      <c r="R1941" s="170"/>
      <c r="S1941" s="170"/>
      <c r="T1941" s="170"/>
      <c r="U1941" s="170"/>
      <c r="V1941" s="170"/>
      <c r="W1941" s="170"/>
      <c r="X1941" s="170"/>
      <c r="Y1941" s="170"/>
      <c r="Z1941" s="170"/>
      <c r="AA1941" s="170"/>
      <c r="AB1941" s="170"/>
      <c r="AC1941" s="170"/>
      <c r="AD1941" s="170"/>
      <c r="AE1941" s="170"/>
      <c r="AF1941" s="170"/>
      <c r="AG1941" s="170"/>
    </row>
    <row r="1942" spans="2:33" x14ac:dyDescent="0.25">
      <c r="B1942" s="175"/>
      <c r="C1942" s="169"/>
      <c r="D1942" s="170"/>
      <c r="E1942" s="170"/>
      <c r="F1942" s="170"/>
      <c r="G1942" s="170"/>
      <c r="H1942" s="170"/>
      <c r="I1942" s="170"/>
      <c r="J1942" s="170"/>
      <c r="K1942" s="171"/>
      <c r="L1942" s="170"/>
      <c r="M1942" s="170"/>
      <c r="N1942" s="170"/>
      <c r="O1942" s="170"/>
      <c r="P1942" s="170"/>
      <c r="Q1942" s="170"/>
      <c r="R1942" s="170"/>
      <c r="S1942" s="170"/>
      <c r="T1942" s="170"/>
      <c r="U1942" s="170"/>
      <c r="V1942" s="170"/>
      <c r="W1942" s="170"/>
      <c r="X1942" s="170"/>
      <c r="Y1942" s="170"/>
      <c r="Z1942" s="170"/>
      <c r="AA1942" s="170"/>
      <c r="AB1942" s="170"/>
      <c r="AC1942" s="170"/>
      <c r="AD1942" s="170"/>
      <c r="AE1942" s="170"/>
      <c r="AF1942" s="170"/>
      <c r="AG1942" s="170"/>
    </row>
    <row r="1943" spans="2:33" x14ac:dyDescent="0.25">
      <c r="B1943" s="175"/>
      <c r="C1943" s="169"/>
      <c r="D1943" s="170"/>
      <c r="E1943" s="170"/>
      <c r="F1943" s="170"/>
      <c r="G1943" s="170"/>
      <c r="H1943" s="170"/>
      <c r="I1943" s="170"/>
      <c r="J1943" s="170"/>
      <c r="K1943" s="171"/>
      <c r="L1943" s="170"/>
      <c r="M1943" s="170"/>
      <c r="N1943" s="170"/>
      <c r="O1943" s="170"/>
      <c r="P1943" s="170"/>
      <c r="Q1943" s="170"/>
      <c r="R1943" s="170"/>
      <c r="S1943" s="170"/>
      <c r="T1943" s="170"/>
      <c r="U1943" s="170"/>
      <c r="V1943" s="170"/>
      <c r="W1943" s="170"/>
      <c r="X1943" s="170"/>
      <c r="Y1943" s="170"/>
      <c r="Z1943" s="170"/>
      <c r="AA1943" s="170"/>
      <c r="AB1943" s="170"/>
      <c r="AC1943" s="170"/>
      <c r="AD1943" s="170"/>
      <c r="AE1943" s="170"/>
      <c r="AF1943" s="170"/>
      <c r="AG1943" s="170"/>
    </row>
    <row r="1944" spans="2:33" x14ac:dyDescent="0.25">
      <c r="B1944" s="175"/>
      <c r="C1944" s="169"/>
      <c r="D1944" s="170"/>
      <c r="E1944" s="170"/>
      <c r="F1944" s="170"/>
      <c r="G1944" s="170"/>
      <c r="H1944" s="170"/>
      <c r="I1944" s="170"/>
      <c r="J1944" s="170"/>
      <c r="K1944" s="171"/>
      <c r="L1944" s="170"/>
      <c r="M1944" s="170"/>
      <c r="N1944" s="170"/>
      <c r="O1944" s="170"/>
      <c r="P1944" s="170"/>
      <c r="Q1944" s="170"/>
      <c r="R1944" s="170"/>
      <c r="S1944" s="170"/>
      <c r="T1944" s="170"/>
      <c r="U1944" s="170"/>
      <c r="V1944" s="170"/>
      <c r="W1944" s="170"/>
      <c r="X1944" s="170"/>
      <c r="Y1944" s="170"/>
      <c r="Z1944" s="170"/>
      <c r="AA1944" s="170"/>
      <c r="AB1944" s="170"/>
      <c r="AC1944" s="170"/>
      <c r="AD1944" s="170"/>
      <c r="AE1944" s="170"/>
      <c r="AF1944" s="170"/>
      <c r="AG1944" s="170"/>
    </row>
    <row r="1945" spans="2:33" x14ac:dyDescent="0.25">
      <c r="B1945" s="175"/>
      <c r="C1945" s="169"/>
      <c r="D1945" s="170"/>
      <c r="E1945" s="170"/>
      <c r="F1945" s="170"/>
      <c r="G1945" s="170"/>
      <c r="H1945" s="170"/>
      <c r="I1945" s="170"/>
      <c r="J1945" s="170"/>
      <c r="K1945" s="171"/>
      <c r="L1945" s="170"/>
      <c r="M1945" s="170"/>
      <c r="N1945" s="170"/>
      <c r="O1945" s="170"/>
      <c r="P1945" s="170"/>
      <c r="Q1945" s="170"/>
      <c r="R1945" s="170"/>
      <c r="S1945" s="170"/>
      <c r="T1945" s="170"/>
      <c r="U1945" s="170"/>
      <c r="V1945" s="170"/>
      <c r="W1945" s="170"/>
      <c r="X1945" s="170"/>
      <c r="Y1945" s="170"/>
      <c r="Z1945" s="170"/>
      <c r="AA1945" s="170"/>
      <c r="AB1945" s="170"/>
      <c r="AC1945" s="170"/>
      <c r="AD1945" s="170"/>
      <c r="AE1945" s="170"/>
      <c r="AF1945" s="170"/>
      <c r="AG1945" s="170"/>
    </row>
    <row r="1946" spans="2:33" x14ac:dyDescent="0.25">
      <c r="B1946" s="175"/>
      <c r="C1946" s="169"/>
      <c r="D1946" s="170"/>
      <c r="E1946" s="170"/>
      <c r="F1946" s="170"/>
      <c r="G1946" s="170"/>
      <c r="H1946" s="170"/>
      <c r="I1946" s="170"/>
      <c r="J1946" s="170"/>
      <c r="K1946" s="171"/>
      <c r="L1946" s="170"/>
      <c r="M1946" s="170"/>
      <c r="N1946" s="170"/>
      <c r="O1946" s="170"/>
      <c r="P1946" s="170"/>
      <c r="Q1946" s="170"/>
      <c r="R1946" s="170"/>
      <c r="S1946" s="170"/>
      <c r="T1946" s="170"/>
      <c r="U1946" s="170"/>
      <c r="V1946" s="170"/>
      <c r="W1946" s="170"/>
      <c r="X1946" s="170"/>
      <c r="Y1946" s="170"/>
      <c r="Z1946" s="170"/>
      <c r="AA1946" s="170"/>
      <c r="AB1946" s="170"/>
      <c r="AC1946" s="170"/>
      <c r="AD1946" s="170"/>
      <c r="AE1946" s="170"/>
      <c r="AF1946" s="170"/>
      <c r="AG1946" s="170"/>
    </row>
    <row r="1947" spans="2:33" x14ac:dyDescent="0.25">
      <c r="B1947" s="175"/>
      <c r="C1947" s="169"/>
      <c r="D1947" s="170"/>
      <c r="E1947" s="170"/>
      <c r="F1947" s="170"/>
      <c r="G1947" s="170"/>
      <c r="H1947" s="170"/>
      <c r="I1947" s="170"/>
      <c r="J1947" s="170"/>
      <c r="K1947" s="171"/>
      <c r="L1947" s="170"/>
      <c r="M1947" s="170"/>
      <c r="N1947" s="170"/>
      <c r="O1947" s="170"/>
      <c r="P1947" s="170"/>
      <c r="Q1947" s="170"/>
      <c r="R1947" s="170"/>
      <c r="S1947" s="170"/>
      <c r="T1947" s="170"/>
      <c r="U1947" s="170"/>
      <c r="V1947" s="170"/>
      <c r="W1947" s="170"/>
      <c r="X1947" s="170"/>
      <c r="Y1947" s="170"/>
      <c r="Z1947" s="170"/>
      <c r="AA1947" s="170"/>
      <c r="AB1947" s="170"/>
      <c r="AC1947" s="170"/>
      <c r="AD1947" s="170"/>
      <c r="AE1947" s="170"/>
      <c r="AF1947" s="170"/>
      <c r="AG1947" s="170"/>
    </row>
    <row r="1948" spans="2:33" x14ac:dyDescent="0.25">
      <c r="B1948" s="175"/>
      <c r="C1948" s="169"/>
      <c r="D1948" s="170"/>
      <c r="E1948" s="170"/>
      <c r="F1948" s="170"/>
      <c r="G1948" s="170"/>
      <c r="H1948" s="170"/>
      <c r="I1948" s="170"/>
      <c r="J1948" s="170"/>
      <c r="K1948" s="171"/>
      <c r="L1948" s="170"/>
      <c r="M1948" s="170"/>
      <c r="N1948" s="170"/>
      <c r="O1948" s="170"/>
      <c r="P1948" s="170"/>
      <c r="Q1948" s="170"/>
      <c r="R1948" s="170"/>
      <c r="S1948" s="170"/>
      <c r="T1948" s="170"/>
      <c r="U1948" s="170"/>
      <c r="V1948" s="170"/>
      <c r="W1948" s="170"/>
      <c r="X1948" s="170"/>
      <c r="Y1948" s="170"/>
      <c r="Z1948" s="170"/>
      <c r="AA1948" s="170"/>
      <c r="AB1948" s="170"/>
      <c r="AC1948" s="170"/>
      <c r="AD1948" s="170"/>
      <c r="AE1948" s="170"/>
      <c r="AF1948" s="170"/>
      <c r="AG1948" s="170"/>
    </row>
    <row r="1949" spans="2:33" x14ac:dyDescent="0.25">
      <c r="B1949" s="175"/>
      <c r="C1949" s="169"/>
      <c r="D1949" s="170"/>
      <c r="E1949" s="170"/>
      <c r="F1949" s="170"/>
      <c r="G1949" s="170"/>
      <c r="H1949" s="170"/>
      <c r="I1949" s="170"/>
      <c r="J1949" s="170"/>
      <c r="K1949" s="171"/>
      <c r="L1949" s="170"/>
      <c r="M1949" s="170"/>
      <c r="N1949" s="170"/>
      <c r="O1949" s="170"/>
      <c r="P1949" s="170"/>
      <c r="Q1949" s="170"/>
      <c r="R1949" s="170"/>
      <c r="S1949" s="170"/>
      <c r="T1949" s="170"/>
      <c r="U1949" s="170"/>
      <c r="V1949" s="170"/>
      <c r="W1949" s="170"/>
      <c r="X1949" s="170"/>
      <c r="Y1949" s="170"/>
      <c r="Z1949" s="170"/>
      <c r="AA1949" s="170"/>
      <c r="AB1949" s="170"/>
      <c r="AC1949" s="170"/>
      <c r="AD1949" s="170"/>
      <c r="AE1949" s="170"/>
      <c r="AF1949" s="170"/>
      <c r="AG1949" s="170"/>
    </row>
    <row r="1950" spans="2:33" x14ac:dyDescent="0.25">
      <c r="B1950" s="175"/>
      <c r="C1950" s="169"/>
      <c r="D1950" s="170"/>
      <c r="E1950" s="170"/>
      <c r="F1950" s="170"/>
      <c r="G1950" s="170"/>
      <c r="H1950" s="170"/>
      <c r="I1950" s="170"/>
      <c r="J1950" s="170"/>
      <c r="K1950" s="171"/>
      <c r="L1950" s="170"/>
      <c r="M1950" s="170"/>
      <c r="N1950" s="170"/>
      <c r="O1950" s="170"/>
      <c r="P1950" s="170"/>
      <c r="Q1950" s="170"/>
      <c r="R1950" s="170"/>
      <c r="S1950" s="170"/>
      <c r="T1950" s="170"/>
      <c r="U1950" s="170"/>
      <c r="V1950" s="170"/>
      <c r="W1950" s="170"/>
      <c r="X1950" s="170"/>
      <c r="Y1950" s="170"/>
      <c r="Z1950" s="170"/>
      <c r="AA1950" s="170"/>
      <c r="AB1950" s="170"/>
      <c r="AC1950" s="170"/>
      <c r="AD1950" s="170"/>
      <c r="AE1950" s="170"/>
      <c r="AF1950" s="170"/>
      <c r="AG1950" s="170"/>
    </row>
    <row r="1951" spans="2:33" x14ac:dyDescent="0.25">
      <c r="B1951" s="175"/>
      <c r="C1951" s="169"/>
      <c r="D1951" s="170"/>
      <c r="E1951" s="170"/>
      <c r="F1951" s="170"/>
      <c r="G1951" s="170"/>
      <c r="H1951" s="170"/>
      <c r="I1951" s="170"/>
      <c r="J1951" s="170"/>
      <c r="K1951" s="171"/>
      <c r="L1951" s="170"/>
      <c r="M1951" s="170"/>
      <c r="N1951" s="170"/>
      <c r="O1951" s="170"/>
      <c r="P1951" s="170"/>
      <c r="Q1951" s="170"/>
      <c r="R1951" s="170"/>
      <c r="S1951" s="170"/>
      <c r="T1951" s="170"/>
      <c r="U1951" s="170"/>
      <c r="V1951" s="170"/>
      <c r="W1951" s="170"/>
      <c r="X1951" s="170"/>
      <c r="Y1951" s="170"/>
      <c r="Z1951" s="170"/>
      <c r="AA1951" s="170"/>
      <c r="AB1951" s="170"/>
      <c r="AC1951" s="170"/>
      <c r="AD1951" s="170"/>
      <c r="AE1951" s="170"/>
      <c r="AF1951" s="170"/>
      <c r="AG1951" s="170"/>
    </row>
    <row r="1952" spans="2:33" x14ac:dyDescent="0.25">
      <c r="B1952" s="175"/>
      <c r="C1952" s="169"/>
      <c r="D1952" s="170"/>
      <c r="E1952" s="170"/>
      <c r="F1952" s="170"/>
      <c r="G1952" s="170"/>
      <c r="H1952" s="170"/>
      <c r="I1952" s="170"/>
      <c r="J1952" s="170"/>
      <c r="K1952" s="171"/>
      <c r="L1952" s="170"/>
      <c r="M1952" s="170"/>
      <c r="N1952" s="170"/>
      <c r="O1952" s="170"/>
      <c r="P1952" s="170"/>
      <c r="Q1952" s="170"/>
      <c r="R1952" s="170"/>
      <c r="S1952" s="170"/>
      <c r="T1952" s="170"/>
      <c r="U1952" s="170"/>
      <c r="V1952" s="170"/>
      <c r="W1952" s="170"/>
      <c r="X1952" s="170"/>
      <c r="Y1952" s="170"/>
      <c r="Z1952" s="170"/>
      <c r="AA1952" s="170"/>
      <c r="AB1952" s="170"/>
      <c r="AC1952" s="170"/>
      <c r="AD1952" s="170"/>
      <c r="AE1952" s="170"/>
      <c r="AF1952" s="170"/>
      <c r="AG1952" s="170"/>
    </row>
    <row r="1953" spans="2:33" x14ac:dyDescent="0.25">
      <c r="B1953" s="175"/>
      <c r="C1953" s="169"/>
      <c r="D1953" s="170"/>
      <c r="E1953" s="170"/>
      <c r="F1953" s="170"/>
      <c r="G1953" s="170"/>
      <c r="H1953" s="170"/>
      <c r="I1953" s="170"/>
      <c r="J1953" s="170"/>
      <c r="K1953" s="171"/>
      <c r="L1953" s="170"/>
      <c r="M1953" s="170"/>
      <c r="N1953" s="170"/>
      <c r="O1953" s="170"/>
      <c r="P1953" s="170"/>
      <c r="Q1953" s="170"/>
      <c r="R1953" s="170"/>
      <c r="S1953" s="170"/>
      <c r="T1953" s="170"/>
      <c r="U1953" s="170"/>
      <c r="V1953" s="170"/>
      <c r="W1953" s="170"/>
      <c r="X1953" s="170"/>
      <c r="Y1953" s="170"/>
      <c r="Z1953" s="170"/>
      <c r="AA1953" s="170"/>
      <c r="AB1953" s="170"/>
      <c r="AC1953" s="170"/>
      <c r="AD1953" s="170"/>
      <c r="AE1953" s="170"/>
      <c r="AF1953" s="170"/>
      <c r="AG1953" s="170"/>
    </row>
    <row r="1954" spans="2:33" x14ac:dyDescent="0.25">
      <c r="B1954" s="175"/>
      <c r="C1954" s="169"/>
      <c r="D1954" s="170"/>
      <c r="E1954" s="170"/>
      <c r="F1954" s="170"/>
      <c r="G1954" s="170"/>
      <c r="H1954" s="170"/>
      <c r="I1954" s="170"/>
      <c r="J1954" s="170"/>
      <c r="K1954" s="171"/>
      <c r="L1954" s="170"/>
      <c r="M1954" s="170"/>
      <c r="N1954" s="170"/>
      <c r="O1954" s="170"/>
      <c r="P1954" s="170"/>
      <c r="Q1954" s="170"/>
      <c r="R1954" s="170"/>
      <c r="S1954" s="170"/>
      <c r="T1954" s="170"/>
      <c r="U1954" s="170"/>
      <c r="V1954" s="170"/>
      <c r="W1954" s="170"/>
      <c r="X1954" s="170"/>
      <c r="Y1954" s="170"/>
      <c r="Z1954" s="170"/>
      <c r="AA1954" s="170"/>
      <c r="AB1954" s="170"/>
      <c r="AC1954" s="170"/>
      <c r="AD1954" s="170"/>
      <c r="AE1954" s="170"/>
      <c r="AF1954" s="170"/>
      <c r="AG1954" s="170"/>
    </row>
    <row r="1955" spans="2:33" x14ac:dyDescent="0.25">
      <c r="B1955" s="175"/>
      <c r="C1955" s="169"/>
      <c r="D1955" s="170"/>
      <c r="E1955" s="170"/>
      <c r="F1955" s="170"/>
      <c r="G1955" s="170"/>
      <c r="H1955" s="170"/>
      <c r="I1955" s="170"/>
      <c r="J1955" s="170"/>
      <c r="K1955" s="171"/>
      <c r="L1955" s="170"/>
      <c r="M1955" s="170"/>
      <c r="N1955" s="170"/>
      <c r="O1955" s="170"/>
      <c r="P1955" s="170"/>
      <c r="Q1955" s="170"/>
      <c r="R1955" s="170"/>
      <c r="S1955" s="170"/>
      <c r="T1955" s="170"/>
      <c r="U1955" s="170"/>
      <c r="V1955" s="170"/>
      <c r="W1955" s="170"/>
      <c r="X1955" s="170"/>
      <c r="Y1955" s="170"/>
      <c r="Z1955" s="170"/>
      <c r="AA1955" s="170"/>
      <c r="AB1955" s="170"/>
      <c r="AC1955" s="170"/>
      <c r="AD1955" s="170"/>
      <c r="AE1955" s="170"/>
      <c r="AF1955" s="170"/>
      <c r="AG1955" s="170"/>
    </row>
    <row r="1956" spans="2:33" x14ac:dyDescent="0.25">
      <c r="B1956" s="175"/>
      <c r="C1956" s="169"/>
      <c r="D1956" s="170"/>
      <c r="E1956" s="170"/>
      <c r="F1956" s="170"/>
      <c r="G1956" s="170"/>
      <c r="H1956" s="170"/>
      <c r="I1956" s="170"/>
      <c r="J1956" s="170"/>
      <c r="K1956" s="171"/>
      <c r="L1956" s="170"/>
      <c r="M1956" s="170"/>
      <c r="N1956" s="170"/>
      <c r="O1956" s="170"/>
      <c r="P1956" s="170"/>
      <c r="Q1956" s="170"/>
      <c r="R1956" s="170"/>
      <c r="S1956" s="170"/>
      <c r="T1956" s="170"/>
      <c r="U1956" s="170"/>
      <c r="V1956" s="170"/>
      <c r="W1956" s="170"/>
      <c r="X1956" s="170"/>
      <c r="Y1956" s="170"/>
      <c r="Z1956" s="170"/>
      <c r="AA1956" s="170"/>
      <c r="AB1956" s="170"/>
      <c r="AC1956" s="170"/>
      <c r="AD1956" s="170"/>
      <c r="AE1956" s="170"/>
      <c r="AF1956" s="170"/>
      <c r="AG1956" s="170"/>
    </row>
    <row r="1957" spans="2:33" x14ac:dyDescent="0.25">
      <c r="B1957" s="175"/>
      <c r="C1957" s="169"/>
      <c r="D1957" s="170"/>
      <c r="E1957" s="170"/>
      <c r="F1957" s="170"/>
      <c r="G1957" s="170"/>
      <c r="H1957" s="170"/>
      <c r="I1957" s="170"/>
      <c r="J1957" s="170"/>
      <c r="K1957" s="171"/>
      <c r="L1957" s="170"/>
      <c r="M1957" s="170"/>
      <c r="N1957" s="170"/>
      <c r="O1957" s="170"/>
      <c r="P1957" s="170"/>
      <c r="Q1957" s="170"/>
      <c r="R1957" s="170"/>
      <c r="S1957" s="170"/>
      <c r="T1957" s="170"/>
      <c r="U1957" s="170"/>
      <c r="V1957" s="170"/>
      <c r="W1957" s="170"/>
      <c r="X1957" s="170"/>
      <c r="Y1957" s="170"/>
      <c r="Z1957" s="170"/>
      <c r="AA1957" s="170"/>
      <c r="AB1957" s="170"/>
      <c r="AC1957" s="170"/>
      <c r="AD1957" s="170"/>
      <c r="AE1957" s="170"/>
      <c r="AF1957" s="170"/>
      <c r="AG1957" s="170"/>
    </row>
    <row r="1958" spans="2:33" x14ac:dyDescent="0.25">
      <c r="B1958" s="175"/>
      <c r="C1958" s="169"/>
      <c r="D1958" s="170"/>
      <c r="E1958" s="170"/>
      <c r="F1958" s="170"/>
      <c r="G1958" s="170"/>
      <c r="H1958" s="170"/>
      <c r="I1958" s="170"/>
      <c r="J1958" s="170"/>
      <c r="K1958" s="171"/>
      <c r="L1958" s="170"/>
      <c r="M1958" s="170"/>
      <c r="N1958" s="170"/>
      <c r="O1958" s="170"/>
      <c r="P1958" s="170"/>
      <c r="Q1958" s="170"/>
      <c r="R1958" s="170"/>
      <c r="S1958" s="170"/>
      <c r="T1958" s="170"/>
      <c r="U1958" s="170"/>
      <c r="V1958" s="170"/>
      <c r="W1958" s="170"/>
      <c r="X1958" s="170"/>
      <c r="Y1958" s="170"/>
      <c r="Z1958" s="170"/>
      <c r="AA1958" s="170"/>
      <c r="AB1958" s="170"/>
      <c r="AC1958" s="170"/>
      <c r="AD1958" s="170"/>
      <c r="AE1958" s="170"/>
      <c r="AF1958" s="170"/>
      <c r="AG1958" s="170"/>
    </row>
    <row r="1959" spans="2:33" x14ac:dyDescent="0.25">
      <c r="B1959" s="175"/>
      <c r="C1959" s="169"/>
      <c r="D1959" s="170"/>
      <c r="E1959" s="170"/>
      <c r="F1959" s="170"/>
      <c r="G1959" s="170"/>
      <c r="H1959" s="170"/>
      <c r="I1959" s="170"/>
      <c r="J1959" s="170"/>
      <c r="K1959" s="171"/>
      <c r="L1959" s="170"/>
      <c r="M1959" s="170"/>
      <c r="N1959" s="170"/>
      <c r="O1959" s="170"/>
      <c r="P1959" s="170"/>
      <c r="Q1959" s="170"/>
      <c r="R1959" s="170"/>
      <c r="S1959" s="170"/>
      <c r="T1959" s="170"/>
      <c r="U1959" s="170"/>
      <c r="V1959" s="170"/>
      <c r="W1959" s="170"/>
      <c r="X1959" s="170"/>
      <c r="Y1959" s="170"/>
      <c r="Z1959" s="170"/>
      <c r="AA1959" s="170"/>
      <c r="AB1959" s="170"/>
      <c r="AC1959" s="170"/>
      <c r="AD1959" s="170"/>
      <c r="AE1959" s="170"/>
      <c r="AF1959" s="170"/>
      <c r="AG1959" s="170"/>
    </row>
    <row r="1960" spans="2:33" x14ac:dyDescent="0.25">
      <c r="B1960" s="175"/>
      <c r="C1960" s="169"/>
      <c r="D1960" s="170"/>
      <c r="E1960" s="170"/>
      <c r="F1960" s="170"/>
      <c r="G1960" s="170"/>
      <c r="H1960" s="170"/>
      <c r="I1960" s="170"/>
      <c r="J1960" s="170"/>
      <c r="K1960" s="171"/>
      <c r="L1960" s="170"/>
      <c r="M1960" s="170"/>
      <c r="N1960" s="170"/>
      <c r="O1960" s="170"/>
      <c r="P1960" s="170"/>
      <c r="Q1960" s="170"/>
      <c r="R1960" s="170"/>
      <c r="S1960" s="170"/>
      <c r="T1960" s="170"/>
      <c r="U1960" s="170"/>
      <c r="V1960" s="170"/>
      <c r="W1960" s="170"/>
      <c r="X1960" s="170"/>
      <c r="Y1960" s="170"/>
      <c r="Z1960" s="170"/>
      <c r="AA1960" s="170"/>
      <c r="AB1960" s="170"/>
      <c r="AC1960" s="170"/>
      <c r="AD1960" s="170"/>
      <c r="AE1960" s="170"/>
      <c r="AF1960" s="170"/>
      <c r="AG1960" s="170"/>
    </row>
    <row r="1961" spans="2:33" x14ac:dyDescent="0.25">
      <c r="B1961" s="175"/>
      <c r="C1961" s="169"/>
      <c r="D1961" s="170"/>
      <c r="E1961" s="170"/>
      <c r="F1961" s="170"/>
      <c r="G1961" s="170"/>
      <c r="H1961" s="170"/>
      <c r="I1961" s="170"/>
      <c r="J1961" s="170"/>
      <c r="K1961" s="171"/>
      <c r="L1961" s="170"/>
      <c r="M1961" s="170"/>
      <c r="N1961" s="170"/>
      <c r="O1961" s="170"/>
      <c r="P1961" s="170"/>
      <c r="Q1961" s="170"/>
      <c r="R1961" s="170"/>
      <c r="S1961" s="170"/>
      <c r="T1961" s="170"/>
      <c r="U1961" s="170"/>
      <c r="V1961" s="170"/>
      <c r="W1961" s="170"/>
      <c r="X1961" s="170"/>
      <c r="Y1961" s="170"/>
      <c r="Z1961" s="170"/>
      <c r="AA1961" s="170"/>
      <c r="AB1961" s="170"/>
      <c r="AC1961" s="170"/>
      <c r="AD1961" s="170"/>
      <c r="AE1961" s="170"/>
      <c r="AF1961" s="170"/>
      <c r="AG1961" s="170"/>
    </row>
    <row r="1962" spans="2:33" x14ac:dyDescent="0.25">
      <c r="B1962" s="175"/>
      <c r="C1962" s="169"/>
      <c r="D1962" s="170"/>
      <c r="E1962" s="170"/>
      <c r="F1962" s="170"/>
      <c r="G1962" s="170"/>
      <c r="H1962" s="170"/>
      <c r="I1962" s="170"/>
      <c r="J1962" s="170"/>
      <c r="K1962" s="171"/>
      <c r="L1962" s="170"/>
      <c r="M1962" s="170"/>
      <c r="N1962" s="170"/>
      <c r="O1962" s="170"/>
      <c r="P1962" s="170"/>
      <c r="Q1962" s="170"/>
      <c r="R1962" s="170"/>
      <c r="S1962" s="170"/>
      <c r="T1962" s="170"/>
      <c r="U1962" s="170"/>
      <c r="V1962" s="170"/>
      <c r="W1962" s="170"/>
      <c r="X1962" s="170"/>
      <c r="Y1962" s="170"/>
      <c r="Z1962" s="170"/>
      <c r="AA1962" s="170"/>
      <c r="AB1962" s="170"/>
      <c r="AC1962" s="170"/>
      <c r="AD1962" s="170"/>
      <c r="AE1962" s="170"/>
      <c r="AF1962" s="170"/>
      <c r="AG1962" s="170"/>
    </row>
    <row r="1963" spans="2:33" x14ac:dyDescent="0.25">
      <c r="B1963" s="175"/>
      <c r="C1963" s="169"/>
      <c r="D1963" s="170"/>
      <c r="E1963" s="170"/>
      <c r="F1963" s="170"/>
      <c r="G1963" s="170"/>
      <c r="H1963" s="170"/>
      <c r="I1963" s="170"/>
      <c r="J1963" s="170"/>
      <c r="K1963" s="171"/>
      <c r="L1963" s="170"/>
      <c r="M1963" s="170"/>
      <c r="N1963" s="170"/>
      <c r="O1963" s="170"/>
      <c r="P1963" s="170"/>
      <c r="Q1963" s="170"/>
      <c r="R1963" s="170"/>
      <c r="S1963" s="170"/>
      <c r="T1963" s="170"/>
      <c r="U1963" s="170"/>
      <c r="V1963" s="170"/>
      <c r="W1963" s="170"/>
      <c r="X1963" s="170"/>
      <c r="Y1963" s="170"/>
      <c r="Z1963" s="170"/>
      <c r="AA1963" s="170"/>
      <c r="AB1963" s="170"/>
      <c r="AC1963" s="170"/>
      <c r="AD1963" s="170"/>
      <c r="AE1963" s="170"/>
      <c r="AF1963" s="170"/>
      <c r="AG1963" s="170"/>
    </row>
    <row r="1964" spans="2:33" x14ac:dyDescent="0.25">
      <c r="B1964" s="175"/>
      <c r="C1964" s="169"/>
      <c r="D1964" s="170"/>
      <c r="E1964" s="170"/>
      <c r="F1964" s="170"/>
      <c r="G1964" s="170"/>
      <c r="H1964" s="170"/>
      <c r="I1964" s="170"/>
      <c r="J1964" s="170"/>
      <c r="K1964" s="171"/>
      <c r="L1964" s="170"/>
      <c r="M1964" s="170"/>
      <c r="N1964" s="170"/>
      <c r="O1964" s="170"/>
      <c r="P1964" s="170"/>
      <c r="Q1964" s="170"/>
      <c r="R1964" s="170"/>
      <c r="S1964" s="170"/>
      <c r="T1964" s="170"/>
      <c r="U1964" s="170"/>
      <c r="V1964" s="170"/>
      <c r="W1964" s="170"/>
      <c r="X1964" s="170"/>
      <c r="Y1964" s="170"/>
      <c r="Z1964" s="170"/>
      <c r="AA1964" s="170"/>
      <c r="AB1964" s="170"/>
      <c r="AC1964" s="170"/>
      <c r="AD1964" s="170"/>
      <c r="AE1964" s="170"/>
      <c r="AF1964" s="170"/>
      <c r="AG1964" s="170"/>
    </row>
    <row r="1965" spans="2:33" x14ac:dyDescent="0.25">
      <c r="B1965" s="175"/>
      <c r="C1965" s="169"/>
      <c r="D1965" s="170"/>
      <c r="E1965" s="170"/>
      <c r="F1965" s="170"/>
      <c r="G1965" s="170"/>
      <c r="H1965" s="170"/>
      <c r="I1965" s="170"/>
      <c r="J1965" s="170"/>
      <c r="K1965" s="171"/>
      <c r="L1965" s="170"/>
      <c r="M1965" s="170"/>
      <c r="N1965" s="170"/>
      <c r="O1965" s="170"/>
      <c r="P1965" s="170"/>
      <c r="Q1965" s="170"/>
      <c r="R1965" s="170"/>
      <c r="S1965" s="170"/>
      <c r="T1965" s="170"/>
      <c r="U1965" s="170"/>
      <c r="V1965" s="170"/>
      <c r="W1965" s="170"/>
      <c r="X1965" s="170"/>
      <c r="Y1965" s="170"/>
      <c r="Z1965" s="170"/>
      <c r="AA1965" s="170"/>
      <c r="AB1965" s="170"/>
      <c r="AC1965" s="170"/>
      <c r="AD1965" s="170"/>
      <c r="AE1965" s="170"/>
      <c r="AF1965" s="170"/>
      <c r="AG1965" s="170"/>
    </row>
    <row r="1966" spans="2:33" x14ac:dyDescent="0.25">
      <c r="B1966" s="175"/>
      <c r="C1966" s="169"/>
      <c r="D1966" s="170"/>
      <c r="E1966" s="170"/>
      <c r="F1966" s="170"/>
      <c r="G1966" s="170"/>
      <c r="H1966" s="170"/>
      <c r="I1966" s="170"/>
      <c r="J1966" s="170"/>
      <c r="K1966" s="171"/>
      <c r="L1966" s="170"/>
      <c r="M1966" s="170"/>
      <c r="N1966" s="170"/>
      <c r="O1966" s="170"/>
      <c r="P1966" s="170"/>
      <c r="Q1966" s="170"/>
      <c r="R1966" s="170"/>
      <c r="S1966" s="170"/>
      <c r="T1966" s="170"/>
      <c r="U1966" s="170"/>
      <c r="V1966" s="170"/>
      <c r="W1966" s="170"/>
      <c r="X1966" s="170"/>
      <c r="Y1966" s="170"/>
      <c r="Z1966" s="170"/>
      <c r="AA1966" s="170"/>
      <c r="AB1966" s="170"/>
      <c r="AC1966" s="170"/>
      <c r="AD1966" s="170"/>
      <c r="AE1966" s="170"/>
      <c r="AF1966" s="170"/>
      <c r="AG1966" s="170"/>
    </row>
    <row r="1967" spans="2:33" x14ac:dyDescent="0.25">
      <c r="B1967" s="175"/>
      <c r="C1967" s="169"/>
      <c r="D1967" s="170"/>
      <c r="E1967" s="170"/>
      <c r="F1967" s="170"/>
      <c r="G1967" s="170"/>
      <c r="H1967" s="170"/>
      <c r="I1967" s="170"/>
      <c r="J1967" s="170"/>
      <c r="K1967" s="171"/>
      <c r="L1967" s="170"/>
      <c r="M1967" s="170"/>
      <c r="N1967" s="170"/>
      <c r="O1967" s="170"/>
      <c r="P1967" s="170"/>
      <c r="Q1967" s="170"/>
      <c r="R1967" s="170"/>
      <c r="S1967" s="170"/>
      <c r="T1967" s="170"/>
      <c r="U1967" s="170"/>
      <c r="V1967" s="170"/>
      <c r="W1967" s="170"/>
      <c r="X1967" s="170"/>
      <c r="Y1967" s="170"/>
      <c r="Z1967" s="170"/>
      <c r="AA1967" s="170"/>
      <c r="AB1967" s="170"/>
      <c r="AC1967" s="170"/>
      <c r="AD1967" s="170"/>
      <c r="AE1967" s="170"/>
      <c r="AF1967" s="170"/>
      <c r="AG1967" s="170"/>
    </row>
    <row r="1968" spans="2:33" x14ac:dyDescent="0.25">
      <c r="B1968" s="175"/>
      <c r="C1968" s="169"/>
      <c r="D1968" s="170"/>
      <c r="E1968" s="170"/>
      <c r="F1968" s="170"/>
      <c r="G1968" s="170"/>
      <c r="H1968" s="170"/>
      <c r="I1968" s="170"/>
      <c r="J1968" s="170"/>
      <c r="K1968" s="171"/>
      <c r="L1968" s="170"/>
      <c r="M1968" s="170"/>
      <c r="N1968" s="170"/>
      <c r="O1968" s="170"/>
      <c r="P1968" s="170"/>
      <c r="Q1968" s="170"/>
      <c r="R1968" s="170"/>
      <c r="S1968" s="170"/>
      <c r="T1968" s="170"/>
      <c r="U1968" s="170"/>
      <c r="V1968" s="170"/>
      <c r="W1968" s="170"/>
      <c r="X1968" s="170"/>
      <c r="Y1968" s="170"/>
      <c r="Z1968" s="170"/>
      <c r="AA1968" s="170"/>
      <c r="AB1968" s="170"/>
      <c r="AC1968" s="170"/>
      <c r="AD1968" s="170"/>
      <c r="AE1968" s="170"/>
      <c r="AF1968" s="170"/>
      <c r="AG1968" s="170"/>
    </row>
    <row r="1969" spans="2:33" x14ac:dyDescent="0.25">
      <c r="B1969" s="175"/>
      <c r="C1969" s="169"/>
      <c r="D1969" s="170"/>
      <c r="E1969" s="170"/>
      <c r="F1969" s="170"/>
      <c r="G1969" s="170"/>
      <c r="H1969" s="170"/>
      <c r="I1969" s="170"/>
      <c r="J1969" s="170"/>
      <c r="K1969" s="171"/>
      <c r="L1969" s="170"/>
      <c r="M1969" s="170"/>
      <c r="N1969" s="170"/>
      <c r="O1969" s="170"/>
      <c r="P1969" s="170"/>
      <c r="Q1969" s="170"/>
      <c r="R1969" s="170"/>
      <c r="S1969" s="170"/>
      <c r="T1969" s="170"/>
      <c r="U1969" s="170"/>
      <c r="V1969" s="170"/>
      <c r="W1969" s="170"/>
      <c r="X1969" s="170"/>
      <c r="Y1969" s="170"/>
      <c r="Z1969" s="170"/>
      <c r="AA1969" s="170"/>
      <c r="AB1969" s="170"/>
      <c r="AC1969" s="170"/>
      <c r="AD1969" s="170"/>
      <c r="AE1969" s="170"/>
      <c r="AF1969" s="170"/>
      <c r="AG1969" s="170"/>
    </row>
    <row r="1970" spans="2:33" x14ac:dyDescent="0.25">
      <c r="B1970" s="175"/>
      <c r="C1970" s="169"/>
      <c r="D1970" s="170"/>
      <c r="E1970" s="170"/>
      <c r="F1970" s="170"/>
      <c r="G1970" s="170"/>
      <c r="H1970" s="170"/>
      <c r="I1970" s="170"/>
      <c r="J1970" s="170"/>
      <c r="K1970" s="171"/>
      <c r="L1970" s="170"/>
      <c r="M1970" s="170"/>
      <c r="N1970" s="170"/>
      <c r="O1970" s="170"/>
      <c r="P1970" s="170"/>
      <c r="Q1970" s="170"/>
      <c r="R1970" s="170"/>
      <c r="S1970" s="170"/>
      <c r="T1970" s="170"/>
      <c r="U1970" s="170"/>
      <c r="V1970" s="170"/>
      <c r="W1970" s="170"/>
      <c r="X1970" s="170"/>
      <c r="Y1970" s="170"/>
      <c r="Z1970" s="170"/>
      <c r="AA1970" s="170"/>
      <c r="AB1970" s="170"/>
      <c r="AC1970" s="170"/>
      <c r="AD1970" s="170"/>
      <c r="AE1970" s="170"/>
      <c r="AF1970" s="170"/>
      <c r="AG1970" s="170"/>
    </row>
    <row r="1971" spans="2:33" x14ac:dyDescent="0.25">
      <c r="B1971" s="175"/>
      <c r="C1971" s="169"/>
      <c r="D1971" s="170"/>
      <c r="E1971" s="170"/>
      <c r="F1971" s="170"/>
      <c r="G1971" s="170"/>
      <c r="H1971" s="170"/>
      <c r="I1971" s="170"/>
      <c r="J1971" s="170"/>
      <c r="K1971" s="171"/>
      <c r="L1971" s="170"/>
      <c r="M1971" s="170"/>
      <c r="N1971" s="170"/>
      <c r="O1971" s="170"/>
      <c r="P1971" s="170"/>
      <c r="Q1971" s="170"/>
      <c r="R1971" s="170"/>
      <c r="S1971" s="170"/>
      <c r="T1971" s="170"/>
      <c r="U1971" s="170"/>
      <c r="V1971" s="170"/>
      <c r="W1971" s="170"/>
      <c r="X1971" s="170"/>
      <c r="Y1971" s="170"/>
      <c r="Z1971" s="170"/>
      <c r="AA1971" s="170"/>
      <c r="AB1971" s="170"/>
      <c r="AC1971" s="170"/>
      <c r="AD1971" s="170"/>
      <c r="AE1971" s="170"/>
      <c r="AF1971" s="170"/>
      <c r="AG1971" s="170"/>
    </row>
    <row r="1972" spans="2:33" x14ac:dyDescent="0.25">
      <c r="B1972" s="175"/>
      <c r="C1972" s="169"/>
      <c r="D1972" s="170"/>
      <c r="E1972" s="170"/>
      <c r="F1972" s="170"/>
      <c r="G1972" s="170"/>
      <c r="H1972" s="170"/>
      <c r="I1972" s="170"/>
      <c r="J1972" s="170"/>
      <c r="K1972" s="171"/>
      <c r="L1972" s="170"/>
      <c r="M1972" s="170"/>
      <c r="N1972" s="170"/>
      <c r="O1972" s="170"/>
      <c r="P1972" s="170"/>
      <c r="Q1972" s="170"/>
      <c r="R1972" s="170"/>
      <c r="S1972" s="170"/>
      <c r="T1972" s="170"/>
      <c r="U1972" s="170"/>
      <c r="V1972" s="170"/>
      <c r="W1972" s="170"/>
      <c r="X1972" s="170"/>
      <c r="Y1972" s="170"/>
      <c r="Z1972" s="170"/>
      <c r="AA1972" s="170"/>
      <c r="AB1972" s="170"/>
      <c r="AC1972" s="170"/>
      <c r="AD1972" s="170"/>
      <c r="AE1972" s="170"/>
      <c r="AF1972" s="170"/>
      <c r="AG1972" s="170"/>
    </row>
    <row r="1973" spans="2:33" x14ac:dyDescent="0.25">
      <c r="B1973" s="175"/>
      <c r="C1973" s="169"/>
      <c r="D1973" s="170"/>
      <c r="E1973" s="170"/>
      <c r="F1973" s="170"/>
      <c r="G1973" s="170"/>
      <c r="H1973" s="170"/>
      <c r="I1973" s="170"/>
      <c r="J1973" s="170"/>
      <c r="K1973" s="171"/>
      <c r="L1973" s="170"/>
      <c r="M1973" s="170"/>
      <c r="N1973" s="170"/>
      <c r="O1973" s="170"/>
      <c r="P1973" s="170"/>
      <c r="Q1973" s="170"/>
      <c r="R1973" s="170"/>
      <c r="S1973" s="170"/>
      <c r="T1973" s="170"/>
      <c r="U1973" s="170"/>
      <c r="V1973" s="170"/>
      <c r="W1973" s="170"/>
      <c r="X1973" s="170"/>
      <c r="Y1973" s="170"/>
      <c r="Z1973" s="170"/>
      <c r="AA1973" s="170"/>
      <c r="AB1973" s="170"/>
      <c r="AC1973" s="170"/>
      <c r="AD1973" s="170"/>
      <c r="AE1973" s="170"/>
      <c r="AF1973" s="170"/>
      <c r="AG1973" s="170"/>
    </row>
    <row r="1974" spans="2:33" x14ac:dyDescent="0.25">
      <c r="B1974" s="175"/>
      <c r="C1974" s="169"/>
      <c r="D1974" s="170"/>
      <c r="E1974" s="170"/>
      <c r="F1974" s="170"/>
      <c r="G1974" s="170"/>
      <c r="H1974" s="170"/>
      <c r="I1974" s="170"/>
      <c r="J1974" s="170"/>
      <c r="K1974" s="171"/>
      <c r="L1974" s="170"/>
      <c r="M1974" s="170"/>
      <c r="N1974" s="170"/>
      <c r="O1974" s="170"/>
      <c r="P1974" s="170"/>
      <c r="Q1974" s="170"/>
      <c r="R1974" s="170"/>
      <c r="S1974" s="170"/>
      <c r="T1974" s="170"/>
      <c r="U1974" s="170"/>
      <c r="V1974" s="170"/>
      <c r="W1974" s="170"/>
      <c r="X1974" s="170"/>
      <c r="Y1974" s="170"/>
      <c r="Z1974" s="170"/>
      <c r="AA1974" s="170"/>
      <c r="AB1974" s="170"/>
      <c r="AC1974" s="170"/>
      <c r="AD1974" s="170"/>
      <c r="AE1974" s="170"/>
      <c r="AF1974" s="170"/>
      <c r="AG1974" s="170"/>
    </row>
    <row r="1975" spans="2:33" x14ac:dyDescent="0.25">
      <c r="B1975" s="175"/>
      <c r="C1975" s="169"/>
      <c r="D1975" s="170"/>
      <c r="E1975" s="170"/>
      <c r="F1975" s="170"/>
      <c r="G1975" s="170"/>
      <c r="H1975" s="170"/>
      <c r="I1975" s="170"/>
      <c r="J1975" s="170"/>
      <c r="K1975" s="171"/>
      <c r="L1975" s="170"/>
      <c r="M1975" s="170"/>
      <c r="N1975" s="170"/>
      <c r="O1975" s="170"/>
      <c r="P1975" s="170"/>
      <c r="Q1975" s="170"/>
      <c r="R1975" s="170"/>
      <c r="S1975" s="170"/>
      <c r="T1975" s="170"/>
      <c r="U1975" s="170"/>
      <c r="V1975" s="170"/>
      <c r="W1975" s="170"/>
      <c r="X1975" s="170"/>
      <c r="Y1975" s="170"/>
      <c r="Z1975" s="170"/>
      <c r="AA1975" s="170"/>
      <c r="AB1975" s="170"/>
      <c r="AC1975" s="170"/>
      <c r="AD1975" s="170"/>
      <c r="AE1975" s="170"/>
      <c r="AF1975" s="170"/>
      <c r="AG1975" s="170"/>
    </row>
    <row r="1976" spans="2:33" x14ac:dyDescent="0.25">
      <c r="B1976" s="175"/>
      <c r="C1976" s="169"/>
      <c r="D1976" s="170"/>
      <c r="E1976" s="170"/>
      <c r="F1976" s="170"/>
      <c r="G1976" s="170"/>
      <c r="H1976" s="170"/>
      <c r="I1976" s="170"/>
      <c r="J1976" s="170"/>
      <c r="K1976" s="171"/>
      <c r="L1976" s="170"/>
      <c r="M1976" s="170"/>
      <c r="N1976" s="170"/>
      <c r="O1976" s="170"/>
      <c r="P1976" s="170"/>
      <c r="Q1976" s="170"/>
      <c r="R1976" s="170"/>
      <c r="S1976" s="170"/>
      <c r="T1976" s="170"/>
      <c r="U1976" s="170"/>
      <c r="V1976" s="170"/>
      <c r="W1976" s="170"/>
      <c r="X1976" s="170"/>
      <c r="Y1976" s="170"/>
      <c r="Z1976" s="170"/>
      <c r="AA1976" s="170"/>
      <c r="AB1976" s="170"/>
      <c r="AC1976" s="170"/>
      <c r="AD1976" s="170"/>
      <c r="AE1976" s="170"/>
      <c r="AF1976" s="170"/>
      <c r="AG1976" s="170"/>
    </row>
    <row r="1977" spans="2:33" x14ac:dyDescent="0.25">
      <c r="B1977" s="175"/>
      <c r="C1977" s="169"/>
      <c r="D1977" s="170"/>
      <c r="E1977" s="170"/>
      <c r="F1977" s="170"/>
      <c r="G1977" s="170"/>
      <c r="H1977" s="170"/>
      <c r="I1977" s="170"/>
      <c r="J1977" s="170"/>
      <c r="K1977" s="171"/>
      <c r="L1977" s="170"/>
      <c r="M1977" s="170"/>
      <c r="N1977" s="170"/>
      <c r="O1977" s="170"/>
      <c r="P1977" s="170"/>
      <c r="Q1977" s="170"/>
      <c r="R1977" s="170"/>
      <c r="S1977" s="170"/>
      <c r="T1977" s="170"/>
      <c r="U1977" s="170"/>
      <c r="V1977" s="170"/>
      <c r="W1977" s="170"/>
      <c r="X1977" s="170"/>
      <c r="Y1977" s="170"/>
      <c r="Z1977" s="170"/>
      <c r="AA1977" s="170"/>
      <c r="AB1977" s="170"/>
      <c r="AC1977" s="170"/>
      <c r="AD1977" s="170"/>
      <c r="AE1977" s="170"/>
      <c r="AF1977" s="170"/>
      <c r="AG1977" s="170"/>
    </row>
    <row r="1978" spans="2:33" x14ac:dyDescent="0.25">
      <c r="B1978" s="175"/>
      <c r="C1978" s="169"/>
      <c r="D1978" s="170"/>
      <c r="E1978" s="170"/>
      <c r="F1978" s="170"/>
      <c r="G1978" s="170"/>
      <c r="H1978" s="170"/>
      <c r="I1978" s="170"/>
      <c r="J1978" s="170"/>
      <c r="K1978" s="171"/>
      <c r="L1978" s="170"/>
      <c r="M1978" s="170"/>
      <c r="N1978" s="170"/>
      <c r="O1978" s="170"/>
      <c r="P1978" s="170"/>
      <c r="Q1978" s="170"/>
      <c r="R1978" s="170"/>
      <c r="S1978" s="170"/>
      <c r="T1978" s="170"/>
      <c r="U1978" s="170"/>
      <c r="V1978" s="170"/>
      <c r="W1978" s="170"/>
      <c r="X1978" s="170"/>
      <c r="Y1978" s="170"/>
      <c r="Z1978" s="170"/>
      <c r="AA1978" s="170"/>
      <c r="AB1978" s="170"/>
      <c r="AC1978" s="170"/>
      <c r="AD1978" s="170"/>
      <c r="AE1978" s="170"/>
      <c r="AF1978" s="170"/>
      <c r="AG1978" s="170"/>
    </row>
    <row r="1979" spans="2:33" x14ac:dyDescent="0.25">
      <c r="B1979" s="175"/>
      <c r="C1979" s="169"/>
      <c r="D1979" s="170"/>
      <c r="E1979" s="170"/>
      <c r="F1979" s="170"/>
      <c r="G1979" s="170"/>
      <c r="H1979" s="170"/>
      <c r="I1979" s="170"/>
      <c r="J1979" s="170"/>
      <c r="K1979" s="171"/>
      <c r="L1979" s="170"/>
      <c r="M1979" s="170"/>
      <c r="N1979" s="170"/>
      <c r="O1979" s="170"/>
      <c r="P1979" s="170"/>
      <c r="Q1979" s="170"/>
      <c r="R1979" s="170"/>
      <c r="S1979" s="170"/>
      <c r="T1979" s="170"/>
      <c r="U1979" s="170"/>
      <c r="V1979" s="170"/>
      <c r="W1979" s="170"/>
      <c r="X1979" s="170"/>
      <c r="Y1979" s="170"/>
      <c r="Z1979" s="170"/>
      <c r="AA1979" s="170"/>
      <c r="AB1979" s="170"/>
      <c r="AC1979" s="170"/>
      <c r="AD1979" s="170"/>
      <c r="AE1979" s="170"/>
      <c r="AF1979" s="170"/>
      <c r="AG1979" s="170"/>
    </row>
    <row r="1980" spans="2:33" x14ac:dyDescent="0.25">
      <c r="B1980" s="175"/>
      <c r="C1980" s="169"/>
      <c r="D1980" s="170"/>
      <c r="E1980" s="170"/>
      <c r="F1980" s="170"/>
      <c r="G1980" s="170"/>
      <c r="H1980" s="170"/>
      <c r="I1980" s="170"/>
      <c r="J1980" s="170"/>
      <c r="K1980" s="171"/>
      <c r="L1980" s="170"/>
      <c r="M1980" s="170"/>
      <c r="N1980" s="170"/>
      <c r="O1980" s="170"/>
      <c r="P1980" s="170"/>
      <c r="Q1980" s="170"/>
      <c r="R1980" s="170"/>
      <c r="S1980" s="170"/>
      <c r="T1980" s="170"/>
      <c r="U1980" s="170"/>
      <c r="V1980" s="170"/>
      <c r="W1980" s="170"/>
      <c r="X1980" s="170"/>
      <c r="Y1980" s="170"/>
      <c r="Z1980" s="170"/>
      <c r="AA1980" s="170"/>
      <c r="AB1980" s="170"/>
      <c r="AC1980" s="170"/>
      <c r="AD1980" s="170"/>
      <c r="AE1980" s="170"/>
      <c r="AF1980" s="170"/>
      <c r="AG1980" s="170"/>
    </row>
    <row r="1981" spans="2:33" x14ac:dyDescent="0.25">
      <c r="B1981" s="175"/>
      <c r="C1981" s="169"/>
      <c r="D1981" s="170"/>
      <c r="E1981" s="170"/>
      <c r="F1981" s="170"/>
      <c r="G1981" s="170"/>
      <c r="H1981" s="170"/>
      <c r="I1981" s="170"/>
      <c r="J1981" s="170"/>
      <c r="K1981" s="171"/>
      <c r="L1981" s="170"/>
      <c r="M1981" s="170"/>
      <c r="N1981" s="170"/>
      <c r="O1981" s="170"/>
      <c r="P1981" s="170"/>
      <c r="Q1981" s="170"/>
      <c r="R1981" s="170"/>
      <c r="S1981" s="170"/>
      <c r="T1981" s="170"/>
      <c r="U1981" s="170"/>
      <c r="V1981" s="170"/>
      <c r="W1981" s="170"/>
      <c r="X1981" s="170"/>
      <c r="Y1981" s="170"/>
      <c r="Z1981" s="170"/>
      <c r="AA1981" s="170"/>
      <c r="AB1981" s="170"/>
      <c r="AC1981" s="170"/>
      <c r="AD1981" s="170"/>
      <c r="AE1981" s="170"/>
      <c r="AF1981" s="170"/>
      <c r="AG1981" s="170"/>
    </row>
    <row r="1982" spans="2:33" x14ac:dyDescent="0.25">
      <c r="B1982" s="175"/>
      <c r="C1982" s="169"/>
      <c r="D1982" s="170"/>
      <c r="E1982" s="170"/>
      <c r="F1982" s="170"/>
      <c r="G1982" s="170"/>
      <c r="H1982" s="170"/>
      <c r="I1982" s="170"/>
      <c r="J1982" s="170"/>
      <c r="K1982" s="171"/>
      <c r="L1982" s="170"/>
      <c r="M1982" s="170"/>
      <c r="N1982" s="170"/>
      <c r="O1982" s="170"/>
      <c r="P1982" s="170"/>
      <c r="Q1982" s="170"/>
      <c r="R1982" s="170"/>
      <c r="S1982" s="170"/>
      <c r="T1982" s="170"/>
      <c r="U1982" s="170"/>
      <c r="V1982" s="170"/>
      <c r="W1982" s="170"/>
      <c r="X1982" s="170"/>
      <c r="Y1982" s="170"/>
      <c r="Z1982" s="170"/>
      <c r="AA1982" s="170"/>
      <c r="AB1982" s="170"/>
      <c r="AC1982" s="170"/>
      <c r="AD1982" s="170"/>
      <c r="AE1982" s="170"/>
      <c r="AF1982" s="170"/>
      <c r="AG1982" s="170"/>
    </row>
    <row r="1983" spans="2:33" x14ac:dyDescent="0.25">
      <c r="B1983" s="175"/>
      <c r="C1983" s="169"/>
      <c r="D1983" s="170"/>
      <c r="E1983" s="170"/>
      <c r="F1983" s="170"/>
      <c r="G1983" s="170"/>
      <c r="H1983" s="170"/>
      <c r="I1983" s="170"/>
      <c r="J1983" s="170"/>
      <c r="K1983" s="171"/>
      <c r="L1983" s="170"/>
      <c r="M1983" s="170"/>
      <c r="N1983" s="170"/>
      <c r="O1983" s="170"/>
      <c r="P1983" s="170"/>
      <c r="Q1983" s="170"/>
      <c r="R1983" s="170"/>
      <c r="S1983" s="170"/>
      <c r="T1983" s="170"/>
      <c r="U1983" s="170"/>
      <c r="V1983" s="170"/>
      <c r="W1983" s="170"/>
      <c r="X1983" s="170"/>
      <c r="Y1983" s="170"/>
      <c r="Z1983" s="170"/>
      <c r="AA1983" s="170"/>
      <c r="AB1983" s="170"/>
      <c r="AC1983" s="170"/>
      <c r="AD1983" s="170"/>
      <c r="AE1983" s="170"/>
      <c r="AF1983" s="170"/>
      <c r="AG1983" s="170"/>
    </row>
    <row r="1984" spans="2:33" x14ac:dyDescent="0.25">
      <c r="B1984" s="175"/>
      <c r="C1984" s="169"/>
      <c r="D1984" s="170"/>
      <c r="E1984" s="170"/>
      <c r="F1984" s="170"/>
      <c r="G1984" s="170"/>
      <c r="H1984" s="170"/>
      <c r="I1984" s="170"/>
      <c r="J1984" s="170"/>
      <c r="K1984" s="171"/>
      <c r="L1984" s="170"/>
      <c r="M1984" s="170"/>
      <c r="N1984" s="170"/>
      <c r="O1984" s="170"/>
      <c r="P1984" s="170"/>
      <c r="Q1984" s="170"/>
      <c r="R1984" s="170"/>
      <c r="S1984" s="170"/>
      <c r="T1984" s="170"/>
      <c r="U1984" s="170"/>
      <c r="V1984" s="170"/>
      <c r="W1984" s="170"/>
      <c r="X1984" s="170"/>
      <c r="Y1984" s="170"/>
      <c r="Z1984" s="170"/>
      <c r="AA1984" s="170"/>
      <c r="AB1984" s="170"/>
      <c r="AC1984" s="170"/>
      <c r="AD1984" s="170"/>
      <c r="AE1984" s="170"/>
      <c r="AF1984" s="170"/>
      <c r="AG1984" s="170"/>
    </row>
    <row r="1985" spans="2:33" x14ac:dyDescent="0.25">
      <c r="B1985" s="175"/>
      <c r="C1985" s="169"/>
      <c r="D1985" s="170"/>
      <c r="E1985" s="170"/>
      <c r="F1985" s="170"/>
      <c r="G1985" s="170"/>
      <c r="H1985" s="170"/>
      <c r="I1985" s="170"/>
      <c r="J1985" s="170"/>
      <c r="K1985" s="171"/>
      <c r="L1985" s="170"/>
      <c r="M1985" s="170"/>
      <c r="N1985" s="170"/>
      <c r="O1985" s="170"/>
      <c r="P1985" s="170"/>
      <c r="Q1985" s="170"/>
      <c r="R1985" s="170"/>
      <c r="S1985" s="170"/>
      <c r="T1985" s="170"/>
      <c r="U1985" s="170"/>
      <c r="V1985" s="170"/>
      <c r="W1985" s="170"/>
      <c r="X1985" s="170"/>
      <c r="Y1985" s="170"/>
      <c r="Z1985" s="170"/>
      <c r="AA1985" s="170"/>
      <c r="AB1985" s="170"/>
      <c r="AC1985" s="170"/>
      <c r="AD1985" s="170"/>
      <c r="AE1985" s="170"/>
      <c r="AF1985" s="170"/>
      <c r="AG1985" s="170"/>
    </row>
    <row r="1986" spans="2:33" x14ac:dyDescent="0.25">
      <c r="B1986" s="175"/>
      <c r="C1986" s="169"/>
      <c r="D1986" s="170"/>
      <c r="E1986" s="170"/>
      <c r="F1986" s="170"/>
      <c r="G1986" s="170"/>
      <c r="H1986" s="170"/>
      <c r="I1986" s="170"/>
      <c r="J1986" s="170"/>
      <c r="K1986" s="171"/>
      <c r="L1986" s="170"/>
      <c r="M1986" s="170"/>
      <c r="N1986" s="170"/>
      <c r="O1986" s="170"/>
      <c r="P1986" s="170"/>
      <c r="Q1986" s="170"/>
      <c r="R1986" s="170"/>
      <c r="S1986" s="170"/>
      <c r="T1986" s="170"/>
      <c r="U1986" s="170"/>
      <c r="V1986" s="170"/>
      <c r="W1986" s="170"/>
      <c r="X1986" s="170"/>
      <c r="Y1986" s="170"/>
      <c r="Z1986" s="170"/>
      <c r="AA1986" s="170"/>
      <c r="AB1986" s="170"/>
      <c r="AC1986" s="170"/>
      <c r="AD1986" s="170"/>
      <c r="AE1986" s="170"/>
      <c r="AF1986" s="170"/>
      <c r="AG1986" s="170"/>
    </row>
    <row r="1987" spans="2:33" x14ac:dyDescent="0.25">
      <c r="B1987" s="175"/>
      <c r="C1987" s="169"/>
      <c r="D1987" s="170"/>
      <c r="E1987" s="170"/>
      <c r="F1987" s="170"/>
      <c r="G1987" s="170"/>
      <c r="H1987" s="170"/>
      <c r="I1987" s="170"/>
      <c r="J1987" s="170"/>
      <c r="K1987" s="171"/>
      <c r="L1987" s="170"/>
      <c r="M1987" s="170"/>
      <c r="N1987" s="170"/>
      <c r="O1987" s="170"/>
      <c r="P1987" s="170"/>
      <c r="Q1987" s="170"/>
      <c r="R1987" s="170"/>
      <c r="S1987" s="170"/>
      <c r="T1987" s="170"/>
      <c r="U1987" s="170"/>
      <c r="V1987" s="170"/>
      <c r="W1987" s="170"/>
      <c r="X1987" s="170"/>
      <c r="Y1987" s="170"/>
      <c r="Z1987" s="170"/>
      <c r="AA1987" s="170"/>
      <c r="AB1987" s="170"/>
      <c r="AC1987" s="170"/>
      <c r="AD1987" s="170"/>
      <c r="AE1987" s="170"/>
      <c r="AF1987" s="170"/>
      <c r="AG1987" s="170"/>
    </row>
    <row r="1988" spans="2:33" x14ac:dyDescent="0.25">
      <c r="B1988" s="175"/>
      <c r="C1988" s="169"/>
      <c r="D1988" s="170"/>
      <c r="E1988" s="170"/>
      <c r="F1988" s="170"/>
      <c r="G1988" s="170"/>
      <c r="H1988" s="170"/>
      <c r="I1988" s="170"/>
      <c r="J1988" s="170"/>
      <c r="K1988" s="171"/>
      <c r="L1988" s="170"/>
      <c r="M1988" s="170"/>
      <c r="N1988" s="170"/>
      <c r="O1988" s="170"/>
      <c r="P1988" s="170"/>
      <c r="Q1988" s="170"/>
      <c r="R1988" s="170"/>
      <c r="S1988" s="170"/>
      <c r="T1988" s="170"/>
      <c r="U1988" s="170"/>
      <c r="V1988" s="170"/>
      <c r="W1988" s="170"/>
      <c r="X1988" s="170"/>
      <c r="Y1988" s="170"/>
      <c r="Z1988" s="170"/>
      <c r="AA1988" s="170"/>
      <c r="AB1988" s="170"/>
      <c r="AC1988" s="170"/>
      <c r="AD1988" s="170"/>
      <c r="AE1988" s="170"/>
      <c r="AF1988" s="170"/>
      <c r="AG1988" s="170"/>
    </row>
    <row r="1989" spans="2:33" x14ac:dyDescent="0.25">
      <c r="B1989" s="175"/>
      <c r="C1989" s="169"/>
      <c r="D1989" s="170"/>
      <c r="E1989" s="170"/>
      <c r="F1989" s="170"/>
      <c r="G1989" s="170"/>
      <c r="H1989" s="170"/>
      <c r="I1989" s="170"/>
      <c r="J1989" s="170"/>
      <c r="K1989" s="171"/>
      <c r="L1989" s="170"/>
      <c r="M1989" s="170"/>
      <c r="N1989" s="170"/>
      <c r="O1989" s="170"/>
      <c r="P1989" s="170"/>
      <c r="Q1989" s="170"/>
      <c r="R1989" s="170"/>
      <c r="S1989" s="170"/>
      <c r="T1989" s="170"/>
      <c r="U1989" s="170"/>
      <c r="V1989" s="170"/>
      <c r="W1989" s="170"/>
      <c r="X1989" s="170"/>
      <c r="Y1989" s="170"/>
      <c r="Z1989" s="170"/>
      <c r="AA1989" s="170"/>
      <c r="AB1989" s="170"/>
      <c r="AC1989" s="170"/>
      <c r="AD1989" s="170"/>
      <c r="AE1989" s="170"/>
      <c r="AF1989" s="170"/>
      <c r="AG1989" s="170"/>
    </row>
    <row r="1990" spans="2:33" x14ac:dyDescent="0.25">
      <c r="B1990" s="175"/>
      <c r="C1990" s="169"/>
      <c r="D1990" s="170"/>
      <c r="E1990" s="170"/>
      <c r="F1990" s="170"/>
      <c r="G1990" s="170"/>
      <c r="H1990" s="170"/>
      <c r="I1990" s="170"/>
      <c r="J1990" s="170"/>
      <c r="K1990" s="171"/>
      <c r="L1990" s="170"/>
      <c r="M1990" s="170"/>
      <c r="N1990" s="170"/>
      <c r="O1990" s="170"/>
      <c r="P1990" s="170"/>
      <c r="Q1990" s="170"/>
      <c r="R1990" s="170"/>
      <c r="S1990" s="170"/>
      <c r="T1990" s="170"/>
      <c r="U1990" s="170"/>
      <c r="V1990" s="170"/>
      <c r="W1990" s="170"/>
      <c r="X1990" s="170"/>
      <c r="Y1990" s="170"/>
      <c r="Z1990" s="170"/>
      <c r="AA1990" s="170"/>
      <c r="AB1990" s="170"/>
      <c r="AC1990" s="170"/>
      <c r="AD1990" s="170"/>
      <c r="AE1990" s="170"/>
      <c r="AF1990" s="170"/>
      <c r="AG1990" s="170"/>
    </row>
    <row r="1991" spans="2:33" x14ac:dyDescent="0.25">
      <c r="B1991" s="175"/>
      <c r="C1991" s="169"/>
      <c r="D1991" s="170"/>
      <c r="E1991" s="170"/>
      <c r="F1991" s="170"/>
      <c r="G1991" s="170"/>
      <c r="H1991" s="170"/>
      <c r="I1991" s="170"/>
      <c r="J1991" s="170"/>
      <c r="K1991" s="171"/>
      <c r="L1991" s="170"/>
      <c r="M1991" s="170"/>
      <c r="N1991" s="170"/>
      <c r="O1991" s="170"/>
      <c r="P1991" s="170"/>
      <c r="Q1991" s="170"/>
      <c r="R1991" s="170"/>
      <c r="S1991" s="170"/>
      <c r="T1991" s="170"/>
      <c r="U1991" s="170"/>
      <c r="V1991" s="170"/>
      <c r="W1991" s="170"/>
      <c r="X1991" s="170"/>
      <c r="Y1991" s="170"/>
      <c r="Z1991" s="170"/>
      <c r="AA1991" s="170"/>
      <c r="AB1991" s="170"/>
      <c r="AC1991" s="170"/>
      <c r="AD1991" s="170"/>
      <c r="AE1991" s="170"/>
      <c r="AF1991" s="170"/>
      <c r="AG1991" s="170"/>
    </row>
    <row r="1992" spans="2:33" x14ac:dyDescent="0.25">
      <c r="B1992" s="175"/>
      <c r="C1992" s="169"/>
      <c r="D1992" s="170"/>
      <c r="E1992" s="170"/>
      <c r="F1992" s="170"/>
      <c r="G1992" s="170"/>
      <c r="H1992" s="170"/>
      <c r="I1992" s="170"/>
      <c r="J1992" s="170"/>
      <c r="K1992" s="171"/>
      <c r="L1992" s="170"/>
      <c r="M1992" s="170"/>
      <c r="N1992" s="170"/>
      <c r="O1992" s="170"/>
      <c r="P1992" s="170"/>
      <c r="Q1992" s="170"/>
      <c r="R1992" s="170"/>
      <c r="S1992" s="170"/>
      <c r="T1992" s="170"/>
      <c r="U1992" s="170"/>
      <c r="V1992" s="170"/>
      <c r="W1992" s="170"/>
      <c r="X1992" s="170"/>
      <c r="Y1992" s="170"/>
      <c r="Z1992" s="170"/>
      <c r="AA1992" s="170"/>
      <c r="AB1992" s="170"/>
      <c r="AC1992" s="170"/>
      <c r="AD1992" s="170"/>
      <c r="AE1992" s="170"/>
      <c r="AF1992" s="170"/>
      <c r="AG1992" s="170"/>
    </row>
    <row r="1993" spans="2:33" x14ac:dyDescent="0.25">
      <c r="B1993" s="175"/>
      <c r="C1993" s="169"/>
      <c r="D1993" s="170"/>
      <c r="E1993" s="170"/>
      <c r="F1993" s="170"/>
      <c r="G1993" s="170"/>
      <c r="H1993" s="170"/>
      <c r="I1993" s="170"/>
      <c r="J1993" s="170"/>
      <c r="K1993" s="171"/>
      <c r="L1993" s="170"/>
      <c r="M1993" s="170"/>
      <c r="N1993" s="170"/>
      <c r="O1993" s="170"/>
      <c r="P1993" s="170"/>
      <c r="Q1993" s="170"/>
      <c r="R1993" s="170"/>
      <c r="S1993" s="170"/>
      <c r="T1993" s="170"/>
      <c r="U1993" s="170"/>
      <c r="V1993" s="170"/>
      <c r="W1993" s="170"/>
      <c r="X1993" s="170"/>
      <c r="Y1993" s="170"/>
      <c r="Z1993" s="170"/>
      <c r="AA1993" s="170"/>
      <c r="AB1993" s="170"/>
      <c r="AC1993" s="170"/>
      <c r="AD1993" s="170"/>
      <c r="AE1993" s="170"/>
      <c r="AF1993" s="170"/>
      <c r="AG1993" s="170"/>
    </row>
    <row r="1994" spans="2:33" x14ac:dyDescent="0.25">
      <c r="B1994" s="175"/>
      <c r="C1994" s="169"/>
      <c r="D1994" s="170"/>
      <c r="E1994" s="170"/>
      <c r="F1994" s="170"/>
      <c r="G1994" s="170"/>
      <c r="H1994" s="170"/>
      <c r="I1994" s="170"/>
      <c r="J1994" s="170"/>
      <c r="K1994" s="171"/>
      <c r="L1994" s="170"/>
      <c r="M1994" s="170"/>
      <c r="N1994" s="170"/>
      <c r="O1994" s="170"/>
      <c r="P1994" s="170"/>
      <c r="Q1994" s="170"/>
      <c r="R1994" s="170"/>
      <c r="S1994" s="170"/>
      <c r="T1994" s="170"/>
      <c r="U1994" s="170"/>
      <c r="V1994" s="170"/>
      <c r="W1994" s="170"/>
      <c r="X1994" s="170"/>
      <c r="Y1994" s="170"/>
      <c r="Z1994" s="170"/>
      <c r="AA1994" s="170"/>
      <c r="AB1994" s="170"/>
      <c r="AC1994" s="170"/>
      <c r="AD1994" s="170"/>
      <c r="AE1994" s="170"/>
      <c r="AF1994" s="170"/>
      <c r="AG1994" s="170"/>
    </row>
    <row r="1995" spans="2:33" x14ac:dyDescent="0.25">
      <c r="B1995" s="175"/>
      <c r="C1995" s="169"/>
      <c r="D1995" s="170"/>
      <c r="E1995" s="170"/>
      <c r="F1995" s="170"/>
      <c r="G1995" s="170"/>
      <c r="H1995" s="170"/>
      <c r="I1995" s="170"/>
      <c r="J1995" s="170"/>
      <c r="K1995" s="171"/>
      <c r="L1995" s="170"/>
      <c r="M1995" s="170"/>
      <c r="N1995" s="170"/>
      <c r="O1995" s="170"/>
      <c r="P1995" s="170"/>
      <c r="Q1995" s="170"/>
      <c r="R1995" s="170"/>
      <c r="S1995" s="170"/>
      <c r="T1995" s="170"/>
      <c r="U1995" s="170"/>
      <c r="V1995" s="170"/>
      <c r="W1995" s="170"/>
      <c r="X1995" s="170"/>
      <c r="Y1995" s="170"/>
      <c r="Z1995" s="170"/>
      <c r="AA1995" s="170"/>
      <c r="AB1995" s="170"/>
      <c r="AC1995" s="170"/>
      <c r="AD1995" s="170"/>
      <c r="AE1995" s="170"/>
      <c r="AF1995" s="170"/>
      <c r="AG1995" s="170"/>
    </row>
    <row r="1996" spans="2:33" x14ac:dyDescent="0.25">
      <c r="B1996" s="175"/>
      <c r="C1996" s="169"/>
      <c r="D1996" s="170"/>
      <c r="E1996" s="170"/>
      <c r="F1996" s="170"/>
      <c r="G1996" s="170"/>
      <c r="H1996" s="170"/>
      <c r="I1996" s="170"/>
      <c r="J1996" s="170"/>
      <c r="K1996" s="171"/>
      <c r="L1996" s="170"/>
      <c r="M1996" s="170"/>
      <c r="N1996" s="170"/>
      <c r="O1996" s="170"/>
      <c r="P1996" s="170"/>
      <c r="Q1996" s="170"/>
      <c r="R1996" s="170"/>
      <c r="S1996" s="170"/>
      <c r="T1996" s="170"/>
      <c r="U1996" s="170"/>
      <c r="V1996" s="170"/>
      <c r="W1996" s="170"/>
      <c r="X1996" s="170"/>
      <c r="Y1996" s="170"/>
      <c r="Z1996" s="170"/>
      <c r="AA1996" s="170"/>
      <c r="AB1996" s="170"/>
      <c r="AC1996" s="170"/>
      <c r="AD1996" s="170"/>
      <c r="AE1996" s="170"/>
      <c r="AF1996" s="170"/>
      <c r="AG1996" s="170"/>
    </row>
    <row r="1997" spans="2:33" x14ac:dyDescent="0.25">
      <c r="B1997" s="175"/>
      <c r="C1997" s="169"/>
      <c r="D1997" s="170"/>
      <c r="E1997" s="170"/>
      <c r="F1997" s="170"/>
      <c r="G1997" s="170"/>
      <c r="H1997" s="170"/>
      <c r="I1997" s="170"/>
      <c r="J1997" s="170"/>
      <c r="K1997" s="171"/>
      <c r="L1997" s="170"/>
      <c r="M1997" s="170"/>
      <c r="N1997" s="170"/>
      <c r="O1997" s="170"/>
      <c r="P1997" s="170"/>
      <c r="Q1997" s="170"/>
      <c r="R1997" s="170"/>
      <c r="S1997" s="170"/>
      <c r="T1997" s="170"/>
      <c r="U1997" s="170"/>
      <c r="V1997" s="170"/>
      <c r="W1997" s="170"/>
      <c r="X1997" s="170"/>
      <c r="Y1997" s="170"/>
      <c r="Z1997" s="170"/>
      <c r="AA1997" s="170"/>
      <c r="AB1997" s="170"/>
      <c r="AC1997" s="170"/>
      <c r="AD1997" s="170"/>
      <c r="AE1997" s="170"/>
      <c r="AF1997" s="170"/>
      <c r="AG1997" s="170"/>
    </row>
    <row r="1998" spans="2:33" x14ac:dyDescent="0.25">
      <c r="B1998" s="175"/>
      <c r="C1998" s="169"/>
      <c r="D1998" s="170"/>
      <c r="E1998" s="170"/>
      <c r="F1998" s="170"/>
      <c r="G1998" s="170"/>
      <c r="H1998" s="170"/>
      <c r="I1998" s="170"/>
      <c r="J1998" s="170"/>
      <c r="K1998" s="171"/>
      <c r="L1998" s="170"/>
      <c r="M1998" s="170"/>
      <c r="N1998" s="170"/>
      <c r="O1998" s="170"/>
      <c r="P1998" s="170"/>
      <c r="Q1998" s="170"/>
      <c r="R1998" s="170"/>
      <c r="S1998" s="170"/>
      <c r="T1998" s="170"/>
      <c r="U1998" s="170"/>
      <c r="V1998" s="170"/>
      <c r="W1998" s="170"/>
      <c r="X1998" s="170"/>
      <c r="Y1998" s="170"/>
      <c r="Z1998" s="170"/>
      <c r="AA1998" s="170"/>
      <c r="AB1998" s="170"/>
      <c r="AC1998" s="170"/>
      <c r="AD1998" s="170"/>
      <c r="AE1998" s="170"/>
      <c r="AF1998" s="170"/>
      <c r="AG1998" s="170"/>
    </row>
    <row r="1999" spans="2:33" x14ac:dyDescent="0.25">
      <c r="B1999" s="175"/>
      <c r="C1999" s="169"/>
      <c r="D1999" s="170"/>
      <c r="E1999" s="170"/>
      <c r="F1999" s="170"/>
      <c r="G1999" s="170"/>
      <c r="H1999" s="170"/>
      <c r="I1999" s="170"/>
      <c r="J1999" s="170"/>
      <c r="K1999" s="171"/>
      <c r="L1999" s="170"/>
      <c r="M1999" s="170"/>
      <c r="N1999" s="170"/>
      <c r="O1999" s="170"/>
      <c r="P1999" s="170"/>
      <c r="Q1999" s="170"/>
      <c r="R1999" s="170"/>
      <c r="S1999" s="170"/>
      <c r="T1999" s="170"/>
      <c r="U1999" s="170"/>
      <c r="V1999" s="170"/>
      <c r="W1999" s="170"/>
      <c r="X1999" s="170"/>
      <c r="Y1999" s="170"/>
      <c r="Z1999" s="170"/>
      <c r="AA1999" s="170"/>
      <c r="AB1999" s="170"/>
      <c r="AC1999" s="170"/>
      <c r="AD1999" s="170"/>
      <c r="AE1999" s="170"/>
      <c r="AF1999" s="170"/>
      <c r="AG1999" s="170"/>
    </row>
    <row r="2000" spans="2:33" x14ac:dyDescent="0.25">
      <c r="B2000" s="175"/>
      <c r="C2000" s="169"/>
      <c r="D2000" s="170"/>
      <c r="E2000" s="170"/>
      <c r="F2000" s="170"/>
      <c r="G2000" s="170"/>
      <c r="H2000" s="170"/>
      <c r="I2000" s="170"/>
      <c r="J2000" s="170"/>
      <c r="K2000" s="171"/>
      <c r="L2000" s="170"/>
      <c r="M2000" s="170"/>
      <c r="N2000" s="170"/>
      <c r="O2000" s="170"/>
      <c r="P2000" s="170"/>
      <c r="Q2000" s="170"/>
      <c r="R2000" s="170"/>
      <c r="S2000" s="170"/>
      <c r="T2000" s="170"/>
      <c r="U2000" s="170"/>
      <c r="V2000" s="170"/>
      <c r="W2000" s="170"/>
      <c r="X2000" s="170"/>
      <c r="Y2000" s="170"/>
      <c r="Z2000" s="170"/>
      <c r="AA2000" s="170"/>
      <c r="AB2000" s="170"/>
      <c r="AC2000" s="170"/>
      <c r="AD2000" s="170"/>
      <c r="AE2000" s="170"/>
      <c r="AF2000" s="170"/>
      <c r="AG2000" s="170"/>
    </row>
    <row r="2001" spans="2:33" x14ac:dyDescent="0.25">
      <c r="B2001" s="175"/>
      <c r="C2001" s="169"/>
      <c r="D2001" s="170"/>
      <c r="E2001" s="170"/>
      <c r="F2001" s="170"/>
      <c r="G2001" s="170"/>
      <c r="H2001" s="170"/>
      <c r="I2001" s="170"/>
      <c r="J2001" s="170"/>
      <c r="K2001" s="171"/>
      <c r="L2001" s="170"/>
      <c r="M2001" s="170"/>
      <c r="N2001" s="170"/>
      <c r="O2001" s="170"/>
      <c r="P2001" s="170"/>
      <c r="Q2001" s="170"/>
      <c r="R2001" s="170"/>
      <c r="S2001" s="170"/>
      <c r="T2001" s="170"/>
      <c r="U2001" s="170"/>
      <c r="V2001" s="170"/>
      <c r="W2001" s="170"/>
      <c r="X2001" s="170"/>
      <c r="Y2001" s="170"/>
      <c r="Z2001" s="170"/>
      <c r="AA2001" s="170"/>
      <c r="AB2001" s="170"/>
      <c r="AC2001" s="170"/>
      <c r="AD2001" s="170"/>
      <c r="AE2001" s="170"/>
      <c r="AF2001" s="170"/>
      <c r="AG2001" s="170"/>
    </row>
    <row r="2002" spans="2:33" x14ac:dyDescent="0.25">
      <c r="B2002" s="175"/>
      <c r="C2002" s="169"/>
      <c r="D2002" s="170"/>
      <c r="E2002" s="170"/>
      <c r="F2002" s="170"/>
      <c r="G2002" s="170"/>
      <c r="H2002" s="170"/>
      <c r="I2002" s="170"/>
      <c r="J2002" s="170"/>
      <c r="K2002" s="171"/>
      <c r="L2002" s="170"/>
      <c r="M2002" s="170"/>
      <c r="N2002" s="170"/>
      <c r="O2002" s="170"/>
      <c r="P2002" s="170"/>
      <c r="Q2002" s="170"/>
      <c r="R2002" s="170"/>
      <c r="S2002" s="170"/>
      <c r="T2002" s="170"/>
      <c r="U2002" s="170"/>
      <c r="V2002" s="170"/>
      <c r="W2002" s="170"/>
      <c r="X2002" s="170"/>
      <c r="Y2002" s="170"/>
      <c r="Z2002" s="170"/>
      <c r="AA2002" s="170"/>
      <c r="AB2002" s="170"/>
      <c r="AC2002" s="170"/>
      <c r="AD2002" s="170"/>
      <c r="AE2002" s="170"/>
      <c r="AF2002" s="170"/>
      <c r="AG2002" s="170"/>
    </row>
    <row r="2003" spans="2:33" x14ac:dyDescent="0.25">
      <c r="B2003" s="175"/>
      <c r="C2003" s="169"/>
      <c r="D2003" s="170"/>
      <c r="E2003" s="170"/>
      <c r="F2003" s="170"/>
      <c r="G2003" s="170"/>
      <c r="H2003" s="170"/>
      <c r="I2003" s="170"/>
      <c r="J2003" s="170"/>
      <c r="K2003" s="171"/>
      <c r="L2003" s="170"/>
      <c r="M2003" s="170"/>
      <c r="N2003" s="170"/>
      <c r="O2003" s="170"/>
      <c r="P2003" s="170"/>
      <c r="Q2003" s="170"/>
      <c r="R2003" s="170"/>
      <c r="S2003" s="170"/>
      <c r="T2003" s="170"/>
      <c r="U2003" s="170"/>
      <c r="V2003" s="170"/>
      <c r="W2003" s="170"/>
      <c r="X2003" s="170"/>
      <c r="Y2003" s="170"/>
      <c r="Z2003" s="170"/>
      <c r="AA2003" s="170"/>
      <c r="AB2003" s="170"/>
      <c r="AC2003" s="170"/>
      <c r="AD2003" s="170"/>
      <c r="AE2003" s="170"/>
      <c r="AF2003" s="170"/>
      <c r="AG2003" s="170"/>
    </row>
    <row r="2004" spans="2:33" x14ac:dyDescent="0.25">
      <c r="B2004" s="175"/>
      <c r="C2004" s="169"/>
      <c r="D2004" s="170"/>
      <c r="E2004" s="170"/>
      <c r="F2004" s="170"/>
      <c r="G2004" s="170"/>
      <c r="H2004" s="170"/>
      <c r="I2004" s="170"/>
      <c r="J2004" s="170"/>
      <c r="K2004" s="171"/>
      <c r="L2004" s="170"/>
      <c r="M2004" s="170"/>
      <c r="N2004" s="170"/>
      <c r="O2004" s="170"/>
      <c r="P2004" s="170"/>
      <c r="Q2004" s="170"/>
      <c r="R2004" s="170"/>
      <c r="S2004" s="170"/>
      <c r="T2004" s="170"/>
      <c r="U2004" s="170"/>
      <c r="V2004" s="170"/>
      <c r="W2004" s="170"/>
      <c r="X2004" s="170"/>
      <c r="Y2004" s="170"/>
      <c r="Z2004" s="170"/>
      <c r="AA2004" s="170"/>
      <c r="AB2004" s="170"/>
      <c r="AC2004" s="170"/>
      <c r="AD2004" s="170"/>
      <c r="AE2004" s="170"/>
      <c r="AF2004" s="170"/>
      <c r="AG2004" s="170"/>
    </row>
    <row r="2005" spans="2:33" x14ac:dyDescent="0.25">
      <c r="B2005" s="175"/>
      <c r="C2005" s="169"/>
      <c r="D2005" s="170"/>
      <c r="E2005" s="170"/>
      <c r="F2005" s="170"/>
      <c r="G2005" s="170"/>
      <c r="H2005" s="170"/>
      <c r="I2005" s="170"/>
      <c r="J2005" s="170"/>
      <c r="K2005" s="171"/>
      <c r="L2005" s="170"/>
      <c r="M2005" s="170"/>
      <c r="N2005" s="170"/>
      <c r="O2005" s="170"/>
      <c r="P2005" s="170"/>
      <c r="Q2005" s="170"/>
      <c r="R2005" s="170"/>
      <c r="S2005" s="170"/>
      <c r="T2005" s="170"/>
      <c r="U2005" s="170"/>
      <c r="V2005" s="170"/>
      <c r="W2005" s="170"/>
      <c r="X2005" s="170"/>
      <c r="Y2005" s="170"/>
      <c r="Z2005" s="170"/>
      <c r="AA2005" s="170"/>
      <c r="AB2005" s="170"/>
      <c r="AC2005" s="170"/>
      <c r="AD2005" s="170"/>
      <c r="AE2005" s="170"/>
      <c r="AF2005" s="170"/>
      <c r="AG2005" s="170"/>
    </row>
    <row r="2006" spans="2:33" x14ac:dyDescent="0.25">
      <c r="B2006" s="175"/>
      <c r="C2006" s="169"/>
      <c r="D2006" s="170"/>
      <c r="E2006" s="170"/>
      <c r="F2006" s="170"/>
      <c r="G2006" s="170"/>
      <c r="H2006" s="170"/>
      <c r="I2006" s="170"/>
      <c r="J2006" s="170"/>
      <c r="K2006" s="171"/>
      <c r="L2006" s="170"/>
      <c r="M2006" s="170"/>
      <c r="N2006" s="170"/>
      <c r="O2006" s="170"/>
      <c r="P2006" s="170"/>
      <c r="Q2006" s="170"/>
      <c r="R2006" s="170"/>
      <c r="S2006" s="170"/>
      <c r="T2006" s="170"/>
      <c r="U2006" s="170"/>
      <c r="V2006" s="170"/>
      <c r="W2006" s="170"/>
      <c r="X2006" s="170"/>
      <c r="Y2006" s="170"/>
      <c r="Z2006" s="170"/>
      <c r="AA2006" s="170"/>
      <c r="AB2006" s="170"/>
      <c r="AC2006" s="170"/>
      <c r="AD2006" s="170"/>
      <c r="AE2006" s="170"/>
      <c r="AF2006" s="170"/>
      <c r="AG2006" s="170"/>
    </row>
    <row r="2007" spans="2:33" x14ac:dyDescent="0.25">
      <c r="B2007" s="175"/>
      <c r="C2007" s="176"/>
      <c r="D2007" s="170"/>
      <c r="E2007" s="170"/>
      <c r="F2007" s="170"/>
      <c r="G2007" s="170"/>
      <c r="H2007" s="170"/>
      <c r="I2007" s="170"/>
      <c r="J2007" s="170"/>
      <c r="K2007" s="171"/>
      <c r="L2007" s="170"/>
      <c r="M2007" s="170"/>
      <c r="N2007" s="170"/>
      <c r="O2007" s="170"/>
      <c r="P2007" s="170"/>
      <c r="Q2007" s="170"/>
      <c r="R2007" s="170"/>
      <c r="S2007" s="170"/>
      <c r="T2007" s="170"/>
      <c r="U2007" s="170"/>
      <c r="V2007" s="170"/>
      <c r="W2007" s="170"/>
      <c r="X2007" s="170"/>
      <c r="Y2007" s="170"/>
      <c r="Z2007" s="170"/>
      <c r="AA2007" s="170"/>
      <c r="AB2007" s="170"/>
      <c r="AC2007" s="170"/>
      <c r="AD2007" s="170"/>
      <c r="AE2007" s="170"/>
      <c r="AF2007" s="170"/>
      <c r="AG2007" s="170"/>
    </row>
  </sheetData>
  <sheetProtection algorithmName="SHA-512" hashValue="dVmp8Yo6chpBiGSUkopq1CN+wDaaSbiye+X1b4GuoQotSHH8up/7SjHmHcaCSueItJAi1tqyPKQXmN6NDg1sKA==" saltValue="FuUBMHVrRDUATeTqqX9L2A==" spinCount="100000" sheet="1" objects="1" scenarios="1"/>
  <mergeCells count="1">
    <mergeCell ref="B5:C5"/>
  </mergeCells>
  <phoneticPr fontId="21" type="noConversion"/>
  <conditionalFormatting sqref="D8:AG57">
    <cfRule type="expression" dxfId="177" priority="23">
      <formula>LEN(D$7)&gt;0</formula>
    </cfRule>
  </conditionalFormatting>
  <conditionalFormatting sqref="D7:AG7">
    <cfRule type="expression" dxfId="176" priority="49">
      <formula>COUNTIF($D$7:$AG$7,D$7)&gt;1</formula>
    </cfRule>
    <cfRule type="expression" dxfId="175" priority="50">
      <formula>LEN(D$7)&gt;0</formula>
    </cfRule>
  </conditionalFormatting>
  <dataValidations count="1">
    <dataValidation type="list" allowBlank="1" showInputMessage="1" showErrorMessage="1" sqref="D7:AG7" xr:uid="{1BFCE563-DBBE-45E7-A8D5-F989570F9BF1}">
      <formula1>MetricsList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60" fitToHeight="0" orientation="landscape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1" id="{00000000-000E-0000-0300-000018000000}">
            <xm:f>Calc!$DG$15</xm:f>
            <x14:dxf>
              <fill>
                <patternFill>
                  <bgColor theme="0" tint="-0.14996795556505021"/>
                </patternFill>
              </fill>
              <border>
                <right style="dashed">
                  <color auto="1"/>
                </right>
                <top style="dashed">
                  <color auto="1"/>
                </top>
                <bottom style="dashed">
                  <color auto="1"/>
                </bottom>
                <vertical/>
                <horizontal/>
              </border>
            </x14:dxf>
          </x14:cfRule>
          <xm:sqref>D7:AG7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ED0019E8-5E2B-4052-A2C7-3A844DA840CE}">
          <x14:formula1>
            <xm:f>OFFSET(INDEX(DropdownHeaders,1,MATCH(D$7,Settings!$B$10:$P$10,0)),1,0,INDEX(DropdownCounta,1,MATCH(D$7,DropdownHeaders,0)),1)</xm:f>
          </x14:formula1>
          <xm:sqref>D8:AG57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221A9-3116-4899-83A8-F067C6B197D6}">
  <sheetPr codeName="Sheet6">
    <pageSetUpPr autoPageBreaks="0" fitToPage="1"/>
  </sheetPr>
  <dimension ref="A1:O2132"/>
  <sheetViews>
    <sheetView showGridLines="0" showRowColHeaders="0" showZeros="0" zoomScaleNormal="100" zoomScaleSheetLayoutView="85" workbookViewId="0">
      <pane ySplit="7" topLeftCell="A8" activePane="bottomLeft" state="frozen"/>
      <selection pane="bottomLeft" activeCell="A8" sqref="A8"/>
    </sheetView>
  </sheetViews>
  <sheetFormatPr defaultColWidth="8.85546875" defaultRowHeight="15" x14ac:dyDescent="0.25"/>
  <cols>
    <col min="1" max="1" width="3.7109375" style="10" customWidth="1"/>
    <col min="2" max="2" width="25.7109375" style="83" customWidth="1"/>
    <col min="3" max="3" width="3.7109375" style="10" customWidth="1"/>
    <col min="4" max="14" width="25.7109375" style="10" customWidth="1"/>
    <col min="15" max="15" width="1.7109375" style="10" customWidth="1"/>
    <col min="16" max="16384" width="8.85546875" style="10"/>
  </cols>
  <sheetData>
    <row r="1" spans="1:15" s="1" customFormat="1" ht="6.75" customHeight="1" x14ac:dyDescent="0.25">
      <c r="E1" s="3"/>
      <c r="F1" s="3"/>
      <c r="G1" s="3"/>
    </row>
    <row r="2" spans="1:15" s="27" customFormat="1" ht="20.100000000000001" customHeight="1" x14ac:dyDescent="0.25">
      <c r="B2" s="163" t="s">
        <v>175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5"/>
      <c r="N2" s="25"/>
      <c r="O2" s="29"/>
    </row>
    <row r="3" spans="1:15" s="4" customFormat="1" ht="24" customHeight="1" x14ac:dyDescent="0.25">
      <c r="B3" s="164" t="s">
        <v>155</v>
      </c>
      <c r="C3" s="7"/>
      <c r="D3" s="7"/>
      <c r="E3" s="7"/>
      <c r="F3" s="7"/>
      <c r="G3" s="7"/>
      <c r="H3" s="7"/>
      <c r="I3" s="7"/>
      <c r="J3" s="7"/>
      <c r="K3" s="7"/>
      <c r="L3" s="7"/>
      <c r="M3" s="26"/>
      <c r="N3" s="26"/>
      <c r="O3" s="8"/>
    </row>
    <row r="4" spans="1:15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9.9499999999999993" customHeight="1" x14ac:dyDescent="0.25">
      <c r="A5" s="9"/>
      <c r="B5" s="178"/>
      <c r="C5" s="178"/>
      <c r="D5" s="178"/>
      <c r="E5" s="162" t="str">
        <f>IF(LEN(E$7)&gt;0,IF(ISNUMBER(MATCH(E$7,Metrics!$B$7:$B$36,0)),"","Please check! ↓"),"")</f>
        <v/>
      </c>
      <c r="F5" s="162" t="str">
        <f>IF(LEN(F$7)&gt;0,IF(ISNUMBER(MATCH(F$7,Metrics!$B$7:$B$36,0)),"","Please check! ↓"),"")</f>
        <v/>
      </c>
      <c r="G5" s="162" t="str">
        <f>IF(LEN(G$7)&gt;0,IF(ISNUMBER(MATCH(G$7,Metrics!$B$7:$B$36,0)),"","Please check! ↓"),"")</f>
        <v/>
      </c>
      <c r="H5" s="162" t="str">
        <f>IF(LEN(H$7)&gt;0,IF(ISNUMBER(MATCH(H$7,Metrics!$B$7:$B$36,0)),"","Please check! ↓"),"")</f>
        <v/>
      </c>
      <c r="I5" s="162" t="str">
        <f>IF(LEN(I$7)&gt;0,IF(ISNUMBER(MATCH(I$7,Metrics!$B$7:$B$36,0)),"","Please check! ↓"),"")</f>
        <v/>
      </c>
      <c r="J5" s="162" t="str">
        <f>IF(LEN(J$7)&gt;0,IF(ISNUMBER(MATCH(J$7,Metrics!$B$7:$B$36,0)),"","Please check! ↓"),"")</f>
        <v/>
      </c>
      <c r="K5" s="162" t="str">
        <f>IF(LEN(K$7)&gt;0,IF(ISNUMBER(MATCH(K$7,Metrics!$B$7:$B$36,0)),"","Please check! ↓"),"")</f>
        <v/>
      </c>
      <c r="L5" s="162" t="str">
        <f>IF(LEN(L$7)&gt;0,IF(ISNUMBER(MATCH(L$7,Metrics!$B$7:$B$36,0)),"","Please check! ↓"),"")</f>
        <v/>
      </c>
      <c r="M5" s="162" t="str">
        <f>IF(LEN(M$7)&gt;0,IF(ISNUMBER(MATCH(M$7,Metrics!$B$7:$B$36,0)),"","Please check! ↓"),"")</f>
        <v/>
      </c>
      <c r="N5" s="162" t="str">
        <f>IF(LEN(N$7)&gt;0,IF(ISNUMBER(MATCH(N$7,Metrics!$B$7:$B$36,0)),"","Please check! ↓"),"")</f>
        <v/>
      </c>
      <c r="O5" s="9"/>
    </row>
    <row r="6" spans="1:15" ht="4.9000000000000004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s="39" customFormat="1" ht="30" customHeight="1" x14ac:dyDescent="0.3">
      <c r="A7" s="38"/>
      <c r="B7" s="115" t="s">
        <v>18</v>
      </c>
      <c r="C7" s="70"/>
      <c r="D7" s="97" t="s">
        <v>27</v>
      </c>
      <c r="E7" s="62" t="s">
        <v>2</v>
      </c>
      <c r="F7" s="62" t="s">
        <v>3</v>
      </c>
      <c r="G7" s="62" t="s">
        <v>108</v>
      </c>
      <c r="H7" s="62" t="s">
        <v>46</v>
      </c>
      <c r="I7" s="62" t="s">
        <v>167</v>
      </c>
      <c r="J7" s="62" t="s">
        <v>12</v>
      </c>
      <c r="K7" s="62" t="s">
        <v>144</v>
      </c>
      <c r="L7" s="62"/>
      <c r="M7" s="62"/>
      <c r="N7" s="62"/>
      <c r="O7" s="38"/>
    </row>
    <row r="8" spans="1:15" x14ac:dyDescent="0.25">
      <c r="C8" s="83"/>
      <c r="D8" s="114" t="str">
        <f>IFERROR(INDEX(Calc!$BU$7:$BU$2006,MATCH(ROW(DynamicList!A8)-ROW(DynamicList!$A$7),Calc!$BT$7:$BT$2006,0)),"")</f>
        <v>668759 - Phone Holder</v>
      </c>
      <c r="E8" s="114" t="str">
        <f ca="1">IFERROR(IF(LEN(E$7)=0,"",INDEX(MainTable,Calc!$DM7,Calc!DS$15)),"")</f>
        <v>Accessories &amp; Supplies</v>
      </c>
      <c r="F8" s="114" t="str">
        <f ca="1">IFERROR(IF(LEN(F$7)=0,"",INDEX(MainTable,Calc!$DM7,Calc!DT$15)),"")</f>
        <v>China</v>
      </c>
      <c r="G8" s="114">
        <f ca="1">IFERROR(IF(LEN(G$7)=0,"",INDEX(MainTable,Calc!$DM7,Calc!DU$15)),"")</f>
        <v>125</v>
      </c>
      <c r="H8" s="114">
        <f ca="1">IFERROR(IF(LEN(H$7)=0,"",INDEX(MainTable,Calc!$DM7,Calc!DV$15)),"")</f>
        <v>25</v>
      </c>
      <c r="I8" s="114" t="str">
        <f ca="1">IFERROR(IF(LEN(I$7)=0,"",INDEX(MainTable,Calc!$DM7,Calc!DW$15)),"")</f>
        <v>Black</v>
      </c>
      <c r="J8" s="114" t="str">
        <f ca="1">IFERROR(IF(LEN(J$7)=0,"",INDEX(MainTable,Calc!$DM7,Calc!DX$15)),"")</f>
        <v>Amelia Morrison</v>
      </c>
      <c r="K8" s="114" t="str">
        <f ca="1">IFERROR(IF(LEN(K$7)=0,"",INDEX(MainTable,Calc!$DM7,Calc!DY$15)),"")</f>
        <v>ameliamorrison@mail.com</v>
      </c>
      <c r="L8" s="114" t="str">
        <f>IFERROR(IF(LEN(L$7)=0,"",INDEX(MainTable,Calc!$DM7,Calc!DZ$15)),"")</f>
        <v/>
      </c>
      <c r="M8" s="114" t="str">
        <f>IFERROR(IF(LEN(M$7)=0,"",INDEX(MainTable,Calc!$DM7,Calc!EA$15)),"")</f>
        <v/>
      </c>
      <c r="N8" s="114" t="str">
        <f>IFERROR(IF(LEN(N$7)=0,"",INDEX(MainTable,Calc!$DM7,Calc!EB$15)),"")</f>
        <v/>
      </c>
      <c r="O8" s="9"/>
    </row>
    <row r="9" spans="1:15" ht="15.75" x14ac:dyDescent="0.25">
      <c r="B9" s="116" t="s">
        <v>2</v>
      </c>
      <c r="C9" s="83"/>
      <c r="D9" s="114" t="str">
        <f>IFERROR(INDEX(Calc!$BU$7:$BU$2006,MATCH(ROW(DynamicList!A9)-ROW(DynamicList!$A$7),Calc!$BT$7:$BT$2006,0)),"")</f>
        <v>150461 - Digital Picture Frame</v>
      </c>
      <c r="E9" s="114" t="str">
        <f ca="1">IFERROR(IF(LEN(E$7)=0,"",INDEX(MainTable,Calc!$DM8,Calc!DS$15)),"")</f>
        <v>Accessories &amp; Supplies</v>
      </c>
      <c r="F9" s="114" t="str">
        <f ca="1">IFERROR(IF(LEN(F$7)=0,"",INDEX(MainTable,Calc!$DM8,Calc!DT$15)),"")</f>
        <v>China</v>
      </c>
      <c r="G9" s="114">
        <f ca="1">IFERROR(IF(LEN(G$7)=0,"",INDEX(MainTable,Calc!$DM8,Calc!DU$15)),"")</f>
        <v>350</v>
      </c>
      <c r="H9" s="114">
        <f ca="1">IFERROR(IF(LEN(H$7)=0,"",INDEX(MainTable,Calc!$DM8,Calc!DV$15)),"")</f>
        <v>65</v>
      </c>
      <c r="I9" s="114" t="str">
        <f ca="1">IFERROR(IF(LEN(I$7)=0,"",INDEX(MainTable,Calc!$DM8,Calc!DW$15)),"")</f>
        <v>White</v>
      </c>
      <c r="J9" s="114" t="str">
        <f ca="1">IFERROR(IF(LEN(J$7)=0,"",INDEX(MainTable,Calc!$DM8,Calc!DX$15)),"")</f>
        <v>Julia Parr</v>
      </c>
      <c r="K9" s="114" t="str">
        <f ca="1">IFERROR(IF(LEN(K$7)=0,"",INDEX(MainTable,Calc!$DM8,Calc!DY$15)),"")</f>
        <v>juliaparr@mail.com</v>
      </c>
      <c r="L9" s="114" t="str">
        <f>IFERROR(IF(LEN(L$7)=0,"",INDEX(MainTable,Calc!$DM8,Calc!DZ$15)),"")</f>
        <v/>
      </c>
      <c r="M9" s="114" t="str">
        <f>IFERROR(IF(LEN(M$7)=0,"",INDEX(MainTable,Calc!$DM8,Calc!EA$15)),"")</f>
        <v/>
      </c>
      <c r="N9" s="114" t="str">
        <f>IFERROR(IF(LEN(N$7)=0,"",INDEX(MainTable,Calc!$DM8,Calc!EB$15)),"")</f>
        <v/>
      </c>
    </row>
    <row r="10" spans="1:15" x14ac:dyDescent="0.25">
      <c r="B10" s="117" t="s">
        <v>25</v>
      </c>
      <c r="C10" s="83"/>
      <c r="D10" s="114" t="str">
        <f>IFERROR(INDEX(Calc!$BU$7:$BU$2006,MATCH(ROW(DynamicList!A10)-ROW(DynamicList!$A$7),Calc!$BT$7:$BT$2006,0)),"")</f>
        <v>694775 - USB Charging Cable</v>
      </c>
      <c r="E10" s="114" t="str">
        <f ca="1">IFERROR(IF(LEN(E$7)=0,"",INDEX(MainTable,Calc!$DM9,Calc!DS$15)),"")</f>
        <v>Accessories &amp; Supplies</v>
      </c>
      <c r="F10" s="114" t="str">
        <f ca="1">IFERROR(IF(LEN(F$7)=0,"",INDEX(MainTable,Calc!$DM9,Calc!DT$15)),"")</f>
        <v>Germany</v>
      </c>
      <c r="G10" s="114">
        <f ca="1">IFERROR(IF(LEN(G$7)=0,"",INDEX(MainTable,Calc!$DM9,Calc!DU$15)),"")</f>
        <v>25</v>
      </c>
      <c r="H10" s="114">
        <f ca="1">IFERROR(IF(LEN(H$7)=0,"",INDEX(MainTable,Calc!$DM9,Calc!DV$15)),"")</f>
        <v>15</v>
      </c>
      <c r="I10" s="114" t="str">
        <f ca="1">IFERROR(IF(LEN(I$7)=0,"",INDEX(MainTable,Calc!$DM9,Calc!DW$15)),"")</f>
        <v>White</v>
      </c>
      <c r="J10" s="114" t="str">
        <f ca="1">IFERROR(IF(LEN(J$7)=0,"",INDEX(MainTable,Calc!$DM9,Calc!DX$15)),"")</f>
        <v>Amy Murray</v>
      </c>
      <c r="K10" s="114" t="str">
        <f ca="1">IFERROR(IF(LEN(K$7)=0,"",INDEX(MainTable,Calc!$DM9,Calc!DY$15)),"")</f>
        <v>amymurray@mail.com</v>
      </c>
      <c r="L10" s="114" t="str">
        <f>IFERROR(IF(LEN(L$7)=0,"",INDEX(MainTable,Calc!$DM9,Calc!DZ$15)),"")</f>
        <v/>
      </c>
      <c r="M10" s="114" t="str">
        <f>IFERROR(IF(LEN(M$7)=0,"",INDEX(MainTable,Calc!$DM9,Calc!EA$15)),"")</f>
        <v/>
      </c>
      <c r="N10" s="114" t="str">
        <f>IFERROR(IF(LEN(N$7)=0,"",INDEX(MainTable,Calc!$DM9,Calc!EB$15)),"")</f>
        <v/>
      </c>
    </row>
    <row r="11" spans="1:15" x14ac:dyDescent="0.25">
      <c r="A11" s="83"/>
      <c r="C11" s="83"/>
      <c r="D11" s="114" t="str">
        <f>IFERROR(INDEX(Calc!$BU$7:$BU$2006,MATCH(ROW(DynamicList!A11)-ROW(DynamicList!$A$7),Calc!$BT$7:$BT$2006,0)),"")</f>
        <v>294194 - Selfie Stick Tripod</v>
      </c>
      <c r="E11" s="114" t="str">
        <f ca="1">IFERROR(IF(LEN(E$7)=0,"",INDEX(MainTable,Calc!$DM10,Calc!DS$15)),"")</f>
        <v>Camera &amp; Photo</v>
      </c>
      <c r="F11" s="114" t="str">
        <f ca="1">IFERROR(IF(LEN(F$7)=0,"",INDEX(MainTable,Calc!$DM10,Calc!DT$15)),"")</f>
        <v>China</v>
      </c>
      <c r="G11" s="114">
        <f ca="1">IFERROR(IF(LEN(G$7)=0,"",INDEX(MainTable,Calc!$DM10,Calc!DU$15)),"")</f>
        <v>100</v>
      </c>
      <c r="H11" s="114">
        <f ca="1">IFERROR(IF(LEN(H$7)=0,"",INDEX(MainTable,Calc!$DM10,Calc!DV$15)),"")</f>
        <v>10</v>
      </c>
      <c r="I11" s="114" t="str">
        <f ca="1">IFERROR(IF(LEN(I$7)=0,"",INDEX(MainTable,Calc!$DM10,Calc!DW$15)),"")</f>
        <v>Green</v>
      </c>
      <c r="J11" s="114" t="str">
        <f ca="1">IFERROR(IF(LEN(J$7)=0,"",INDEX(MainTable,Calc!$DM10,Calc!DX$15)),"")</f>
        <v>Joanne Paige</v>
      </c>
      <c r="K11" s="114" t="str">
        <f ca="1">IFERROR(IF(LEN(K$7)=0,"",INDEX(MainTable,Calc!$DM10,Calc!DY$15)),"")</f>
        <v>joannepaige@mail.com</v>
      </c>
      <c r="L11" s="114" t="str">
        <f>IFERROR(IF(LEN(L$7)=0,"",INDEX(MainTable,Calc!$DM10,Calc!DZ$15)),"")</f>
        <v/>
      </c>
      <c r="M11" s="114" t="str">
        <f>IFERROR(IF(LEN(M$7)=0,"",INDEX(MainTable,Calc!$DM10,Calc!EA$15)),"")</f>
        <v/>
      </c>
      <c r="N11" s="114" t="str">
        <f>IFERROR(IF(LEN(N$7)=0,"",INDEX(MainTable,Calc!$DM10,Calc!EB$15)),"")</f>
        <v/>
      </c>
    </row>
    <row r="12" spans="1:15" ht="15.75" x14ac:dyDescent="0.25">
      <c r="B12" s="116" t="s">
        <v>3</v>
      </c>
      <c r="C12" s="83"/>
      <c r="D12" s="114" t="str">
        <f>IFERROR(INDEX(Calc!$BU$7:$BU$2006,MATCH(ROW(DynamicList!A12)-ROW(DynamicList!$A$7),Calc!$BT$7:$BT$2006,0)),"")</f>
        <v>544617 - MicroSD Card</v>
      </c>
      <c r="E12" s="114" t="str">
        <f ca="1">IFERROR(IF(LEN(E$7)=0,"",INDEX(MainTable,Calc!$DM11,Calc!DS$15)),"")</f>
        <v>Camera &amp; Photo</v>
      </c>
      <c r="F12" s="114" t="str">
        <f ca="1">IFERROR(IF(LEN(F$7)=0,"",INDEX(MainTable,Calc!$DM11,Calc!DT$15)),"")</f>
        <v>Germany</v>
      </c>
      <c r="G12" s="114">
        <f ca="1">IFERROR(IF(LEN(G$7)=0,"",INDEX(MainTable,Calc!$DM11,Calc!DU$15)),"")</f>
        <v>20</v>
      </c>
      <c r="H12" s="114">
        <f ca="1">IFERROR(IF(LEN(H$7)=0,"",INDEX(MainTable,Calc!$DM11,Calc!DV$15)),"")</f>
        <v>35</v>
      </c>
      <c r="I12" s="114" t="str">
        <f ca="1">IFERROR(IF(LEN(I$7)=0,"",INDEX(MainTable,Calc!$DM11,Calc!DW$15)),"")</f>
        <v>Gray</v>
      </c>
      <c r="J12" s="114" t="str">
        <f ca="1">IFERROR(IF(LEN(J$7)=0,"",INDEX(MainTable,Calc!$DM11,Calc!DX$15)),"")</f>
        <v>Anne North</v>
      </c>
      <c r="K12" s="114" t="str">
        <f ca="1">IFERROR(IF(LEN(K$7)=0,"",INDEX(MainTable,Calc!$DM11,Calc!DY$15)),"")</f>
        <v>annenorth@mail.com</v>
      </c>
      <c r="L12" s="114" t="str">
        <f>IFERROR(IF(LEN(L$7)=0,"",INDEX(MainTable,Calc!$DM11,Calc!DZ$15)),"")</f>
        <v/>
      </c>
      <c r="M12" s="114" t="str">
        <f>IFERROR(IF(LEN(M$7)=0,"",INDEX(MainTable,Calc!$DM11,Calc!EA$15)),"")</f>
        <v/>
      </c>
      <c r="N12" s="114" t="str">
        <f>IFERROR(IF(LEN(N$7)=0,"",INDEX(MainTable,Calc!$DM11,Calc!EB$15)),"")</f>
        <v/>
      </c>
    </row>
    <row r="13" spans="1:15" x14ac:dyDescent="0.25">
      <c r="B13" s="117" t="s">
        <v>25</v>
      </c>
      <c r="C13" s="83"/>
      <c r="D13" s="114" t="str">
        <f>IFERROR(INDEX(Calc!$BU$7:$BU$2006,MATCH(ROW(DynamicList!A13)-ROW(DynamicList!$A$7),Calc!$BT$7:$BT$2006,0)),"")</f>
        <v>597949 - HDMI Cable</v>
      </c>
      <c r="E13" s="114" t="str">
        <f ca="1">IFERROR(IF(LEN(E$7)=0,"",INDEX(MainTable,Calc!$DM12,Calc!DS$15)),"")</f>
        <v>Camera &amp; Photo</v>
      </c>
      <c r="F13" s="114" t="str">
        <f ca="1">IFERROR(IF(LEN(F$7)=0,"",INDEX(MainTable,Calc!$DM12,Calc!DT$15)),"")</f>
        <v>China</v>
      </c>
      <c r="G13" s="114">
        <f ca="1">IFERROR(IF(LEN(G$7)=0,"",INDEX(MainTable,Calc!$DM12,Calc!DU$15)),"")</f>
        <v>65</v>
      </c>
      <c r="H13" s="114">
        <f ca="1">IFERROR(IF(LEN(H$7)=0,"",INDEX(MainTable,Calc!$DM12,Calc!DV$15)),"")</f>
        <v>25</v>
      </c>
      <c r="I13" s="114" t="str">
        <f ca="1">IFERROR(IF(LEN(I$7)=0,"",INDEX(MainTable,Calc!$DM12,Calc!DW$15)),"")</f>
        <v>Yellow</v>
      </c>
      <c r="J13" s="114" t="str">
        <f ca="1">IFERROR(IF(LEN(J$7)=0,"",INDEX(MainTable,Calc!$DM12,Calc!DX$15)),"")</f>
        <v>Joan Oliver</v>
      </c>
      <c r="K13" s="114" t="str">
        <f ca="1">IFERROR(IF(LEN(K$7)=0,"",INDEX(MainTable,Calc!$DM12,Calc!DY$15)),"")</f>
        <v>joanoliver@mail.com</v>
      </c>
      <c r="L13" s="114" t="str">
        <f>IFERROR(IF(LEN(L$7)=0,"",INDEX(MainTable,Calc!$DM12,Calc!DZ$15)),"")</f>
        <v/>
      </c>
      <c r="M13" s="114" t="str">
        <f>IFERROR(IF(LEN(M$7)=0,"",INDEX(MainTable,Calc!$DM12,Calc!EA$15)),"")</f>
        <v/>
      </c>
      <c r="N13" s="114" t="str">
        <f>IFERROR(IF(LEN(N$7)=0,"",INDEX(MainTable,Calc!$DM12,Calc!EB$15)),"")</f>
        <v/>
      </c>
    </row>
    <row r="14" spans="1:15" x14ac:dyDescent="0.25">
      <c r="A14" s="83"/>
      <c r="C14" s="83"/>
      <c r="D14" s="114" t="str">
        <f>IFERROR(INDEX(Calc!$BU$7:$BU$2006,MATCH(ROW(DynamicList!A14)-ROW(DynamicList!$A$7),Calc!$BT$7:$BT$2006,0)),"")</f>
        <v>268526 - 35 mm Lense</v>
      </c>
      <c r="E14" s="114" t="str">
        <f ca="1">IFERROR(IF(LEN(E$7)=0,"",INDEX(MainTable,Calc!$DM13,Calc!DS$15)),"")</f>
        <v>Camera &amp; Photo</v>
      </c>
      <c r="F14" s="114" t="str">
        <f ca="1">IFERROR(IF(LEN(F$7)=0,"",INDEX(MainTable,Calc!$DM13,Calc!DT$15)),"")</f>
        <v>South Korea</v>
      </c>
      <c r="G14" s="114">
        <f ca="1">IFERROR(IF(LEN(G$7)=0,"",INDEX(MainTable,Calc!$DM13,Calc!DU$15)),"")</f>
        <v>650</v>
      </c>
      <c r="H14" s="114">
        <f ca="1">IFERROR(IF(LEN(H$7)=0,"",INDEX(MainTable,Calc!$DM13,Calc!DV$15)),"")</f>
        <v>265</v>
      </c>
      <c r="I14" s="114" t="str">
        <f ca="1">IFERROR(IF(LEN(I$7)=0,"",INDEX(MainTable,Calc!$DM13,Calc!DW$15)),"")</f>
        <v>Black</v>
      </c>
      <c r="J14" s="114" t="str">
        <f ca="1">IFERROR(IF(LEN(J$7)=0,"",INDEX(MainTable,Calc!$DM13,Calc!DX$15)),"")</f>
        <v>Katherine Short</v>
      </c>
      <c r="K14" s="114" t="str">
        <f ca="1">IFERROR(IF(LEN(K$7)=0,"",INDEX(MainTable,Calc!$DM13,Calc!DY$15)),"")</f>
        <v>katherineshort@mail.com</v>
      </c>
      <c r="L14" s="114" t="str">
        <f>IFERROR(IF(LEN(L$7)=0,"",INDEX(MainTable,Calc!$DM13,Calc!DZ$15)),"")</f>
        <v/>
      </c>
      <c r="M14" s="114" t="str">
        <f>IFERROR(IF(LEN(M$7)=0,"",INDEX(MainTable,Calc!$DM13,Calc!EA$15)),"")</f>
        <v/>
      </c>
      <c r="N14" s="114" t="str">
        <f>IFERROR(IF(LEN(N$7)=0,"",INDEX(MainTable,Calc!$DM13,Calc!EB$15)),"")</f>
        <v/>
      </c>
    </row>
    <row r="15" spans="1:15" ht="15.75" x14ac:dyDescent="0.25">
      <c r="B15" s="116" t="s">
        <v>108</v>
      </c>
      <c r="C15" s="83"/>
      <c r="D15" s="114" t="str">
        <f>IFERROR(INDEX(Calc!$BU$7:$BU$2006,MATCH(ROW(DynamicList!A15)-ROW(DynamicList!$A$7),Calc!$BT$7:$BT$2006,0)),"")</f>
        <v>759238 - Light Stand</v>
      </c>
      <c r="E15" s="114" t="str">
        <f ca="1">IFERROR(IF(LEN(E$7)=0,"",INDEX(MainTable,Calc!$DM14,Calc!DS$15)),"")</f>
        <v>Camera &amp; Photo</v>
      </c>
      <c r="F15" s="114" t="str">
        <f ca="1">IFERROR(IF(LEN(F$7)=0,"",INDEX(MainTable,Calc!$DM14,Calc!DT$15)),"")</f>
        <v>China</v>
      </c>
      <c r="G15" s="114">
        <f ca="1">IFERROR(IF(LEN(G$7)=0,"",INDEX(MainTable,Calc!$DM14,Calc!DU$15)),"")</f>
        <v>145</v>
      </c>
      <c r="H15" s="114">
        <f ca="1">IFERROR(IF(LEN(H$7)=0,"",INDEX(MainTable,Calc!$DM14,Calc!DV$15)),"")</f>
        <v>350</v>
      </c>
      <c r="I15" s="114" t="str">
        <f ca="1">IFERROR(IF(LEN(I$7)=0,"",INDEX(MainTable,Calc!$DM14,Calc!DW$15)),"")</f>
        <v>Black</v>
      </c>
      <c r="J15" s="114" t="str">
        <f ca="1">IFERROR(IF(LEN(J$7)=0,"",INDEX(MainTable,Calc!$DM14,Calc!DX$15)),"")</f>
        <v>Jessica Ogden</v>
      </c>
      <c r="K15" s="114" t="str">
        <f ca="1">IFERROR(IF(LEN(K$7)=0,"",INDEX(MainTable,Calc!$DM14,Calc!DY$15)),"")</f>
        <v>jessicaogden@mail.com</v>
      </c>
      <c r="L15" s="114" t="str">
        <f>IFERROR(IF(LEN(L$7)=0,"",INDEX(MainTable,Calc!$DM14,Calc!DZ$15)),"")</f>
        <v/>
      </c>
      <c r="M15" s="114" t="str">
        <f>IFERROR(IF(LEN(M$7)=0,"",INDEX(MainTable,Calc!$DM14,Calc!EA$15)),"")</f>
        <v/>
      </c>
      <c r="N15" s="114" t="str">
        <f>IFERROR(IF(LEN(N$7)=0,"",INDEX(MainTable,Calc!$DM14,Calc!EB$15)),"")</f>
        <v/>
      </c>
    </row>
    <row r="16" spans="1:15" x14ac:dyDescent="0.25">
      <c r="B16" s="117" t="s">
        <v>25</v>
      </c>
      <c r="C16" s="83"/>
      <c r="D16" s="114" t="str">
        <f>IFERROR(INDEX(Calc!$BU$7:$BU$2006,MATCH(ROW(DynamicList!A16)-ROW(DynamicList!$A$7),Calc!$BT$7:$BT$2006,0)),"")</f>
        <v>268215 - External Hard Drive</v>
      </c>
      <c r="E16" s="114" t="str">
        <f ca="1">IFERROR(IF(LEN(E$7)=0,"",INDEX(MainTable,Calc!$DM15,Calc!DS$15)),"")</f>
        <v>Computers &amp; Accessories</v>
      </c>
      <c r="F16" s="114" t="str">
        <f ca="1">IFERROR(IF(LEN(F$7)=0,"",INDEX(MainTable,Calc!$DM15,Calc!DT$15)),"")</f>
        <v>United States</v>
      </c>
      <c r="G16" s="114">
        <f ca="1">IFERROR(IF(LEN(G$7)=0,"",INDEX(MainTable,Calc!$DM15,Calc!DU$15)),"")</f>
        <v>255</v>
      </c>
      <c r="H16" s="114">
        <f ca="1">IFERROR(IF(LEN(H$7)=0,"",INDEX(MainTable,Calc!$DM15,Calc!DV$15)),"")</f>
        <v>150</v>
      </c>
      <c r="I16" s="114" t="str">
        <f ca="1">IFERROR(IF(LEN(I$7)=0,"",INDEX(MainTable,Calc!$DM15,Calc!DW$15)),"")</f>
        <v>Green</v>
      </c>
      <c r="J16" s="114" t="str">
        <f ca="1">IFERROR(IF(LEN(J$7)=0,"",INDEX(MainTable,Calc!$DM15,Calc!DX$15)),"")</f>
        <v>Kimberly Simpson</v>
      </c>
      <c r="K16" s="114" t="str">
        <f ca="1">IFERROR(IF(LEN(K$7)=0,"",INDEX(MainTable,Calc!$DM15,Calc!DY$15)),"")</f>
        <v>kimberlysimpson@mail.com</v>
      </c>
      <c r="L16" s="114" t="str">
        <f>IFERROR(IF(LEN(L$7)=0,"",INDEX(MainTable,Calc!$DM15,Calc!DZ$15)),"")</f>
        <v/>
      </c>
      <c r="M16" s="114" t="str">
        <f>IFERROR(IF(LEN(M$7)=0,"",INDEX(MainTable,Calc!$DM15,Calc!EA$15)),"")</f>
        <v/>
      </c>
      <c r="N16" s="114" t="str">
        <f>IFERROR(IF(LEN(N$7)=0,"",INDEX(MainTable,Calc!$DM15,Calc!EB$15)),"")</f>
        <v/>
      </c>
    </row>
    <row r="17" spans="1:14" x14ac:dyDescent="0.25">
      <c r="A17" s="83"/>
      <c r="C17" s="83"/>
      <c r="D17" s="114" t="str">
        <f>IFERROR(INDEX(Calc!$BU$7:$BU$2006,MATCH(ROW(DynamicList!A17)-ROW(DynamicList!$A$7),Calc!$BT$7:$BT$2006,0)),"")</f>
        <v>360342 - Laptop</v>
      </c>
      <c r="E17" s="114" t="str">
        <f ca="1">IFERROR(IF(LEN(E$7)=0,"",INDEX(MainTable,Calc!$DM16,Calc!DS$15)),"")</f>
        <v>Computers &amp; Accessories</v>
      </c>
      <c r="F17" s="114" t="str">
        <f ca="1">IFERROR(IF(LEN(F$7)=0,"",INDEX(MainTable,Calc!$DM16,Calc!DT$15)),"")</f>
        <v>South Korea</v>
      </c>
      <c r="G17" s="114">
        <f ca="1">IFERROR(IF(LEN(G$7)=0,"",INDEX(MainTable,Calc!$DM16,Calc!DU$15)),"")</f>
        <v>1650</v>
      </c>
      <c r="H17" s="114">
        <f ca="1">IFERROR(IF(LEN(H$7)=0,"",INDEX(MainTable,Calc!$DM16,Calc!DV$15)),"")</f>
        <v>1950</v>
      </c>
      <c r="I17" s="114" t="str">
        <f ca="1">IFERROR(IF(LEN(I$7)=0,"",INDEX(MainTable,Calc!$DM16,Calc!DW$15)),"")</f>
        <v>Red</v>
      </c>
      <c r="J17" s="114" t="str">
        <f ca="1">IFERROR(IF(LEN(J$7)=0,"",INDEX(MainTable,Calc!$DM16,Calc!DX$15)),"")</f>
        <v>Karen Sharp</v>
      </c>
      <c r="K17" s="114" t="str">
        <f ca="1">IFERROR(IF(LEN(K$7)=0,"",INDEX(MainTable,Calc!$DM16,Calc!DY$15)),"")</f>
        <v>karensharp@mail.com</v>
      </c>
      <c r="L17" s="114" t="str">
        <f>IFERROR(IF(LEN(L$7)=0,"",INDEX(MainTable,Calc!$DM16,Calc!DZ$15)),"")</f>
        <v/>
      </c>
      <c r="M17" s="114" t="str">
        <f>IFERROR(IF(LEN(M$7)=0,"",INDEX(MainTable,Calc!$DM16,Calc!EA$15)),"")</f>
        <v/>
      </c>
      <c r="N17" s="114" t="str">
        <f>IFERROR(IF(LEN(N$7)=0,"",INDEX(MainTable,Calc!$DM16,Calc!EB$15)),"")</f>
        <v/>
      </c>
    </row>
    <row r="18" spans="1:14" ht="15.75" x14ac:dyDescent="0.25">
      <c r="B18" s="116" t="s">
        <v>12</v>
      </c>
      <c r="C18" s="83"/>
      <c r="D18" s="114" t="str">
        <f>IFERROR(INDEX(Calc!$BU$7:$BU$2006,MATCH(ROW(DynamicList!A18)-ROW(DynamicList!$A$7),Calc!$BT$7:$BT$2006,0)),"")</f>
        <v>283505 - Graphic Card</v>
      </c>
      <c r="E18" s="114" t="str">
        <f ca="1">IFERROR(IF(LEN(E$7)=0,"",INDEX(MainTable,Calc!$DM17,Calc!DS$15)),"")</f>
        <v>Computers &amp; Accessories</v>
      </c>
      <c r="F18" s="114" t="str">
        <f ca="1">IFERROR(IF(LEN(F$7)=0,"",INDEX(MainTable,Calc!$DM17,Calc!DT$15)),"")</f>
        <v>United States</v>
      </c>
      <c r="G18" s="114">
        <f ca="1">IFERROR(IF(LEN(G$7)=0,"",INDEX(MainTable,Calc!$DM17,Calc!DU$15)),"")</f>
        <v>850</v>
      </c>
      <c r="H18" s="114">
        <f ca="1">IFERROR(IF(LEN(H$7)=0,"",INDEX(MainTable,Calc!$DM17,Calc!DV$15)),"")</f>
        <v>1250</v>
      </c>
      <c r="I18" s="114" t="str">
        <f ca="1">IFERROR(IF(LEN(I$7)=0,"",INDEX(MainTable,Calc!$DM17,Calc!DW$15)),"")</f>
        <v>Yellow</v>
      </c>
      <c r="J18" s="114" t="str">
        <f ca="1">IFERROR(IF(LEN(J$7)=0,"",INDEX(MainTable,Calc!$DM17,Calc!DX$15)),"")</f>
        <v>Amelia Morrison</v>
      </c>
      <c r="K18" s="114" t="str">
        <f ca="1">IFERROR(IF(LEN(K$7)=0,"",INDEX(MainTable,Calc!$DM17,Calc!DY$15)),"")</f>
        <v>ameliamorrison@mail.com</v>
      </c>
      <c r="L18" s="114" t="str">
        <f>IFERROR(IF(LEN(L$7)=0,"",INDEX(MainTable,Calc!$DM17,Calc!DZ$15)),"")</f>
        <v/>
      </c>
      <c r="M18" s="114" t="str">
        <f>IFERROR(IF(LEN(M$7)=0,"",INDEX(MainTable,Calc!$DM17,Calc!EA$15)),"")</f>
        <v/>
      </c>
      <c r="N18" s="114" t="str">
        <f>IFERROR(IF(LEN(N$7)=0,"",INDEX(MainTable,Calc!$DM17,Calc!EB$15)),"")</f>
        <v/>
      </c>
    </row>
    <row r="19" spans="1:14" x14ac:dyDescent="0.25">
      <c r="B19" s="117" t="s">
        <v>25</v>
      </c>
      <c r="C19" s="83"/>
      <c r="D19" s="114" t="str">
        <f>IFERROR(INDEX(Calc!$BU$7:$BU$2006,MATCH(ROW(DynamicList!A19)-ROW(DynamicList!$A$7),Calc!$BT$7:$BT$2006,0)),"")</f>
        <v>780807 - Keyboard</v>
      </c>
      <c r="E19" s="114" t="str">
        <f ca="1">IFERROR(IF(LEN(E$7)=0,"",INDEX(MainTable,Calc!$DM18,Calc!DS$15)),"")</f>
        <v>Computers &amp; Accessories</v>
      </c>
      <c r="F19" s="114" t="str">
        <f ca="1">IFERROR(IF(LEN(F$7)=0,"",INDEX(MainTable,Calc!$DM18,Calc!DT$15)),"")</f>
        <v>China</v>
      </c>
      <c r="G19" s="114">
        <f ca="1">IFERROR(IF(LEN(G$7)=0,"",INDEX(MainTable,Calc!$DM18,Calc!DU$15)),"")</f>
        <v>290</v>
      </c>
      <c r="H19" s="114">
        <f ca="1">IFERROR(IF(LEN(H$7)=0,"",INDEX(MainTable,Calc!$DM18,Calc!DV$15)),"")</f>
        <v>15</v>
      </c>
      <c r="I19" s="114">
        <f ca="1">IFERROR(IF(LEN(I$7)=0,"",INDEX(MainTable,Calc!$DM18,Calc!DW$15)),"")</f>
        <v>0</v>
      </c>
      <c r="J19" s="114" t="str">
        <f ca="1">IFERROR(IF(LEN(J$7)=0,"",INDEX(MainTable,Calc!$DM18,Calc!DX$15)),"")</f>
        <v>Julia Parr</v>
      </c>
      <c r="K19" s="114" t="str">
        <f ca="1">IFERROR(IF(LEN(K$7)=0,"",INDEX(MainTable,Calc!$DM18,Calc!DY$15)),"")</f>
        <v>juliaparr@mail.com</v>
      </c>
      <c r="L19" s="114" t="str">
        <f>IFERROR(IF(LEN(L$7)=0,"",INDEX(MainTable,Calc!$DM18,Calc!DZ$15)),"")</f>
        <v/>
      </c>
      <c r="M19" s="114" t="str">
        <f>IFERROR(IF(LEN(M$7)=0,"",INDEX(MainTable,Calc!$DM18,Calc!EA$15)),"")</f>
        <v/>
      </c>
      <c r="N19" s="114" t="str">
        <f>IFERROR(IF(LEN(N$7)=0,"",INDEX(MainTable,Calc!$DM18,Calc!EB$15)),"")</f>
        <v/>
      </c>
    </row>
    <row r="20" spans="1:14" x14ac:dyDescent="0.25">
      <c r="A20" s="83"/>
      <c r="C20" s="83"/>
      <c r="D20" s="114" t="str">
        <f>IFERROR(INDEX(Calc!$BU$7:$BU$2006,MATCH(ROW(DynamicList!A20)-ROW(DynamicList!$A$7),Calc!$BT$7:$BT$2006,0)),"")</f>
        <v>156558 - Mouse</v>
      </c>
      <c r="E20" s="114" t="str">
        <f ca="1">IFERROR(IF(LEN(E$7)=0,"",INDEX(MainTable,Calc!$DM19,Calc!DS$15)),"")</f>
        <v>Computers &amp; Accessories</v>
      </c>
      <c r="F20" s="114" t="str">
        <f ca="1">IFERROR(IF(LEN(F$7)=0,"",INDEX(MainTable,Calc!$DM19,Calc!DT$15)),"")</f>
        <v>China</v>
      </c>
      <c r="G20" s="114">
        <f ca="1">IFERROR(IF(LEN(G$7)=0,"",INDEX(MainTable,Calc!$DM19,Calc!DU$15)),"")</f>
        <v>120</v>
      </c>
      <c r="H20" s="114">
        <f ca="1">IFERROR(IF(LEN(H$7)=0,"",INDEX(MainTable,Calc!$DM19,Calc!DV$15)),"")</f>
        <v>25</v>
      </c>
      <c r="I20" s="114">
        <f ca="1">IFERROR(IF(LEN(I$7)=0,"",INDEX(MainTable,Calc!$DM19,Calc!DW$15)),"")</f>
        <v>0</v>
      </c>
      <c r="J20" s="114" t="str">
        <f ca="1">IFERROR(IF(LEN(J$7)=0,"",INDEX(MainTable,Calc!$DM19,Calc!DX$15)),"")</f>
        <v>Amy Murray</v>
      </c>
      <c r="K20" s="114" t="str">
        <f ca="1">IFERROR(IF(LEN(K$7)=0,"",INDEX(MainTable,Calc!$DM19,Calc!DY$15)),"")</f>
        <v>amymurray@mail.com</v>
      </c>
      <c r="L20" s="114" t="str">
        <f>IFERROR(IF(LEN(L$7)=0,"",INDEX(MainTable,Calc!$DM19,Calc!DZ$15)),"")</f>
        <v/>
      </c>
      <c r="M20" s="114" t="str">
        <f>IFERROR(IF(LEN(M$7)=0,"",INDEX(MainTable,Calc!$DM19,Calc!EA$15)),"")</f>
        <v/>
      </c>
      <c r="N20" s="114" t="str">
        <f>IFERROR(IF(LEN(N$7)=0,"",INDEX(MainTable,Calc!$DM19,Calc!EB$15)),"")</f>
        <v/>
      </c>
    </row>
    <row r="21" spans="1:14" x14ac:dyDescent="0.25">
      <c r="C21" s="83"/>
      <c r="D21" s="114" t="str">
        <f>IFERROR(INDEX(Calc!$BU$7:$BU$2006,MATCH(ROW(DynamicList!A21)-ROW(DynamicList!$A$7),Calc!$BT$7:$BT$2006,0)),"")</f>
        <v>270729 - Webcam</v>
      </c>
      <c r="E21" s="114" t="str">
        <f ca="1">IFERROR(IF(LEN(E$7)=0,"",INDEX(MainTable,Calc!$DM20,Calc!DS$15)),"")</f>
        <v>Computers &amp; Accessories</v>
      </c>
      <c r="F21" s="114" t="str">
        <f ca="1">IFERROR(IF(LEN(F$7)=0,"",INDEX(MainTable,Calc!$DM20,Calc!DT$15)),"")</f>
        <v>United States</v>
      </c>
      <c r="G21" s="114">
        <f ca="1">IFERROR(IF(LEN(G$7)=0,"",INDEX(MainTable,Calc!$DM20,Calc!DU$15)),"")</f>
        <v>135</v>
      </c>
      <c r="H21" s="114">
        <f ca="1">IFERROR(IF(LEN(H$7)=0,"",INDEX(MainTable,Calc!$DM20,Calc!DV$15)),"")</f>
        <v>30</v>
      </c>
      <c r="I21" s="114">
        <f ca="1">IFERROR(IF(LEN(I$7)=0,"",INDEX(MainTable,Calc!$DM20,Calc!DW$15)),"")</f>
        <v>0</v>
      </c>
      <c r="J21" s="114" t="str">
        <f ca="1">IFERROR(IF(LEN(J$7)=0,"",INDEX(MainTable,Calc!$DM20,Calc!DX$15)),"")</f>
        <v>Joanne Paige</v>
      </c>
      <c r="K21" s="114" t="str">
        <f ca="1">IFERROR(IF(LEN(K$7)=0,"",INDEX(MainTable,Calc!$DM20,Calc!DY$15)),"")</f>
        <v>joannepaige@mail.com</v>
      </c>
      <c r="L21" s="114" t="str">
        <f>IFERROR(IF(LEN(L$7)=0,"",INDEX(MainTable,Calc!$DM20,Calc!DZ$15)),"")</f>
        <v/>
      </c>
      <c r="M21" s="114" t="str">
        <f>IFERROR(IF(LEN(M$7)=0,"",INDEX(MainTable,Calc!$DM20,Calc!EA$15)),"")</f>
        <v/>
      </c>
      <c r="N21" s="114" t="str">
        <f>IFERROR(IF(LEN(N$7)=0,"",INDEX(MainTable,Calc!$DM20,Calc!EB$15)),"")</f>
        <v/>
      </c>
    </row>
    <row r="22" spans="1:14" x14ac:dyDescent="0.25">
      <c r="C22" s="83"/>
      <c r="D22" s="114" t="str">
        <f>IFERROR(INDEX(Calc!$BU$7:$BU$2006,MATCH(ROW(DynamicList!A22)-ROW(DynamicList!$A$7),Calc!$BT$7:$BT$2006,0)),"")</f>
        <v>156553 - 16 GB Ram</v>
      </c>
      <c r="E22" s="114" t="str">
        <f ca="1">IFERROR(IF(LEN(E$7)=0,"",INDEX(MainTable,Calc!$DM21,Calc!DS$15)),"")</f>
        <v>Computers &amp; Accessories</v>
      </c>
      <c r="F22" s="114" t="str">
        <f ca="1">IFERROR(IF(LEN(F$7)=0,"",INDEX(MainTable,Calc!$DM21,Calc!DT$15)),"")</f>
        <v>South Korea</v>
      </c>
      <c r="G22" s="114">
        <f ca="1">IFERROR(IF(LEN(G$7)=0,"",INDEX(MainTable,Calc!$DM21,Calc!DU$15)),"")</f>
        <v>85</v>
      </c>
      <c r="H22" s="114">
        <f ca="1">IFERROR(IF(LEN(H$7)=0,"",INDEX(MainTable,Calc!$DM21,Calc!DV$15)),"")</f>
        <v>50</v>
      </c>
      <c r="I22" s="114">
        <f ca="1">IFERROR(IF(LEN(I$7)=0,"",INDEX(MainTable,Calc!$DM21,Calc!DW$15)),"")</f>
        <v>0</v>
      </c>
      <c r="J22" s="114" t="str">
        <f ca="1">IFERROR(IF(LEN(J$7)=0,"",INDEX(MainTable,Calc!$DM21,Calc!DX$15)),"")</f>
        <v>Anne North</v>
      </c>
      <c r="K22" s="114" t="str">
        <f ca="1">IFERROR(IF(LEN(K$7)=0,"",INDEX(MainTable,Calc!$DM21,Calc!DY$15)),"")</f>
        <v>annenorth@mail.com</v>
      </c>
      <c r="L22" s="114" t="str">
        <f>IFERROR(IF(LEN(L$7)=0,"",INDEX(MainTable,Calc!$DM21,Calc!DZ$15)),"")</f>
        <v/>
      </c>
      <c r="M22" s="114" t="str">
        <f>IFERROR(IF(LEN(M$7)=0,"",INDEX(MainTable,Calc!$DM21,Calc!EA$15)),"")</f>
        <v/>
      </c>
      <c r="N22" s="114" t="str">
        <f>IFERROR(IF(LEN(N$7)=0,"",INDEX(MainTable,Calc!$DM21,Calc!EB$15)),"")</f>
        <v/>
      </c>
    </row>
    <row r="23" spans="1:14" x14ac:dyDescent="0.25">
      <c r="C23" s="83"/>
      <c r="D23" s="114" t="str">
        <f>IFERROR(INDEX(Calc!$BU$7:$BU$2006,MATCH(ROW(DynamicList!A23)-ROW(DynamicList!$A$7),Calc!$BT$7:$BT$2006,0)),"")</f>
        <v>355243 - 256 GB SSD</v>
      </c>
      <c r="E23" s="114" t="str">
        <f ca="1">IFERROR(IF(LEN(E$7)=0,"",INDEX(MainTable,Calc!$DM22,Calc!DS$15)),"")</f>
        <v>Computers &amp; Accessories</v>
      </c>
      <c r="F23" s="114" t="str">
        <f ca="1">IFERROR(IF(LEN(F$7)=0,"",INDEX(MainTable,Calc!$DM22,Calc!DT$15)),"")</f>
        <v>South Korea</v>
      </c>
      <c r="G23" s="114">
        <f ca="1">IFERROR(IF(LEN(G$7)=0,"",INDEX(MainTable,Calc!$DM22,Calc!DU$15)),"")</f>
        <v>360</v>
      </c>
      <c r="H23" s="114">
        <f ca="1">IFERROR(IF(LEN(H$7)=0,"",INDEX(MainTable,Calc!$DM22,Calc!DV$15)),"")</f>
        <v>85</v>
      </c>
      <c r="I23" s="114">
        <f ca="1">IFERROR(IF(LEN(I$7)=0,"",INDEX(MainTable,Calc!$DM22,Calc!DW$15)),"")</f>
        <v>0</v>
      </c>
      <c r="J23" s="114" t="str">
        <f ca="1">IFERROR(IF(LEN(J$7)=0,"",INDEX(MainTable,Calc!$DM22,Calc!DX$15)),"")</f>
        <v>Joan Oliver</v>
      </c>
      <c r="K23" s="114" t="str">
        <f ca="1">IFERROR(IF(LEN(K$7)=0,"",INDEX(MainTable,Calc!$DM22,Calc!DY$15)),"")</f>
        <v>joanoliver@mail.com</v>
      </c>
      <c r="L23" s="114" t="str">
        <f>IFERROR(IF(LEN(L$7)=0,"",INDEX(MainTable,Calc!$DM22,Calc!DZ$15)),"")</f>
        <v/>
      </c>
      <c r="M23" s="114" t="str">
        <f>IFERROR(IF(LEN(M$7)=0,"",INDEX(MainTable,Calc!$DM22,Calc!EA$15)),"")</f>
        <v/>
      </c>
      <c r="N23" s="114" t="str">
        <f>IFERROR(IF(LEN(N$7)=0,"",INDEX(MainTable,Calc!$DM22,Calc!EB$15)),"")</f>
        <v/>
      </c>
    </row>
    <row r="24" spans="1:14" x14ac:dyDescent="0.25">
      <c r="C24" s="83"/>
      <c r="D24" s="114" t="str">
        <f>IFERROR(INDEX(Calc!$BU$7:$BU$2006,MATCH(ROW(DynamicList!A24)-ROW(DynamicList!$A$7),Calc!$BT$7:$BT$2006,0)),"")</f>
        <v>366906 - Monitor</v>
      </c>
      <c r="E24" s="114" t="str">
        <f ca="1">IFERROR(IF(LEN(E$7)=0,"",INDEX(MainTable,Calc!$DM23,Calc!DS$15)),"")</f>
        <v>Computers &amp; Accessories</v>
      </c>
      <c r="F24" s="114" t="str">
        <f ca="1">IFERROR(IF(LEN(F$7)=0,"",INDEX(MainTable,Calc!$DM23,Calc!DT$15)),"")</f>
        <v>China</v>
      </c>
      <c r="G24" s="114">
        <f ca="1">IFERROR(IF(LEN(G$7)=0,"",INDEX(MainTable,Calc!$DM23,Calc!DU$15)),"")</f>
        <v>1950</v>
      </c>
      <c r="H24" s="114">
        <f ca="1">IFERROR(IF(LEN(H$7)=0,"",INDEX(MainTable,Calc!$DM23,Calc!DV$15)),"")</f>
        <v>450</v>
      </c>
      <c r="I24" s="114">
        <f ca="1">IFERROR(IF(LEN(I$7)=0,"",INDEX(MainTable,Calc!$DM23,Calc!DW$15)),"")</f>
        <v>0</v>
      </c>
      <c r="J24" s="114" t="str">
        <f ca="1">IFERROR(IF(LEN(J$7)=0,"",INDEX(MainTable,Calc!$DM23,Calc!DX$15)),"")</f>
        <v>Katherine Short</v>
      </c>
      <c r="K24" s="114" t="str">
        <f ca="1">IFERROR(IF(LEN(K$7)=0,"",INDEX(MainTable,Calc!$DM23,Calc!DY$15)),"")</f>
        <v>katherineshort@mail.com</v>
      </c>
      <c r="L24" s="114" t="str">
        <f>IFERROR(IF(LEN(L$7)=0,"",INDEX(MainTable,Calc!$DM23,Calc!DZ$15)),"")</f>
        <v/>
      </c>
      <c r="M24" s="114" t="str">
        <f>IFERROR(IF(LEN(M$7)=0,"",INDEX(MainTable,Calc!$DM23,Calc!EA$15)),"")</f>
        <v/>
      </c>
      <c r="N24" s="114" t="str">
        <f>IFERROR(IF(LEN(N$7)=0,"",INDEX(MainTable,Calc!$DM23,Calc!EB$15)),"")</f>
        <v/>
      </c>
    </row>
    <row r="25" spans="1:14" x14ac:dyDescent="0.25">
      <c r="C25" s="83"/>
      <c r="D25" s="114" t="str">
        <f>IFERROR(INDEX(Calc!$BU$7:$BU$2006,MATCH(ROW(DynamicList!A25)-ROW(DynamicList!$A$7),Calc!$BT$7:$BT$2006,0)),"")</f>
        <v>758183 - Laptop Stand</v>
      </c>
      <c r="E25" s="114" t="str">
        <f ca="1">IFERROR(IF(LEN(E$7)=0,"",INDEX(MainTable,Calc!$DM24,Calc!DS$15)),"")</f>
        <v>Computers &amp; Accessories</v>
      </c>
      <c r="F25" s="114" t="str">
        <f ca="1">IFERROR(IF(LEN(F$7)=0,"",INDEX(MainTable,Calc!$DM24,Calc!DT$15)),"")</f>
        <v>China</v>
      </c>
      <c r="G25" s="114">
        <f ca="1">IFERROR(IF(LEN(G$7)=0,"",INDEX(MainTable,Calc!$DM24,Calc!DU$15)),"")</f>
        <v>265</v>
      </c>
      <c r="H25" s="114">
        <f ca="1">IFERROR(IF(LEN(H$7)=0,"",INDEX(MainTable,Calc!$DM24,Calc!DV$15)),"")</f>
        <v>35</v>
      </c>
      <c r="I25" s="114">
        <f ca="1">IFERROR(IF(LEN(I$7)=0,"",INDEX(MainTable,Calc!$DM24,Calc!DW$15)),"")</f>
        <v>0</v>
      </c>
      <c r="J25" s="114" t="str">
        <f ca="1">IFERROR(IF(LEN(J$7)=0,"",INDEX(MainTable,Calc!$DM24,Calc!DX$15)),"")</f>
        <v>Jessica Ogden</v>
      </c>
      <c r="K25" s="114" t="str">
        <f ca="1">IFERROR(IF(LEN(K$7)=0,"",INDEX(MainTable,Calc!$DM24,Calc!DY$15)),"")</f>
        <v>jessicaogden@mail.com</v>
      </c>
      <c r="L25" s="114" t="str">
        <f>IFERROR(IF(LEN(L$7)=0,"",INDEX(MainTable,Calc!$DM24,Calc!DZ$15)),"")</f>
        <v/>
      </c>
      <c r="M25" s="114" t="str">
        <f>IFERROR(IF(LEN(M$7)=0,"",INDEX(MainTable,Calc!$DM24,Calc!EA$15)),"")</f>
        <v/>
      </c>
      <c r="N25" s="114" t="str">
        <f>IFERROR(IF(LEN(N$7)=0,"",INDEX(MainTable,Calc!$DM24,Calc!EB$15)),"")</f>
        <v/>
      </c>
    </row>
    <row r="26" spans="1:14" x14ac:dyDescent="0.25">
      <c r="C26" s="83"/>
      <c r="D26" s="114" t="str">
        <f>IFERROR(INDEX(Calc!$BU$7:$BU$2006,MATCH(ROW(DynamicList!A26)-ROW(DynamicList!$A$7),Calc!$BT$7:$BT$2006,0)),"")</f>
        <v>453919 - Smartwatch</v>
      </c>
      <c r="E26" s="114" t="str">
        <f ca="1">IFERROR(IF(LEN(E$7)=0,"",INDEX(MainTable,Calc!$DM25,Calc!DS$15)),"")</f>
        <v>Wearable Technology</v>
      </c>
      <c r="F26" s="114" t="str">
        <f ca="1">IFERROR(IF(LEN(F$7)=0,"",INDEX(MainTable,Calc!$DM25,Calc!DT$15)),"")</f>
        <v>United States</v>
      </c>
      <c r="G26" s="114">
        <f ca="1">IFERROR(IF(LEN(G$7)=0,"",INDEX(MainTable,Calc!$DM25,Calc!DU$15)),"")</f>
        <v>125</v>
      </c>
      <c r="H26" s="114">
        <f ca="1">IFERROR(IF(LEN(H$7)=0,"",INDEX(MainTable,Calc!$DM25,Calc!DV$15)),"")</f>
        <v>195</v>
      </c>
      <c r="I26" s="114">
        <f ca="1">IFERROR(IF(LEN(I$7)=0,"",INDEX(MainTable,Calc!$DM25,Calc!DW$15)),"")</f>
        <v>0</v>
      </c>
      <c r="J26" s="114" t="str">
        <f ca="1">IFERROR(IF(LEN(J$7)=0,"",INDEX(MainTable,Calc!$DM25,Calc!DX$15)),"")</f>
        <v>Julia Parr</v>
      </c>
      <c r="K26" s="114" t="str">
        <f ca="1">IFERROR(IF(LEN(K$7)=0,"",INDEX(MainTable,Calc!$DM25,Calc!DY$15)),"")</f>
        <v>juliaparr@mail.com</v>
      </c>
      <c r="L26" s="114" t="str">
        <f>IFERROR(IF(LEN(L$7)=0,"",INDEX(MainTable,Calc!$DM25,Calc!DZ$15)),"")</f>
        <v/>
      </c>
      <c r="M26" s="114" t="str">
        <f>IFERROR(IF(LEN(M$7)=0,"",INDEX(MainTable,Calc!$DM25,Calc!EA$15)),"")</f>
        <v/>
      </c>
      <c r="N26" s="114" t="str">
        <f>IFERROR(IF(LEN(N$7)=0,"",INDEX(MainTable,Calc!$DM25,Calc!EB$15)),"")</f>
        <v/>
      </c>
    </row>
    <row r="27" spans="1:14" x14ac:dyDescent="0.25">
      <c r="C27" s="83"/>
      <c r="D27" s="114" t="str">
        <f>IFERROR(INDEX(Calc!$BU$7:$BU$2006,MATCH(ROW(DynamicList!A27)-ROW(DynamicList!$A$7),Calc!$BT$7:$BT$2006,0)),"")</f>
        <v>209243 - Bluetooth Earphones</v>
      </c>
      <c r="E27" s="114" t="str">
        <f ca="1">IFERROR(IF(LEN(E$7)=0,"",INDEX(MainTable,Calc!$DM26,Calc!DS$15)),"")</f>
        <v>Wearable Technology</v>
      </c>
      <c r="F27" s="114" t="str">
        <f ca="1">IFERROR(IF(LEN(F$7)=0,"",INDEX(MainTable,Calc!$DM26,Calc!DT$15)),"")</f>
        <v>United States</v>
      </c>
      <c r="G27" s="114">
        <f ca="1">IFERROR(IF(LEN(G$7)=0,"",INDEX(MainTable,Calc!$DM26,Calc!DU$15)),"")</f>
        <v>100</v>
      </c>
      <c r="H27" s="114">
        <f ca="1">IFERROR(IF(LEN(H$7)=0,"",INDEX(MainTable,Calc!$DM26,Calc!DV$15)),"")</f>
        <v>190</v>
      </c>
      <c r="I27" s="114">
        <f ca="1">IFERROR(IF(LEN(I$7)=0,"",INDEX(MainTable,Calc!$DM26,Calc!DW$15)),"")</f>
        <v>0</v>
      </c>
      <c r="J27" s="114" t="str">
        <f ca="1">IFERROR(IF(LEN(J$7)=0,"",INDEX(MainTable,Calc!$DM26,Calc!DX$15)),"")</f>
        <v>Amy Murray</v>
      </c>
      <c r="K27" s="114" t="str">
        <f ca="1">IFERROR(IF(LEN(K$7)=0,"",INDEX(MainTable,Calc!$DM26,Calc!DY$15)),"")</f>
        <v>amymurray@mail.com</v>
      </c>
      <c r="L27" s="114" t="str">
        <f>IFERROR(IF(LEN(L$7)=0,"",INDEX(MainTable,Calc!$DM26,Calc!DZ$15)),"")</f>
        <v/>
      </c>
      <c r="M27" s="114" t="str">
        <f>IFERROR(IF(LEN(M$7)=0,"",INDEX(MainTable,Calc!$DM26,Calc!EA$15)),"")</f>
        <v/>
      </c>
      <c r="N27" s="114" t="str">
        <f>IFERROR(IF(LEN(N$7)=0,"",INDEX(MainTable,Calc!$DM26,Calc!EB$15)),"")</f>
        <v/>
      </c>
    </row>
    <row r="28" spans="1:14" x14ac:dyDescent="0.25">
      <c r="C28" s="83"/>
      <c r="D28" s="114" t="str">
        <f>IFERROR(INDEX(Calc!$BU$7:$BU$2006,MATCH(ROW(DynamicList!A28)-ROW(DynamicList!$A$7),Calc!$BT$7:$BT$2006,0)),"")</f>
        <v>119933 - Overhead Headphones</v>
      </c>
      <c r="E28" s="114" t="str">
        <f ca="1">IFERROR(IF(LEN(E$7)=0,"",INDEX(MainTable,Calc!$DM27,Calc!DS$15)),"")</f>
        <v>Wearable Technology</v>
      </c>
      <c r="F28" s="114" t="str">
        <f ca="1">IFERROR(IF(LEN(F$7)=0,"",INDEX(MainTable,Calc!$DM27,Calc!DT$15)),"")</f>
        <v>South Korea</v>
      </c>
      <c r="G28" s="114">
        <f ca="1">IFERROR(IF(LEN(G$7)=0,"",INDEX(MainTable,Calc!$DM27,Calc!DU$15)),"")</f>
        <v>250</v>
      </c>
      <c r="H28" s="114">
        <f ca="1">IFERROR(IF(LEN(H$7)=0,"",INDEX(MainTable,Calc!$DM27,Calc!DV$15)),"")</f>
        <v>320</v>
      </c>
      <c r="I28" s="114">
        <f ca="1">IFERROR(IF(LEN(I$7)=0,"",INDEX(MainTable,Calc!$DM27,Calc!DW$15)),"")</f>
        <v>0</v>
      </c>
      <c r="J28" s="114" t="str">
        <f ca="1">IFERROR(IF(LEN(J$7)=0,"",INDEX(MainTable,Calc!$DM27,Calc!DX$15)),"")</f>
        <v>Joanne Paige</v>
      </c>
      <c r="K28" s="114" t="str">
        <f ca="1">IFERROR(IF(LEN(K$7)=0,"",INDEX(MainTable,Calc!$DM27,Calc!DY$15)),"")</f>
        <v>joannepaige@mail.com</v>
      </c>
      <c r="L28" s="114" t="str">
        <f>IFERROR(IF(LEN(L$7)=0,"",INDEX(MainTable,Calc!$DM27,Calc!DZ$15)),"")</f>
        <v/>
      </c>
      <c r="M28" s="114" t="str">
        <f>IFERROR(IF(LEN(M$7)=0,"",INDEX(MainTable,Calc!$DM27,Calc!EA$15)),"")</f>
        <v/>
      </c>
      <c r="N28" s="114" t="str">
        <f>IFERROR(IF(LEN(N$7)=0,"",INDEX(MainTable,Calc!$DM27,Calc!EB$15)),"")</f>
        <v/>
      </c>
    </row>
    <row r="29" spans="1:14" x14ac:dyDescent="0.25">
      <c r="C29" s="83"/>
      <c r="D29" s="114" t="str">
        <f>IFERROR(INDEX(Calc!$BU$7:$BU$2006,MATCH(ROW(DynamicList!A29)-ROW(DynamicList!$A$7),Calc!$BT$7:$BT$2006,0)),"")</f>
        <v>414081 - Smart Glass</v>
      </c>
      <c r="E29" s="114" t="str">
        <f ca="1">IFERROR(IF(LEN(E$7)=0,"",INDEX(MainTable,Calc!$DM28,Calc!DS$15)),"")</f>
        <v>Wearable Technology</v>
      </c>
      <c r="F29" s="114" t="str">
        <f ca="1">IFERROR(IF(LEN(F$7)=0,"",INDEX(MainTable,Calc!$DM28,Calc!DT$15)),"")</f>
        <v>Japan</v>
      </c>
      <c r="G29" s="114">
        <f ca="1">IFERROR(IF(LEN(G$7)=0,"",INDEX(MainTable,Calc!$DM28,Calc!DU$15)),"")</f>
        <v>200</v>
      </c>
      <c r="H29" s="114">
        <f ca="1">IFERROR(IF(LEN(H$7)=0,"",INDEX(MainTable,Calc!$DM28,Calc!DV$15)),"")</f>
        <v>120</v>
      </c>
      <c r="I29" s="114" t="str">
        <f ca="1">IFERROR(IF(LEN(I$7)=0,"",INDEX(MainTable,Calc!$DM28,Calc!DW$15)),"")</f>
        <v>White</v>
      </c>
      <c r="J29" s="114" t="str">
        <f ca="1">IFERROR(IF(LEN(J$7)=0,"",INDEX(MainTable,Calc!$DM28,Calc!DX$15)),"")</f>
        <v>Anne North</v>
      </c>
      <c r="K29" s="114" t="str">
        <f ca="1">IFERROR(IF(LEN(K$7)=0,"",INDEX(MainTable,Calc!$DM28,Calc!DY$15)),"")</f>
        <v>annenorth@mail.com</v>
      </c>
      <c r="L29" s="114" t="str">
        <f>IFERROR(IF(LEN(L$7)=0,"",INDEX(MainTable,Calc!$DM28,Calc!DZ$15)),"")</f>
        <v/>
      </c>
      <c r="M29" s="114" t="str">
        <f>IFERROR(IF(LEN(M$7)=0,"",INDEX(MainTable,Calc!$DM28,Calc!EA$15)),"")</f>
        <v/>
      </c>
      <c r="N29" s="114" t="str">
        <f>IFERROR(IF(LEN(N$7)=0,"",INDEX(MainTable,Calc!$DM28,Calc!EB$15)),"")</f>
        <v/>
      </c>
    </row>
    <row r="30" spans="1:14" x14ac:dyDescent="0.25">
      <c r="C30" s="83"/>
      <c r="D30" s="114" t="str">
        <f>IFERROR(INDEX(Calc!$BU$7:$BU$2006,MATCH(ROW(DynamicList!A30)-ROW(DynamicList!$A$7),Calc!$BT$7:$BT$2006,0)),"")</f>
        <v>598674 - Remote Controller</v>
      </c>
      <c r="E30" s="114" t="str">
        <f ca="1">IFERROR(IF(LEN(E$7)=0,"",INDEX(MainTable,Calc!$DM29,Calc!DS$15)),"")</f>
        <v>Video Game Consoles</v>
      </c>
      <c r="F30" s="114" t="str">
        <f ca="1">IFERROR(IF(LEN(F$7)=0,"",INDEX(MainTable,Calc!$DM29,Calc!DT$15)),"")</f>
        <v>Japan</v>
      </c>
      <c r="G30" s="114">
        <f ca="1">IFERROR(IF(LEN(G$7)=0,"",INDEX(MainTable,Calc!$DM29,Calc!DU$15)),"")</f>
        <v>75</v>
      </c>
      <c r="H30" s="114">
        <f ca="1">IFERROR(IF(LEN(H$7)=0,"",INDEX(MainTable,Calc!$DM29,Calc!DV$15)),"")</f>
        <v>25</v>
      </c>
      <c r="I30" s="114" t="str">
        <f ca="1">IFERROR(IF(LEN(I$7)=0,"",INDEX(MainTable,Calc!$DM29,Calc!DW$15)),"")</f>
        <v>Orange</v>
      </c>
      <c r="J30" s="114" t="str">
        <f ca="1">IFERROR(IF(LEN(J$7)=0,"",INDEX(MainTable,Calc!$DM29,Calc!DX$15)),"")</f>
        <v>Joan Oliver</v>
      </c>
      <c r="K30" s="114" t="str">
        <f ca="1">IFERROR(IF(LEN(K$7)=0,"",INDEX(MainTable,Calc!$DM29,Calc!DY$15)),"")</f>
        <v>joanoliver@mail.com</v>
      </c>
      <c r="L30" s="114" t="str">
        <f>IFERROR(IF(LEN(L$7)=0,"",INDEX(MainTable,Calc!$DM29,Calc!DZ$15)),"")</f>
        <v/>
      </c>
      <c r="M30" s="114" t="str">
        <f>IFERROR(IF(LEN(M$7)=0,"",INDEX(MainTable,Calc!$DM29,Calc!EA$15)),"")</f>
        <v/>
      </c>
      <c r="N30" s="114" t="str">
        <f>IFERROR(IF(LEN(N$7)=0,"",INDEX(MainTable,Calc!$DM29,Calc!EB$15)),"")</f>
        <v/>
      </c>
    </row>
    <row r="31" spans="1:14" x14ac:dyDescent="0.25">
      <c r="C31" s="83"/>
      <c r="D31" s="114" t="str">
        <f>IFERROR(INDEX(Calc!$BU$7:$BU$2006,MATCH(ROW(DynamicList!A31)-ROW(DynamicList!$A$7),Calc!$BT$7:$BT$2006,0)),"")</f>
        <v>327866 - Game Console</v>
      </c>
      <c r="E31" s="114" t="str">
        <f ca="1">IFERROR(IF(LEN(E$7)=0,"",INDEX(MainTable,Calc!$DM30,Calc!DS$15)),"")</f>
        <v>Video Game Consoles</v>
      </c>
      <c r="F31" s="114" t="str">
        <f ca="1">IFERROR(IF(LEN(F$7)=0,"",INDEX(MainTable,Calc!$DM30,Calc!DT$15)),"")</f>
        <v>United States</v>
      </c>
      <c r="G31" s="114">
        <f ca="1">IFERROR(IF(LEN(G$7)=0,"",INDEX(MainTable,Calc!$DM30,Calc!DU$15)),"")</f>
        <v>125</v>
      </c>
      <c r="H31" s="114">
        <f ca="1">IFERROR(IF(LEN(H$7)=0,"",INDEX(MainTable,Calc!$DM30,Calc!DV$15)),"")</f>
        <v>650</v>
      </c>
      <c r="I31" s="114" t="str">
        <f ca="1">IFERROR(IF(LEN(I$7)=0,"",INDEX(MainTable,Calc!$DM30,Calc!DW$15)),"")</f>
        <v>White</v>
      </c>
      <c r="J31" s="114" t="str">
        <f ca="1">IFERROR(IF(LEN(J$7)=0,"",INDEX(MainTable,Calc!$DM30,Calc!DX$15)),"")</f>
        <v>Katherine Short</v>
      </c>
      <c r="K31" s="114" t="str">
        <f ca="1">IFERROR(IF(LEN(K$7)=0,"",INDEX(MainTable,Calc!$DM30,Calc!DY$15)),"")</f>
        <v>katherineshort@mail.com</v>
      </c>
      <c r="L31" s="114" t="str">
        <f>IFERROR(IF(LEN(L$7)=0,"",INDEX(MainTable,Calc!$DM30,Calc!DZ$15)),"")</f>
        <v/>
      </c>
      <c r="M31" s="114" t="str">
        <f>IFERROR(IF(LEN(M$7)=0,"",INDEX(MainTable,Calc!$DM30,Calc!EA$15)),"")</f>
        <v/>
      </c>
      <c r="N31" s="114" t="str">
        <f>IFERROR(IF(LEN(N$7)=0,"",INDEX(MainTable,Calc!$DM30,Calc!EB$15)),"")</f>
        <v/>
      </c>
    </row>
    <row r="32" spans="1:14" x14ac:dyDescent="0.25">
      <c r="C32" s="83"/>
      <c r="D32" s="114" t="str">
        <f>IFERROR(INDEX(Calc!$BU$7:$BU$2006,MATCH(ROW(DynamicList!A32)-ROW(DynamicList!$A$7),Calc!$BT$7:$BT$2006,0)),"")</f>
        <v>484480 - eBook Reader</v>
      </c>
      <c r="E32" s="114" t="str">
        <f ca="1">IFERROR(IF(LEN(E$7)=0,"",INDEX(MainTable,Calc!$DM31,Calc!DS$15)),"")</f>
        <v>eBook Readers</v>
      </c>
      <c r="F32" s="114" t="str">
        <f ca="1">IFERROR(IF(LEN(F$7)=0,"",INDEX(MainTable,Calc!$DM31,Calc!DT$15)),"")</f>
        <v>Germany</v>
      </c>
      <c r="G32" s="114">
        <f ca="1">IFERROR(IF(LEN(G$7)=0,"",INDEX(MainTable,Calc!$DM31,Calc!DU$15)),"")</f>
        <v>350</v>
      </c>
      <c r="H32" s="114">
        <f ca="1">IFERROR(IF(LEN(H$7)=0,"",INDEX(MainTable,Calc!$DM31,Calc!DV$15)),"")</f>
        <v>200</v>
      </c>
      <c r="I32" s="114" t="str">
        <f ca="1">IFERROR(IF(LEN(I$7)=0,"",INDEX(MainTable,Calc!$DM31,Calc!DW$15)),"")</f>
        <v>Green</v>
      </c>
      <c r="J32" s="114" t="str">
        <f ca="1">IFERROR(IF(LEN(J$7)=0,"",INDEX(MainTable,Calc!$DM31,Calc!DX$15)),"")</f>
        <v>Jessica Ogden</v>
      </c>
      <c r="K32" s="114" t="str">
        <f ca="1">IFERROR(IF(LEN(K$7)=0,"",INDEX(MainTable,Calc!$DM31,Calc!DY$15)),"")</f>
        <v>jessicaogden@mail.com</v>
      </c>
      <c r="L32" s="114" t="str">
        <f>IFERROR(IF(LEN(L$7)=0,"",INDEX(MainTable,Calc!$DM31,Calc!DZ$15)),"")</f>
        <v/>
      </c>
      <c r="M32" s="114" t="str">
        <f>IFERROR(IF(LEN(M$7)=0,"",INDEX(MainTable,Calc!$DM31,Calc!EA$15)),"")</f>
        <v/>
      </c>
      <c r="N32" s="114" t="str">
        <f>IFERROR(IF(LEN(N$7)=0,"",INDEX(MainTable,Calc!$DM31,Calc!EB$15)),"")</f>
        <v/>
      </c>
    </row>
    <row r="33" spans="3:14" x14ac:dyDescent="0.25">
      <c r="C33" s="83"/>
      <c r="D33" s="114" t="str">
        <f>IFERROR(INDEX(Calc!$BU$7:$BU$2006,MATCH(ROW(DynamicList!A33)-ROW(DynamicList!$A$7),Calc!$BT$7:$BT$2006,0)),"")</f>
        <v>508927 - Reader Case</v>
      </c>
      <c r="E33" s="114" t="str">
        <f ca="1">IFERROR(IF(LEN(E$7)=0,"",INDEX(MainTable,Calc!$DM32,Calc!DS$15)),"")</f>
        <v>eBook Readers</v>
      </c>
      <c r="F33" s="114" t="str">
        <f ca="1">IFERROR(IF(LEN(F$7)=0,"",INDEX(MainTable,Calc!$DM32,Calc!DT$15)),"")</f>
        <v>China</v>
      </c>
      <c r="G33" s="114">
        <f ca="1">IFERROR(IF(LEN(G$7)=0,"",INDEX(MainTable,Calc!$DM32,Calc!DU$15)),"")</f>
        <v>125</v>
      </c>
      <c r="H33" s="114">
        <f ca="1">IFERROR(IF(LEN(H$7)=0,"",INDEX(MainTable,Calc!$DM32,Calc!DV$15)),"")</f>
        <v>25</v>
      </c>
      <c r="I33" s="114" t="str">
        <f ca="1">IFERROR(IF(LEN(I$7)=0,"",INDEX(MainTable,Calc!$DM32,Calc!DW$15)),"")</f>
        <v>Yellow</v>
      </c>
      <c r="J33" s="114" t="str">
        <f ca="1">IFERROR(IF(LEN(J$7)=0,"",INDEX(MainTable,Calc!$DM32,Calc!DX$15)),"")</f>
        <v>Julia Parr</v>
      </c>
      <c r="K33" s="114" t="str">
        <f ca="1">IFERROR(IF(LEN(K$7)=0,"",INDEX(MainTable,Calc!$DM32,Calc!DY$15)),"")</f>
        <v>juliaparr@mail.com</v>
      </c>
      <c r="L33" s="114" t="str">
        <f>IFERROR(IF(LEN(L$7)=0,"",INDEX(MainTable,Calc!$DM32,Calc!DZ$15)),"")</f>
        <v/>
      </c>
      <c r="M33" s="114" t="str">
        <f>IFERROR(IF(LEN(M$7)=0,"",INDEX(MainTable,Calc!$DM32,Calc!EA$15)),"")</f>
        <v/>
      </c>
      <c r="N33" s="114" t="str">
        <f>IFERROR(IF(LEN(N$7)=0,"",INDEX(MainTable,Calc!$DM32,Calc!EB$15)),"")</f>
        <v/>
      </c>
    </row>
    <row r="34" spans="3:14" x14ac:dyDescent="0.25">
      <c r="C34" s="83"/>
      <c r="D34" s="114" t="str">
        <f>IFERROR(INDEX(Calc!$BU$7:$BU$2006,MATCH(ROW(DynamicList!A34)-ROW(DynamicList!$A$7),Calc!$BT$7:$BT$2006,0)),"")</f>
        <v>890439 - GPS Navigator</v>
      </c>
      <c r="E34" s="114" t="str">
        <f ca="1">IFERROR(IF(LEN(E$7)=0,"",INDEX(MainTable,Calc!$DM33,Calc!DS$15)),"")</f>
        <v>GPS &amp; Navigation</v>
      </c>
      <c r="F34" s="114" t="str">
        <f ca="1">IFERROR(IF(LEN(F$7)=0,"",INDEX(MainTable,Calc!$DM33,Calc!DT$15)),"")</f>
        <v>South Korea</v>
      </c>
      <c r="G34" s="114">
        <f ca="1">IFERROR(IF(LEN(G$7)=0,"",INDEX(MainTable,Calc!$DM33,Calc!DU$15)),"")</f>
        <v>850</v>
      </c>
      <c r="H34" s="114">
        <f ca="1">IFERROR(IF(LEN(H$7)=0,"",INDEX(MainTable,Calc!$DM33,Calc!DV$15)),"")</f>
        <v>360</v>
      </c>
      <c r="I34" s="114" t="str">
        <f ca="1">IFERROR(IF(LEN(I$7)=0,"",INDEX(MainTable,Calc!$DM33,Calc!DW$15)),"")</f>
        <v>Black</v>
      </c>
      <c r="J34" s="114" t="str">
        <f ca="1">IFERROR(IF(LEN(J$7)=0,"",INDEX(MainTable,Calc!$DM33,Calc!DX$15)),"")</f>
        <v>Amy Murray</v>
      </c>
      <c r="K34" s="114" t="str">
        <f ca="1">IFERROR(IF(LEN(K$7)=0,"",INDEX(MainTable,Calc!$DM33,Calc!DY$15)),"")</f>
        <v>amymurray@mail.com</v>
      </c>
      <c r="L34" s="114" t="str">
        <f>IFERROR(IF(LEN(L$7)=0,"",INDEX(MainTable,Calc!$DM33,Calc!DZ$15)),"")</f>
        <v/>
      </c>
      <c r="M34" s="114" t="str">
        <f>IFERROR(IF(LEN(M$7)=0,"",INDEX(MainTable,Calc!$DM33,Calc!EA$15)),"")</f>
        <v/>
      </c>
      <c r="N34" s="114" t="str">
        <f>IFERROR(IF(LEN(N$7)=0,"",INDEX(MainTable,Calc!$DM33,Calc!EB$15)),"")</f>
        <v/>
      </c>
    </row>
    <row r="35" spans="3:14" x14ac:dyDescent="0.25">
      <c r="C35" s="83"/>
      <c r="D35" s="114" t="str">
        <f>IFERROR(INDEX(Calc!$BU$7:$BU$2006,MATCH(ROW(DynamicList!A35)-ROW(DynamicList!$A$7),Calc!$BT$7:$BT$2006,0)),"")</f>
        <v>169714 - Key Finder</v>
      </c>
      <c r="E35" s="114" t="str">
        <f ca="1">IFERROR(IF(LEN(E$7)=0,"",INDEX(MainTable,Calc!$DM34,Calc!DS$15)),"")</f>
        <v>GPS &amp; Navigation</v>
      </c>
      <c r="F35" s="114" t="str">
        <f ca="1">IFERROR(IF(LEN(F$7)=0,"",INDEX(MainTable,Calc!$DM34,Calc!DT$15)),"")</f>
        <v>South Korea</v>
      </c>
      <c r="G35" s="114">
        <f ca="1">IFERROR(IF(LEN(G$7)=0,"",INDEX(MainTable,Calc!$DM34,Calc!DU$15)),"")</f>
        <v>50</v>
      </c>
      <c r="H35" s="114">
        <f ca="1">IFERROR(IF(LEN(H$7)=0,"",INDEX(MainTable,Calc!$DM34,Calc!DV$15)),"")</f>
        <v>35</v>
      </c>
      <c r="I35" s="114" t="str">
        <f ca="1">IFERROR(IF(LEN(I$7)=0,"",INDEX(MainTable,Calc!$DM34,Calc!DW$15)),"")</f>
        <v>Green</v>
      </c>
      <c r="J35" s="114" t="str">
        <f ca="1">IFERROR(IF(LEN(J$7)=0,"",INDEX(MainTable,Calc!$DM34,Calc!DX$15)),"")</f>
        <v>Joanne Paige</v>
      </c>
      <c r="K35" s="114" t="str">
        <f ca="1">IFERROR(IF(LEN(K$7)=0,"",INDEX(MainTable,Calc!$DM34,Calc!DY$15)),"")</f>
        <v>joannepaige@mail.com</v>
      </c>
      <c r="L35" s="114" t="str">
        <f>IFERROR(IF(LEN(L$7)=0,"",INDEX(MainTable,Calc!$DM34,Calc!DZ$15)),"")</f>
        <v/>
      </c>
      <c r="M35" s="114" t="str">
        <f>IFERROR(IF(LEN(M$7)=0,"",INDEX(MainTable,Calc!$DM34,Calc!EA$15)),"")</f>
        <v/>
      </c>
      <c r="N35" s="114" t="str">
        <f>IFERROR(IF(LEN(N$7)=0,"",INDEX(MainTable,Calc!$DM34,Calc!EB$15)),"")</f>
        <v/>
      </c>
    </row>
    <row r="36" spans="3:14" x14ac:dyDescent="0.25">
      <c r="C36" s="83"/>
      <c r="D36" s="114" t="str">
        <f>IFERROR(INDEX(Calc!$BU$7:$BU$2006,MATCH(ROW(DynamicList!A36)-ROW(DynamicList!$A$7),Calc!$BT$7:$BT$2006,0)),"")</f>
        <v>197670 - 4K Led TV</v>
      </c>
      <c r="E36" s="114" t="str">
        <f ca="1">IFERROR(IF(LEN(E$7)=0,"",INDEX(MainTable,Calc!$DM35,Calc!DS$15)),"")</f>
        <v>Television &amp; Video</v>
      </c>
      <c r="F36" s="114" t="str">
        <f ca="1">IFERROR(IF(LEN(F$7)=0,"",INDEX(MainTable,Calc!$DM35,Calc!DT$15)),"")</f>
        <v>United States</v>
      </c>
      <c r="G36" s="114">
        <f ca="1">IFERROR(IF(LEN(G$7)=0,"",INDEX(MainTable,Calc!$DM35,Calc!DU$15)),"")</f>
        <v>6580</v>
      </c>
      <c r="H36" s="114">
        <f ca="1">IFERROR(IF(LEN(H$7)=0,"",INDEX(MainTable,Calc!$DM35,Calc!DV$15)),"")</f>
        <v>3500</v>
      </c>
      <c r="I36" s="114" t="str">
        <f ca="1">IFERROR(IF(LEN(I$7)=0,"",INDEX(MainTable,Calc!$DM35,Calc!DW$15)),"")</f>
        <v>White</v>
      </c>
      <c r="J36" s="114" t="str">
        <f ca="1">IFERROR(IF(LEN(J$7)=0,"",INDEX(MainTable,Calc!$DM35,Calc!DX$15)),"")</f>
        <v>Anne North</v>
      </c>
      <c r="K36" s="114" t="str">
        <f ca="1">IFERROR(IF(LEN(K$7)=0,"",INDEX(MainTable,Calc!$DM35,Calc!DY$15)),"")</f>
        <v>annenorth@mail.com</v>
      </c>
      <c r="L36" s="114" t="str">
        <f>IFERROR(IF(LEN(L$7)=0,"",INDEX(MainTable,Calc!$DM35,Calc!DZ$15)),"")</f>
        <v/>
      </c>
      <c r="M36" s="114" t="str">
        <f>IFERROR(IF(LEN(M$7)=0,"",INDEX(MainTable,Calc!$DM35,Calc!EA$15)),"")</f>
        <v/>
      </c>
      <c r="N36" s="114" t="str">
        <f>IFERROR(IF(LEN(N$7)=0,"",INDEX(MainTable,Calc!$DM35,Calc!EB$15)),"")</f>
        <v/>
      </c>
    </row>
    <row r="37" spans="3:14" x14ac:dyDescent="0.25">
      <c r="C37" s="83"/>
      <c r="D37" s="114" t="str">
        <f>IFERROR(INDEX(Calc!$BU$7:$BU$2006,MATCH(ROW(DynamicList!A37)-ROW(DynamicList!$A$7),Calc!$BT$7:$BT$2006,0)),"")</f>
        <v>480309 - Streaming Stick</v>
      </c>
      <c r="E37" s="114" t="str">
        <f ca="1">IFERROR(IF(LEN(E$7)=0,"",INDEX(MainTable,Calc!$DM36,Calc!DS$15)),"")</f>
        <v>Television &amp; Video</v>
      </c>
      <c r="F37" s="114" t="str">
        <f ca="1">IFERROR(IF(LEN(F$7)=0,"",INDEX(MainTable,Calc!$DM36,Calc!DT$15)),"")</f>
        <v>China</v>
      </c>
      <c r="G37" s="114">
        <f ca="1">IFERROR(IF(LEN(G$7)=0,"",INDEX(MainTable,Calc!$DM36,Calc!DU$15)),"")</f>
        <v>120</v>
      </c>
      <c r="H37" s="114">
        <f ca="1">IFERROR(IF(LEN(H$7)=0,"",INDEX(MainTable,Calc!$DM36,Calc!DV$15)),"")</f>
        <v>150</v>
      </c>
      <c r="I37" s="114" t="str">
        <f ca="1">IFERROR(IF(LEN(I$7)=0,"",INDEX(MainTable,Calc!$DM36,Calc!DW$15)),"")</f>
        <v>Black</v>
      </c>
      <c r="J37" s="114" t="str">
        <f ca="1">IFERROR(IF(LEN(J$7)=0,"",INDEX(MainTable,Calc!$DM36,Calc!DX$15)),"")</f>
        <v>Joan Oliver</v>
      </c>
      <c r="K37" s="114" t="str">
        <f ca="1">IFERROR(IF(LEN(K$7)=0,"",INDEX(MainTable,Calc!$DM36,Calc!DY$15)),"")</f>
        <v>joanoliver@mail.com</v>
      </c>
      <c r="L37" s="114" t="str">
        <f>IFERROR(IF(LEN(L$7)=0,"",INDEX(MainTable,Calc!$DM36,Calc!DZ$15)),"")</f>
        <v/>
      </c>
      <c r="M37" s="114" t="str">
        <f>IFERROR(IF(LEN(M$7)=0,"",INDEX(MainTable,Calc!$DM36,Calc!EA$15)),"")</f>
        <v/>
      </c>
      <c r="N37" s="114" t="str">
        <f>IFERROR(IF(LEN(N$7)=0,"",INDEX(MainTable,Calc!$DM36,Calc!EB$15)),"")</f>
        <v/>
      </c>
    </row>
    <row r="38" spans="3:14" x14ac:dyDescent="0.25">
      <c r="C38" s="83"/>
      <c r="D38" s="114" t="str">
        <f>IFERROR(INDEX(Calc!$BU$7:$BU$2006,MATCH(ROW(DynamicList!A38)-ROW(DynamicList!$A$7),Calc!$BT$7:$BT$2006,0)),"")</f>
        <v/>
      </c>
      <c r="E38" s="114" t="str">
        <f ca="1">IFERROR(IF(LEN(E$7)=0,"",INDEX(MainTable,Calc!$DM37,Calc!DS$15)),"")</f>
        <v/>
      </c>
      <c r="F38" s="114" t="str">
        <f ca="1">IFERROR(IF(LEN(F$7)=0,"",INDEX(MainTable,Calc!$DM37,Calc!DT$15)),"")</f>
        <v/>
      </c>
      <c r="G38" s="114" t="str">
        <f ca="1">IFERROR(IF(LEN(G$7)=0,"",INDEX(MainTable,Calc!$DM37,Calc!DU$15)),"")</f>
        <v/>
      </c>
      <c r="H38" s="114" t="str">
        <f ca="1">IFERROR(IF(LEN(H$7)=0,"",INDEX(MainTable,Calc!$DM37,Calc!DV$15)),"")</f>
        <v/>
      </c>
      <c r="I38" s="114" t="str">
        <f ca="1">IFERROR(IF(LEN(I$7)=0,"",INDEX(MainTable,Calc!$DM37,Calc!DW$15)),"")</f>
        <v/>
      </c>
      <c r="J38" s="114" t="str">
        <f ca="1">IFERROR(IF(LEN(J$7)=0,"",INDEX(MainTable,Calc!$DM37,Calc!DX$15)),"")</f>
        <v/>
      </c>
      <c r="K38" s="114" t="str">
        <f ca="1">IFERROR(IF(LEN(K$7)=0,"",INDEX(MainTable,Calc!$DM37,Calc!DY$15)),"")</f>
        <v/>
      </c>
      <c r="L38" s="114" t="str">
        <f>IFERROR(IF(LEN(L$7)=0,"",INDEX(MainTable,Calc!$DM37,Calc!DZ$15)),"")</f>
        <v/>
      </c>
      <c r="M38" s="114" t="str">
        <f>IFERROR(IF(LEN(M$7)=0,"",INDEX(MainTable,Calc!$DM37,Calc!EA$15)),"")</f>
        <v/>
      </c>
      <c r="N38" s="114" t="str">
        <f>IFERROR(IF(LEN(N$7)=0,"",INDEX(MainTable,Calc!$DM37,Calc!EB$15)),"")</f>
        <v/>
      </c>
    </row>
    <row r="39" spans="3:14" x14ac:dyDescent="0.25">
      <c r="C39" s="83"/>
      <c r="D39" s="114" t="str">
        <f>IFERROR(INDEX(Calc!$BU$7:$BU$2006,MATCH(ROW(DynamicList!A39)-ROW(DynamicList!$A$7),Calc!$BT$7:$BT$2006,0)),"")</f>
        <v/>
      </c>
      <c r="E39" s="114" t="str">
        <f ca="1">IFERROR(IF(LEN(E$7)=0,"",INDEX(MainTable,Calc!$DM38,Calc!DS$15)),"")</f>
        <v/>
      </c>
      <c r="F39" s="114" t="str">
        <f ca="1">IFERROR(IF(LEN(F$7)=0,"",INDEX(MainTable,Calc!$DM38,Calc!DT$15)),"")</f>
        <v/>
      </c>
      <c r="G39" s="114" t="str">
        <f ca="1">IFERROR(IF(LEN(G$7)=0,"",INDEX(MainTable,Calc!$DM38,Calc!DU$15)),"")</f>
        <v/>
      </c>
      <c r="H39" s="114" t="str">
        <f ca="1">IFERROR(IF(LEN(H$7)=0,"",INDEX(MainTable,Calc!$DM38,Calc!DV$15)),"")</f>
        <v/>
      </c>
      <c r="I39" s="114" t="str">
        <f ca="1">IFERROR(IF(LEN(I$7)=0,"",INDEX(MainTable,Calc!$DM38,Calc!DW$15)),"")</f>
        <v/>
      </c>
      <c r="J39" s="114" t="str">
        <f ca="1">IFERROR(IF(LEN(J$7)=0,"",INDEX(MainTable,Calc!$DM38,Calc!DX$15)),"")</f>
        <v/>
      </c>
      <c r="K39" s="114" t="str">
        <f ca="1">IFERROR(IF(LEN(K$7)=0,"",INDEX(MainTable,Calc!$DM38,Calc!DY$15)),"")</f>
        <v/>
      </c>
      <c r="L39" s="114" t="str">
        <f>IFERROR(IF(LEN(L$7)=0,"",INDEX(MainTable,Calc!$DM38,Calc!DZ$15)),"")</f>
        <v/>
      </c>
      <c r="M39" s="114" t="str">
        <f>IFERROR(IF(LEN(M$7)=0,"",INDEX(MainTable,Calc!$DM38,Calc!EA$15)),"")</f>
        <v/>
      </c>
      <c r="N39" s="114" t="str">
        <f>IFERROR(IF(LEN(N$7)=0,"",INDEX(MainTable,Calc!$DM38,Calc!EB$15)),"")</f>
        <v/>
      </c>
    </row>
    <row r="40" spans="3:14" x14ac:dyDescent="0.25">
      <c r="C40" s="83"/>
      <c r="D40" s="114" t="str">
        <f>IFERROR(INDEX(Calc!$BU$7:$BU$2006,MATCH(ROW(DynamicList!A40)-ROW(DynamicList!$A$7),Calc!$BT$7:$BT$2006,0)),"")</f>
        <v/>
      </c>
      <c r="E40" s="114" t="str">
        <f ca="1">IFERROR(IF(LEN(E$7)=0,"",INDEX(MainTable,Calc!$DM39,Calc!DS$15)),"")</f>
        <v/>
      </c>
      <c r="F40" s="114" t="str">
        <f ca="1">IFERROR(IF(LEN(F$7)=0,"",INDEX(MainTable,Calc!$DM39,Calc!DT$15)),"")</f>
        <v/>
      </c>
      <c r="G40" s="114" t="str">
        <f ca="1">IFERROR(IF(LEN(G$7)=0,"",INDEX(MainTable,Calc!$DM39,Calc!DU$15)),"")</f>
        <v/>
      </c>
      <c r="H40" s="114" t="str">
        <f ca="1">IFERROR(IF(LEN(H$7)=0,"",INDEX(MainTable,Calc!$DM39,Calc!DV$15)),"")</f>
        <v/>
      </c>
      <c r="I40" s="114" t="str">
        <f ca="1">IFERROR(IF(LEN(I$7)=0,"",INDEX(MainTable,Calc!$DM39,Calc!DW$15)),"")</f>
        <v/>
      </c>
      <c r="J40" s="114" t="str">
        <f ca="1">IFERROR(IF(LEN(J$7)=0,"",INDEX(MainTable,Calc!$DM39,Calc!DX$15)),"")</f>
        <v/>
      </c>
      <c r="K40" s="114" t="str">
        <f ca="1">IFERROR(IF(LEN(K$7)=0,"",INDEX(MainTable,Calc!$DM39,Calc!DY$15)),"")</f>
        <v/>
      </c>
      <c r="L40" s="114" t="str">
        <f>IFERROR(IF(LEN(L$7)=0,"",INDEX(MainTable,Calc!$DM39,Calc!DZ$15)),"")</f>
        <v/>
      </c>
      <c r="M40" s="114" t="str">
        <f>IFERROR(IF(LEN(M$7)=0,"",INDEX(MainTable,Calc!$DM39,Calc!EA$15)),"")</f>
        <v/>
      </c>
      <c r="N40" s="114" t="str">
        <f>IFERROR(IF(LEN(N$7)=0,"",INDEX(MainTable,Calc!$DM39,Calc!EB$15)),"")</f>
        <v/>
      </c>
    </row>
    <row r="41" spans="3:14" x14ac:dyDescent="0.25">
      <c r="C41" s="83"/>
      <c r="D41" s="114" t="str">
        <f>IFERROR(INDEX(Calc!$BU$7:$BU$2006,MATCH(ROW(DynamicList!A41)-ROW(DynamicList!$A$7),Calc!$BT$7:$BT$2006,0)),"")</f>
        <v/>
      </c>
      <c r="E41" s="114" t="str">
        <f ca="1">IFERROR(IF(LEN(E$7)=0,"",INDEX(MainTable,Calc!$DM40,Calc!DS$15)),"")</f>
        <v/>
      </c>
      <c r="F41" s="114" t="str">
        <f ca="1">IFERROR(IF(LEN(F$7)=0,"",INDEX(MainTable,Calc!$DM40,Calc!DT$15)),"")</f>
        <v/>
      </c>
      <c r="G41" s="114" t="str">
        <f ca="1">IFERROR(IF(LEN(G$7)=0,"",INDEX(MainTable,Calc!$DM40,Calc!DU$15)),"")</f>
        <v/>
      </c>
      <c r="H41" s="114" t="str">
        <f ca="1">IFERROR(IF(LEN(H$7)=0,"",INDEX(MainTable,Calc!$DM40,Calc!DV$15)),"")</f>
        <v/>
      </c>
      <c r="I41" s="114" t="str">
        <f ca="1">IFERROR(IF(LEN(I$7)=0,"",INDEX(MainTable,Calc!$DM40,Calc!DW$15)),"")</f>
        <v/>
      </c>
      <c r="J41" s="114" t="str">
        <f ca="1">IFERROR(IF(LEN(J$7)=0,"",INDEX(MainTable,Calc!$DM40,Calc!DX$15)),"")</f>
        <v/>
      </c>
      <c r="K41" s="114" t="str">
        <f ca="1">IFERROR(IF(LEN(K$7)=0,"",INDEX(MainTable,Calc!$DM40,Calc!DY$15)),"")</f>
        <v/>
      </c>
      <c r="L41" s="114" t="str">
        <f>IFERROR(IF(LEN(L$7)=0,"",INDEX(MainTable,Calc!$DM40,Calc!DZ$15)),"")</f>
        <v/>
      </c>
      <c r="M41" s="114" t="str">
        <f>IFERROR(IF(LEN(M$7)=0,"",INDEX(MainTable,Calc!$DM40,Calc!EA$15)),"")</f>
        <v/>
      </c>
      <c r="N41" s="114" t="str">
        <f>IFERROR(IF(LEN(N$7)=0,"",INDEX(MainTable,Calc!$DM40,Calc!EB$15)),"")</f>
        <v/>
      </c>
    </row>
    <row r="42" spans="3:14" x14ac:dyDescent="0.25">
      <c r="C42" s="83"/>
      <c r="D42" s="114" t="str">
        <f>IFERROR(INDEX(Calc!$BU$7:$BU$2006,MATCH(ROW(DynamicList!A42)-ROW(DynamicList!$A$7),Calc!$BT$7:$BT$2006,0)),"")</f>
        <v/>
      </c>
      <c r="E42" s="114" t="str">
        <f ca="1">IFERROR(IF(LEN(E$7)=0,"",INDEX(MainTable,Calc!$DM41,Calc!DS$15)),"")</f>
        <v/>
      </c>
      <c r="F42" s="114" t="str">
        <f ca="1">IFERROR(IF(LEN(F$7)=0,"",INDEX(MainTable,Calc!$DM41,Calc!DT$15)),"")</f>
        <v/>
      </c>
      <c r="G42" s="114" t="str">
        <f ca="1">IFERROR(IF(LEN(G$7)=0,"",INDEX(MainTable,Calc!$DM41,Calc!DU$15)),"")</f>
        <v/>
      </c>
      <c r="H42" s="114" t="str">
        <f ca="1">IFERROR(IF(LEN(H$7)=0,"",INDEX(MainTable,Calc!$DM41,Calc!DV$15)),"")</f>
        <v/>
      </c>
      <c r="I42" s="114" t="str">
        <f ca="1">IFERROR(IF(LEN(I$7)=0,"",INDEX(MainTable,Calc!$DM41,Calc!DW$15)),"")</f>
        <v/>
      </c>
      <c r="J42" s="114" t="str">
        <f ca="1">IFERROR(IF(LEN(J$7)=0,"",INDEX(MainTable,Calc!$DM41,Calc!DX$15)),"")</f>
        <v/>
      </c>
      <c r="K42" s="114" t="str">
        <f ca="1">IFERROR(IF(LEN(K$7)=0,"",INDEX(MainTable,Calc!$DM41,Calc!DY$15)),"")</f>
        <v/>
      </c>
      <c r="L42" s="114" t="str">
        <f>IFERROR(IF(LEN(L$7)=0,"",INDEX(MainTable,Calc!$DM41,Calc!DZ$15)),"")</f>
        <v/>
      </c>
      <c r="M42" s="114" t="str">
        <f>IFERROR(IF(LEN(M$7)=0,"",INDEX(MainTable,Calc!$DM41,Calc!EA$15)),"")</f>
        <v/>
      </c>
      <c r="N42" s="114" t="str">
        <f>IFERROR(IF(LEN(N$7)=0,"",INDEX(MainTable,Calc!$DM41,Calc!EB$15)),"")</f>
        <v/>
      </c>
    </row>
    <row r="43" spans="3:14" x14ac:dyDescent="0.25">
      <c r="C43" s="83"/>
      <c r="D43" s="114" t="str">
        <f>IFERROR(INDEX(Calc!$BU$7:$BU$2006,MATCH(ROW(DynamicList!A43)-ROW(DynamicList!$A$7),Calc!$BT$7:$BT$2006,0)),"")</f>
        <v/>
      </c>
      <c r="E43" s="114" t="str">
        <f ca="1">IFERROR(IF(LEN(E$7)=0,"",INDEX(MainTable,Calc!$DM42,Calc!DS$15)),"")</f>
        <v/>
      </c>
      <c r="F43" s="114" t="str">
        <f ca="1">IFERROR(IF(LEN(F$7)=0,"",INDEX(MainTable,Calc!$DM42,Calc!DT$15)),"")</f>
        <v/>
      </c>
      <c r="G43" s="114" t="str">
        <f ca="1">IFERROR(IF(LEN(G$7)=0,"",INDEX(MainTable,Calc!$DM42,Calc!DU$15)),"")</f>
        <v/>
      </c>
      <c r="H43" s="114" t="str">
        <f ca="1">IFERROR(IF(LEN(H$7)=0,"",INDEX(MainTable,Calc!$DM42,Calc!DV$15)),"")</f>
        <v/>
      </c>
      <c r="I43" s="114" t="str">
        <f ca="1">IFERROR(IF(LEN(I$7)=0,"",INDEX(MainTable,Calc!$DM42,Calc!DW$15)),"")</f>
        <v/>
      </c>
      <c r="J43" s="114" t="str">
        <f ca="1">IFERROR(IF(LEN(J$7)=0,"",INDEX(MainTable,Calc!$DM42,Calc!DX$15)),"")</f>
        <v/>
      </c>
      <c r="K43" s="114" t="str">
        <f ca="1">IFERROR(IF(LEN(K$7)=0,"",INDEX(MainTable,Calc!$DM42,Calc!DY$15)),"")</f>
        <v/>
      </c>
      <c r="L43" s="114" t="str">
        <f>IFERROR(IF(LEN(L$7)=0,"",INDEX(MainTable,Calc!$DM42,Calc!DZ$15)),"")</f>
        <v/>
      </c>
      <c r="M43" s="114" t="str">
        <f>IFERROR(IF(LEN(M$7)=0,"",INDEX(MainTable,Calc!$DM42,Calc!EA$15)),"")</f>
        <v/>
      </c>
      <c r="N43" s="114" t="str">
        <f>IFERROR(IF(LEN(N$7)=0,"",INDEX(MainTable,Calc!$DM42,Calc!EB$15)),"")</f>
        <v/>
      </c>
    </row>
    <row r="44" spans="3:14" x14ac:dyDescent="0.25">
      <c r="C44" s="83"/>
      <c r="D44" s="114" t="str">
        <f>IFERROR(INDEX(Calc!$BU$7:$BU$2006,MATCH(ROW(DynamicList!A44)-ROW(DynamicList!$A$7),Calc!$BT$7:$BT$2006,0)),"")</f>
        <v/>
      </c>
      <c r="E44" s="114" t="str">
        <f ca="1">IFERROR(IF(LEN(E$7)=0,"",INDEX(MainTable,Calc!$DM43,Calc!DS$15)),"")</f>
        <v/>
      </c>
      <c r="F44" s="114" t="str">
        <f ca="1">IFERROR(IF(LEN(F$7)=0,"",INDEX(MainTable,Calc!$DM43,Calc!DT$15)),"")</f>
        <v/>
      </c>
      <c r="G44" s="114" t="str">
        <f ca="1">IFERROR(IF(LEN(G$7)=0,"",INDEX(MainTable,Calc!$DM43,Calc!DU$15)),"")</f>
        <v/>
      </c>
      <c r="H44" s="114" t="str">
        <f ca="1">IFERROR(IF(LEN(H$7)=0,"",INDEX(MainTable,Calc!$DM43,Calc!DV$15)),"")</f>
        <v/>
      </c>
      <c r="I44" s="114" t="str">
        <f ca="1">IFERROR(IF(LEN(I$7)=0,"",INDEX(MainTable,Calc!$DM43,Calc!DW$15)),"")</f>
        <v/>
      </c>
      <c r="J44" s="114" t="str">
        <f ca="1">IFERROR(IF(LEN(J$7)=0,"",INDEX(MainTable,Calc!$DM43,Calc!DX$15)),"")</f>
        <v/>
      </c>
      <c r="K44" s="114" t="str">
        <f ca="1">IFERROR(IF(LEN(K$7)=0,"",INDEX(MainTable,Calc!$DM43,Calc!DY$15)),"")</f>
        <v/>
      </c>
      <c r="L44" s="114" t="str">
        <f>IFERROR(IF(LEN(L$7)=0,"",INDEX(MainTable,Calc!$DM43,Calc!DZ$15)),"")</f>
        <v/>
      </c>
      <c r="M44" s="114" t="str">
        <f>IFERROR(IF(LEN(M$7)=0,"",INDEX(MainTable,Calc!$DM43,Calc!EA$15)),"")</f>
        <v/>
      </c>
      <c r="N44" s="114" t="str">
        <f>IFERROR(IF(LEN(N$7)=0,"",INDEX(MainTable,Calc!$DM43,Calc!EB$15)),"")</f>
        <v/>
      </c>
    </row>
    <row r="45" spans="3:14" x14ac:dyDescent="0.25">
      <c r="C45" s="83"/>
      <c r="D45" s="114" t="str">
        <f>IFERROR(INDEX(Calc!$BU$7:$BU$2006,MATCH(ROW(DynamicList!A45)-ROW(DynamicList!$A$7),Calc!$BT$7:$BT$2006,0)),"")</f>
        <v/>
      </c>
      <c r="E45" s="114" t="str">
        <f ca="1">IFERROR(IF(LEN(E$7)=0,"",INDEX(MainTable,Calc!$DM44,Calc!DS$15)),"")</f>
        <v/>
      </c>
      <c r="F45" s="114" t="str">
        <f ca="1">IFERROR(IF(LEN(F$7)=0,"",INDEX(MainTable,Calc!$DM44,Calc!DT$15)),"")</f>
        <v/>
      </c>
      <c r="G45" s="114" t="str">
        <f ca="1">IFERROR(IF(LEN(G$7)=0,"",INDEX(MainTable,Calc!$DM44,Calc!DU$15)),"")</f>
        <v/>
      </c>
      <c r="H45" s="114" t="str">
        <f ca="1">IFERROR(IF(LEN(H$7)=0,"",INDEX(MainTable,Calc!$DM44,Calc!DV$15)),"")</f>
        <v/>
      </c>
      <c r="I45" s="114" t="str">
        <f ca="1">IFERROR(IF(LEN(I$7)=0,"",INDEX(MainTable,Calc!$DM44,Calc!DW$15)),"")</f>
        <v/>
      </c>
      <c r="J45" s="114" t="str">
        <f ca="1">IFERROR(IF(LEN(J$7)=0,"",INDEX(MainTable,Calc!$DM44,Calc!DX$15)),"")</f>
        <v/>
      </c>
      <c r="K45" s="114" t="str">
        <f ca="1">IFERROR(IF(LEN(K$7)=0,"",INDEX(MainTable,Calc!$DM44,Calc!DY$15)),"")</f>
        <v/>
      </c>
      <c r="L45" s="114" t="str">
        <f>IFERROR(IF(LEN(L$7)=0,"",INDEX(MainTable,Calc!$DM44,Calc!DZ$15)),"")</f>
        <v/>
      </c>
      <c r="M45" s="114" t="str">
        <f>IFERROR(IF(LEN(M$7)=0,"",INDEX(MainTable,Calc!$DM44,Calc!EA$15)),"")</f>
        <v/>
      </c>
      <c r="N45" s="114" t="str">
        <f>IFERROR(IF(LEN(N$7)=0,"",INDEX(MainTable,Calc!$DM44,Calc!EB$15)),"")</f>
        <v/>
      </c>
    </row>
    <row r="46" spans="3:14" x14ac:dyDescent="0.25">
      <c r="C46" s="83"/>
      <c r="D46" s="114" t="str">
        <f>IFERROR(INDEX(Calc!$BU$7:$BU$2006,MATCH(ROW(DynamicList!A46)-ROW(DynamicList!$A$7),Calc!$BT$7:$BT$2006,0)),"")</f>
        <v/>
      </c>
      <c r="E46" s="114" t="str">
        <f ca="1">IFERROR(IF(LEN(E$7)=0,"",INDEX(MainTable,Calc!$DM45,Calc!DS$15)),"")</f>
        <v/>
      </c>
      <c r="F46" s="114" t="str">
        <f ca="1">IFERROR(IF(LEN(F$7)=0,"",INDEX(MainTable,Calc!$DM45,Calc!DT$15)),"")</f>
        <v/>
      </c>
      <c r="G46" s="114" t="str">
        <f ca="1">IFERROR(IF(LEN(G$7)=0,"",INDEX(MainTable,Calc!$DM45,Calc!DU$15)),"")</f>
        <v/>
      </c>
      <c r="H46" s="114" t="str">
        <f ca="1">IFERROR(IF(LEN(H$7)=0,"",INDEX(MainTable,Calc!$DM45,Calc!DV$15)),"")</f>
        <v/>
      </c>
      <c r="I46" s="114" t="str">
        <f ca="1">IFERROR(IF(LEN(I$7)=0,"",INDEX(MainTable,Calc!$DM45,Calc!DW$15)),"")</f>
        <v/>
      </c>
      <c r="J46" s="114" t="str">
        <f ca="1">IFERROR(IF(LEN(J$7)=0,"",INDEX(MainTable,Calc!$DM45,Calc!DX$15)),"")</f>
        <v/>
      </c>
      <c r="K46" s="114" t="str">
        <f ca="1">IFERROR(IF(LEN(K$7)=0,"",INDEX(MainTable,Calc!$DM45,Calc!DY$15)),"")</f>
        <v/>
      </c>
      <c r="L46" s="114" t="str">
        <f>IFERROR(IF(LEN(L$7)=0,"",INDEX(MainTable,Calc!$DM45,Calc!DZ$15)),"")</f>
        <v/>
      </c>
      <c r="M46" s="114" t="str">
        <f>IFERROR(IF(LEN(M$7)=0,"",INDEX(MainTable,Calc!$DM45,Calc!EA$15)),"")</f>
        <v/>
      </c>
      <c r="N46" s="114" t="str">
        <f>IFERROR(IF(LEN(N$7)=0,"",INDEX(MainTable,Calc!$DM45,Calc!EB$15)),"")</f>
        <v/>
      </c>
    </row>
    <row r="47" spans="3:14" x14ac:dyDescent="0.25">
      <c r="C47" s="83"/>
      <c r="D47" s="114" t="str">
        <f>IFERROR(INDEX(Calc!$BU$7:$BU$2006,MATCH(ROW(DynamicList!A47)-ROW(DynamicList!$A$7),Calc!$BT$7:$BT$2006,0)),"")</f>
        <v/>
      </c>
      <c r="E47" s="114" t="str">
        <f ca="1">IFERROR(IF(LEN(E$7)=0,"",INDEX(MainTable,Calc!$DM46,Calc!DS$15)),"")</f>
        <v/>
      </c>
      <c r="F47" s="114" t="str">
        <f ca="1">IFERROR(IF(LEN(F$7)=0,"",INDEX(MainTable,Calc!$DM46,Calc!DT$15)),"")</f>
        <v/>
      </c>
      <c r="G47" s="114" t="str">
        <f ca="1">IFERROR(IF(LEN(G$7)=0,"",INDEX(MainTable,Calc!$DM46,Calc!DU$15)),"")</f>
        <v/>
      </c>
      <c r="H47" s="114" t="str">
        <f ca="1">IFERROR(IF(LEN(H$7)=0,"",INDEX(MainTable,Calc!$DM46,Calc!DV$15)),"")</f>
        <v/>
      </c>
      <c r="I47" s="114" t="str">
        <f ca="1">IFERROR(IF(LEN(I$7)=0,"",INDEX(MainTable,Calc!$DM46,Calc!DW$15)),"")</f>
        <v/>
      </c>
      <c r="J47" s="114" t="str">
        <f ca="1">IFERROR(IF(LEN(J$7)=0,"",INDEX(MainTable,Calc!$DM46,Calc!DX$15)),"")</f>
        <v/>
      </c>
      <c r="K47" s="114" t="str">
        <f ca="1">IFERROR(IF(LEN(K$7)=0,"",INDEX(MainTable,Calc!$DM46,Calc!DY$15)),"")</f>
        <v/>
      </c>
      <c r="L47" s="114" t="str">
        <f>IFERROR(IF(LEN(L$7)=0,"",INDEX(MainTable,Calc!$DM46,Calc!DZ$15)),"")</f>
        <v/>
      </c>
      <c r="M47" s="114" t="str">
        <f>IFERROR(IF(LEN(M$7)=0,"",INDEX(MainTable,Calc!$DM46,Calc!EA$15)),"")</f>
        <v/>
      </c>
      <c r="N47" s="114" t="str">
        <f>IFERROR(IF(LEN(N$7)=0,"",INDEX(MainTable,Calc!$DM46,Calc!EB$15)),"")</f>
        <v/>
      </c>
    </row>
    <row r="48" spans="3:14" x14ac:dyDescent="0.25">
      <c r="C48" s="83"/>
      <c r="D48" s="114" t="str">
        <f>IFERROR(INDEX(Calc!$BU$7:$BU$2006,MATCH(ROW(DynamicList!A48)-ROW(DynamicList!$A$7),Calc!$BT$7:$BT$2006,0)),"")</f>
        <v/>
      </c>
      <c r="E48" s="114" t="str">
        <f ca="1">IFERROR(IF(LEN(E$7)=0,"",INDEX(MainTable,Calc!$DM47,Calc!DS$15)),"")</f>
        <v/>
      </c>
      <c r="F48" s="114" t="str">
        <f ca="1">IFERROR(IF(LEN(F$7)=0,"",INDEX(MainTable,Calc!$DM47,Calc!DT$15)),"")</f>
        <v/>
      </c>
      <c r="G48" s="114" t="str">
        <f ca="1">IFERROR(IF(LEN(G$7)=0,"",INDEX(MainTable,Calc!$DM47,Calc!DU$15)),"")</f>
        <v/>
      </c>
      <c r="H48" s="114" t="str">
        <f ca="1">IFERROR(IF(LEN(H$7)=0,"",INDEX(MainTable,Calc!$DM47,Calc!DV$15)),"")</f>
        <v/>
      </c>
      <c r="I48" s="114" t="str">
        <f ca="1">IFERROR(IF(LEN(I$7)=0,"",INDEX(MainTable,Calc!$DM47,Calc!DW$15)),"")</f>
        <v/>
      </c>
      <c r="J48" s="114" t="str">
        <f ca="1">IFERROR(IF(LEN(J$7)=0,"",INDEX(MainTable,Calc!$DM47,Calc!DX$15)),"")</f>
        <v/>
      </c>
      <c r="K48" s="114" t="str">
        <f ca="1">IFERROR(IF(LEN(K$7)=0,"",INDEX(MainTable,Calc!$DM47,Calc!DY$15)),"")</f>
        <v/>
      </c>
      <c r="L48" s="114" t="str">
        <f>IFERROR(IF(LEN(L$7)=0,"",INDEX(MainTable,Calc!$DM47,Calc!DZ$15)),"")</f>
        <v/>
      </c>
      <c r="M48" s="114" t="str">
        <f>IFERROR(IF(LEN(M$7)=0,"",INDEX(MainTable,Calc!$DM47,Calc!EA$15)),"")</f>
        <v/>
      </c>
      <c r="N48" s="114" t="str">
        <f>IFERROR(IF(LEN(N$7)=0,"",INDEX(MainTable,Calc!$DM47,Calc!EB$15)),"")</f>
        <v/>
      </c>
    </row>
    <row r="49" spans="3:14" x14ac:dyDescent="0.25">
      <c r="C49" s="83"/>
      <c r="D49" s="114" t="str">
        <f>IFERROR(INDEX(Calc!$BU$7:$BU$2006,MATCH(ROW(DynamicList!A49)-ROW(DynamicList!$A$7),Calc!$BT$7:$BT$2006,0)),"")</f>
        <v/>
      </c>
      <c r="E49" s="114" t="str">
        <f ca="1">IFERROR(IF(LEN(E$7)=0,"",INDEX(MainTable,Calc!$DM48,Calc!DS$15)),"")</f>
        <v/>
      </c>
      <c r="F49" s="114" t="str">
        <f ca="1">IFERROR(IF(LEN(F$7)=0,"",INDEX(MainTable,Calc!$DM48,Calc!DT$15)),"")</f>
        <v/>
      </c>
      <c r="G49" s="114" t="str">
        <f ca="1">IFERROR(IF(LEN(G$7)=0,"",INDEX(MainTable,Calc!$DM48,Calc!DU$15)),"")</f>
        <v/>
      </c>
      <c r="H49" s="114" t="str">
        <f ca="1">IFERROR(IF(LEN(H$7)=0,"",INDEX(MainTable,Calc!$DM48,Calc!DV$15)),"")</f>
        <v/>
      </c>
      <c r="I49" s="114" t="str">
        <f ca="1">IFERROR(IF(LEN(I$7)=0,"",INDEX(MainTable,Calc!$DM48,Calc!DW$15)),"")</f>
        <v/>
      </c>
      <c r="J49" s="114" t="str">
        <f ca="1">IFERROR(IF(LEN(J$7)=0,"",INDEX(MainTable,Calc!$DM48,Calc!DX$15)),"")</f>
        <v/>
      </c>
      <c r="K49" s="114" t="str">
        <f ca="1">IFERROR(IF(LEN(K$7)=0,"",INDEX(MainTable,Calc!$DM48,Calc!DY$15)),"")</f>
        <v/>
      </c>
      <c r="L49" s="114" t="str">
        <f>IFERROR(IF(LEN(L$7)=0,"",INDEX(MainTable,Calc!$DM48,Calc!DZ$15)),"")</f>
        <v/>
      </c>
      <c r="M49" s="114" t="str">
        <f>IFERROR(IF(LEN(M$7)=0,"",INDEX(MainTable,Calc!$DM48,Calc!EA$15)),"")</f>
        <v/>
      </c>
      <c r="N49" s="114" t="str">
        <f>IFERROR(IF(LEN(N$7)=0,"",INDEX(MainTable,Calc!$DM48,Calc!EB$15)),"")</f>
        <v/>
      </c>
    </row>
    <row r="50" spans="3:14" x14ac:dyDescent="0.25">
      <c r="C50" s="83"/>
      <c r="D50" s="114" t="str">
        <f>IFERROR(INDEX(Calc!$BU$7:$BU$2006,MATCH(ROW(DynamicList!A50)-ROW(DynamicList!$A$7),Calc!$BT$7:$BT$2006,0)),"")</f>
        <v/>
      </c>
      <c r="E50" s="114" t="str">
        <f ca="1">IFERROR(IF(LEN(E$7)=0,"",INDEX(MainTable,Calc!$DM49,Calc!DS$15)),"")</f>
        <v/>
      </c>
      <c r="F50" s="114" t="str">
        <f ca="1">IFERROR(IF(LEN(F$7)=0,"",INDEX(MainTable,Calc!$DM49,Calc!DT$15)),"")</f>
        <v/>
      </c>
      <c r="G50" s="114" t="str">
        <f ca="1">IFERROR(IF(LEN(G$7)=0,"",INDEX(MainTable,Calc!$DM49,Calc!DU$15)),"")</f>
        <v/>
      </c>
      <c r="H50" s="114" t="str">
        <f ca="1">IFERROR(IF(LEN(H$7)=0,"",INDEX(MainTable,Calc!$DM49,Calc!DV$15)),"")</f>
        <v/>
      </c>
      <c r="I50" s="114" t="str">
        <f ca="1">IFERROR(IF(LEN(I$7)=0,"",INDEX(MainTable,Calc!$DM49,Calc!DW$15)),"")</f>
        <v/>
      </c>
      <c r="J50" s="114" t="str">
        <f ca="1">IFERROR(IF(LEN(J$7)=0,"",INDEX(MainTable,Calc!$DM49,Calc!DX$15)),"")</f>
        <v/>
      </c>
      <c r="K50" s="114" t="str">
        <f ca="1">IFERROR(IF(LEN(K$7)=0,"",INDEX(MainTable,Calc!$DM49,Calc!DY$15)),"")</f>
        <v/>
      </c>
      <c r="L50" s="114" t="str">
        <f>IFERROR(IF(LEN(L$7)=0,"",INDEX(MainTable,Calc!$DM49,Calc!DZ$15)),"")</f>
        <v/>
      </c>
      <c r="M50" s="114" t="str">
        <f>IFERROR(IF(LEN(M$7)=0,"",INDEX(MainTable,Calc!$DM49,Calc!EA$15)),"")</f>
        <v/>
      </c>
      <c r="N50" s="114" t="str">
        <f>IFERROR(IF(LEN(N$7)=0,"",INDEX(MainTable,Calc!$DM49,Calc!EB$15)),"")</f>
        <v/>
      </c>
    </row>
    <row r="51" spans="3:14" x14ac:dyDescent="0.25">
      <c r="C51" s="83"/>
      <c r="D51" s="114" t="str">
        <f>IFERROR(INDEX(Calc!$BU$7:$BU$2006,MATCH(ROW(DynamicList!A51)-ROW(DynamicList!$A$7),Calc!$BT$7:$BT$2006,0)),"")</f>
        <v/>
      </c>
      <c r="E51" s="114" t="str">
        <f ca="1">IFERROR(IF(LEN(E$7)=0,"",INDEX(MainTable,Calc!$DM50,Calc!DS$15)),"")</f>
        <v/>
      </c>
      <c r="F51" s="114" t="str">
        <f ca="1">IFERROR(IF(LEN(F$7)=0,"",INDEX(MainTable,Calc!$DM50,Calc!DT$15)),"")</f>
        <v/>
      </c>
      <c r="G51" s="114" t="str">
        <f ca="1">IFERROR(IF(LEN(G$7)=0,"",INDEX(MainTable,Calc!$DM50,Calc!DU$15)),"")</f>
        <v/>
      </c>
      <c r="H51" s="114" t="str">
        <f ca="1">IFERROR(IF(LEN(H$7)=0,"",INDEX(MainTable,Calc!$DM50,Calc!DV$15)),"")</f>
        <v/>
      </c>
      <c r="I51" s="114" t="str">
        <f ca="1">IFERROR(IF(LEN(I$7)=0,"",INDEX(MainTable,Calc!$DM50,Calc!DW$15)),"")</f>
        <v/>
      </c>
      <c r="J51" s="114" t="str">
        <f ca="1">IFERROR(IF(LEN(J$7)=0,"",INDEX(MainTable,Calc!$DM50,Calc!DX$15)),"")</f>
        <v/>
      </c>
      <c r="K51" s="114" t="str">
        <f ca="1">IFERROR(IF(LEN(K$7)=0,"",INDEX(MainTable,Calc!$DM50,Calc!DY$15)),"")</f>
        <v/>
      </c>
      <c r="L51" s="114" t="str">
        <f>IFERROR(IF(LEN(L$7)=0,"",INDEX(MainTable,Calc!$DM50,Calc!DZ$15)),"")</f>
        <v/>
      </c>
      <c r="M51" s="114" t="str">
        <f>IFERROR(IF(LEN(M$7)=0,"",INDEX(MainTable,Calc!$DM50,Calc!EA$15)),"")</f>
        <v/>
      </c>
      <c r="N51" s="114" t="str">
        <f>IFERROR(IF(LEN(N$7)=0,"",INDEX(MainTable,Calc!$DM50,Calc!EB$15)),"")</f>
        <v/>
      </c>
    </row>
    <row r="52" spans="3:14" x14ac:dyDescent="0.25">
      <c r="C52" s="83"/>
      <c r="D52" s="114" t="str">
        <f>IFERROR(INDEX(Calc!$BU$7:$BU$2006,MATCH(ROW(DynamicList!A52)-ROW(DynamicList!$A$7),Calc!$BT$7:$BT$2006,0)),"")</f>
        <v/>
      </c>
      <c r="E52" s="114" t="str">
        <f ca="1">IFERROR(IF(LEN(E$7)=0,"",INDEX(MainTable,Calc!$DM51,Calc!DS$15)),"")</f>
        <v/>
      </c>
      <c r="F52" s="114" t="str">
        <f ca="1">IFERROR(IF(LEN(F$7)=0,"",INDEX(MainTable,Calc!$DM51,Calc!DT$15)),"")</f>
        <v/>
      </c>
      <c r="G52" s="114" t="str">
        <f ca="1">IFERROR(IF(LEN(G$7)=0,"",INDEX(MainTable,Calc!$DM51,Calc!DU$15)),"")</f>
        <v/>
      </c>
      <c r="H52" s="114" t="str">
        <f ca="1">IFERROR(IF(LEN(H$7)=0,"",INDEX(MainTable,Calc!$DM51,Calc!DV$15)),"")</f>
        <v/>
      </c>
      <c r="I52" s="114" t="str">
        <f ca="1">IFERROR(IF(LEN(I$7)=0,"",INDEX(MainTable,Calc!$DM51,Calc!DW$15)),"")</f>
        <v/>
      </c>
      <c r="J52" s="114" t="str">
        <f ca="1">IFERROR(IF(LEN(J$7)=0,"",INDEX(MainTable,Calc!$DM51,Calc!DX$15)),"")</f>
        <v/>
      </c>
      <c r="K52" s="114" t="str">
        <f ca="1">IFERROR(IF(LEN(K$7)=0,"",INDEX(MainTable,Calc!$DM51,Calc!DY$15)),"")</f>
        <v/>
      </c>
      <c r="L52" s="114" t="str">
        <f>IFERROR(IF(LEN(L$7)=0,"",INDEX(MainTable,Calc!$DM51,Calc!DZ$15)),"")</f>
        <v/>
      </c>
      <c r="M52" s="114" t="str">
        <f>IFERROR(IF(LEN(M$7)=0,"",INDEX(MainTable,Calc!$DM51,Calc!EA$15)),"")</f>
        <v/>
      </c>
      <c r="N52" s="114" t="str">
        <f>IFERROR(IF(LEN(N$7)=0,"",INDEX(MainTable,Calc!$DM51,Calc!EB$15)),"")</f>
        <v/>
      </c>
    </row>
    <row r="53" spans="3:14" x14ac:dyDescent="0.25">
      <c r="C53" s="83"/>
      <c r="D53" s="114" t="str">
        <f>IFERROR(INDEX(Calc!$BU$7:$BU$2006,MATCH(ROW(DynamicList!A53)-ROW(DynamicList!$A$7),Calc!$BT$7:$BT$2006,0)),"")</f>
        <v/>
      </c>
      <c r="E53" s="114" t="str">
        <f ca="1">IFERROR(IF(LEN(E$7)=0,"",INDEX(MainTable,Calc!$DM52,Calc!DS$15)),"")</f>
        <v/>
      </c>
      <c r="F53" s="114" t="str">
        <f ca="1">IFERROR(IF(LEN(F$7)=0,"",INDEX(MainTable,Calc!$DM52,Calc!DT$15)),"")</f>
        <v/>
      </c>
      <c r="G53" s="114" t="str">
        <f ca="1">IFERROR(IF(LEN(G$7)=0,"",INDEX(MainTable,Calc!$DM52,Calc!DU$15)),"")</f>
        <v/>
      </c>
      <c r="H53" s="114" t="str">
        <f ca="1">IFERROR(IF(LEN(H$7)=0,"",INDEX(MainTable,Calc!$DM52,Calc!DV$15)),"")</f>
        <v/>
      </c>
      <c r="I53" s="114" t="str">
        <f ca="1">IFERROR(IF(LEN(I$7)=0,"",INDEX(MainTable,Calc!$DM52,Calc!DW$15)),"")</f>
        <v/>
      </c>
      <c r="J53" s="114" t="str">
        <f ca="1">IFERROR(IF(LEN(J$7)=0,"",INDEX(MainTable,Calc!$DM52,Calc!DX$15)),"")</f>
        <v/>
      </c>
      <c r="K53" s="114" t="str">
        <f ca="1">IFERROR(IF(LEN(K$7)=0,"",INDEX(MainTable,Calc!$DM52,Calc!DY$15)),"")</f>
        <v/>
      </c>
      <c r="L53" s="114" t="str">
        <f>IFERROR(IF(LEN(L$7)=0,"",INDEX(MainTable,Calc!$DM52,Calc!DZ$15)),"")</f>
        <v/>
      </c>
      <c r="M53" s="114" t="str">
        <f>IFERROR(IF(LEN(M$7)=0,"",INDEX(MainTable,Calc!$DM52,Calc!EA$15)),"")</f>
        <v/>
      </c>
      <c r="N53" s="114" t="str">
        <f>IFERROR(IF(LEN(N$7)=0,"",INDEX(MainTable,Calc!$DM52,Calc!EB$15)),"")</f>
        <v/>
      </c>
    </row>
    <row r="54" spans="3:14" x14ac:dyDescent="0.25">
      <c r="C54" s="83"/>
      <c r="D54" s="114" t="str">
        <f>IFERROR(INDEX(Calc!$BU$7:$BU$2006,MATCH(ROW(DynamicList!A54)-ROW(DynamicList!$A$7),Calc!$BT$7:$BT$2006,0)),"")</f>
        <v/>
      </c>
      <c r="E54" s="114" t="str">
        <f ca="1">IFERROR(IF(LEN(E$7)=0,"",INDEX(MainTable,Calc!$DM53,Calc!DS$15)),"")</f>
        <v/>
      </c>
      <c r="F54" s="114" t="str">
        <f ca="1">IFERROR(IF(LEN(F$7)=0,"",INDEX(MainTable,Calc!$DM53,Calc!DT$15)),"")</f>
        <v/>
      </c>
      <c r="G54" s="114" t="str">
        <f ca="1">IFERROR(IF(LEN(G$7)=0,"",INDEX(MainTable,Calc!$DM53,Calc!DU$15)),"")</f>
        <v/>
      </c>
      <c r="H54" s="114" t="str">
        <f ca="1">IFERROR(IF(LEN(H$7)=0,"",INDEX(MainTable,Calc!$DM53,Calc!DV$15)),"")</f>
        <v/>
      </c>
      <c r="I54" s="114" t="str">
        <f ca="1">IFERROR(IF(LEN(I$7)=0,"",INDEX(MainTable,Calc!$DM53,Calc!DW$15)),"")</f>
        <v/>
      </c>
      <c r="J54" s="114" t="str">
        <f ca="1">IFERROR(IF(LEN(J$7)=0,"",INDEX(MainTable,Calc!$DM53,Calc!DX$15)),"")</f>
        <v/>
      </c>
      <c r="K54" s="114" t="str">
        <f ca="1">IFERROR(IF(LEN(K$7)=0,"",INDEX(MainTable,Calc!$DM53,Calc!DY$15)),"")</f>
        <v/>
      </c>
      <c r="L54" s="114" t="str">
        <f>IFERROR(IF(LEN(L$7)=0,"",INDEX(MainTable,Calc!$DM53,Calc!DZ$15)),"")</f>
        <v/>
      </c>
      <c r="M54" s="114" t="str">
        <f>IFERROR(IF(LEN(M$7)=0,"",INDEX(MainTable,Calc!$DM53,Calc!EA$15)),"")</f>
        <v/>
      </c>
      <c r="N54" s="114" t="str">
        <f>IFERROR(IF(LEN(N$7)=0,"",INDEX(MainTable,Calc!$DM53,Calc!EB$15)),"")</f>
        <v/>
      </c>
    </row>
    <row r="55" spans="3:14" x14ac:dyDescent="0.25">
      <c r="C55" s="83"/>
      <c r="D55" s="114" t="str">
        <f>IFERROR(INDEX(Calc!$BU$7:$BU$2006,MATCH(ROW(DynamicList!A55)-ROW(DynamicList!$A$7),Calc!$BT$7:$BT$2006,0)),"")</f>
        <v/>
      </c>
      <c r="E55" s="114" t="str">
        <f ca="1">IFERROR(IF(LEN(E$7)=0,"",INDEX(MainTable,Calc!$DM54,Calc!DS$15)),"")</f>
        <v/>
      </c>
      <c r="F55" s="114" t="str">
        <f ca="1">IFERROR(IF(LEN(F$7)=0,"",INDEX(MainTable,Calc!$DM54,Calc!DT$15)),"")</f>
        <v/>
      </c>
      <c r="G55" s="114" t="str">
        <f ca="1">IFERROR(IF(LEN(G$7)=0,"",INDEX(MainTable,Calc!$DM54,Calc!DU$15)),"")</f>
        <v/>
      </c>
      <c r="H55" s="114" t="str">
        <f ca="1">IFERROR(IF(LEN(H$7)=0,"",INDEX(MainTable,Calc!$DM54,Calc!DV$15)),"")</f>
        <v/>
      </c>
      <c r="I55" s="114" t="str">
        <f ca="1">IFERROR(IF(LEN(I$7)=0,"",INDEX(MainTable,Calc!$DM54,Calc!DW$15)),"")</f>
        <v/>
      </c>
      <c r="J55" s="114" t="str">
        <f ca="1">IFERROR(IF(LEN(J$7)=0,"",INDEX(MainTable,Calc!$DM54,Calc!DX$15)),"")</f>
        <v/>
      </c>
      <c r="K55" s="114" t="str">
        <f ca="1">IFERROR(IF(LEN(K$7)=0,"",INDEX(MainTable,Calc!$DM54,Calc!DY$15)),"")</f>
        <v/>
      </c>
      <c r="L55" s="114" t="str">
        <f>IFERROR(IF(LEN(L$7)=0,"",INDEX(MainTable,Calc!$DM54,Calc!DZ$15)),"")</f>
        <v/>
      </c>
      <c r="M55" s="114" t="str">
        <f>IFERROR(IF(LEN(M$7)=0,"",INDEX(MainTable,Calc!$DM54,Calc!EA$15)),"")</f>
        <v/>
      </c>
      <c r="N55" s="114" t="str">
        <f>IFERROR(IF(LEN(N$7)=0,"",INDEX(MainTable,Calc!$DM54,Calc!EB$15)),"")</f>
        <v/>
      </c>
    </row>
    <row r="56" spans="3:14" x14ac:dyDescent="0.25">
      <c r="C56" s="83"/>
      <c r="D56" s="114" t="str">
        <f>IFERROR(INDEX(Calc!$BU$7:$BU$2006,MATCH(ROW(DynamicList!A56)-ROW(DynamicList!$A$7),Calc!$BT$7:$BT$2006,0)),"")</f>
        <v/>
      </c>
      <c r="E56" s="114" t="str">
        <f ca="1">IFERROR(IF(LEN(E$7)=0,"",INDEX(MainTable,Calc!$DM55,Calc!DS$15)),"")</f>
        <v/>
      </c>
      <c r="F56" s="114" t="str">
        <f ca="1">IFERROR(IF(LEN(F$7)=0,"",INDEX(MainTable,Calc!$DM55,Calc!DT$15)),"")</f>
        <v/>
      </c>
      <c r="G56" s="114" t="str">
        <f ca="1">IFERROR(IF(LEN(G$7)=0,"",INDEX(MainTable,Calc!$DM55,Calc!DU$15)),"")</f>
        <v/>
      </c>
      <c r="H56" s="114" t="str">
        <f ca="1">IFERROR(IF(LEN(H$7)=0,"",INDEX(MainTable,Calc!$DM55,Calc!DV$15)),"")</f>
        <v/>
      </c>
      <c r="I56" s="114" t="str">
        <f ca="1">IFERROR(IF(LEN(I$7)=0,"",INDEX(MainTable,Calc!$DM55,Calc!DW$15)),"")</f>
        <v/>
      </c>
      <c r="J56" s="114" t="str">
        <f ca="1">IFERROR(IF(LEN(J$7)=0,"",INDEX(MainTable,Calc!$DM55,Calc!DX$15)),"")</f>
        <v/>
      </c>
      <c r="K56" s="114" t="str">
        <f ca="1">IFERROR(IF(LEN(K$7)=0,"",INDEX(MainTable,Calc!$DM55,Calc!DY$15)),"")</f>
        <v/>
      </c>
      <c r="L56" s="114" t="str">
        <f>IFERROR(IF(LEN(L$7)=0,"",INDEX(MainTable,Calc!$DM55,Calc!DZ$15)),"")</f>
        <v/>
      </c>
      <c r="M56" s="114" t="str">
        <f>IFERROR(IF(LEN(M$7)=0,"",INDEX(MainTable,Calc!$DM55,Calc!EA$15)),"")</f>
        <v/>
      </c>
      <c r="N56" s="114" t="str">
        <f>IFERROR(IF(LEN(N$7)=0,"",INDEX(MainTable,Calc!$DM55,Calc!EB$15)),"")</f>
        <v/>
      </c>
    </row>
    <row r="57" spans="3:14" x14ac:dyDescent="0.25">
      <c r="C57" s="83"/>
      <c r="D57" s="114" t="str">
        <f>IFERROR(INDEX(Calc!$BU$7:$BU$2006,MATCH(ROW(DynamicList!A57)-ROW(DynamicList!$A$7),Calc!$BT$7:$BT$2006,0)),"")</f>
        <v/>
      </c>
      <c r="E57" s="114" t="str">
        <f ca="1">IFERROR(IF(LEN(E$7)=0,"",INDEX(MainTable,Calc!$DM56,Calc!DS$15)),"")</f>
        <v/>
      </c>
      <c r="F57" s="114" t="str">
        <f ca="1">IFERROR(IF(LEN(F$7)=0,"",INDEX(MainTable,Calc!$DM56,Calc!DT$15)),"")</f>
        <v/>
      </c>
      <c r="G57" s="114" t="str">
        <f ca="1">IFERROR(IF(LEN(G$7)=0,"",INDEX(MainTable,Calc!$DM56,Calc!DU$15)),"")</f>
        <v/>
      </c>
      <c r="H57" s="114" t="str">
        <f ca="1">IFERROR(IF(LEN(H$7)=0,"",INDEX(MainTable,Calc!$DM56,Calc!DV$15)),"")</f>
        <v/>
      </c>
      <c r="I57" s="114" t="str">
        <f ca="1">IFERROR(IF(LEN(I$7)=0,"",INDEX(MainTable,Calc!$DM56,Calc!DW$15)),"")</f>
        <v/>
      </c>
      <c r="J57" s="114" t="str">
        <f ca="1">IFERROR(IF(LEN(J$7)=0,"",INDEX(MainTable,Calc!$DM56,Calc!DX$15)),"")</f>
        <v/>
      </c>
      <c r="K57" s="114" t="str">
        <f ca="1">IFERROR(IF(LEN(K$7)=0,"",INDEX(MainTable,Calc!$DM56,Calc!DY$15)),"")</f>
        <v/>
      </c>
      <c r="L57" s="114" t="str">
        <f>IFERROR(IF(LEN(L$7)=0,"",INDEX(MainTable,Calc!$DM56,Calc!DZ$15)),"")</f>
        <v/>
      </c>
      <c r="M57" s="114" t="str">
        <f>IFERROR(IF(LEN(M$7)=0,"",INDEX(MainTable,Calc!$DM56,Calc!EA$15)),"")</f>
        <v/>
      </c>
      <c r="N57" s="114" t="str">
        <f>IFERROR(IF(LEN(N$7)=0,"",INDEX(MainTable,Calc!$DM56,Calc!EB$15)),"")</f>
        <v/>
      </c>
    </row>
    <row r="58" spans="3:14" x14ac:dyDescent="0.25">
      <c r="C58" s="83"/>
      <c r="D58" s="172"/>
      <c r="E58" s="172"/>
      <c r="F58" s="172"/>
      <c r="G58" s="172"/>
      <c r="H58" s="172"/>
      <c r="I58" s="172"/>
      <c r="J58" s="172"/>
      <c r="K58" s="172"/>
      <c r="L58" s="172"/>
      <c r="M58" s="172"/>
      <c r="N58" s="172"/>
    </row>
    <row r="59" spans="3:14" x14ac:dyDescent="0.25">
      <c r="C59" s="83"/>
      <c r="D59" s="172"/>
      <c r="E59" s="172"/>
      <c r="F59" s="172"/>
      <c r="G59" s="172"/>
      <c r="H59" s="172"/>
      <c r="I59" s="172"/>
      <c r="J59" s="172"/>
      <c r="K59" s="172"/>
      <c r="L59" s="172"/>
      <c r="M59" s="172"/>
      <c r="N59" s="172"/>
    </row>
    <row r="60" spans="3:14" x14ac:dyDescent="0.25">
      <c r="C60" s="83"/>
      <c r="D60" s="172"/>
      <c r="E60" s="172"/>
      <c r="F60" s="172"/>
      <c r="G60" s="172"/>
      <c r="H60" s="172"/>
      <c r="I60" s="172"/>
      <c r="J60" s="172"/>
      <c r="K60" s="172"/>
      <c r="L60" s="172"/>
      <c r="M60" s="172"/>
      <c r="N60" s="172"/>
    </row>
    <row r="61" spans="3:14" x14ac:dyDescent="0.25">
      <c r="C61" s="83"/>
      <c r="D61" s="172"/>
      <c r="E61" s="172"/>
      <c r="F61" s="172"/>
      <c r="G61" s="172"/>
      <c r="H61" s="172"/>
      <c r="I61" s="172"/>
      <c r="J61" s="172"/>
      <c r="K61" s="172"/>
      <c r="L61" s="172"/>
      <c r="M61" s="172"/>
      <c r="N61" s="172"/>
    </row>
    <row r="62" spans="3:14" x14ac:dyDescent="0.25">
      <c r="C62" s="83"/>
      <c r="D62" s="172"/>
      <c r="E62" s="172"/>
      <c r="F62" s="172"/>
      <c r="G62" s="172"/>
      <c r="H62" s="172"/>
      <c r="I62" s="172"/>
      <c r="J62" s="172"/>
      <c r="K62" s="172"/>
      <c r="L62" s="172"/>
      <c r="M62" s="172"/>
      <c r="N62" s="172"/>
    </row>
    <row r="63" spans="3:14" x14ac:dyDescent="0.25">
      <c r="C63" s="83"/>
      <c r="D63" s="172"/>
      <c r="E63" s="172"/>
      <c r="F63" s="172"/>
      <c r="G63" s="172"/>
      <c r="H63" s="172"/>
      <c r="I63" s="172"/>
      <c r="J63" s="172"/>
      <c r="K63" s="172"/>
      <c r="L63" s="172"/>
      <c r="M63" s="172"/>
      <c r="N63" s="172"/>
    </row>
    <row r="64" spans="3:14" x14ac:dyDescent="0.25">
      <c r="C64" s="83"/>
      <c r="D64" s="172"/>
      <c r="E64" s="172"/>
      <c r="F64" s="172"/>
      <c r="G64" s="172"/>
      <c r="H64" s="172"/>
      <c r="I64" s="172"/>
      <c r="J64" s="172"/>
      <c r="K64" s="172"/>
      <c r="L64" s="172"/>
      <c r="M64" s="172"/>
      <c r="N64" s="172"/>
    </row>
    <row r="65" spans="3:14" x14ac:dyDescent="0.25">
      <c r="C65" s="83"/>
      <c r="D65" s="172"/>
      <c r="E65" s="172"/>
      <c r="F65" s="172"/>
      <c r="G65" s="172"/>
      <c r="H65" s="172"/>
      <c r="I65" s="172"/>
      <c r="J65" s="172"/>
      <c r="K65" s="172"/>
      <c r="L65" s="172"/>
      <c r="M65" s="172"/>
      <c r="N65" s="172"/>
    </row>
    <row r="66" spans="3:14" x14ac:dyDescent="0.25">
      <c r="C66" s="83"/>
      <c r="D66" s="172"/>
      <c r="E66" s="172"/>
      <c r="F66" s="172"/>
      <c r="G66" s="172"/>
      <c r="H66" s="172"/>
      <c r="I66" s="172"/>
      <c r="J66" s="172"/>
      <c r="K66" s="172"/>
      <c r="L66" s="172"/>
      <c r="M66" s="172"/>
      <c r="N66" s="172"/>
    </row>
    <row r="67" spans="3:14" x14ac:dyDescent="0.25">
      <c r="C67" s="83"/>
      <c r="D67" s="172"/>
      <c r="E67" s="172"/>
      <c r="F67" s="172"/>
      <c r="G67" s="172"/>
      <c r="H67" s="172"/>
      <c r="I67" s="172"/>
      <c r="J67" s="172"/>
      <c r="K67" s="172"/>
      <c r="L67" s="172"/>
      <c r="M67" s="172"/>
      <c r="N67" s="172"/>
    </row>
    <row r="68" spans="3:14" x14ac:dyDescent="0.25">
      <c r="C68" s="83"/>
      <c r="D68" s="172"/>
      <c r="E68" s="172"/>
      <c r="F68" s="172"/>
      <c r="G68" s="172"/>
      <c r="H68" s="172"/>
      <c r="I68" s="172"/>
      <c r="J68" s="172"/>
      <c r="K68" s="172"/>
      <c r="L68" s="172"/>
      <c r="M68" s="172"/>
      <c r="N68" s="172"/>
    </row>
    <row r="69" spans="3:14" x14ac:dyDescent="0.25">
      <c r="C69" s="83"/>
      <c r="D69" s="172"/>
      <c r="E69" s="172"/>
      <c r="F69" s="172"/>
      <c r="G69" s="172"/>
      <c r="H69" s="172"/>
      <c r="I69" s="172"/>
      <c r="J69" s="172"/>
      <c r="K69" s="172"/>
      <c r="L69" s="172"/>
      <c r="M69" s="172"/>
      <c r="N69" s="172"/>
    </row>
    <row r="70" spans="3:14" x14ac:dyDescent="0.25">
      <c r="C70" s="83"/>
      <c r="D70" s="172"/>
      <c r="E70" s="172"/>
      <c r="F70" s="172"/>
      <c r="G70" s="172"/>
      <c r="H70" s="172"/>
      <c r="I70" s="172"/>
      <c r="J70" s="172"/>
      <c r="K70" s="172"/>
      <c r="L70" s="172"/>
      <c r="M70" s="172"/>
      <c r="N70" s="172"/>
    </row>
    <row r="71" spans="3:14" x14ac:dyDescent="0.25">
      <c r="C71" s="83"/>
      <c r="D71" s="172"/>
      <c r="E71" s="172"/>
      <c r="F71" s="172"/>
      <c r="G71" s="172"/>
      <c r="H71" s="172"/>
      <c r="I71" s="172"/>
      <c r="J71" s="172"/>
      <c r="K71" s="172"/>
      <c r="L71" s="172"/>
      <c r="M71" s="172"/>
      <c r="N71" s="172"/>
    </row>
    <row r="72" spans="3:14" x14ac:dyDescent="0.25">
      <c r="C72" s="83"/>
      <c r="D72" s="172"/>
      <c r="E72" s="172"/>
      <c r="F72" s="172"/>
      <c r="G72" s="172"/>
      <c r="H72" s="172"/>
      <c r="I72" s="172"/>
      <c r="J72" s="172"/>
      <c r="K72" s="172"/>
      <c r="L72" s="172"/>
      <c r="M72" s="172"/>
      <c r="N72" s="172"/>
    </row>
    <row r="73" spans="3:14" x14ac:dyDescent="0.25">
      <c r="C73" s="83"/>
      <c r="D73" s="172"/>
      <c r="E73" s="172"/>
      <c r="F73" s="172"/>
      <c r="G73" s="172"/>
      <c r="H73" s="172"/>
      <c r="I73" s="172"/>
      <c r="J73" s="172"/>
      <c r="K73" s="172"/>
      <c r="L73" s="172"/>
      <c r="M73" s="172"/>
      <c r="N73" s="172"/>
    </row>
    <row r="74" spans="3:14" x14ac:dyDescent="0.25">
      <c r="C74" s="83"/>
      <c r="D74" s="172"/>
      <c r="E74" s="172"/>
      <c r="F74" s="172"/>
      <c r="G74" s="172"/>
      <c r="H74" s="172"/>
      <c r="I74" s="172"/>
      <c r="J74" s="172"/>
      <c r="K74" s="172"/>
      <c r="L74" s="172"/>
      <c r="M74" s="172"/>
      <c r="N74" s="172"/>
    </row>
    <row r="75" spans="3:14" x14ac:dyDescent="0.25">
      <c r="C75" s="83"/>
      <c r="D75" s="172"/>
      <c r="E75" s="172"/>
      <c r="F75" s="172"/>
      <c r="G75" s="172"/>
      <c r="H75" s="172"/>
      <c r="I75" s="172"/>
      <c r="J75" s="172"/>
      <c r="K75" s="172"/>
      <c r="L75" s="172"/>
      <c r="M75" s="172"/>
      <c r="N75" s="172"/>
    </row>
    <row r="76" spans="3:14" x14ac:dyDescent="0.25">
      <c r="C76" s="83"/>
      <c r="D76" s="172"/>
      <c r="E76" s="172"/>
      <c r="F76" s="172"/>
      <c r="G76" s="172"/>
      <c r="H76" s="172"/>
      <c r="I76" s="172"/>
      <c r="J76" s="172"/>
      <c r="K76" s="172"/>
      <c r="L76" s="172"/>
      <c r="M76" s="172"/>
      <c r="N76" s="172"/>
    </row>
    <row r="77" spans="3:14" x14ac:dyDescent="0.25">
      <c r="C77" s="83"/>
      <c r="D77" s="172"/>
      <c r="E77" s="172"/>
      <c r="F77" s="172"/>
      <c r="G77" s="172"/>
      <c r="H77" s="172"/>
      <c r="I77" s="172"/>
      <c r="J77" s="172"/>
      <c r="K77" s="172"/>
      <c r="L77" s="172"/>
      <c r="M77" s="172"/>
      <c r="N77" s="172"/>
    </row>
    <row r="78" spans="3:14" x14ac:dyDescent="0.25">
      <c r="C78" s="83"/>
      <c r="D78" s="172"/>
      <c r="E78" s="172"/>
      <c r="F78" s="172"/>
      <c r="G78" s="172"/>
      <c r="H78" s="172"/>
      <c r="I78" s="172"/>
      <c r="J78" s="172"/>
      <c r="K78" s="172"/>
      <c r="L78" s="172"/>
      <c r="M78" s="172"/>
      <c r="N78" s="172"/>
    </row>
    <row r="79" spans="3:14" x14ac:dyDescent="0.25">
      <c r="C79" s="83"/>
      <c r="D79" s="172"/>
      <c r="E79" s="172"/>
      <c r="F79" s="172"/>
      <c r="G79" s="172"/>
      <c r="H79" s="172"/>
      <c r="I79" s="172"/>
      <c r="J79" s="172"/>
      <c r="K79" s="172"/>
      <c r="L79" s="172"/>
      <c r="M79" s="172"/>
      <c r="N79" s="172"/>
    </row>
    <row r="80" spans="3:14" x14ac:dyDescent="0.25">
      <c r="C80" s="83"/>
      <c r="D80" s="172"/>
      <c r="E80" s="172"/>
      <c r="F80" s="172"/>
      <c r="G80" s="172"/>
      <c r="H80" s="172"/>
      <c r="I80" s="172"/>
      <c r="J80" s="172"/>
      <c r="K80" s="172"/>
      <c r="L80" s="172"/>
      <c r="M80" s="172"/>
      <c r="N80" s="172"/>
    </row>
    <row r="81" spans="3:14" x14ac:dyDescent="0.25">
      <c r="C81" s="83"/>
      <c r="D81" s="172"/>
      <c r="E81" s="172"/>
      <c r="F81" s="172"/>
      <c r="G81" s="172"/>
      <c r="H81" s="172"/>
      <c r="I81" s="172"/>
      <c r="J81" s="172"/>
      <c r="K81" s="172"/>
      <c r="L81" s="172"/>
      <c r="M81" s="172"/>
      <c r="N81" s="172"/>
    </row>
    <row r="82" spans="3:14" x14ac:dyDescent="0.25">
      <c r="C82" s="83"/>
      <c r="D82" s="172"/>
      <c r="E82" s="172"/>
      <c r="F82" s="172"/>
      <c r="G82" s="172"/>
      <c r="H82" s="172"/>
      <c r="I82" s="172"/>
      <c r="J82" s="172"/>
      <c r="K82" s="172"/>
      <c r="L82" s="172"/>
      <c r="M82" s="172"/>
      <c r="N82" s="172"/>
    </row>
    <row r="83" spans="3:14" x14ac:dyDescent="0.25">
      <c r="C83" s="83"/>
      <c r="D83" s="172"/>
      <c r="E83" s="172"/>
      <c r="F83" s="172"/>
      <c r="G83" s="172"/>
      <c r="H83" s="172"/>
      <c r="I83" s="172"/>
      <c r="J83" s="172"/>
      <c r="K83" s="172"/>
      <c r="L83" s="172"/>
      <c r="M83" s="172"/>
      <c r="N83" s="172"/>
    </row>
    <row r="84" spans="3:14" x14ac:dyDescent="0.25">
      <c r="C84" s="83"/>
      <c r="D84" s="172"/>
      <c r="E84" s="172"/>
      <c r="F84" s="172"/>
      <c r="G84" s="172"/>
      <c r="H84" s="172"/>
      <c r="I84" s="172"/>
      <c r="J84" s="172"/>
      <c r="K84" s="172"/>
      <c r="L84" s="172"/>
      <c r="M84" s="172"/>
      <c r="N84" s="172"/>
    </row>
    <row r="85" spans="3:14" x14ac:dyDescent="0.25">
      <c r="C85" s="83"/>
      <c r="D85" s="172"/>
      <c r="E85" s="172"/>
      <c r="F85" s="172"/>
      <c r="G85" s="172"/>
      <c r="H85" s="172"/>
      <c r="I85" s="172"/>
      <c r="J85" s="172"/>
      <c r="K85" s="172"/>
      <c r="L85" s="172"/>
      <c r="M85" s="172"/>
      <c r="N85" s="172"/>
    </row>
    <row r="86" spans="3:14" x14ac:dyDescent="0.25">
      <c r="C86" s="83"/>
      <c r="D86" s="172"/>
      <c r="E86" s="172"/>
      <c r="F86" s="172"/>
      <c r="G86" s="172"/>
      <c r="H86" s="172"/>
      <c r="I86" s="172"/>
      <c r="J86" s="172"/>
      <c r="K86" s="172"/>
      <c r="L86" s="172"/>
      <c r="M86" s="172"/>
      <c r="N86" s="172"/>
    </row>
    <row r="87" spans="3:14" x14ac:dyDescent="0.25">
      <c r="C87" s="83"/>
      <c r="D87" s="172"/>
      <c r="E87" s="172"/>
      <c r="F87" s="172"/>
      <c r="G87" s="172"/>
      <c r="H87" s="172"/>
      <c r="I87" s="172"/>
      <c r="J87" s="172"/>
      <c r="K87" s="172"/>
      <c r="L87" s="172"/>
      <c r="M87" s="172"/>
      <c r="N87" s="172"/>
    </row>
    <row r="88" spans="3:14" x14ac:dyDescent="0.25">
      <c r="C88" s="83"/>
      <c r="D88" s="172"/>
      <c r="E88" s="172"/>
      <c r="F88" s="172"/>
      <c r="G88" s="172"/>
      <c r="H88" s="172"/>
      <c r="I88" s="172"/>
      <c r="J88" s="172"/>
      <c r="K88" s="172"/>
      <c r="L88" s="172"/>
      <c r="M88" s="172"/>
      <c r="N88" s="172"/>
    </row>
    <row r="89" spans="3:14" x14ac:dyDescent="0.25">
      <c r="C89" s="83"/>
      <c r="D89" s="172"/>
      <c r="E89" s="172"/>
      <c r="F89" s="172"/>
      <c r="G89" s="172"/>
      <c r="H89" s="172"/>
      <c r="I89" s="172"/>
      <c r="J89" s="172"/>
      <c r="K89" s="172"/>
      <c r="L89" s="172"/>
      <c r="M89" s="172"/>
      <c r="N89" s="172"/>
    </row>
    <row r="90" spans="3:14" x14ac:dyDescent="0.25">
      <c r="C90" s="83"/>
      <c r="D90" s="172"/>
      <c r="E90" s="172"/>
      <c r="F90" s="172"/>
      <c r="G90" s="172"/>
      <c r="H90" s="172"/>
      <c r="I90" s="172"/>
      <c r="J90" s="172"/>
      <c r="K90" s="172"/>
      <c r="L90" s="172"/>
      <c r="M90" s="172"/>
      <c r="N90" s="172"/>
    </row>
    <row r="91" spans="3:14" x14ac:dyDescent="0.25">
      <c r="C91" s="83"/>
      <c r="D91" s="172"/>
      <c r="E91" s="172"/>
      <c r="F91" s="172"/>
      <c r="G91" s="172"/>
      <c r="H91" s="172"/>
      <c r="I91" s="172"/>
      <c r="J91" s="172"/>
      <c r="K91" s="172"/>
      <c r="L91" s="172"/>
      <c r="M91" s="172"/>
      <c r="N91" s="172"/>
    </row>
    <row r="92" spans="3:14" x14ac:dyDescent="0.25">
      <c r="C92" s="83"/>
      <c r="D92" s="172"/>
      <c r="E92" s="172"/>
      <c r="F92" s="172"/>
      <c r="G92" s="172"/>
      <c r="H92" s="172"/>
      <c r="I92" s="172"/>
      <c r="J92" s="172"/>
      <c r="K92" s="172"/>
      <c r="L92" s="172"/>
      <c r="M92" s="172"/>
      <c r="N92" s="172"/>
    </row>
    <row r="93" spans="3:14" x14ac:dyDescent="0.25">
      <c r="C93" s="83"/>
      <c r="D93" s="172"/>
      <c r="E93" s="172"/>
      <c r="F93" s="172"/>
      <c r="G93" s="172"/>
      <c r="H93" s="172"/>
      <c r="I93" s="172"/>
      <c r="J93" s="172"/>
      <c r="K93" s="172"/>
      <c r="L93" s="172"/>
      <c r="M93" s="172"/>
      <c r="N93" s="172"/>
    </row>
    <row r="94" spans="3:14" x14ac:dyDescent="0.25">
      <c r="C94" s="83"/>
      <c r="D94" s="172"/>
      <c r="E94" s="172"/>
      <c r="F94" s="172"/>
      <c r="G94" s="172"/>
      <c r="H94" s="172"/>
      <c r="I94" s="172"/>
      <c r="J94" s="172"/>
      <c r="K94" s="172"/>
      <c r="L94" s="172"/>
      <c r="M94" s="172"/>
      <c r="N94" s="172"/>
    </row>
    <row r="95" spans="3:14" x14ac:dyDescent="0.25">
      <c r="C95" s="83"/>
      <c r="D95" s="172"/>
      <c r="E95" s="172"/>
      <c r="F95" s="172"/>
      <c r="G95" s="172"/>
      <c r="H95" s="172"/>
      <c r="I95" s="172"/>
      <c r="J95" s="172"/>
      <c r="K95" s="172"/>
      <c r="L95" s="172"/>
      <c r="M95" s="172"/>
      <c r="N95" s="172"/>
    </row>
    <row r="96" spans="3:14" x14ac:dyDescent="0.25">
      <c r="C96" s="83"/>
      <c r="D96" s="172"/>
      <c r="E96" s="172"/>
      <c r="F96" s="172"/>
      <c r="G96" s="172"/>
      <c r="H96" s="172"/>
      <c r="I96" s="172"/>
      <c r="J96" s="172"/>
      <c r="K96" s="172"/>
      <c r="L96" s="172"/>
      <c r="M96" s="172"/>
      <c r="N96" s="172"/>
    </row>
    <row r="97" spans="3:14" x14ac:dyDescent="0.25">
      <c r="C97" s="83"/>
      <c r="D97" s="172"/>
      <c r="E97" s="172"/>
      <c r="F97" s="172"/>
      <c r="G97" s="172"/>
      <c r="H97" s="172"/>
      <c r="I97" s="172"/>
      <c r="J97" s="172"/>
      <c r="K97" s="172"/>
      <c r="L97" s="172"/>
      <c r="M97" s="172"/>
      <c r="N97" s="172"/>
    </row>
    <row r="98" spans="3:14" x14ac:dyDescent="0.25">
      <c r="C98" s="83"/>
      <c r="D98" s="172"/>
      <c r="E98" s="172"/>
      <c r="F98" s="172"/>
      <c r="G98" s="172"/>
      <c r="H98" s="172"/>
      <c r="I98" s="172"/>
      <c r="J98" s="172"/>
      <c r="K98" s="172"/>
      <c r="L98" s="172"/>
      <c r="M98" s="172"/>
      <c r="N98" s="172"/>
    </row>
    <row r="99" spans="3:14" x14ac:dyDescent="0.25">
      <c r="C99" s="83"/>
      <c r="D99" s="172"/>
      <c r="E99" s="172"/>
      <c r="F99" s="172"/>
      <c r="G99" s="172"/>
      <c r="H99" s="172"/>
      <c r="I99" s="172"/>
      <c r="J99" s="172"/>
      <c r="K99" s="172"/>
      <c r="L99" s="172"/>
      <c r="M99" s="172"/>
      <c r="N99" s="172"/>
    </row>
    <row r="100" spans="3:14" x14ac:dyDescent="0.25">
      <c r="C100" s="83"/>
      <c r="D100" s="172"/>
      <c r="E100" s="172"/>
      <c r="F100" s="172"/>
      <c r="G100" s="172"/>
      <c r="H100" s="172"/>
      <c r="I100" s="172"/>
      <c r="J100" s="172"/>
      <c r="K100" s="172"/>
      <c r="L100" s="172"/>
      <c r="M100" s="172"/>
      <c r="N100" s="172"/>
    </row>
    <row r="101" spans="3:14" x14ac:dyDescent="0.25">
      <c r="C101" s="83"/>
      <c r="D101" s="172"/>
      <c r="E101" s="172"/>
      <c r="F101" s="172"/>
      <c r="G101" s="172"/>
      <c r="H101" s="172"/>
      <c r="I101" s="172"/>
      <c r="J101" s="172"/>
      <c r="K101" s="172"/>
      <c r="L101" s="172"/>
      <c r="M101" s="172"/>
      <c r="N101" s="172"/>
    </row>
    <row r="102" spans="3:14" x14ac:dyDescent="0.25">
      <c r="C102" s="83"/>
      <c r="D102" s="172"/>
      <c r="E102" s="172"/>
      <c r="F102" s="172"/>
      <c r="G102" s="172"/>
      <c r="H102" s="172"/>
      <c r="I102" s="172"/>
      <c r="J102" s="172"/>
      <c r="K102" s="172"/>
      <c r="L102" s="172"/>
      <c r="M102" s="172"/>
      <c r="N102" s="172"/>
    </row>
    <row r="103" spans="3:14" x14ac:dyDescent="0.25">
      <c r="C103" s="83"/>
      <c r="D103" s="172"/>
      <c r="E103" s="172"/>
      <c r="F103" s="172"/>
      <c r="G103" s="172"/>
      <c r="H103" s="172"/>
      <c r="I103" s="172"/>
      <c r="J103" s="172"/>
      <c r="K103" s="172"/>
      <c r="L103" s="172"/>
      <c r="M103" s="172"/>
      <c r="N103" s="172"/>
    </row>
    <row r="104" spans="3:14" x14ac:dyDescent="0.25">
      <c r="C104" s="83"/>
      <c r="D104" s="172"/>
      <c r="E104" s="172"/>
      <c r="F104" s="172"/>
      <c r="G104" s="172"/>
      <c r="H104" s="172"/>
      <c r="I104" s="172"/>
      <c r="J104" s="172"/>
      <c r="K104" s="172"/>
      <c r="L104" s="172"/>
      <c r="M104" s="172"/>
      <c r="N104" s="172"/>
    </row>
    <row r="105" spans="3:14" x14ac:dyDescent="0.25">
      <c r="C105" s="83"/>
      <c r="D105" s="172"/>
      <c r="E105" s="172"/>
      <c r="F105" s="172"/>
      <c r="G105" s="172"/>
      <c r="H105" s="172"/>
      <c r="I105" s="172"/>
      <c r="J105" s="172"/>
      <c r="K105" s="172"/>
      <c r="L105" s="172"/>
      <c r="M105" s="172"/>
      <c r="N105" s="172"/>
    </row>
    <row r="106" spans="3:14" x14ac:dyDescent="0.25">
      <c r="C106" s="83"/>
      <c r="D106" s="172"/>
      <c r="E106" s="172"/>
      <c r="F106" s="172"/>
      <c r="G106" s="172"/>
      <c r="H106" s="172"/>
      <c r="I106" s="172"/>
      <c r="J106" s="172"/>
      <c r="K106" s="172"/>
      <c r="L106" s="172"/>
      <c r="M106" s="172"/>
      <c r="N106" s="172"/>
    </row>
    <row r="107" spans="3:14" x14ac:dyDescent="0.25">
      <c r="C107" s="83"/>
      <c r="D107" s="172"/>
      <c r="E107" s="172"/>
      <c r="F107" s="172"/>
      <c r="G107" s="172"/>
      <c r="H107" s="172"/>
      <c r="I107" s="172"/>
      <c r="J107" s="172"/>
      <c r="K107" s="172"/>
      <c r="L107" s="172"/>
      <c r="M107" s="172"/>
      <c r="N107" s="172"/>
    </row>
    <row r="108" spans="3:14" x14ac:dyDescent="0.25">
      <c r="C108" s="83"/>
      <c r="D108" s="172"/>
      <c r="E108" s="172"/>
      <c r="F108" s="172"/>
      <c r="G108" s="172"/>
      <c r="H108" s="172"/>
      <c r="I108" s="172"/>
      <c r="J108" s="172"/>
      <c r="K108" s="172"/>
      <c r="L108" s="172"/>
      <c r="M108" s="172"/>
      <c r="N108" s="172"/>
    </row>
    <row r="109" spans="3:14" x14ac:dyDescent="0.25">
      <c r="C109" s="83"/>
      <c r="D109" s="172"/>
      <c r="E109" s="172"/>
      <c r="F109" s="172"/>
      <c r="G109" s="172"/>
      <c r="H109" s="172"/>
      <c r="I109" s="172"/>
      <c r="J109" s="172"/>
      <c r="K109" s="172"/>
      <c r="L109" s="172"/>
      <c r="M109" s="172"/>
      <c r="N109" s="172"/>
    </row>
    <row r="110" spans="3:14" x14ac:dyDescent="0.25">
      <c r="C110" s="83"/>
      <c r="D110" s="172"/>
      <c r="E110" s="172"/>
      <c r="F110" s="172"/>
      <c r="G110" s="172"/>
      <c r="H110" s="172"/>
      <c r="I110" s="172"/>
      <c r="J110" s="172"/>
      <c r="K110" s="172"/>
      <c r="L110" s="172"/>
      <c r="M110" s="172"/>
      <c r="N110" s="172"/>
    </row>
    <row r="111" spans="3:14" x14ac:dyDescent="0.25">
      <c r="C111" s="83"/>
      <c r="D111" s="172"/>
      <c r="E111" s="172"/>
      <c r="F111" s="172"/>
      <c r="G111" s="172"/>
      <c r="H111" s="172"/>
      <c r="I111" s="172"/>
      <c r="J111" s="172"/>
      <c r="K111" s="172"/>
      <c r="L111" s="172"/>
      <c r="M111" s="172"/>
      <c r="N111" s="172"/>
    </row>
    <row r="112" spans="3:14" x14ac:dyDescent="0.25">
      <c r="C112" s="83"/>
      <c r="D112" s="172"/>
      <c r="E112" s="172"/>
      <c r="F112" s="172"/>
      <c r="G112" s="172"/>
      <c r="H112" s="172"/>
      <c r="I112" s="172"/>
      <c r="J112" s="172"/>
      <c r="K112" s="172"/>
      <c r="L112" s="172"/>
      <c r="M112" s="172"/>
      <c r="N112" s="172"/>
    </row>
    <row r="113" spans="3:14" x14ac:dyDescent="0.25">
      <c r="C113" s="83"/>
      <c r="D113" s="172"/>
      <c r="E113" s="172"/>
      <c r="F113" s="172"/>
      <c r="G113" s="172"/>
      <c r="H113" s="172"/>
      <c r="I113" s="172"/>
      <c r="J113" s="172"/>
      <c r="K113" s="172"/>
      <c r="L113" s="172"/>
      <c r="M113" s="172"/>
      <c r="N113" s="172"/>
    </row>
    <row r="114" spans="3:14" x14ac:dyDescent="0.25">
      <c r="C114" s="83"/>
      <c r="D114" s="172"/>
      <c r="E114" s="172"/>
      <c r="F114" s="172"/>
      <c r="G114" s="172"/>
      <c r="H114" s="172"/>
      <c r="I114" s="172"/>
      <c r="J114" s="172"/>
      <c r="K114" s="172"/>
      <c r="L114" s="172"/>
      <c r="M114" s="172"/>
      <c r="N114" s="172"/>
    </row>
    <row r="115" spans="3:14" x14ac:dyDescent="0.25">
      <c r="C115" s="83"/>
      <c r="D115" s="172"/>
      <c r="E115" s="172"/>
      <c r="F115" s="172"/>
      <c r="G115" s="172"/>
      <c r="H115" s="172"/>
      <c r="I115" s="172"/>
      <c r="J115" s="172"/>
      <c r="K115" s="172"/>
      <c r="L115" s="172"/>
      <c r="M115" s="172"/>
      <c r="N115" s="172"/>
    </row>
    <row r="116" spans="3:14" x14ac:dyDescent="0.25">
      <c r="C116" s="83"/>
      <c r="D116" s="172"/>
      <c r="E116" s="172"/>
      <c r="F116" s="172"/>
      <c r="G116" s="172"/>
      <c r="H116" s="172"/>
      <c r="I116" s="172"/>
      <c r="J116" s="172"/>
      <c r="K116" s="172"/>
      <c r="L116" s="172"/>
      <c r="M116" s="172"/>
      <c r="N116" s="172"/>
    </row>
    <row r="117" spans="3:14" x14ac:dyDescent="0.25">
      <c r="C117" s="83"/>
      <c r="D117" s="172"/>
      <c r="E117" s="172"/>
      <c r="F117" s="172"/>
      <c r="G117" s="172"/>
      <c r="H117" s="172"/>
      <c r="I117" s="172"/>
      <c r="J117" s="172"/>
      <c r="K117" s="172"/>
      <c r="L117" s="172"/>
      <c r="M117" s="172"/>
      <c r="N117" s="172"/>
    </row>
    <row r="118" spans="3:14" x14ac:dyDescent="0.25">
      <c r="C118" s="83"/>
      <c r="D118" s="172"/>
      <c r="E118" s="172"/>
      <c r="F118" s="172"/>
      <c r="G118" s="172"/>
      <c r="H118" s="172"/>
      <c r="I118" s="172"/>
      <c r="J118" s="172"/>
      <c r="K118" s="172"/>
      <c r="L118" s="172"/>
      <c r="M118" s="172"/>
      <c r="N118" s="172"/>
    </row>
    <row r="119" spans="3:14" x14ac:dyDescent="0.25">
      <c r="C119" s="83"/>
      <c r="D119" s="172"/>
      <c r="E119" s="172"/>
      <c r="F119" s="172"/>
      <c r="G119" s="172"/>
      <c r="H119" s="172"/>
      <c r="I119" s="172"/>
      <c r="J119" s="172"/>
      <c r="K119" s="172"/>
      <c r="L119" s="172"/>
      <c r="M119" s="172"/>
      <c r="N119" s="172"/>
    </row>
    <row r="120" spans="3:14" x14ac:dyDescent="0.25">
      <c r="C120" s="83"/>
      <c r="D120" s="172"/>
      <c r="E120" s="172"/>
      <c r="F120" s="172"/>
      <c r="G120" s="172"/>
      <c r="H120" s="172"/>
      <c r="I120" s="172"/>
      <c r="J120" s="172"/>
      <c r="K120" s="172"/>
      <c r="L120" s="172"/>
      <c r="M120" s="172"/>
      <c r="N120" s="172"/>
    </row>
    <row r="121" spans="3:14" x14ac:dyDescent="0.25">
      <c r="C121" s="83"/>
      <c r="D121" s="172"/>
      <c r="E121" s="172"/>
      <c r="F121" s="172"/>
      <c r="G121" s="172"/>
      <c r="H121" s="172"/>
      <c r="I121" s="172"/>
      <c r="J121" s="172"/>
      <c r="K121" s="172"/>
      <c r="L121" s="172"/>
      <c r="M121" s="172"/>
      <c r="N121" s="172"/>
    </row>
    <row r="122" spans="3:14" x14ac:dyDescent="0.25">
      <c r="C122" s="83"/>
      <c r="D122" s="172"/>
      <c r="E122" s="172"/>
      <c r="F122" s="172"/>
      <c r="G122" s="172"/>
      <c r="H122" s="172"/>
      <c r="I122" s="172"/>
      <c r="J122" s="172"/>
      <c r="K122" s="172"/>
      <c r="L122" s="172"/>
      <c r="M122" s="172"/>
      <c r="N122" s="172"/>
    </row>
    <row r="123" spans="3:14" x14ac:dyDescent="0.25">
      <c r="C123" s="83"/>
      <c r="D123" s="172"/>
      <c r="E123" s="172"/>
      <c r="F123" s="172"/>
      <c r="G123" s="172"/>
      <c r="H123" s="172"/>
      <c r="I123" s="172"/>
      <c r="J123" s="172"/>
      <c r="K123" s="172"/>
      <c r="L123" s="172"/>
      <c r="M123" s="172"/>
      <c r="N123" s="172"/>
    </row>
    <row r="124" spans="3:14" x14ac:dyDescent="0.25">
      <c r="C124" s="83"/>
      <c r="D124" s="172"/>
      <c r="E124" s="172"/>
      <c r="F124" s="172"/>
      <c r="G124" s="172"/>
      <c r="H124" s="172"/>
      <c r="I124" s="172"/>
      <c r="J124" s="172"/>
      <c r="K124" s="172"/>
      <c r="L124" s="172"/>
      <c r="M124" s="172"/>
      <c r="N124" s="172"/>
    </row>
    <row r="125" spans="3:14" x14ac:dyDescent="0.25">
      <c r="C125" s="83"/>
      <c r="D125" s="172"/>
      <c r="E125" s="172"/>
      <c r="F125" s="172"/>
      <c r="G125" s="172"/>
      <c r="H125" s="172"/>
      <c r="I125" s="172"/>
      <c r="J125" s="172"/>
      <c r="K125" s="172"/>
      <c r="L125" s="172"/>
      <c r="M125" s="172"/>
      <c r="N125" s="172"/>
    </row>
    <row r="126" spans="3:14" x14ac:dyDescent="0.25">
      <c r="C126" s="83"/>
      <c r="D126" s="172"/>
      <c r="E126" s="172"/>
      <c r="F126" s="172"/>
      <c r="G126" s="172"/>
      <c r="H126" s="172"/>
      <c r="I126" s="172"/>
      <c r="J126" s="172"/>
      <c r="K126" s="172"/>
      <c r="L126" s="172"/>
      <c r="M126" s="172"/>
      <c r="N126" s="172"/>
    </row>
    <row r="127" spans="3:14" x14ac:dyDescent="0.25">
      <c r="C127" s="83"/>
      <c r="D127" s="172"/>
      <c r="E127" s="172"/>
      <c r="F127" s="172"/>
      <c r="G127" s="172"/>
      <c r="H127" s="172"/>
      <c r="I127" s="172"/>
      <c r="J127" s="172"/>
      <c r="K127" s="172"/>
      <c r="L127" s="172"/>
      <c r="M127" s="172"/>
      <c r="N127" s="172"/>
    </row>
    <row r="128" spans="3:14" x14ac:dyDescent="0.25">
      <c r="C128" s="83"/>
      <c r="D128" s="172"/>
      <c r="E128" s="172"/>
      <c r="F128" s="172"/>
      <c r="G128" s="172"/>
      <c r="H128" s="172"/>
      <c r="I128" s="172"/>
      <c r="J128" s="172"/>
      <c r="K128" s="172"/>
      <c r="L128" s="172"/>
      <c r="M128" s="172"/>
      <c r="N128" s="172"/>
    </row>
    <row r="129" spans="3:14" x14ac:dyDescent="0.25">
      <c r="C129" s="83"/>
      <c r="D129" s="172"/>
      <c r="E129" s="172"/>
      <c r="F129" s="172"/>
      <c r="G129" s="172"/>
      <c r="H129" s="172"/>
      <c r="I129" s="172"/>
      <c r="J129" s="172"/>
      <c r="K129" s="172"/>
      <c r="L129" s="172"/>
      <c r="M129" s="172"/>
      <c r="N129" s="172"/>
    </row>
    <row r="130" spans="3:14" x14ac:dyDescent="0.25">
      <c r="C130" s="83"/>
      <c r="D130" s="172"/>
      <c r="E130" s="172"/>
      <c r="F130" s="172"/>
      <c r="G130" s="172"/>
      <c r="H130" s="172"/>
      <c r="I130" s="172"/>
      <c r="J130" s="172"/>
      <c r="K130" s="172"/>
      <c r="L130" s="172"/>
      <c r="M130" s="172"/>
      <c r="N130" s="172"/>
    </row>
    <row r="131" spans="3:14" x14ac:dyDescent="0.25">
      <c r="C131" s="83"/>
      <c r="D131" s="172"/>
      <c r="E131" s="172"/>
      <c r="F131" s="172"/>
      <c r="G131" s="172"/>
      <c r="H131" s="172"/>
      <c r="I131" s="172"/>
      <c r="J131" s="172"/>
      <c r="K131" s="172"/>
      <c r="L131" s="172"/>
      <c r="M131" s="172"/>
      <c r="N131" s="172"/>
    </row>
    <row r="132" spans="3:14" x14ac:dyDescent="0.25">
      <c r="C132" s="83"/>
      <c r="D132" s="172"/>
      <c r="E132" s="172"/>
      <c r="F132" s="172"/>
      <c r="G132" s="172"/>
      <c r="H132" s="172"/>
      <c r="I132" s="172"/>
      <c r="J132" s="172"/>
      <c r="K132" s="172"/>
      <c r="L132" s="172"/>
      <c r="M132" s="172"/>
      <c r="N132" s="172"/>
    </row>
    <row r="133" spans="3:14" x14ac:dyDescent="0.25">
      <c r="C133" s="83"/>
      <c r="D133" s="172"/>
      <c r="E133" s="172"/>
      <c r="F133" s="172"/>
      <c r="G133" s="172"/>
      <c r="H133" s="172"/>
      <c r="I133" s="172"/>
      <c r="J133" s="172"/>
      <c r="K133" s="172"/>
      <c r="L133" s="172"/>
      <c r="M133" s="172"/>
      <c r="N133" s="172"/>
    </row>
    <row r="134" spans="3:14" x14ac:dyDescent="0.25">
      <c r="C134" s="83"/>
      <c r="D134" s="172"/>
      <c r="E134" s="172"/>
      <c r="F134" s="172"/>
      <c r="G134" s="172"/>
      <c r="H134" s="172"/>
      <c r="I134" s="172"/>
      <c r="J134" s="172"/>
      <c r="K134" s="172"/>
      <c r="L134" s="172"/>
      <c r="M134" s="172"/>
      <c r="N134" s="172"/>
    </row>
    <row r="135" spans="3:14" x14ac:dyDescent="0.25">
      <c r="C135" s="83"/>
      <c r="D135" s="172"/>
      <c r="E135" s="172"/>
      <c r="F135" s="172"/>
      <c r="G135" s="172"/>
      <c r="H135" s="172"/>
      <c r="I135" s="172"/>
      <c r="J135" s="172"/>
      <c r="K135" s="172"/>
      <c r="L135" s="172"/>
      <c r="M135" s="172"/>
      <c r="N135" s="172"/>
    </row>
    <row r="136" spans="3:14" x14ac:dyDescent="0.25">
      <c r="C136" s="83"/>
      <c r="D136" s="172"/>
      <c r="E136" s="172"/>
      <c r="F136" s="172"/>
      <c r="G136" s="172"/>
      <c r="H136" s="172"/>
      <c r="I136" s="172"/>
      <c r="J136" s="172"/>
      <c r="K136" s="172"/>
      <c r="L136" s="172"/>
      <c r="M136" s="172"/>
      <c r="N136" s="172"/>
    </row>
    <row r="137" spans="3:14" x14ac:dyDescent="0.25">
      <c r="C137" s="83"/>
      <c r="D137" s="172"/>
      <c r="E137" s="172"/>
      <c r="F137" s="172"/>
      <c r="G137" s="172"/>
      <c r="H137" s="172"/>
      <c r="I137" s="172"/>
      <c r="J137" s="172"/>
      <c r="K137" s="172"/>
      <c r="L137" s="172"/>
      <c r="M137" s="172"/>
      <c r="N137" s="172"/>
    </row>
    <row r="138" spans="3:14" x14ac:dyDescent="0.25">
      <c r="C138" s="83"/>
      <c r="D138" s="172"/>
      <c r="E138" s="172"/>
      <c r="F138" s="172"/>
      <c r="G138" s="172"/>
      <c r="H138" s="172"/>
      <c r="I138" s="172"/>
      <c r="J138" s="172"/>
      <c r="K138" s="172"/>
      <c r="L138" s="172"/>
      <c r="M138" s="172"/>
      <c r="N138" s="172"/>
    </row>
    <row r="139" spans="3:14" x14ac:dyDescent="0.25">
      <c r="C139" s="83"/>
      <c r="D139" s="172"/>
      <c r="E139" s="172"/>
      <c r="F139" s="172"/>
      <c r="G139" s="172"/>
      <c r="H139" s="172"/>
      <c r="I139" s="172"/>
      <c r="J139" s="172"/>
      <c r="K139" s="172"/>
      <c r="L139" s="172"/>
      <c r="M139" s="172"/>
      <c r="N139" s="172"/>
    </row>
    <row r="140" spans="3:14" x14ac:dyDescent="0.25">
      <c r="C140" s="83"/>
      <c r="D140" s="172"/>
      <c r="E140" s="172"/>
      <c r="F140" s="172"/>
      <c r="G140" s="172"/>
      <c r="H140" s="172"/>
      <c r="I140" s="172"/>
      <c r="J140" s="172"/>
      <c r="K140" s="172"/>
      <c r="L140" s="172"/>
      <c r="M140" s="172"/>
      <c r="N140" s="172"/>
    </row>
    <row r="141" spans="3:14" x14ac:dyDescent="0.25">
      <c r="C141" s="83"/>
      <c r="D141" s="172"/>
      <c r="E141" s="172"/>
      <c r="F141" s="172"/>
      <c r="G141" s="172"/>
      <c r="H141" s="172"/>
      <c r="I141" s="172"/>
      <c r="J141" s="172"/>
      <c r="K141" s="172"/>
      <c r="L141" s="172"/>
      <c r="M141" s="172"/>
      <c r="N141" s="172"/>
    </row>
    <row r="142" spans="3:14" x14ac:dyDescent="0.25">
      <c r="C142" s="83"/>
      <c r="D142" s="172"/>
      <c r="E142" s="172"/>
      <c r="F142" s="172"/>
      <c r="G142" s="172"/>
      <c r="H142" s="172"/>
      <c r="I142" s="172"/>
      <c r="J142" s="172"/>
      <c r="K142" s="172"/>
      <c r="L142" s="172"/>
      <c r="M142" s="172"/>
      <c r="N142" s="172"/>
    </row>
    <row r="143" spans="3:14" x14ac:dyDescent="0.25">
      <c r="C143" s="83"/>
      <c r="D143" s="172"/>
      <c r="E143" s="172"/>
      <c r="F143" s="172"/>
      <c r="G143" s="172"/>
      <c r="H143" s="172"/>
      <c r="I143" s="172"/>
      <c r="J143" s="172"/>
      <c r="K143" s="172"/>
      <c r="L143" s="172"/>
      <c r="M143" s="172"/>
      <c r="N143" s="172"/>
    </row>
    <row r="144" spans="3:14" x14ac:dyDescent="0.25">
      <c r="C144" s="83"/>
      <c r="D144" s="172"/>
      <c r="E144" s="172"/>
      <c r="F144" s="172"/>
      <c r="G144" s="172"/>
      <c r="H144" s="172"/>
      <c r="I144" s="172"/>
      <c r="J144" s="172"/>
      <c r="K144" s="172"/>
      <c r="L144" s="172"/>
      <c r="M144" s="172"/>
      <c r="N144" s="172"/>
    </row>
    <row r="145" spans="3:14" x14ac:dyDescent="0.25">
      <c r="C145" s="83"/>
      <c r="D145" s="172"/>
      <c r="E145" s="172"/>
      <c r="F145" s="172"/>
      <c r="G145" s="172"/>
      <c r="H145" s="172"/>
      <c r="I145" s="172"/>
      <c r="J145" s="172"/>
      <c r="K145" s="172"/>
      <c r="L145" s="172"/>
      <c r="M145" s="172"/>
      <c r="N145" s="172"/>
    </row>
    <row r="146" spans="3:14" x14ac:dyDescent="0.25">
      <c r="C146" s="83"/>
      <c r="D146" s="172"/>
      <c r="E146" s="172"/>
      <c r="F146" s="172"/>
      <c r="G146" s="172"/>
      <c r="H146" s="172"/>
      <c r="I146" s="172"/>
      <c r="J146" s="172"/>
      <c r="K146" s="172"/>
      <c r="L146" s="172"/>
      <c r="M146" s="172"/>
      <c r="N146" s="172"/>
    </row>
    <row r="147" spans="3:14" x14ac:dyDescent="0.25">
      <c r="C147" s="83"/>
      <c r="D147" s="172"/>
      <c r="E147" s="172"/>
      <c r="F147" s="172"/>
      <c r="G147" s="172"/>
      <c r="H147" s="172"/>
      <c r="I147" s="172"/>
      <c r="J147" s="172"/>
      <c r="K147" s="172"/>
      <c r="L147" s="172"/>
      <c r="M147" s="172"/>
      <c r="N147" s="172"/>
    </row>
    <row r="148" spans="3:14" x14ac:dyDescent="0.25">
      <c r="C148" s="83"/>
      <c r="D148" s="172"/>
      <c r="E148" s="172"/>
      <c r="F148" s="172"/>
      <c r="G148" s="172"/>
      <c r="H148" s="172"/>
      <c r="I148" s="172"/>
      <c r="J148" s="172"/>
      <c r="K148" s="172"/>
      <c r="L148" s="172"/>
      <c r="M148" s="172"/>
      <c r="N148" s="172"/>
    </row>
    <row r="149" spans="3:14" x14ac:dyDescent="0.25">
      <c r="C149" s="83"/>
      <c r="D149" s="172"/>
      <c r="E149" s="172"/>
      <c r="F149" s="172"/>
      <c r="G149" s="172"/>
      <c r="H149" s="172"/>
      <c r="I149" s="172"/>
      <c r="J149" s="172"/>
      <c r="K149" s="172"/>
      <c r="L149" s="172"/>
      <c r="M149" s="172"/>
      <c r="N149" s="172"/>
    </row>
    <row r="150" spans="3:14" x14ac:dyDescent="0.25">
      <c r="C150" s="83"/>
      <c r="D150" s="172"/>
      <c r="E150" s="172"/>
      <c r="F150" s="172"/>
      <c r="G150" s="172"/>
      <c r="H150" s="172"/>
      <c r="I150" s="172"/>
      <c r="J150" s="172"/>
      <c r="K150" s="172"/>
      <c r="L150" s="172"/>
      <c r="M150" s="172"/>
      <c r="N150" s="172"/>
    </row>
    <row r="151" spans="3:14" x14ac:dyDescent="0.25">
      <c r="C151" s="83"/>
      <c r="D151" s="172"/>
      <c r="E151" s="172"/>
      <c r="F151" s="172"/>
      <c r="G151" s="172"/>
      <c r="H151" s="172"/>
      <c r="I151" s="172"/>
      <c r="J151" s="172"/>
      <c r="K151" s="172"/>
      <c r="L151" s="172"/>
      <c r="M151" s="172"/>
      <c r="N151" s="172"/>
    </row>
    <row r="152" spans="3:14" x14ac:dyDescent="0.25">
      <c r="C152" s="83"/>
      <c r="D152" s="172"/>
      <c r="E152" s="172"/>
      <c r="F152" s="172"/>
      <c r="G152" s="172"/>
      <c r="H152" s="172"/>
      <c r="I152" s="172"/>
      <c r="J152" s="172"/>
      <c r="K152" s="172"/>
      <c r="L152" s="172"/>
      <c r="M152" s="172"/>
      <c r="N152" s="172"/>
    </row>
    <row r="153" spans="3:14" x14ac:dyDescent="0.25">
      <c r="C153" s="83"/>
      <c r="D153" s="172"/>
      <c r="E153" s="172"/>
      <c r="F153" s="172"/>
      <c r="G153" s="172"/>
      <c r="H153" s="172"/>
      <c r="I153" s="172"/>
      <c r="J153" s="172"/>
      <c r="K153" s="172"/>
      <c r="L153" s="172"/>
      <c r="M153" s="172"/>
      <c r="N153" s="172"/>
    </row>
    <row r="154" spans="3:14" x14ac:dyDescent="0.25">
      <c r="C154" s="83"/>
      <c r="D154" s="172"/>
      <c r="E154" s="172"/>
      <c r="F154" s="172"/>
      <c r="G154" s="172"/>
      <c r="H154" s="172"/>
      <c r="I154" s="172"/>
      <c r="J154" s="172"/>
      <c r="K154" s="172"/>
      <c r="L154" s="172"/>
      <c r="M154" s="172"/>
      <c r="N154" s="172"/>
    </row>
    <row r="155" spans="3:14" x14ac:dyDescent="0.25">
      <c r="C155" s="83"/>
      <c r="D155" s="172"/>
      <c r="E155" s="172"/>
      <c r="F155" s="172"/>
      <c r="G155" s="172"/>
      <c r="H155" s="172"/>
      <c r="I155" s="172"/>
      <c r="J155" s="172"/>
      <c r="K155" s="172"/>
      <c r="L155" s="172"/>
      <c r="M155" s="172"/>
      <c r="N155" s="172"/>
    </row>
    <row r="156" spans="3:14" x14ac:dyDescent="0.25">
      <c r="C156" s="83"/>
      <c r="D156" s="172"/>
      <c r="E156" s="172"/>
      <c r="F156" s="172"/>
      <c r="G156" s="172"/>
      <c r="H156" s="172"/>
      <c r="I156" s="172"/>
      <c r="J156" s="172"/>
      <c r="K156" s="172"/>
      <c r="L156" s="172"/>
      <c r="M156" s="172"/>
      <c r="N156" s="172"/>
    </row>
    <row r="157" spans="3:14" x14ac:dyDescent="0.25">
      <c r="C157" s="83"/>
      <c r="D157" s="172"/>
      <c r="E157" s="172"/>
      <c r="F157" s="172"/>
      <c r="G157" s="172"/>
      <c r="H157" s="172"/>
      <c r="I157" s="172"/>
      <c r="J157" s="172"/>
      <c r="K157" s="172"/>
      <c r="L157" s="172"/>
      <c r="M157" s="172"/>
      <c r="N157" s="172"/>
    </row>
    <row r="158" spans="3:14" x14ac:dyDescent="0.25">
      <c r="C158" s="83"/>
      <c r="D158" s="172"/>
      <c r="E158" s="172"/>
      <c r="F158" s="172"/>
      <c r="G158" s="172"/>
      <c r="H158" s="172"/>
      <c r="I158" s="172"/>
      <c r="J158" s="172"/>
      <c r="K158" s="172"/>
      <c r="L158" s="172"/>
      <c r="M158" s="172"/>
      <c r="N158" s="172"/>
    </row>
    <row r="159" spans="3:14" x14ac:dyDescent="0.25">
      <c r="C159" s="83"/>
      <c r="D159" s="172"/>
      <c r="E159" s="172"/>
      <c r="F159" s="172"/>
      <c r="G159" s="172"/>
      <c r="H159" s="172"/>
      <c r="I159" s="172"/>
      <c r="J159" s="172"/>
      <c r="K159" s="172"/>
      <c r="L159" s="172"/>
      <c r="M159" s="172"/>
      <c r="N159" s="172"/>
    </row>
    <row r="160" spans="3:14" x14ac:dyDescent="0.25">
      <c r="C160" s="83"/>
      <c r="D160" s="172"/>
      <c r="E160" s="172"/>
      <c r="F160" s="172"/>
      <c r="G160" s="172"/>
      <c r="H160" s="172"/>
      <c r="I160" s="172"/>
      <c r="J160" s="172"/>
      <c r="K160" s="172"/>
      <c r="L160" s="172"/>
      <c r="M160" s="172"/>
      <c r="N160" s="172"/>
    </row>
    <row r="161" spans="3:14" x14ac:dyDescent="0.25">
      <c r="C161" s="83"/>
      <c r="D161" s="172"/>
      <c r="E161" s="172"/>
      <c r="F161" s="172"/>
      <c r="G161" s="172"/>
      <c r="H161" s="172"/>
      <c r="I161" s="172"/>
      <c r="J161" s="172"/>
      <c r="K161" s="172"/>
      <c r="L161" s="172"/>
      <c r="M161" s="172"/>
      <c r="N161" s="172"/>
    </row>
    <row r="162" spans="3:14" x14ac:dyDescent="0.25">
      <c r="C162" s="83"/>
      <c r="D162" s="172"/>
      <c r="E162" s="172"/>
      <c r="F162" s="172"/>
      <c r="G162" s="172"/>
      <c r="H162" s="172"/>
      <c r="I162" s="172"/>
      <c r="J162" s="172"/>
      <c r="K162" s="172"/>
      <c r="L162" s="172"/>
      <c r="M162" s="172"/>
      <c r="N162" s="172"/>
    </row>
    <row r="163" spans="3:14" x14ac:dyDescent="0.25">
      <c r="C163" s="83"/>
      <c r="D163" s="172"/>
      <c r="E163" s="172"/>
      <c r="F163" s="172"/>
      <c r="G163" s="172"/>
      <c r="H163" s="172"/>
      <c r="I163" s="172"/>
      <c r="J163" s="172"/>
      <c r="K163" s="172"/>
      <c r="L163" s="172"/>
      <c r="M163" s="172"/>
      <c r="N163" s="172"/>
    </row>
    <row r="164" spans="3:14" x14ac:dyDescent="0.25">
      <c r="C164" s="83"/>
      <c r="D164" s="172"/>
      <c r="E164" s="172"/>
      <c r="F164" s="172"/>
      <c r="G164" s="172"/>
      <c r="H164" s="172"/>
      <c r="I164" s="172"/>
      <c r="J164" s="172"/>
      <c r="K164" s="172"/>
      <c r="L164" s="172"/>
      <c r="M164" s="172"/>
      <c r="N164" s="172"/>
    </row>
    <row r="165" spans="3:14" x14ac:dyDescent="0.25">
      <c r="C165" s="83"/>
      <c r="D165" s="172"/>
      <c r="E165" s="172"/>
      <c r="F165" s="172"/>
      <c r="G165" s="172"/>
      <c r="H165" s="172"/>
      <c r="I165" s="172"/>
      <c r="J165" s="172"/>
      <c r="K165" s="172"/>
      <c r="L165" s="172"/>
      <c r="M165" s="172"/>
      <c r="N165" s="172"/>
    </row>
    <row r="166" spans="3:14" x14ac:dyDescent="0.25">
      <c r="C166" s="83"/>
      <c r="D166" s="172"/>
      <c r="E166" s="172"/>
      <c r="F166" s="172"/>
      <c r="G166" s="172"/>
      <c r="H166" s="172"/>
      <c r="I166" s="172"/>
      <c r="J166" s="172"/>
      <c r="K166" s="172"/>
      <c r="L166" s="172"/>
      <c r="M166" s="172"/>
      <c r="N166" s="172"/>
    </row>
    <row r="167" spans="3:14" x14ac:dyDescent="0.25">
      <c r="C167" s="83"/>
      <c r="D167" s="172"/>
      <c r="E167" s="172"/>
      <c r="F167" s="172"/>
      <c r="G167" s="172"/>
      <c r="H167" s="172"/>
      <c r="I167" s="172"/>
      <c r="J167" s="172"/>
      <c r="K167" s="172"/>
      <c r="L167" s="172"/>
      <c r="M167" s="172"/>
      <c r="N167" s="172"/>
    </row>
    <row r="168" spans="3:14" x14ac:dyDescent="0.25">
      <c r="C168" s="83"/>
      <c r="D168" s="172"/>
      <c r="E168" s="172"/>
      <c r="F168" s="172"/>
      <c r="G168" s="172"/>
      <c r="H168" s="172"/>
      <c r="I168" s="172"/>
      <c r="J168" s="172"/>
      <c r="K168" s="172"/>
      <c r="L168" s="172"/>
      <c r="M168" s="172"/>
      <c r="N168" s="172"/>
    </row>
    <row r="169" spans="3:14" x14ac:dyDescent="0.25">
      <c r="C169" s="83"/>
      <c r="D169" s="172"/>
      <c r="E169" s="172"/>
      <c r="F169" s="172"/>
      <c r="G169" s="172"/>
      <c r="H169" s="172"/>
      <c r="I169" s="172"/>
      <c r="J169" s="172"/>
      <c r="K169" s="172"/>
      <c r="L169" s="172"/>
      <c r="M169" s="172"/>
      <c r="N169" s="172"/>
    </row>
    <row r="170" spans="3:14" x14ac:dyDescent="0.25">
      <c r="C170" s="83"/>
      <c r="D170" s="172"/>
      <c r="E170" s="172"/>
      <c r="F170" s="172"/>
      <c r="G170" s="172"/>
      <c r="H170" s="172"/>
      <c r="I170" s="172"/>
      <c r="J170" s="172"/>
      <c r="K170" s="172"/>
      <c r="L170" s="172"/>
      <c r="M170" s="172"/>
      <c r="N170" s="172"/>
    </row>
    <row r="171" spans="3:14" x14ac:dyDescent="0.25">
      <c r="C171" s="83"/>
      <c r="D171" s="172"/>
      <c r="E171" s="172"/>
      <c r="F171" s="172"/>
      <c r="G171" s="172"/>
      <c r="H171" s="172"/>
      <c r="I171" s="172"/>
      <c r="J171" s="172"/>
      <c r="K171" s="172"/>
      <c r="L171" s="172"/>
      <c r="M171" s="172"/>
      <c r="N171" s="172"/>
    </row>
    <row r="172" spans="3:14" x14ac:dyDescent="0.25">
      <c r="C172" s="83"/>
      <c r="D172" s="172"/>
      <c r="E172" s="172"/>
      <c r="F172" s="172"/>
      <c r="G172" s="172"/>
      <c r="H172" s="172"/>
      <c r="I172" s="172"/>
      <c r="J172" s="172"/>
      <c r="K172" s="172"/>
      <c r="L172" s="172"/>
      <c r="M172" s="172"/>
      <c r="N172" s="172"/>
    </row>
    <row r="173" spans="3:14" x14ac:dyDescent="0.25">
      <c r="C173" s="83"/>
      <c r="D173" s="172"/>
      <c r="E173" s="172"/>
      <c r="F173" s="172"/>
      <c r="G173" s="172"/>
      <c r="H173" s="172"/>
      <c r="I173" s="172"/>
      <c r="J173" s="172"/>
      <c r="K173" s="172"/>
      <c r="L173" s="172"/>
      <c r="M173" s="172"/>
      <c r="N173" s="172"/>
    </row>
    <row r="174" spans="3:14" x14ac:dyDescent="0.25">
      <c r="C174" s="83"/>
      <c r="D174" s="172"/>
      <c r="E174" s="172"/>
      <c r="F174" s="172"/>
      <c r="G174" s="172"/>
      <c r="H174" s="172"/>
      <c r="I174" s="172"/>
      <c r="J174" s="172"/>
      <c r="K174" s="172"/>
      <c r="L174" s="172"/>
      <c r="M174" s="172"/>
      <c r="N174" s="172"/>
    </row>
    <row r="175" spans="3:14" x14ac:dyDescent="0.25">
      <c r="C175" s="83"/>
      <c r="D175" s="172"/>
      <c r="E175" s="172"/>
      <c r="F175" s="172"/>
      <c r="G175" s="172"/>
      <c r="H175" s="172"/>
      <c r="I175" s="172"/>
      <c r="J175" s="172"/>
      <c r="K175" s="172"/>
      <c r="L175" s="172"/>
      <c r="M175" s="172"/>
      <c r="N175" s="172"/>
    </row>
    <row r="176" spans="3:14" x14ac:dyDescent="0.25">
      <c r="C176" s="83"/>
      <c r="D176" s="172"/>
      <c r="E176" s="172"/>
      <c r="F176" s="172"/>
      <c r="G176" s="172"/>
      <c r="H176" s="172"/>
      <c r="I176" s="172"/>
      <c r="J176" s="172"/>
      <c r="K176" s="172"/>
      <c r="L176" s="172"/>
      <c r="M176" s="172"/>
      <c r="N176" s="172"/>
    </row>
    <row r="177" spans="3:14" x14ac:dyDescent="0.25">
      <c r="C177" s="83"/>
      <c r="D177" s="172"/>
      <c r="E177" s="172"/>
      <c r="F177" s="172"/>
      <c r="G177" s="172"/>
      <c r="H177" s="172"/>
      <c r="I177" s="172"/>
      <c r="J177" s="172"/>
      <c r="K177" s="172"/>
      <c r="L177" s="172"/>
      <c r="M177" s="172"/>
      <c r="N177" s="172"/>
    </row>
    <row r="178" spans="3:14" x14ac:dyDescent="0.25">
      <c r="C178" s="83"/>
      <c r="D178" s="172"/>
      <c r="E178" s="172"/>
      <c r="F178" s="172"/>
      <c r="G178" s="172"/>
      <c r="H178" s="172"/>
      <c r="I178" s="172"/>
      <c r="J178" s="172"/>
      <c r="K178" s="172"/>
      <c r="L178" s="172"/>
      <c r="M178" s="172"/>
      <c r="N178" s="172"/>
    </row>
    <row r="179" spans="3:14" x14ac:dyDescent="0.25">
      <c r="C179" s="83"/>
      <c r="D179" s="172"/>
      <c r="E179" s="172"/>
      <c r="F179" s="172"/>
      <c r="G179" s="172"/>
      <c r="H179" s="172"/>
      <c r="I179" s="172"/>
      <c r="J179" s="172"/>
      <c r="K179" s="172"/>
      <c r="L179" s="172"/>
      <c r="M179" s="172"/>
      <c r="N179" s="172"/>
    </row>
    <row r="180" spans="3:14" x14ac:dyDescent="0.25">
      <c r="C180" s="83"/>
      <c r="D180" s="172"/>
      <c r="E180" s="172"/>
      <c r="F180" s="172"/>
      <c r="G180" s="172"/>
      <c r="H180" s="172"/>
      <c r="I180" s="172"/>
      <c r="J180" s="172"/>
      <c r="K180" s="172"/>
      <c r="L180" s="172"/>
      <c r="M180" s="172"/>
      <c r="N180" s="172"/>
    </row>
    <row r="181" spans="3:14" x14ac:dyDescent="0.25">
      <c r="C181" s="83"/>
      <c r="D181" s="172"/>
      <c r="E181" s="172"/>
      <c r="F181" s="172"/>
      <c r="G181" s="172"/>
      <c r="H181" s="172"/>
      <c r="I181" s="172"/>
      <c r="J181" s="172"/>
      <c r="K181" s="172"/>
      <c r="L181" s="172"/>
      <c r="M181" s="172"/>
      <c r="N181" s="172"/>
    </row>
    <row r="182" spans="3:14" x14ac:dyDescent="0.25">
      <c r="C182" s="83"/>
      <c r="D182" s="172"/>
      <c r="E182" s="172"/>
      <c r="F182" s="172"/>
      <c r="G182" s="172"/>
      <c r="H182" s="172"/>
      <c r="I182" s="172"/>
      <c r="J182" s="172"/>
      <c r="K182" s="172"/>
      <c r="L182" s="172"/>
      <c r="M182" s="172"/>
      <c r="N182" s="172"/>
    </row>
    <row r="183" spans="3:14" x14ac:dyDescent="0.25">
      <c r="C183" s="83"/>
      <c r="D183" s="172"/>
      <c r="E183" s="172"/>
      <c r="F183" s="172"/>
      <c r="G183" s="172"/>
      <c r="H183" s="172"/>
      <c r="I183" s="172"/>
      <c r="J183" s="172"/>
      <c r="K183" s="172"/>
      <c r="L183" s="172"/>
      <c r="M183" s="172"/>
      <c r="N183" s="172"/>
    </row>
    <row r="184" spans="3:14" x14ac:dyDescent="0.25">
      <c r="C184" s="83"/>
      <c r="D184" s="172"/>
      <c r="E184" s="172"/>
      <c r="F184" s="172"/>
      <c r="G184" s="172"/>
      <c r="H184" s="172"/>
      <c r="I184" s="172"/>
      <c r="J184" s="172"/>
      <c r="K184" s="172"/>
      <c r="L184" s="172"/>
      <c r="M184" s="172"/>
      <c r="N184" s="172"/>
    </row>
    <row r="185" spans="3:14" x14ac:dyDescent="0.25">
      <c r="C185" s="83"/>
      <c r="D185" s="172"/>
      <c r="E185" s="172"/>
      <c r="F185" s="172"/>
      <c r="G185" s="172"/>
      <c r="H185" s="172"/>
      <c r="I185" s="172"/>
      <c r="J185" s="172"/>
      <c r="K185" s="172"/>
      <c r="L185" s="172"/>
      <c r="M185" s="172"/>
      <c r="N185" s="172"/>
    </row>
    <row r="186" spans="3:14" x14ac:dyDescent="0.25">
      <c r="C186" s="83"/>
      <c r="D186" s="172"/>
      <c r="E186" s="172"/>
      <c r="F186" s="172"/>
      <c r="G186" s="172"/>
      <c r="H186" s="172"/>
      <c r="I186" s="172"/>
      <c r="J186" s="172"/>
      <c r="K186" s="172"/>
      <c r="L186" s="172"/>
      <c r="M186" s="172"/>
      <c r="N186" s="172"/>
    </row>
    <row r="187" spans="3:14" x14ac:dyDescent="0.25">
      <c r="C187" s="83"/>
      <c r="D187" s="172"/>
      <c r="E187" s="172"/>
      <c r="F187" s="172"/>
      <c r="G187" s="172"/>
      <c r="H187" s="172"/>
      <c r="I187" s="172"/>
      <c r="J187" s="172"/>
      <c r="K187" s="172"/>
      <c r="L187" s="172"/>
      <c r="M187" s="172"/>
      <c r="N187" s="172"/>
    </row>
    <row r="188" spans="3:14" x14ac:dyDescent="0.25">
      <c r="C188" s="83"/>
      <c r="D188" s="172"/>
      <c r="E188" s="172"/>
      <c r="F188" s="172"/>
      <c r="G188" s="172"/>
      <c r="H188" s="172"/>
      <c r="I188" s="172"/>
      <c r="J188" s="172"/>
      <c r="K188" s="172"/>
      <c r="L188" s="172"/>
      <c r="M188" s="172"/>
      <c r="N188" s="172"/>
    </row>
    <row r="189" spans="3:14" x14ac:dyDescent="0.25">
      <c r="C189" s="83"/>
      <c r="D189" s="172"/>
      <c r="E189" s="172"/>
      <c r="F189" s="172"/>
      <c r="G189" s="172"/>
      <c r="H189" s="172"/>
      <c r="I189" s="172"/>
      <c r="J189" s="172"/>
      <c r="K189" s="172"/>
      <c r="L189" s="172"/>
      <c r="M189" s="172"/>
      <c r="N189" s="172"/>
    </row>
    <row r="190" spans="3:14" x14ac:dyDescent="0.25">
      <c r="C190" s="83"/>
      <c r="D190" s="172"/>
      <c r="E190" s="172"/>
      <c r="F190" s="172"/>
      <c r="G190" s="172"/>
      <c r="H190" s="172"/>
      <c r="I190" s="172"/>
      <c r="J190" s="172"/>
      <c r="K190" s="172"/>
      <c r="L190" s="172"/>
      <c r="M190" s="172"/>
      <c r="N190" s="172"/>
    </row>
    <row r="191" spans="3:14" x14ac:dyDescent="0.25">
      <c r="C191" s="83"/>
      <c r="D191" s="172"/>
      <c r="E191" s="172"/>
      <c r="F191" s="172"/>
      <c r="G191" s="172"/>
      <c r="H191" s="172"/>
      <c r="I191" s="172"/>
      <c r="J191" s="172"/>
      <c r="K191" s="172"/>
      <c r="L191" s="172"/>
      <c r="M191" s="172"/>
      <c r="N191" s="172"/>
    </row>
    <row r="192" spans="3:14" x14ac:dyDescent="0.25">
      <c r="C192" s="83"/>
      <c r="D192" s="172"/>
      <c r="E192" s="172"/>
      <c r="F192" s="172"/>
      <c r="G192" s="172"/>
      <c r="H192" s="172"/>
      <c r="I192" s="172"/>
      <c r="J192" s="172"/>
      <c r="K192" s="172"/>
      <c r="L192" s="172"/>
      <c r="M192" s="172"/>
      <c r="N192" s="172"/>
    </row>
    <row r="193" spans="3:14" x14ac:dyDescent="0.25">
      <c r="C193" s="83"/>
      <c r="D193" s="172"/>
      <c r="E193" s="172"/>
      <c r="F193" s="172"/>
      <c r="G193" s="172"/>
      <c r="H193" s="172"/>
      <c r="I193" s="172"/>
      <c r="J193" s="172"/>
      <c r="K193" s="172"/>
      <c r="L193" s="172"/>
      <c r="M193" s="172"/>
      <c r="N193" s="172"/>
    </row>
    <row r="194" spans="3:14" x14ac:dyDescent="0.25">
      <c r="C194" s="83"/>
      <c r="D194" s="172"/>
      <c r="E194" s="172"/>
      <c r="F194" s="172"/>
      <c r="G194" s="172"/>
      <c r="H194" s="172"/>
      <c r="I194" s="172"/>
      <c r="J194" s="172"/>
      <c r="K194" s="172"/>
      <c r="L194" s="172"/>
      <c r="M194" s="172"/>
      <c r="N194" s="172"/>
    </row>
    <row r="195" spans="3:14" x14ac:dyDescent="0.25">
      <c r="C195" s="83"/>
      <c r="D195" s="172"/>
      <c r="E195" s="172"/>
      <c r="F195" s="172"/>
      <c r="G195" s="172"/>
      <c r="H195" s="172"/>
      <c r="I195" s="172"/>
      <c r="J195" s="172"/>
      <c r="K195" s="172"/>
      <c r="L195" s="172"/>
      <c r="M195" s="172"/>
      <c r="N195" s="172"/>
    </row>
    <row r="196" spans="3:14" x14ac:dyDescent="0.25">
      <c r="C196" s="83"/>
      <c r="D196" s="172"/>
      <c r="E196" s="172"/>
      <c r="F196" s="172"/>
      <c r="G196" s="172"/>
      <c r="H196" s="172"/>
      <c r="I196" s="172"/>
      <c r="J196" s="172"/>
      <c r="K196" s="172"/>
      <c r="L196" s="172"/>
      <c r="M196" s="172"/>
      <c r="N196" s="172"/>
    </row>
    <row r="197" spans="3:14" x14ac:dyDescent="0.25">
      <c r="C197" s="83"/>
      <c r="D197" s="172"/>
      <c r="E197" s="172"/>
      <c r="F197" s="172"/>
      <c r="G197" s="172"/>
      <c r="H197" s="172"/>
      <c r="I197" s="172"/>
      <c r="J197" s="172"/>
      <c r="K197" s="172"/>
      <c r="L197" s="172"/>
      <c r="M197" s="172"/>
      <c r="N197" s="172"/>
    </row>
    <row r="198" spans="3:14" x14ac:dyDescent="0.25">
      <c r="C198" s="83"/>
      <c r="D198" s="172"/>
      <c r="E198" s="172"/>
      <c r="F198" s="172"/>
      <c r="G198" s="172"/>
      <c r="H198" s="172"/>
      <c r="I198" s="172"/>
      <c r="J198" s="172"/>
      <c r="K198" s="172"/>
      <c r="L198" s="172"/>
      <c r="M198" s="172"/>
      <c r="N198" s="172"/>
    </row>
    <row r="199" spans="3:14" x14ac:dyDescent="0.25">
      <c r="C199" s="83"/>
      <c r="D199" s="172"/>
      <c r="E199" s="172"/>
      <c r="F199" s="172"/>
      <c r="G199" s="172"/>
      <c r="H199" s="172"/>
      <c r="I199" s="172"/>
      <c r="J199" s="172"/>
      <c r="K199" s="172"/>
      <c r="L199" s="172"/>
      <c r="M199" s="172"/>
      <c r="N199" s="172"/>
    </row>
    <row r="200" spans="3:14" x14ac:dyDescent="0.25">
      <c r="C200" s="83"/>
      <c r="D200" s="172"/>
      <c r="E200" s="172"/>
      <c r="F200" s="172"/>
      <c r="G200" s="172"/>
      <c r="H200" s="172"/>
      <c r="I200" s="172"/>
      <c r="J200" s="172"/>
      <c r="K200" s="172"/>
      <c r="L200" s="172"/>
      <c r="M200" s="172"/>
      <c r="N200" s="172"/>
    </row>
    <row r="201" spans="3:14" x14ac:dyDescent="0.25">
      <c r="C201" s="83"/>
      <c r="D201" s="172"/>
      <c r="E201" s="172"/>
      <c r="F201" s="172"/>
      <c r="G201" s="172"/>
      <c r="H201" s="172"/>
      <c r="I201" s="172"/>
      <c r="J201" s="172"/>
      <c r="K201" s="172"/>
      <c r="L201" s="172"/>
      <c r="M201" s="172"/>
      <c r="N201" s="172"/>
    </row>
    <row r="202" spans="3:14" x14ac:dyDescent="0.25">
      <c r="C202" s="83"/>
      <c r="D202" s="172"/>
      <c r="E202" s="172"/>
      <c r="F202" s="172"/>
      <c r="G202" s="172"/>
      <c r="H202" s="172"/>
      <c r="I202" s="172"/>
      <c r="J202" s="172"/>
      <c r="K202" s="172"/>
      <c r="L202" s="172"/>
      <c r="M202" s="172"/>
      <c r="N202" s="172"/>
    </row>
    <row r="203" spans="3:14" x14ac:dyDescent="0.25">
      <c r="C203" s="83"/>
      <c r="D203" s="172"/>
      <c r="E203" s="172"/>
      <c r="F203" s="172"/>
      <c r="G203" s="172"/>
      <c r="H203" s="172"/>
      <c r="I203" s="172"/>
      <c r="J203" s="172"/>
      <c r="K203" s="172"/>
      <c r="L203" s="172"/>
      <c r="M203" s="172"/>
      <c r="N203" s="172"/>
    </row>
    <row r="204" spans="3:14" x14ac:dyDescent="0.25">
      <c r="C204" s="83"/>
      <c r="D204" s="172"/>
      <c r="E204" s="172"/>
      <c r="F204" s="172"/>
      <c r="G204" s="172"/>
      <c r="H204" s="172"/>
      <c r="I204" s="172"/>
      <c r="J204" s="172"/>
      <c r="K204" s="172"/>
      <c r="L204" s="172"/>
      <c r="M204" s="172"/>
      <c r="N204" s="172"/>
    </row>
    <row r="205" spans="3:14" x14ac:dyDescent="0.25">
      <c r="C205" s="83"/>
      <c r="D205" s="172"/>
      <c r="E205" s="172"/>
      <c r="F205" s="172"/>
      <c r="G205" s="172"/>
      <c r="H205" s="172"/>
      <c r="I205" s="172"/>
      <c r="J205" s="172"/>
      <c r="K205" s="172"/>
      <c r="L205" s="172"/>
      <c r="M205" s="172"/>
      <c r="N205" s="172"/>
    </row>
    <row r="206" spans="3:14" x14ac:dyDescent="0.25">
      <c r="C206" s="83"/>
      <c r="D206" s="172"/>
      <c r="E206" s="172"/>
      <c r="F206" s="172"/>
      <c r="G206" s="172"/>
      <c r="H206" s="172"/>
      <c r="I206" s="172"/>
      <c r="J206" s="172"/>
      <c r="K206" s="172"/>
      <c r="L206" s="172"/>
      <c r="M206" s="172"/>
      <c r="N206" s="172"/>
    </row>
    <row r="207" spans="3:14" x14ac:dyDescent="0.25">
      <c r="C207" s="83"/>
      <c r="D207" s="172"/>
      <c r="E207" s="172"/>
      <c r="F207" s="172"/>
      <c r="G207" s="172"/>
      <c r="H207" s="172"/>
      <c r="I207" s="172"/>
      <c r="J207" s="172"/>
      <c r="K207" s="172"/>
      <c r="L207" s="172"/>
      <c r="M207" s="172"/>
      <c r="N207" s="172"/>
    </row>
    <row r="208" spans="3:14" x14ac:dyDescent="0.25">
      <c r="C208" s="83"/>
      <c r="D208" s="172"/>
      <c r="E208" s="172"/>
      <c r="F208" s="172"/>
      <c r="G208" s="172"/>
      <c r="H208" s="172"/>
      <c r="I208" s="172"/>
      <c r="J208" s="172"/>
      <c r="K208" s="172"/>
      <c r="L208" s="172"/>
      <c r="M208" s="172"/>
      <c r="N208" s="172"/>
    </row>
    <row r="209" spans="3:14" x14ac:dyDescent="0.25">
      <c r="C209" s="83"/>
      <c r="D209" s="172"/>
      <c r="E209" s="172"/>
      <c r="F209" s="172"/>
      <c r="G209" s="172"/>
      <c r="H209" s="172"/>
      <c r="I209" s="172"/>
      <c r="J209" s="172"/>
      <c r="K209" s="172"/>
      <c r="L209" s="172"/>
      <c r="M209" s="172"/>
      <c r="N209" s="172"/>
    </row>
    <row r="210" spans="3:14" x14ac:dyDescent="0.25">
      <c r="C210" s="83"/>
      <c r="D210" s="172"/>
      <c r="E210" s="172"/>
      <c r="F210" s="172"/>
      <c r="G210" s="172"/>
      <c r="H210" s="172"/>
      <c r="I210" s="172"/>
      <c r="J210" s="172"/>
      <c r="K210" s="172"/>
      <c r="L210" s="172"/>
      <c r="M210" s="172"/>
      <c r="N210" s="172"/>
    </row>
    <row r="211" spans="3:14" x14ac:dyDescent="0.25">
      <c r="C211" s="83"/>
      <c r="D211" s="172"/>
      <c r="E211" s="172"/>
      <c r="F211" s="172"/>
      <c r="G211" s="172"/>
      <c r="H211" s="172"/>
      <c r="I211" s="172"/>
      <c r="J211" s="172"/>
      <c r="K211" s="172"/>
      <c r="L211" s="172"/>
      <c r="M211" s="172"/>
      <c r="N211" s="172"/>
    </row>
    <row r="212" spans="3:14" x14ac:dyDescent="0.25">
      <c r="C212" s="83"/>
      <c r="D212" s="172"/>
      <c r="E212" s="172"/>
      <c r="F212" s="172"/>
      <c r="G212" s="172"/>
      <c r="H212" s="172"/>
      <c r="I212" s="172"/>
      <c r="J212" s="172"/>
      <c r="K212" s="172"/>
      <c r="L212" s="172"/>
      <c r="M212" s="172"/>
      <c r="N212" s="172"/>
    </row>
    <row r="213" spans="3:14" x14ac:dyDescent="0.25">
      <c r="C213" s="83"/>
      <c r="D213" s="172"/>
      <c r="E213" s="172"/>
      <c r="F213" s="172"/>
      <c r="G213" s="172"/>
      <c r="H213" s="172"/>
      <c r="I213" s="172"/>
      <c r="J213" s="172"/>
      <c r="K213" s="172"/>
      <c r="L213" s="172"/>
      <c r="M213" s="172"/>
      <c r="N213" s="172"/>
    </row>
    <row r="214" spans="3:14" x14ac:dyDescent="0.25">
      <c r="C214" s="83"/>
      <c r="D214" s="172"/>
      <c r="E214" s="172"/>
      <c r="F214" s="172"/>
      <c r="G214" s="172"/>
      <c r="H214" s="172"/>
      <c r="I214" s="172"/>
      <c r="J214" s="172"/>
      <c r="K214" s="172"/>
      <c r="L214" s="172"/>
      <c r="M214" s="172"/>
      <c r="N214" s="172"/>
    </row>
    <row r="215" spans="3:14" x14ac:dyDescent="0.25">
      <c r="C215" s="83"/>
      <c r="D215" s="172"/>
      <c r="E215" s="172"/>
      <c r="F215" s="172"/>
      <c r="G215" s="172"/>
      <c r="H215" s="172"/>
      <c r="I215" s="172"/>
      <c r="J215" s="172"/>
      <c r="K215" s="172"/>
      <c r="L215" s="172"/>
      <c r="M215" s="172"/>
      <c r="N215" s="172"/>
    </row>
    <row r="216" spans="3:14" x14ac:dyDescent="0.25">
      <c r="C216" s="83"/>
      <c r="D216" s="172"/>
      <c r="E216" s="172"/>
      <c r="F216" s="172"/>
      <c r="G216" s="172"/>
      <c r="H216" s="172"/>
      <c r="I216" s="172"/>
      <c r="J216" s="172"/>
      <c r="K216" s="172"/>
      <c r="L216" s="172"/>
      <c r="M216" s="172"/>
      <c r="N216" s="172"/>
    </row>
    <row r="217" spans="3:14" x14ac:dyDescent="0.25">
      <c r="C217" s="83"/>
      <c r="D217" s="172"/>
      <c r="E217" s="172"/>
      <c r="F217" s="172"/>
      <c r="G217" s="172"/>
      <c r="H217" s="172"/>
      <c r="I217" s="172"/>
      <c r="J217" s="172"/>
      <c r="K217" s="172"/>
      <c r="L217" s="172"/>
      <c r="M217" s="172"/>
      <c r="N217" s="172"/>
    </row>
    <row r="218" spans="3:14" x14ac:dyDescent="0.25">
      <c r="C218" s="83"/>
      <c r="D218" s="172"/>
      <c r="E218" s="172"/>
      <c r="F218" s="172"/>
      <c r="G218" s="172"/>
      <c r="H218" s="172"/>
      <c r="I218" s="172"/>
      <c r="J218" s="172"/>
      <c r="K218" s="172"/>
      <c r="L218" s="172"/>
      <c r="M218" s="172"/>
      <c r="N218" s="172"/>
    </row>
    <row r="219" spans="3:14" x14ac:dyDescent="0.25">
      <c r="C219" s="83"/>
      <c r="D219" s="172"/>
      <c r="E219" s="172"/>
      <c r="F219" s="172"/>
      <c r="G219" s="172"/>
      <c r="H219" s="172"/>
      <c r="I219" s="172"/>
      <c r="J219" s="172"/>
      <c r="K219" s="172"/>
      <c r="L219" s="172"/>
      <c r="M219" s="172"/>
      <c r="N219" s="172"/>
    </row>
    <row r="220" spans="3:14" x14ac:dyDescent="0.25">
      <c r="C220" s="83"/>
      <c r="D220" s="172"/>
      <c r="E220" s="172"/>
      <c r="F220" s="172"/>
      <c r="G220" s="172"/>
      <c r="H220" s="172"/>
      <c r="I220" s="172"/>
      <c r="J220" s="172"/>
      <c r="K220" s="172"/>
      <c r="L220" s="172"/>
      <c r="M220" s="172"/>
      <c r="N220" s="172"/>
    </row>
    <row r="221" spans="3:14" x14ac:dyDescent="0.25">
      <c r="C221" s="83"/>
      <c r="D221" s="172"/>
      <c r="E221" s="172"/>
      <c r="F221" s="172"/>
      <c r="G221" s="172"/>
      <c r="H221" s="172"/>
      <c r="I221" s="172"/>
      <c r="J221" s="172"/>
      <c r="K221" s="172"/>
      <c r="L221" s="172"/>
      <c r="M221" s="172"/>
      <c r="N221" s="172"/>
    </row>
    <row r="222" spans="3:14" x14ac:dyDescent="0.25">
      <c r="C222" s="83"/>
      <c r="D222" s="172"/>
      <c r="E222" s="172"/>
      <c r="F222" s="172"/>
      <c r="G222" s="172"/>
      <c r="H222" s="172"/>
      <c r="I222" s="172"/>
      <c r="J222" s="172"/>
      <c r="K222" s="172"/>
      <c r="L222" s="172"/>
      <c r="M222" s="172"/>
      <c r="N222" s="172"/>
    </row>
    <row r="223" spans="3:14" x14ac:dyDescent="0.25">
      <c r="C223" s="83"/>
      <c r="D223" s="172"/>
      <c r="E223" s="172"/>
      <c r="F223" s="172"/>
      <c r="G223" s="172"/>
      <c r="H223" s="172"/>
      <c r="I223" s="172"/>
      <c r="J223" s="172"/>
      <c r="K223" s="172"/>
      <c r="L223" s="172"/>
      <c r="M223" s="172"/>
      <c r="N223" s="172"/>
    </row>
    <row r="224" spans="3:14" x14ac:dyDescent="0.25">
      <c r="C224" s="83"/>
      <c r="D224" s="172"/>
      <c r="E224" s="172"/>
      <c r="F224" s="172"/>
      <c r="G224" s="172"/>
      <c r="H224" s="172"/>
      <c r="I224" s="172"/>
      <c r="J224" s="172"/>
      <c r="K224" s="172"/>
      <c r="L224" s="172"/>
      <c r="M224" s="172"/>
      <c r="N224" s="172"/>
    </row>
    <row r="225" spans="3:14" x14ac:dyDescent="0.25">
      <c r="C225" s="83"/>
      <c r="D225" s="172"/>
      <c r="E225" s="172"/>
      <c r="F225" s="172"/>
      <c r="G225" s="172"/>
      <c r="H225" s="172"/>
      <c r="I225" s="172"/>
      <c r="J225" s="172"/>
      <c r="K225" s="172"/>
      <c r="L225" s="172"/>
      <c r="M225" s="172"/>
      <c r="N225" s="172"/>
    </row>
    <row r="226" spans="3:14" x14ac:dyDescent="0.25">
      <c r="C226" s="83"/>
      <c r="D226" s="172"/>
      <c r="E226" s="172"/>
      <c r="F226" s="172"/>
      <c r="G226" s="172"/>
      <c r="H226" s="172"/>
      <c r="I226" s="172"/>
      <c r="J226" s="172"/>
      <c r="K226" s="172"/>
      <c r="L226" s="172"/>
      <c r="M226" s="172"/>
      <c r="N226" s="172"/>
    </row>
    <row r="227" spans="3:14" x14ac:dyDescent="0.25">
      <c r="C227" s="83"/>
      <c r="D227" s="172"/>
      <c r="E227" s="172"/>
      <c r="F227" s="172"/>
      <c r="G227" s="172"/>
      <c r="H227" s="172"/>
      <c r="I227" s="172"/>
      <c r="J227" s="172"/>
      <c r="K227" s="172"/>
      <c r="L227" s="172"/>
      <c r="M227" s="172"/>
      <c r="N227" s="172"/>
    </row>
    <row r="228" spans="3:14" x14ac:dyDescent="0.25">
      <c r="C228" s="83"/>
      <c r="D228" s="172"/>
      <c r="E228" s="172"/>
      <c r="F228" s="172"/>
      <c r="G228" s="172"/>
      <c r="H228" s="172"/>
      <c r="I228" s="172"/>
      <c r="J228" s="172"/>
      <c r="K228" s="172"/>
      <c r="L228" s="172"/>
      <c r="M228" s="172"/>
      <c r="N228" s="172"/>
    </row>
    <row r="229" spans="3:14" x14ac:dyDescent="0.25">
      <c r="C229" s="83"/>
      <c r="D229" s="172"/>
      <c r="E229" s="172"/>
      <c r="F229" s="172"/>
      <c r="G229" s="172"/>
      <c r="H229" s="172"/>
      <c r="I229" s="172"/>
      <c r="J229" s="172"/>
      <c r="K229" s="172"/>
      <c r="L229" s="172"/>
      <c r="M229" s="172"/>
      <c r="N229" s="172"/>
    </row>
    <row r="230" spans="3:14" x14ac:dyDescent="0.25">
      <c r="C230" s="83"/>
      <c r="D230" s="172"/>
      <c r="E230" s="172"/>
      <c r="F230" s="172"/>
      <c r="G230" s="172"/>
      <c r="H230" s="172"/>
      <c r="I230" s="172"/>
      <c r="J230" s="172"/>
      <c r="K230" s="172"/>
      <c r="L230" s="172"/>
      <c r="M230" s="172"/>
      <c r="N230" s="172"/>
    </row>
    <row r="231" spans="3:14" x14ac:dyDescent="0.25">
      <c r="C231" s="83"/>
      <c r="D231" s="172"/>
      <c r="E231" s="172"/>
      <c r="F231" s="172"/>
      <c r="G231" s="172"/>
      <c r="H231" s="172"/>
      <c r="I231" s="172"/>
      <c r="J231" s="172"/>
      <c r="K231" s="172"/>
      <c r="L231" s="172"/>
      <c r="M231" s="172"/>
      <c r="N231" s="172"/>
    </row>
    <row r="232" spans="3:14" x14ac:dyDescent="0.25">
      <c r="C232" s="83"/>
      <c r="D232" s="172"/>
      <c r="E232" s="172"/>
      <c r="F232" s="172"/>
      <c r="G232" s="172"/>
      <c r="H232" s="172"/>
      <c r="I232" s="172"/>
      <c r="J232" s="172"/>
      <c r="K232" s="172"/>
      <c r="L232" s="172"/>
      <c r="M232" s="172"/>
      <c r="N232" s="172"/>
    </row>
    <row r="233" spans="3:14" x14ac:dyDescent="0.25">
      <c r="C233" s="83"/>
      <c r="D233" s="172"/>
      <c r="E233" s="172"/>
      <c r="F233" s="172"/>
      <c r="G233" s="172"/>
      <c r="H233" s="172"/>
      <c r="I233" s="172"/>
      <c r="J233" s="172"/>
      <c r="K233" s="172"/>
      <c r="L233" s="172"/>
      <c r="M233" s="172"/>
      <c r="N233" s="172"/>
    </row>
    <row r="234" spans="3:14" x14ac:dyDescent="0.25">
      <c r="C234" s="83"/>
      <c r="D234" s="172"/>
      <c r="E234" s="172"/>
      <c r="F234" s="172"/>
      <c r="G234" s="172"/>
      <c r="H234" s="172"/>
      <c r="I234" s="172"/>
      <c r="J234" s="172"/>
      <c r="K234" s="172"/>
      <c r="L234" s="172"/>
      <c r="M234" s="172"/>
      <c r="N234" s="172"/>
    </row>
    <row r="235" spans="3:14" x14ac:dyDescent="0.25">
      <c r="C235" s="83"/>
      <c r="D235" s="172"/>
      <c r="E235" s="172"/>
      <c r="F235" s="172"/>
      <c r="G235" s="172"/>
      <c r="H235" s="172"/>
      <c r="I235" s="172"/>
      <c r="J235" s="172"/>
      <c r="K235" s="172"/>
      <c r="L235" s="172"/>
      <c r="M235" s="172"/>
      <c r="N235" s="172"/>
    </row>
    <row r="236" spans="3:14" x14ac:dyDescent="0.25">
      <c r="C236" s="83"/>
      <c r="D236" s="172"/>
      <c r="E236" s="172"/>
      <c r="F236" s="172"/>
      <c r="G236" s="172"/>
      <c r="H236" s="172"/>
      <c r="I236" s="172"/>
      <c r="J236" s="172"/>
      <c r="K236" s="172"/>
      <c r="L236" s="172"/>
      <c r="M236" s="172"/>
      <c r="N236" s="172"/>
    </row>
    <row r="237" spans="3:14" x14ac:dyDescent="0.25">
      <c r="C237" s="83"/>
      <c r="D237" s="172"/>
      <c r="E237" s="172"/>
      <c r="F237" s="172"/>
      <c r="G237" s="172"/>
      <c r="H237" s="172"/>
      <c r="I237" s="172"/>
      <c r="J237" s="172"/>
      <c r="K237" s="172"/>
      <c r="L237" s="172"/>
      <c r="M237" s="172"/>
      <c r="N237" s="172"/>
    </row>
    <row r="238" spans="3:14" x14ac:dyDescent="0.25">
      <c r="C238" s="83"/>
      <c r="D238" s="172"/>
      <c r="E238" s="172"/>
      <c r="F238" s="172"/>
      <c r="G238" s="172"/>
      <c r="H238" s="172"/>
      <c r="I238" s="172"/>
      <c r="J238" s="172"/>
      <c r="K238" s="172"/>
      <c r="L238" s="172"/>
      <c r="M238" s="172"/>
      <c r="N238" s="172"/>
    </row>
    <row r="239" spans="3:14" x14ac:dyDescent="0.25">
      <c r="C239" s="83"/>
      <c r="D239" s="172"/>
      <c r="E239" s="172"/>
      <c r="F239" s="172"/>
      <c r="G239" s="172"/>
      <c r="H239" s="172"/>
      <c r="I239" s="172"/>
      <c r="J239" s="172"/>
      <c r="K239" s="172"/>
      <c r="L239" s="172"/>
      <c r="M239" s="172"/>
      <c r="N239" s="172"/>
    </row>
    <row r="240" spans="3:14" x14ac:dyDescent="0.25">
      <c r="C240" s="83"/>
      <c r="D240" s="172"/>
      <c r="E240" s="172"/>
      <c r="F240" s="172"/>
      <c r="G240" s="172"/>
      <c r="H240" s="172"/>
      <c r="I240" s="172"/>
      <c r="J240" s="172"/>
      <c r="K240" s="172"/>
      <c r="L240" s="172"/>
      <c r="M240" s="172"/>
      <c r="N240" s="172"/>
    </row>
    <row r="241" spans="3:14" x14ac:dyDescent="0.25">
      <c r="C241" s="83"/>
      <c r="D241" s="172"/>
      <c r="E241" s="172"/>
      <c r="F241" s="172"/>
      <c r="G241" s="172"/>
      <c r="H241" s="172"/>
      <c r="I241" s="172"/>
      <c r="J241" s="172"/>
      <c r="K241" s="172"/>
      <c r="L241" s="172"/>
      <c r="M241" s="172"/>
      <c r="N241" s="172"/>
    </row>
    <row r="242" spans="3:14" x14ac:dyDescent="0.25">
      <c r="C242" s="83"/>
      <c r="D242" s="172"/>
      <c r="E242" s="172"/>
      <c r="F242" s="172"/>
      <c r="G242" s="172"/>
      <c r="H242" s="172"/>
      <c r="I242" s="172"/>
      <c r="J242" s="172"/>
      <c r="K242" s="172"/>
      <c r="L242" s="172"/>
      <c r="M242" s="172"/>
      <c r="N242" s="172"/>
    </row>
    <row r="243" spans="3:14" x14ac:dyDescent="0.25">
      <c r="C243" s="83"/>
      <c r="D243" s="172"/>
      <c r="E243" s="172"/>
      <c r="F243" s="172"/>
      <c r="G243" s="172"/>
      <c r="H243" s="172"/>
      <c r="I243" s="172"/>
      <c r="J243" s="172"/>
      <c r="K243" s="172"/>
      <c r="L243" s="172"/>
      <c r="M243" s="172"/>
      <c r="N243" s="172"/>
    </row>
    <row r="244" spans="3:14" x14ac:dyDescent="0.25">
      <c r="C244" s="83"/>
      <c r="D244" s="172"/>
      <c r="E244" s="172"/>
      <c r="F244" s="172"/>
      <c r="G244" s="172"/>
      <c r="H244" s="172"/>
      <c r="I244" s="172"/>
      <c r="J244" s="172"/>
      <c r="K244" s="172"/>
      <c r="L244" s="172"/>
      <c r="M244" s="172"/>
      <c r="N244" s="172"/>
    </row>
    <row r="245" spans="3:14" x14ac:dyDescent="0.25">
      <c r="C245" s="83"/>
      <c r="D245" s="172"/>
      <c r="E245" s="172"/>
      <c r="F245" s="172"/>
      <c r="G245" s="172"/>
      <c r="H245" s="172"/>
      <c r="I245" s="172"/>
      <c r="J245" s="172"/>
      <c r="K245" s="172"/>
      <c r="L245" s="172"/>
      <c r="M245" s="172"/>
      <c r="N245" s="172"/>
    </row>
    <row r="246" spans="3:14" x14ac:dyDescent="0.25">
      <c r="C246" s="83"/>
      <c r="D246" s="172"/>
      <c r="E246" s="172"/>
      <c r="F246" s="172"/>
      <c r="G246" s="172"/>
      <c r="H246" s="172"/>
      <c r="I246" s="172"/>
      <c r="J246" s="172"/>
      <c r="K246" s="172"/>
      <c r="L246" s="172"/>
      <c r="M246" s="172"/>
      <c r="N246" s="172"/>
    </row>
    <row r="247" spans="3:14" x14ac:dyDescent="0.25">
      <c r="C247" s="83"/>
      <c r="D247" s="172"/>
      <c r="E247" s="172"/>
      <c r="F247" s="172"/>
      <c r="G247" s="172"/>
      <c r="H247" s="172"/>
      <c r="I247" s="172"/>
      <c r="J247" s="172"/>
      <c r="K247" s="172"/>
      <c r="L247" s="172"/>
      <c r="M247" s="172"/>
      <c r="N247" s="172"/>
    </row>
    <row r="248" spans="3:14" x14ac:dyDescent="0.25">
      <c r="C248" s="83"/>
      <c r="D248" s="172"/>
      <c r="E248" s="172"/>
      <c r="F248" s="172"/>
      <c r="G248" s="172"/>
      <c r="H248" s="172"/>
      <c r="I248" s="172"/>
      <c r="J248" s="172"/>
      <c r="K248" s="172"/>
      <c r="L248" s="172"/>
      <c r="M248" s="172"/>
      <c r="N248" s="172"/>
    </row>
    <row r="249" spans="3:14" x14ac:dyDescent="0.25">
      <c r="C249" s="83"/>
      <c r="D249" s="172"/>
      <c r="E249" s="172"/>
      <c r="F249" s="172"/>
      <c r="G249" s="172"/>
      <c r="H249" s="172"/>
      <c r="I249" s="172"/>
      <c r="J249" s="172"/>
      <c r="K249" s="172"/>
      <c r="L249" s="172"/>
      <c r="M249" s="172"/>
      <c r="N249" s="172"/>
    </row>
    <row r="250" spans="3:14" x14ac:dyDescent="0.25">
      <c r="C250" s="83"/>
      <c r="D250" s="172"/>
      <c r="E250" s="172"/>
      <c r="F250" s="172"/>
      <c r="G250" s="172"/>
      <c r="H250" s="172"/>
      <c r="I250" s="172"/>
      <c r="J250" s="172"/>
      <c r="K250" s="172"/>
      <c r="L250" s="172"/>
      <c r="M250" s="172"/>
      <c r="N250" s="172"/>
    </row>
    <row r="251" spans="3:14" x14ac:dyDescent="0.25">
      <c r="C251" s="83"/>
      <c r="D251" s="172"/>
      <c r="E251" s="172"/>
      <c r="F251" s="172"/>
      <c r="G251" s="172"/>
      <c r="H251" s="172"/>
      <c r="I251" s="172"/>
      <c r="J251" s="172"/>
      <c r="K251" s="172"/>
      <c r="L251" s="172"/>
      <c r="M251" s="172"/>
      <c r="N251" s="172"/>
    </row>
    <row r="252" spans="3:14" x14ac:dyDescent="0.25">
      <c r="C252" s="83"/>
      <c r="D252" s="172"/>
      <c r="E252" s="172"/>
      <c r="F252" s="172"/>
      <c r="G252" s="172"/>
      <c r="H252" s="172"/>
      <c r="I252" s="172"/>
      <c r="J252" s="172"/>
      <c r="K252" s="172"/>
      <c r="L252" s="172"/>
      <c r="M252" s="172"/>
      <c r="N252" s="172"/>
    </row>
    <row r="253" spans="3:14" x14ac:dyDescent="0.25">
      <c r="C253" s="83"/>
      <c r="D253" s="172"/>
      <c r="E253" s="172"/>
      <c r="F253" s="172"/>
      <c r="G253" s="172"/>
      <c r="H253" s="172"/>
      <c r="I253" s="172"/>
      <c r="J253" s="172"/>
      <c r="K253" s="172"/>
      <c r="L253" s="172"/>
      <c r="M253" s="172"/>
      <c r="N253" s="172"/>
    </row>
    <row r="254" spans="3:14" x14ac:dyDescent="0.25">
      <c r="C254" s="83"/>
      <c r="D254" s="172"/>
      <c r="E254" s="172"/>
      <c r="F254" s="172"/>
      <c r="G254" s="172"/>
      <c r="H254" s="172"/>
      <c r="I254" s="172"/>
      <c r="J254" s="172"/>
      <c r="K254" s="172"/>
      <c r="L254" s="172"/>
      <c r="M254" s="172"/>
      <c r="N254" s="172"/>
    </row>
    <row r="255" spans="3:14" x14ac:dyDescent="0.25">
      <c r="C255" s="83"/>
      <c r="D255" s="172"/>
      <c r="E255" s="172"/>
      <c r="F255" s="172"/>
      <c r="G255" s="172"/>
      <c r="H255" s="172"/>
      <c r="I255" s="172"/>
      <c r="J255" s="172"/>
      <c r="K255" s="172"/>
      <c r="L255" s="172"/>
      <c r="M255" s="172"/>
      <c r="N255" s="172"/>
    </row>
    <row r="256" spans="3:14" x14ac:dyDescent="0.25">
      <c r="C256" s="83"/>
      <c r="D256" s="172"/>
      <c r="E256" s="172"/>
      <c r="F256" s="172"/>
      <c r="G256" s="172"/>
      <c r="H256" s="172"/>
      <c r="I256" s="172"/>
      <c r="J256" s="172"/>
      <c r="K256" s="172"/>
      <c r="L256" s="172"/>
      <c r="M256" s="172"/>
      <c r="N256" s="172"/>
    </row>
    <row r="257" spans="3:14" x14ac:dyDescent="0.25">
      <c r="C257" s="83"/>
      <c r="D257" s="172"/>
      <c r="E257" s="172"/>
      <c r="F257" s="172"/>
      <c r="G257" s="172"/>
      <c r="H257" s="172"/>
      <c r="I257" s="172"/>
      <c r="J257" s="172"/>
      <c r="K257" s="172"/>
      <c r="L257" s="172"/>
      <c r="M257" s="172"/>
      <c r="N257" s="172"/>
    </row>
    <row r="258" spans="3:14" x14ac:dyDescent="0.25">
      <c r="C258" s="83"/>
      <c r="D258" s="172"/>
      <c r="E258" s="172"/>
      <c r="F258" s="172"/>
      <c r="G258" s="172"/>
      <c r="H258" s="172"/>
      <c r="I258" s="172"/>
      <c r="J258" s="172"/>
      <c r="K258" s="172"/>
      <c r="L258" s="172"/>
      <c r="M258" s="172"/>
      <c r="N258" s="172"/>
    </row>
    <row r="259" spans="3:14" x14ac:dyDescent="0.25">
      <c r="C259" s="83"/>
      <c r="D259" s="172"/>
      <c r="E259" s="172"/>
      <c r="F259" s="172"/>
      <c r="G259" s="172"/>
      <c r="H259" s="172"/>
      <c r="I259" s="172"/>
      <c r="J259" s="172"/>
      <c r="K259" s="172"/>
      <c r="L259" s="172"/>
      <c r="M259" s="172"/>
      <c r="N259" s="172"/>
    </row>
    <row r="260" spans="3:14" x14ac:dyDescent="0.25">
      <c r="C260" s="83"/>
      <c r="D260" s="172"/>
      <c r="E260" s="172"/>
      <c r="F260" s="172"/>
      <c r="G260" s="172"/>
      <c r="H260" s="172"/>
      <c r="I260" s="172"/>
      <c r="J260" s="172"/>
      <c r="K260" s="172"/>
      <c r="L260" s="172"/>
      <c r="M260" s="172"/>
      <c r="N260" s="172"/>
    </row>
    <row r="261" spans="3:14" x14ac:dyDescent="0.25">
      <c r="C261" s="83"/>
      <c r="D261" s="172"/>
      <c r="E261" s="172"/>
      <c r="F261" s="172"/>
      <c r="G261" s="172"/>
      <c r="H261" s="172"/>
      <c r="I261" s="172"/>
      <c r="J261" s="172"/>
      <c r="K261" s="172"/>
      <c r="L261" s="172"/>
      <c r="M261" s="172"/>
      <c r="N261" s="172"/>
    </row>
    <row r="262" spans="3:14" x14ac:dyDescent="0.25">
      <c r="C262" s="83"/>
      <c r="D262" s="172"/>
      <c r="E262" s="172"/>
      <c r="F262" s="172"/>
      <c r="G262" s="172"/>
      <c r="H262" s="172"/>
      <c r="I262" s="172"/>
      <c r="J262" s="172"/>
      <c r="K262" s="172"/>
      <c r="L262" s="172"/>
      <c r="M262" s="172"/>
      <c r="N262" s="172"/>
    </row>
    <row r="263" spans="3:14" x14ac:dyDescent="0.25">
      <c r="C263" s="83"/>
      <c r="D263" s="172"/>
      <c r="E263" s="172"/>
      <c r="F263" s="172"/>
      <c r="G263" s="172"/>
      <c r="H263" s="172"/>
      <c r="I263" s="172"/>
      <c r="J263" s="172"/>
      <c r="K263" s="172"/>
      <c r="L263" s="172"/>
      <c r="M263" s="172"/>
      <c r="N263" s="172"/>
    </row>
    <row r="264" spans="3:14" x14ac:dyDescent="0.25">
      <c r="C264" s="83"/>
      <c r="D264" s="172"/>
      <c r="E264" s="172"/>
      <c r="F264" s="172"/>
      <c r="G264" s="172"/>
      <c r="H264" s="172"/>
      <c r="I264" s="172"/>
      <c r="J264" s="172"/>
      <c r="K264" s="172"/>
      <c r="L264" s="172"/>
      <c r="M264" s="172"/>
      <c r="N264" s="172"/>
    </row>
    <row r="265" spans="3:14" x14ac:dyDescent="0.25">
      <c r="C265" s="83"/>
      <c r="D265" s="172"/>
      <c r="E265" s="172"/>
      <c r="F265" s="172"/>
      <c r="G265" s="172"/>
      <c r="H265" s="172"/>
      <c r="I265" s="172"/>
      <c r="J265" s="172"/>
      <c r="K265" s="172"/>
      <c r="L265" s="172"/>
      <c r="M265" s="172"/>
      <c r="N265" s="172"/>
    </row>
    <row r="266" spans="3:14" x14ac:dyDescent="0.25">
      <c r="C266" s="83"/>
      <c r="D266" s="172"/>
      <c r="E266" s="172"/>
      <c r="F266" s="172"/>
      <c r="G266" s="172"/>
      <c r="H266" s="172"/>
      <c r="I266" s="172"/>
      <c r="J266" s="172"/>
      <c r="K266" s="172"/>
      <c r="L266" s="172"/>
      <c r="M266" s="172"/>
      <c r="N266" s="172"/>
    </row>
    <row r="267" spans="3:14" x14ac:dyDescent="0.25">
      <c r="C267" s="83"/>
      <c r="D267" s="172"/>
      <c r="E267" s="172"/>
      <c r="F267" s="172"/>
      <c r="G267" s="172"/>
      <c r="H267" s="172"/>
      <c r="I267" s="172"/>
      <c r="J267" s="172"/>
      <c r="K267" s="172"/>
      <c r="L267" s="172"/>
      <c r="M267" s="172"/>
      <c r="N267" s="172"/>
    </row>
    <row r="268" spans="3:14" x14ac:dyDescent="0.25">
      <c r="C268" s="83"/>
      <c r="D268" s="172"/>
      <c r="E268" s="172"/>
      <c r="F268" s="172"/>
      <c r="G268" s="172"/>
      <c r="H268" s="172"/>
      <c r="I268" s="172"/>
      <c r="J268" s="172"/>
      <c r="K268" s="172"/>
      <c r="L268" s="172"/>
      <c r="M268" s="172"/>
      <c r="N268" s="172"/>
    </row>
    <row r="269" spans="3:14" x14ac:dyDescent="0.25">
      <c r="C269" s="83"/>
      <c r="D269" s="172"/>
      <c r="E269" s="172"/>
      <c r="F269" s="172"/>
      <c r="G269" s="172"/>
      <c r="H269" s="172"/>
      <c r="I269" s="172"/>
      <c r="J269" s="172"/>
      <c r="K269" s="172"/>
      <c r="L269" s="172"/>
      <c r="M269" s="172"/>
      <c r="N269" s="172"/>
    </row>
    <row r="270" spans="3:14" x14ac:dyDescent="0.25">
      <c r="C270" s="83"/>
      <c r="D270" s="172"/>
      <c r="E270" s="172"/>
      <c r="F270" s="172"/>
      <c r="G270" s="172"/>
      <c r="H270" s="172"/>
      <c r="I270" s="172"/>
      <c r="J270" s="172"/>
      <c r="K270" s="172"/>
      <c r="L270" s="172"/>
      <c r="M270" s="172"/>
      <c r="N270" s="172"/>
    </row>
    <row r="271" spans="3:14" x14ac:dyDescent="0.25">
      <c r="C271" s="83"/>
      <c r="D271" s="172"/>
      <c r="E271" s="172"/>
      <c r="F271" s="172"/>
      <c r="G271" s="172"/>
      <c r="H271" s="172"/>
      <c r="I271" s="172"/>
      <c r="J271" s="172"/>
      <c r="K271" s="172"/>
      <c r="L271" s="172"/>
      <c r="M271" s="172"/>
      <c r="N271" s="172"/>
    </row>
    <row r="272" spans="3:14" x14ac:dyDescent="0.25">
      <c r="C272" s="83"/>
      <c r="D272" s="172"/>
      <c r="E272" s="172"/>
      <c r="F272" s="172"/>
      <c r="G272" s="172"/>
      <c r="H272" s="172"/>
      <c r="I272" s="172"/>
      <c r="J272" s="172"/>
      <c r="K272" s="172"/>
      <c r="L272" s="172"/>
      <c r="M272" s="172"/>
      <c r="N272" s="172"/>
    </row>
    <row r="273" spans="3:14" x14ac:dyDescent="0.25">
      <c r="C273" s="83"/>
      <c r="D273" s="172"/>
      <c r="E273" s="172"/>
      <c r="F273" s="172"/>
      <c r="G273" s="172"/>
      <c r="H273" s="172"/>
      <c r="I273" s="172"/>
      <c r="J273" s="172"/>
      <c r="K273" s="172"/>
      <c r="L273" s="172"/>
      <c r="M273" s="172"/>
      <c r="N273" s="172"/>
    </row>
    <row r="274" spans="3:14" x14ac:dyDescent="0.25">
      <c r="C274" s="83"/>
      <c r="D274" s="172"/>
      <c r="E274" s="172"/>
      <c r="F274" s="172"/>
      <c r="G274" s="172"/>
      <c r="H274" s="172"/>
      <c r="I274" s="172"/>
      <c r="J274" s="172"/>
      <c r="K274" s="172"/>
      <c r="L274" s="172"/>
      <c r="M274" s="172"/>
      <c r="N274" s="172"/>
    </row>
    <row r="275" spans="3:14" x14ac:dyDescent="0.25">
      <c r="C275" s="83"/>
      <c r="D275" s="172"/>
      <c r="E275" s="172"/>
      <c r="F275" s="172"/>
      <c r="G275" s="172"/>
      <c r="H275" s="172"/>
      <c r="I275" s="172"/>
      <c r="J275" s="172"/>
      <c r="K275" s="172"/>
      <c r="L275" s="172"/>
      <c r="M275" s="172"/>
      <c r="N275" s="172"/>
    </row>
    <row r="276" spans="3:14" x14ac:dyDescent="0.25">
      <c r="C276" s="83"/>
      <c r="D276" s="172"/>
      <c r="E276" s="172"/>
      <c r="F276" s="172"/>
      <c r="G276" s="172"/>
      <c r="H276" s="172"/>
      <c r="I276" s="172"/>
      <c r="J276" s="172"/>
      <c r="K276" s="172"/>
      <c r="L276" s="172"/>
      <c r="M276" s="172"/>
      <c r="N276" s="172"/>
    </row>
    <row r="277" spans="3:14" x14ac:dyDescent="0.25">
      <c r="C277" s="83"/>
      <c r="D277" s="172"/>
      <c r="E277" s="172"/>
      <c r="F277" s="172"/>
      <c r="G277" s="172"/>
      <c r="H277" s="172"/>
      <c r="I277" s="172"/>
      <c r="J277" s="172"/>
      <c r="K277" s="172"/>
      <c r="L277" s="172"/>
      <c r="M277" s="172"/>
      <c r="N277" s="172"/>
    </row>
    <row r="278" spans="3:14" x14ac:dyDescent="0.25">
      <c r="C278" s="83"/>
      <c r="D278" s="172"/>
      <c r="E278" s="172"/>
      <c r="F278" s="172"/>
      <c r="G278" s="172"/>
      <c r="H278" s="172"/>
      <c r="I278" s="172"/>
      <c r="J278" s="172"/>
      <c r="K278" s="172"/>
      <c r="L278" s="172"/>
      <c r="M278" s="172"/>
      <c r="N278" s="172"/>
    </row>
    <row r="279" spans="3:14" x14ac:dyDescent="0.25">
      <c r="C279" s="83"/>
      <c r="D279" s="172"/>
      <c r="E279" s="172"/>
      <c r="F279" s="172"/>
      <c r="G279" s="172"/>
      <c r="H279" s="172"/>
      <c r="I279" s="172"/>
      <c r="J279" s="172"/>
      <c r="K279" s="172"/>
      <c r="L279" s="172"/>
      <c r="M279" s="172"/>
      <c r="N279" s="172"/>
    </row>
    <row r="280" spans="3:14" x14ac:dyDescent="0.25">
      <c r="C280" s="83"/>
      <c r="D280" s="172"/>
      <c r="E280" s="172"/>
      <c r="F280" s="172"/>
      <c r="G280" s="172"/>
      <c r="H280" s="172"/>
      <c r="I280" s="172"/>
      <c r="J280" s="172"/>
      <c r="K280" s="172"/>
      <c r="L280" s="172"/>
      <c r="M280" s="172"/>
      <c r="N280" s="172"/>
    </row>
    <row r="281" spans="3:14" x14ac:dyDescent="0.25">
      <c r="C281" s="83"/>
      <c r="D281" s="172"/>
      <c r="E281" s="172"/>
      <c r="F281" s="172"/>
      <c r="G281" s="172"/>
      <c r="H281" s="172"/>
      <c r="I281" s="172"/>
      <c r="J281" s="172"/>
      <c r="K281" s="172"/>
      <c r="L281" s="172"/>
      <c r="M281" s="172"/>
      <c r="N281" s="172"/>
    </row>
    <row r="282" spans="3:14" x14ac:dyDescent="0.25">
      <c r="C282" s="83"/>
      <c r="D282" s="172"/>
      <c r="E282" s="172"/>
      <c r="F282" s="172"/>
      <c r="G282" s="172"/>
      <c r="H282" s="172"/>
      <c r="I282" s="172"/>
      <c r="J282" s="172"/>
      <c r="K282" s="172"/>
      <c r="L282" s="172"/>
      <c r="M282" s="172"/>
      <c r="N282" s="172"/>
    </row>
    <row r="283" spans="3:14" x14ac:dyDescent="0.25">
      <c r="C283" s="83"/>
      <c r="D283" s="172"/>
      <c r="E283" s="172"/>
      <c r="F283" s="172"/>
      <c r="G283" s="172"/>
      <c r="H283" s="172"/>
      <c r="I283" s="172"/>
      <c r="J283" s="172"/>
      <c r="K283" s="172"/>
      <c r="L283" s="172"/>
      <c r="M283" s="172"/>
      <c r="N283" s="172"/>
    </row>
    <row r="284" spans="3:14" x14ac:dyDescent="0.25">
      <c r="C284" s="83"/>
      <c r="D284" s="172"/>
      <c r="E284" s="172"/>
      <c r="F284" s="172"/>
      <c r="G284" s="172"/>
      <c r="H284" s="172"/>
      <c r="I284" s="172"/>
      <c r="J284" s="172"/>
      <c r="K284" s="172"/>
      <c r="L284" s="172"/>
      <c r="M284" s="172"/>
      <c r="N284" s="172"/>
    </row>
    <row r="285" spans="3:14" x14ac:dyDescent="0.25">
      <c r="C285" s="83"/>
      <c r="D285" s="172"/>
      <c r="E285" s="172"/>
      <c r="F285" s="172"/>
      <c r="G285" s="172"/>
      <c r="H285" s="172"/>
      <c r="I285" s="172"/>
      <c r="J285" s="172"/>
      <c r="K285" s="172"/>
      <c r="L285" s="172"/>
      <c r="M285" s="172"/>
      <c r="N285" s="172"/>
    </row>
    <row r="286" spans="3:14" x14ac:dyDescent="0.25">
      <c r="C286" s="83"/>
      <c r="D286" s="172"/>
      <c r="E286" s="172"/>
      <c r="F286" s="172"/>
      <c r="G286" s="172"/>
      <c r="H286" s="172"/>
      <c r="I286" s="172"/>
      <c r="J286" s="172"/>
      <c r="K286" s="172"/>
      <c r="L286" s="172"/>
      <c r="M286" s="172"/>
      <c r="N286" s="172"/>
    </row>
    <row r="287" spans="3:14" x14ac:dyDescent="0.25">
      <c r="C287" s="83"/>
      <c r="D287" s="172"/>
      <c r="E287" s="172"/>
      <c r="F287" s="172"/>
      <c r="G287" s="172"/>
      <c r="H287" s="172"/>
      <c r="I287" s="172"/>
      <c r="J287" s="172"/>
      <c r="K287" s="172"/>
      <c r="L287" s="172"/>
      <c r="M287" s="172"/>
      <c r="N287" s="172"/>
    </row>
    <row r="288" spans="3:14" x14ac:dyDescent="0.25">
      <c r="C288" s="83"/>
      <c r="D288" s="172"/>
      <c r="E288" s="172"/>
      <c r="F288" s="172"/>
      <c r="G288" s="172"/>
      <c r="H288" s="172"/>
      <c r="I288" s="172"/>
      <c r="J288" s="172"/>
      <c r="K288" s="172"/>
      <c r="L288" s="172"/>
      <c r="M288" s="172"/>
      <c r="N288" s="172"/>
    </row>
    <row r="289" spans="3:14" x14ac:dyDescent="0.25">
      <c r="C289" s="83"/>
      <c r="D289" s="172"/>
      <c r="E289" s="172"/>
      <c r="F289" s="172"/>
      <c r="G289" s="172"/>
      <c r="H289" s="172"/>
      <c r="I289" s="172"/>
      <c r="J289" s="172"/>
      <c r="K289" s="172"/>
      <c r="L289" s="172"/>
      <c r="M289" s="172"/>
      <c r="N289" s="172"/>
    </row>
    <row r="290" spans="3:14" x14ac:dyDescent="0.25">
      <c r="C290" s="83"/>
      <c r="D290" s="172"/>
      <c r="E290" s="172"/>
      <c r="F290" s="172"/>
      <c r="G290" s="172"/>
      <c r="H290" s="172"/>
      <c r="I290" s="172"/>
      <c r="J290" s="172"/>
      <c r="K290" s="172"/>
      <c r="L290" s="172"/>
      <c r="M290" s="172"/>
      <c r="N290" s="172"/>
    </row>
    <row r="291" spans="3:14" x14ac:dyDescent="0.25">
      <c r="C291" s="83"/>
      <c r="D291" s="172"/>
      <c r="E291" s="172"/>
      <c r="F291" s="172"/>
      <c r="G291" s="172"/>
      <c r="H291" s="172"/>
      <c r="I291" s="172"/>
      <c r="J291" s="172"/>
      <c r="K291" s="172"/>
      <c r="L291" s="172"/>
      <c r="M291" s="172"/>
      <c r="N291" s="172"/>
    </row>
    <row r="292" spans="3:14" x14ac:dyDescent="0.25">
      <c r="C292" s="83"/>
      <c r="D292" s="172"/>
      <c r="E292" s="172"/>
      <c r="F292" s="172"/>
      <c r="G292" s="172"/>
      <c r="H292" s="172"/>
      <c r="I292" s="172"/>
      <c r="J292" s="172"/>
      <c r="K292" s="172"/>
      <c r="L292" s="172"/>
      <c r="M292" s="172"/>
      <c r="N292" s="172"/>
    </row>
    <row r="293" spans="3:14" x14ac:dyDescent="0.25">
      <c r="C293" s="83"/>
      <c r="D293" s="172"/>
      <c r="E293" s="172"/>
      <c r="F293" s="172"/>
      <c r="G293" s="172"/>
      <c r="H293" s="172"/>
      <c r="I293" s="172"/>
      <c r="J293" s="172"/>
      <c r="K293" s="172"/>
      <c r="L293" s="172"/>
      <c r="M293" s="172"/>
      <c r="N293" s="172"/>
    </row>
    <row r="294" spans="3:14" x14ac:dyDescent="0.25">
      <c r="C294" s="83"/>
      <c r="D294" s="172"/>
      <c r="E294" s="172"/>
      <c r="F294" s="172"/>
      <c r="G294" s="172"/>
      <c r="H294" s="172"/>
      <c r="I294" s="172"/>
      <c r="J294" s="172"/>
      <c r="K294" s="172"/>
      <c r="L294" s="172"/>
      <c r="M294" s="172"/>
      <c r="N294" s="172"/>
    </row>
    <row r="295" spans="3:14" x14ac:dyDescent="0.25">
      <c r="C295" s="83"/>
      <c r="D295" s="172"/>
      <c r="E295" s="172"/>
      <c r="F295" s="172"/>
      <c r="G295" s="172"/>
      <c r="H295" s="172"/>
      <c r="I295" s="172"/>
      <c r="J295" s="172"/>
      <c r="K295" s="172"/>
      <c r="L295" s="172"/>
      <c r="M295" s="172"/>
      <c r="N295" s="172"/>
    </row>
    <row r="296" spans="3:14" x14ac:dyDescent="0.25">
      <c r="C296" s="83"/>
      <c r="D296" s="172"/>
      <c r="E296" s="172"/>
      <c r="F296" s="172"/>
      <c r="G296" s="172"/>
      <c r="H296" s="172"/>
      <c r="I296" s="172"/>
      <c r="J296" s="172"/>
      <c r="K296" s="172"/>
      <c r="L296" s="172"/>
      <c r="M296" s="172"/>
      <c r="N296" s="172"/>
    </row>
    <row r="297" spans="3:14" x14ac:dyDescent="0.25">
      <c r="C297" s="83"/>
      <c r="D297" s="172"/>
      <c r="E297" s="172"/>
      <c r="F297" s="172"/>
      <c r="G297" s="172"/>
      <c r="H297" s="172"/>
      <c r="I297" s="172"/>
      <c r="J297" s="172"/>
      <c r="K297" s="172"/>
      <c r="L297" s="172"/>
      <c r="M297" s="172"/>
      <c r="N297" s="172"/>
    </row>
    <row r="298" spans="3:14" x14ac:dyDescent="0.25">
      <c r="C298" s="83"/>
      <c r="D298" s="172"/>
      <c r="E298" s="172"/>
      <c r="F298" s="172"/>
      <c r="G298" s="172"/>
      <c r="H298" s="172"/>
      <c r="I298" s="172"/>
      <c r="J298" s="172"/>
      <c r="K298" s="172"/>
      <c r="L298" s="172"/>
      <c r="M298" s="172"/>
      <c r="N298" s="172"/>
    </row>
    <row r="299" spans="3:14" x14ac:dyDescent="0.25">
      <c r="C299" s="83"/>
      <c r="D299" s="172"/>
      <c r="E299" s="172"/>
      <c r="F299" s="172"/>
      <c r="G299" s="172"/>
      <c r="H299" s="172"/>
      <c r="I299" s="172"/>
      <c r="J299" s="172"/>
      <c r="K299" s="172"/>
      <c r="L299" s="172"/>
      <c r="M299" s="172"/>
      <c r="N299" s="172"/>
    </row>
    <row r="300" spans="3:14" x14ac:dyDescent="0.25">
      <c r="C300" s="83"/>
      <c r="D300" s="172"/>
      <c r="E300" s="172"/>
      <c r="F300" s="172"/>
      <c r="G300" s="172"/>
      <c r="H300" s="172"/>
      <c r="I300" s="172"/>
      <c r="J300" s="172"/>
      <c r="K300" s="172"/>
      <c r="L300" s="172"/>
      <c r="M300" s="172"/>
      <c r="N300" s="172"/>
    </row>
    <row r="301" spans="3:14" x14ac:dyDescent="0.25">
      <c r="C301" s="83"/>
      <c r="D301" s="172"/>
      <c r="E301" s="172"/>
      <c r="F301" s="172"/>
      <c r="G301" s="172"/>
      <c r="H301" s="172"/>
      <c r="I301" s="172"/>
      <c r="J301" s="172"/>
      <c r="K301" s="172"/>
      <c r="L301" s="172"/>
      <c r="M301" s="172"/>
      <c r="N301" s="172"/>
    </row>
    <row r="302" spans="3:14" x14ac:dyDescent="0.25">
      <c r="C302" s="83"/>
      <c r="D302" s="172"/>
      <c r="E302" s="172"/>
      <c r="F302" s="172"/>
      <c r="G302" s="172"/>
      <c r="H302" s="172"/>
      <c r="I302" s="172"/>
      <c r="J302" s="172"/>
      <c r="K302" s="172"/>
      <c r="L302" s="172"/>
      <c r="M302" s="172"/>
      <c r="N302" s="172"/>
    </row>
    <row r="303" spans="3:14" x14ac:dyDescent="0.25">
      <c r="C303" s="83"/>
      <c r="D303" s="172"/>
      <c r="E303" s="172"/>
      <c r="F303" s="172"/>
      <c r="G303" s="172"/>
      <c r="H303" s="172"/>
      <c r="I303" s="172"/>
      <c r="J303" s="172"/>
      <c r="K303" s="172"/>
      <c r="L303" s="172"/>
      <c r="M303" s="172"/>
      <c r="N303" s="172"/>
    </row>
    <row r="304" spans="3:14" x14ac:dyDescent="0.25">
      <c r="C304" s="83"/>
      <c r="D304" s="172"/>
      <c r="E304" s="172"/>
      <c r="F304" s="172"/>
      <c r="G304" s="172"/>
      <c r="H304" s="172"/>
      <c r="I304" s="172"/>
      <c r="J304" s="172"/>
      <c r="K304" s="172"/>
      <c r="L304" s="172"/>
      <c r="M304" s="172"/>
      <c r="N304" s="172"/>
    </row>
    <row r="305" spans="3:14" x14ac:dyDescent="0.25">
      <c r="C305" s="83"/>
      <c r="D305" s="172"/>
      <c r="E305" s="172"/>
      <c r="F305" s="172"/>
      <c r="G305" s="172"/>
      <c r="H305" s="172"/>
      <c r="I305" s="172"/>
      <c r="J305" s="172"/>
      <c r="K305" s="172"/>
      <c r="L305" s="172"/>
      <c r="M305" s="172"/>
      <c r="N305" s="172"/>
    </row>
    <row r="306" spans="3:14" x14ac:dyDescent="0.25">
      <c r="C306" s="83"/>
      <c r="D306" s="172"/>
      <c r="E306" s="172"/>
      <c r="F306" s="172"/>
      <c r="G306" s="172"/>
      <c r="H306" s="172"/>
      <c r="I306" s="172"/>
      <c r="J306" s="172"/>
      <c r="K306" s="172"/>
      <c r="L306" s="172"/>
      <c r="M306" s="172"/>
      <c r="N306" s="172"/>
    </row>
    <row r="307" spans="3:14" x14ac:dyDescent="0.25">
      <c r="C307" s="83"/>
      <c r="D307" s="172"/>
      <c r="E307" s="172"/>
      <c r="F307" s="172"/>
      <c r="G307" s="172"/>
      <c r="H307" s="172"/>
      <c r="I307" s="172"/>
      <c r="J307" s="172"/>
      <c r="K307" s="172"/>
      <c r="L307" s="172"/>
      <c r="M307" s="172"/>
      <c r="N307" s="172"/>
    </row>
    <row r="308" spans="3:14" x14ac:dyDescent="0.25">
      <c r="C308" s="83"/>
      <c r="D308" s="172"/>
      <c r="E308" s="172"/>
      <c r="F308" s="172"/>
      <c r="G308" s="172"/>
      <c r="H308" s="172"/>
      <c r="I308" s="172"/>
      <c r="J308" s="172"/>
      <c r="K308" s="172"/>
      <c r="L308" s="172"/>
      <c r="M308" s="172"/>
      <c r="N308" s="172"/>
    </row>
    <row r="309" spans="3:14" x14ac:dyDescent="0.25">
      <c r="C309" s="83"/>
      <c r="D309" s="172"/>
      <c r="E309" s="172"/>
      <c r="F309" s="172"/>
      <c r="G309" s="172"/>
      <c r="H309" s="172"/>
      <c r="I309" s="172"/>
      <c r="J309" s="172"/>
      <c r="K309" s="172"/>
      <c r="L309" s="172"/>
      <c r="M309" s="172"/>
      <c r="N309" s="172"/>
    </row>
    <row r="310" spans="3:14" x14ac:dyDescent="0.25">
      <c r="C310" s="83"/>
      <c r="D310" s="172"/>
      <c r="E310" s="172"/>
      <c r="F310" s="172"/>
      <c r="G310" s="172"/>
      <c r="H310" s="172"/>
      <c r="I310" s="172"/>
      <c r="J310" s="172"/>
      <c r="K310" s="172"/>
      <c r="L310" s="172"/>
      <c r="M310" s="172"/>
      <c r="N310" s="172"/>
    </row>
    <row r="311" spans="3:14" x14ac:dyDescent="0.25">
      <c r="C311" s="83"/>
      <c r="D311" s="172"/>
      <c r="E311" s="172"/>
      <c r="F311" s="172"/>
      <c r="G311" s="172"/>
      <c r="H311" s="172"/>
      <c r="I311" s="172"/>
      <c r="J311" s="172"/>
      <c r="K311" s="172"/>
      <c r="L311" s="172"/>
      <c r="M311" s="172"/>
      <c r="N311" s="172"/>
    </row>
    <row r="312" spans="3:14" x14ac:dyDescent="0.25">
      <c r="C312" s="83"/>
      <c r="D312" s="172"/>
      <c r="E312" s="172"/>
      <c r="F312" s="172"/>
      <c r="G312" s="172"/>
      <c r="H312" s="172"/>
      <c r="I312" s="172"/>
      <c r="J312" s="172"/>
      <c r="K312" s="172"/>
      <c r="L312" s="172"/>
      <c r="M312" s="172"/>
      <c r="N312" s="172"/>
    </row>
    <row r="313" spans="3:14" x14ac:dyDescent="0.25">
      <c r="C313" s="83"/>
      <c r="D313" s="172"/>
      <c r="E313" s="172"/>
      <c r="F313" s="172"/>
      <c r="G313" s="172"/>
      <c r="H313" s="172"/>
      <c r="I313" s="172"/>
      <c r="J313" s="172"/>
      <c r="K313" s="172"/>
      <c r="L313" s="172"/>
      <c r="M313" s="172"/>
      <c r="N313" s="172"/>
    </row>
    <row r="314" spans="3:14" x14ac:dyDescent="0.25">
      <c r="C314" s="83"/>
      <c r="D314" s="172"/>
      <c r="E314" s="172"/>
      <c r="F314" s="172"/>
      <c r="G314" s="172"/>
      <c r="H314" s="172"/>
      <c r="I314" s="172"/>
      <c r="J314" s="172"/>
      <c r="K314" s="172"/>
      <c r="L314" s="172"/>
      <c r="M314" s="172"/>
      <c r="N314" s="172"/>
    </row>
    <row r="315" spans="3:14" x14ac:dyDescent="0.25">
      <c r="C315" s="83"/>
      <c r="D315" s="172"/>
      <c r="E315" s="172"/>
      <c r="F315" s="172"/>
      <c r="G315" s="172"/>
      <c r="H315" s="172"/>
      <c r="I315" s="172"/>
      <c r="J315" s="172"/>
      <c r="K315" s="172"/>
      <c r="L315" s="172"/>
      <c r="M315" s="172"/>
      <c r="N315" s="172"/>
    </row>
    <row r="316" spans="3:14" x14ac:dyDescent="0.25">
      <c r="C316" s="83"/>
      <c r="D316" s="172"/>
      <c r="E316" s="172"/>
      <c r="F316" s="172"/>
      <c r="G316" s="172"/>
      <c r="H316" s="172"/>
      <c r="I316" s="172"/>
      <c r="J316" s="172"/>
      <c r="K316" s="172"/>
      <c r="L316" s="172"/>
      <c r="M316" s="172"/>
      <c r="N316" s="172"/>
    </row>
    <row r="317" spans="3:14" x14ac:dyDescent="0.25">
      <c r="C317" s="83"/>
      <c r="D317" s="172"/>
      <c r="E317" s="172"/>
      <c r="F317" s="172"/>
      <c r="G317" s="172"/>
      <c r="H317" s="172"/>
      <c r="I317" s="172"/>
      <c r="J317" s="172"/>
      <c r="K317" s="172"/>
      <c r="L317" s="172"/>
      <c r="M317" s="172"/>
      <c r="N317" s="172"/>
    </row>
    <row r="318" spans="3:14" x14ac:dyDescent="0.25">
      <c r="C318" s="83"/>
      <c r="D318" s="172"/>
      <c r="E318" s="172"/>
      <c r="F318" s="172"/>
      <c r="G318" s="172"/>
      <c r="H318" s="172"/>
      <c r="I318" s="172"/>
      <c r="J318" s="172"/>
      <c r="K318" s="172"/>
      <c r="L318" s="172"/>
      <c r="M318" s="172"/>
      <c r="N318" s="172"/>
    </row>
    <row r="319" spans="3:14" x14ac:dyDescent="0.25">
      <c r="C319" s="83"/>
      <c r="D319" s="172"/>
      <c r="E319" s="172"/>
      <c r="F319" s="172"/>
      <c r="G319" s="172"/>
      <c r="H319" s="172"/>
      <c r="I319" s="172"/>
      <c r="J319" s="172"/>
      <c r="K319" s="172"/>
      <c r="L319" s="172"/>
      <c r="M319" s="172"/>
      <c r="N319" s="172"/>
    </row>
    <row r="320" spans="3:14" x14ac:dyDescent="0.25">
      <c r="C320" s="83"/>
      <c r="D320" s="172"/>
      <c r="E320" s="172"/>
      <c r="F320" s="172"/>
      <c r="G320" s="172"/>
      <c r="H320" s="172"/>
      <c r="I320" s="172"/>
      <c r="J320" s="172"/>
      <c r="K320" s="172"/>
      <c r="L320" s="172"/>
      <c r="M320" s="172"/>
      <c r="N320" s="172"/>
    </row>
    <row r="321" spans="3:14" x14ac:dyDescent="0.25">
      <c r="C321" s="83"/>
      <c r="D321" s="172"/>
      <c r="E321" s="172"/>
      <c r="F321" s="172"/>
      <c r="G321" s="172"/>
      <c r="H321" s="172"/>
      <c r="I321" s="172"/>
      <c r="J321" s="172"/>
      <c r="K321" s="172"/>
      <c r="L321" s="172"/>
      <c r="M321" s="172"/>
      <c r="N321" s="172"/>
    </row>
    <row r="322" spans="3:14" x14ac:dyDescent="0.25">
      <c r="C322" s="83"/>
      <c r="D322" s="172"/>
      <c r="E322" s="172"/>
      <c r="F322" s="172"/>
      <c r="G322" s="172"/>
      <c r="H322" s="172"/>
      <c r="I322" s="172"/>
      <c r="J322" s="172"/>
      <c r="K322" s="172"/>
      <c r="L322" s="172"/>
      <c r="M322" s="172"/>
      <c r="N322" s="172"/>
    </row>
    <row r="323" spans="3:14" x14ac:dyDescent="0.25">
      <c r="C323" s="83"/>
      <c r="D323" s="172"/>
      <c r="E323" s="172"/>
      <c r="F323" s="172"/>
      <c r="G323" s="172"/>
      <c r="H323" s="172"/>
      <c r="I323" s="172"/>
      <c r="J323" s="172"/>
      <c r="K323" s="172"/>
      <c r="L323" s="172"/>
      <c r="M323" s="172"/>
      <c r="N323" s="172"/>
    </row>
    <row r="324" spans="3:14" x14ac:dyDescent="0.25">
      <c r="C324" s="83"/>
      <c r="D324" s="172"/>
      <c r="E324" s="172"/>
      <c r="F324" s="172"/>
      <c r="G324" s="172"/>
      <c r="H324" s="172"/>
      <c r="I324" s="172"/>
      <c r="J324" s="172"/>
      <c r="K324" s="172"/>
      <c r="L324" s="172"/>
      <c r="M324" s="172"/>
      <c r="N324" s="172"/>
    </row>
    <row r="325" spans="3:14" x14ac:dyDescent="0.25">
      <c r="C325" s="83"/>
      <c r="D325" s="172"/>
      <c r="E325" s="172"/>
      <c r="F325" s="172"/>
      <c r="G325" s="172"/>
      <c r="H325" s="172"/>
      <c r="I325" s="172"/>
      <c r="J325" s="172"/>
      <c r="K325" s="172"/>
      <c r="L325" s="172"/>
      <c r="M325" s="172"/>
      <c r="N325" s="172"/>
    </row>
    <row r="326" spans="3:14" x14ac:dyDescent="0.25">
      <c r="C326" s="83"/>
      <c r="D326" s="172"/>
      <c r="E326" s="172"/>
      <c r="F326" s="172"/>
      <c r="G326" s="172"/>
      <c r="H326" s="172"/>
      <c r="I326" s="172"/>
      <c r="J326" s="172"/>
      <c r="K326" s="172"/>
      <c r="L326" s="172"/>
      <c r="M326" s="172"/>
      <c r="N326" s="172"/>
    </row>
    <row r="327" spans="3:14" x14ac:dyDescent="0.25">
      <c r="C327" s="83"/>
      <c r="D327" s="172"/>
      <c r="E327" s="172"/>
      <c r="F327" s="172"/>
      <c r="G327" s="172"/>
      <c r="H327" s="172"/>
      <c r="I327" s="172"/>
      <c r="J327" s="172"/>
      <c r="K327" s="172"/>
      <c r="L327" s="172"/>
      <c r="M327" s="172"/>
      <c r="N327" s="172"/>
    </row>
    <row r="328" spans="3:14" x14ac:dyDescent="0.25">
      <c r="C328" s="83"/>
      <c r="D328" s="172"/>
      <c r="E328" s="172"/>
      <c r="F328" s="172"/>
      <c r="G328" s="172"/>
      <c r="H328" s="172"/>
      <c r="I328" s="172"/>
      <c r="J328" s="172"/>
      <c r="K328" s="172"/>
      <c r="L328" s="172"/>
      <c r="M328" s="172"/>
      <c r="N328" s="172"/>
    </row>
    <row r="329" spans="3:14" x14ac:dyDescent="0.25">
      <c r="C329" s="83"/>
      <c r="D329" s="172"/>
      <c r="E329" s="172"/>
      <c r="F329" s="172"/>
      <c r="G329" s="172"/>
      <c r="H329" s="172"/>
      <c r="I329" s="172"/>
      <c r="J329" s="172"/>
      <c r="K329" s="172"/>
      <c r="L329" s="172"/>
      <c r="M329" s="172"/>
      <c r="N329" s="172"/>
    </row>
    <row r="330" spans="3:14" x14ac:dyDescent="0.25">
      <c r="C330" s="83"/>
      <c r="D330" s="172"/>
      <c r="E330" s="172"/>
      <c r="F330" s="172"/>
      <c r="G330" s="172"/>
      <c r="H330" s="172"/>
      <c r="I330" s="172"/>
      <c r="J330" s="172"/>
      <c r="K330" s="172"/>
      <c r="L330" s="172"/>
      <c r="M330" s="172"/>
      <c r="N330" s="172"/>
    </row>
    <row r="331" spans="3:14" x14ac:dyDescent="0.25">
      <c r="C331" s="83"/>
      <c r="D331" s="172"/>
      <c r="E331" s="172"/>
      <c r="F331" s="172"/>
      <c r="G331" s="172"/>
      <c r="H331" s="172"/>
      <c r="I331" s="172"/>
      <c r="J331" s="172"/>
      <c r="K331" s="172"/>
      <c r="L331" s="172"/>
      <c r="M331" s="172"/>
      <c r="N331" s="172"/>
    </row>
    <row r="332" spans="3:14" x14ac:dyDescent="0.25">
      <c r="C332" s="83"/>
      <c r="D332" s="172"/>
      <c r="E332" s="172"/>
      <c r="F332" s="172"/>
      <c r="G332" s="172"/>
      <c r="H332" s="172"/>
      <c r="I332" s="172"/>
      <c r="J332" s="172"/>
      <c r="K332" s="172"/>
      <c r="L332" s="172"/>
      <c r="M332" s="172"/>
      <c r="N332" s="172"/>
    </row>
    <row r="333" spans="3:14" x14ac:dyDescent="0.25">
      <c r="C333" s="83"/>
      <c r="D333" s="172"/>
      <c r="E333" s="172"/>
      <c r="F333" s="172"/>
      <c r="G333" s="172"/>
      <c r="H333" s="172"/>
      <c r="I333" s="172"/>
      <c r="J333" s="172"/>
      <c r="K333" s="172"/>
      <c r="L333" s="172"/>
      <c r="M333" s="172"/>
      <c r="N333" s="172"/>
    </row>
    <row r="334" spans="3:14" x14ac:dyDescent="0.25">
      <c r="C334" s="83"/>
      <c r="D334" s="172"/>
      <c r="E334" s="172"/>
      <c r="F334" s="172"/>
      <c r="G334" s="172"/>
      <c r="H334" s="172"/>
      <c r="I334" s="172"/>
      <c r="J334" s="172"/>
      <c r="K334" s="172"/>
      <c r="L334" s="172"/>
      <c r="M334" s="172"/>
      <c r="N334" s="172"/>
    </row>
    <row r="335" spans="3:14" x14ac:dyDescent="0.25">
      <c r="C335" s="83"/>
      <c r="D335" s="172"/>
      <c r="E335" s="172"/>
      <c r="F335" s="172"/>
      <c r="G335" s="172"/>
      <c r="H335" s="172"/>
      <c r="I335" s="172"/>
      <c r="J335" s="172"/>
      <c r="K335" s="172"/>
      <c r="L335" s="172"/>
      <c r="M335" s="172"/>
      <c r="N335" s="172"/>
    </row>
    <row r="336" spans="3:14" x14ac:dyDescent="0.25">
      <c r="C336" s="83"/>
      <c r="D336" s="172"/>
      <c r="E336" s="172"/>
      <c r="F336" s="172"/>
      <c r="G336" s="172"/>
      <c r="H336" s="172"/>
      <c r="I336" s="172"/>
      <c r="J336" s="172"/>
      <c r="K336" s="172"/>
      <c r="L336" s="172"/>
      <c r="M336" s="172"/>
      <c r="N336" s="172"/>
    </row>
    <row r="337" spans="3:14" x14ac:dyDescent="0.25">
      <c r="C337" s="83"/>
      <c r="D337" s="172"/>
      <c r="E337" s="172"/>
      <c r="F337" s="172"/>
      <c r="G337" s="172"/>
      <c r="H337" s="172"/>
      <c r="I337" s="172"/>
      <c r="J337" s="172"/>
      <c r="K337" s="172"/>
      <c r="L337" s="172"/>
      <c r="M337" s="172"/>
      <c r="N337" s="172"/>
    </row>
    <row r="338" spans="3:14" x14ac:dyDescent="0.25">
      <c r="C338" s="83"/>
      <c r="D338" s="172"/>
      <c r="E338" s="172"/>
      <c r="F338" s="172"/>
      <c r="G338" s="172"/>
      <c r="H338" s="172"/>
      <c r="I338" s="172"/>
      <c r="J338" s="172"/>
      <c r="K338" s="172"/>
      <c r="L338" s="172"/>
      <c r="M338" s="172"/>
      <c r="N338" s="172"/>
    </row>
    <row r="339" spans="3:14" x14ac:dyDescent="0.25">
      <c r="C339" s="83"/>
      <c r="D339" s="172"/>
      <c r="E339" s="172"/>
      <c r="F339" s="172"/>
      <c r="G339" s="172"/>
      <c r="H339" s="172"/>
      <c r="I339" s="172"/>
      <c r="J339" s="172"/>
      <c r="K339" s="172"/>
      <c r="L339" s="172"/>
      <c r="M339" s="172"/>
      <c r="N339" s="172"/>
    </row>
    <row r="340" spans="3:14" x14ac:dyDescent="0.25">
      <c r="C340" s="83"/>
      <c r="D340" s="172"/>
      <c r="E340" s="172"/>
      <c r="F340" s="172"/>
      <c r="G340" s="172"/>
      <c r="H340" s="172"/>
      <c r="I340" s="172"/>
      <c r="J340" s="172"/>
      <c r="K340" s="172"/>
      <c r="L340" s="172"/>
      <c r="M340" s="172"/>
      <c r="N340" s="172"/>
    </row>
    <row r="341" spans="3:14" x14ac:dyDescent="0.25">
      <c r="C341" s="83"/>
      <c r="D341" s="172"/>
      <c r="E341" s="172"/>
      <c r="F341" s="172"/>
      <c r="G341" s="172"/>
      <c r="H341" s="172"/>
      <c r="I341" s="172"/>
      <c r="J341" s="172"/>
      <c r="K341" s="172"/>
      <c r="L341" s="172"/>
      <c r="M341" s="172"/>
      <c r="N341" s="172"/>
    </row>
    <row r="342" spans="3:14" x14ac:dyDescent="0.25">
      <c r="C342" s="83"/>
      <c r="D342" s="172"/>
      <c r="E342" s="172"/>
      <c r="F342" s="172"/>
      <c r="G342" s="172"/>
      <c r="H342" s="172"/>
      <c r="I342" s="172"/>
      <c r="J342" s="172"/>
      <c r="K342" s="172"/>
      <c r="L342" s="172"/>
      <c r="M342" s="172"/>
      <c r="N342" s="172"/>
    </row>
    <row r="343" spans="3:14" x14ac:dyDescent="0.25">
      <c r="C343" s="83"/>
      <c r="D343" s="172"/>
      <c r="E343" s="172"/>
      <c r="F343" s="172"/>
      <c r="G343" s="172"/>
      <c r="H343" s="172"/>
      <c r="I343" s="172"/>
      <c r="J343" s="172"/>
      <c r="K343" s="172"/>
      <c r="L343" s="172"/>
      <c r="M343" s="172"/>
      <c r="N343" s="172"/>
    </row>
    <row r="344" spans="3:14" x14ac:dyDescent="0.25">
      <c r="C344" s="83"/>
      <c r="D344" s="172"/>
      <c r="E344" s="172"/>
      <c r="F344" s="172"/>
      <c r="G344" s="172"/>
      <c r="H344" s="172"/>
      <c r="I344" s="172"/>
      <c r="J344" s="172"/>
      <c r="K344" s="172"/>
      <c r="L344" s="172"/>
      <c r="M344" s="172"/>
      <c r="N344" s="172"/>
    </row>
    <row r="345" spans="3:14" x14ac:dyDescent="0.25">
      <c r="C345" s="83"/>
      <c r="D345" s="172"/>
      <c r="E345" s="172"/>
      <c r="F345" s="172"/>
      <c r="G345" s="172"/>
      <c r="H345" s="172"/>
      <c r="I345" s="172"/>
      <c r="J345" s="172"/>
      <c r="K345" s="172"/>
      <c r="L345" s="172"/>
      <c r="M345" s="172"/>
      <c r="N345" s="172"/>
    </row>
    <row r="346" spans="3:14" x14ac:dyDescent="0.25">
      <c r="C346" s="83"/>
      <c r="D346" s="172"/>
      <c r="E346" s="172"/>
      <c r="F346" s="172"/>
      <c r="G346" s="172"/>
      <c r="H346" s="172"/>
      <c r="I346" s="172"/>
      <c r="J346" s="172"/>
      <c r="K346" s="172"/>
      <c r="L346" s="172"/>
      <c r="M346" s="172"/>
      <c r="N346" s="172"/>
    </row>
    <row r="347" spans="3:14" x14ac:dyDescent="0.25">
      <c r="C347" s="83"/>
      <c r="D347" s="172"/>
      <c r="E347" s="172"/>
      <c r="F347" s="172"/>
      <c r="G347" s="172"/>
      <c r="H347" s="172"/>
      <c r="I347" s="172"/>
      <c r="J347" s="172"/>
      <c r="K347" s="172"/>
      <c r="L347" s="172"/>
      <c r="M347" s="172"/>
      <c r="N347" s="172"/>
    </row>
    <row r="348" spans="3:14" x14ac:dyDescent="0.25">
      <c r="C348" s="83"/>
      <c r="D348" s="172"/>
      <c r="E348" s="172"/>
      <c r="F348" s="172"/>
      <c r="G348" s="172"/>
      <c r="H348" s="172"/>
      <c r="I348" s="172"/>
      <c r="J348" s="172"/>
      <c r="K348" s="172"/>
      <c r="L348" s="172"/>
      <c r="M348" s="172"/>
      <c r="N348" s="172"/>
    </row>
    <row r="349" spans="3:14" x14ac:dyDescent="0.25">
      <c r="C349" s="83"/>
      <c r="D349" s="172"/>
      <c r="E349" s="172"/>
      <c r="F349" s="172"/>
      <c r="G349" s="172"/>
      <c r="H349" s="172"/>
      <c r="I349" s="172"/>
      <c r="J349" s="172"/>
      <c r="K349" s="172"/>
      <c r="L349" s="172"/>
      <c r="M349" s="172"/>
      <c r="N349" s="172"/>
    </row>
    <row r="350" spans="3:14" x14ac:dyDescent="0.25">
      <c r="C350" s="83"/>
      <c r="D350" s="172"/>
      <c r="E350" s="172"/>
      <c r="F350" s="172"/>
      <c r="G350" s="172"/>
      <c r="H350" s="172"/>
      <c r="I350" s="172"/>
      <c r="J350" s="172"/>
      <c r="K350" s="172"/>
      <c r="L350" s="172"/>
      <c r="M350" s="172"/>
      <c r="N350" s="172"/>
    </row>
    <row r="351" spans="3:14" x14ac:dyDescent="0.25">
      <c r="C351" s="83"/>
      <c r="D351" s="172"/>
      <c r="E351" s="172"/>
      <c r="F351" s="172"/>
      <c r="G351" s="172"/>
      <c r="H351" s="172"/>
      <c r="I351" s="172"/>
      <c r="J351" s="172"/>
      <c r="K351" s="172"/>
      <c r="L351" s="172"/>
      <c r="M351" s="172"/>
      <c r="N351" s="172"/>
    </row>
    <row r="352" spans="3:14" x14ac:dyDescent="0.25">
      <c r="C352" s="83"/>
      <c r="D352" s="172"/>
      <c r="E352" s="172"/>
      <c r="F352" s="172"/>
      <c r="G352" s="172"/>
      <c r="H352" s="172"/>
      <c r="I352" s="172"/>
      <c r="J352" s="172"/>
      <c r="K352" s="172"/>
      <c r="L352" s="172"/>
      <c r="M352" s="172"/>
      <c r="N352" s="172"/>
    </row>
    <row r="353" spans="3:14" x14ac:dyDescent="0.25">
      <c r="C353" s="83"/>
      <c r="D353" s="172"/>
      <c r="E353" s="172"/>
      <c r="F353" s="172"/>
      <c r="G353" s="172"/>
      <c r="H353" s="172"/>
      <c r="I353" s="172"/>
      <c r="J353" s="172"/>
      <c r="K353" s="172"/>
      <c r="L353" s="172"/>
      <c r="M353" s="172"/>
      <c r="N353" s="172"/>
    </row>
    <row r="354" spans="3:14" x14ac:dyDescent="0.25">
      <c r="C354" s="83"/>
      <c r="D354" s="172"/>
      <c r="E354" s="172"/>
      <c r="F354" s="172"/>
      <c r="G354" s="172"/>
      <c r="H354" s="172"/>
      <c r="I354" s="172"/>
      <c r="J354" s="172"/>
      <c r="K354" s="172"/>
      <c r="L354" s="172"/>
      <c r="M354" s="172"/>
      <c r="N354" s="172"/>
    </row>
    <row r="355" spans="3:14" x14ac:dyDescent="0.25">
      <c r="C355" s="83"/>
      <c r="D355" s="172"/>
      <c r="E355" s="172"/>
      <c r="F355" s="172"/>
      <c r="G355" s="172"/>
      <c r="H355" s="172"/>
      <c r="I355" s="172"/>
      <c r="J355" s="172"/>
      <c r="K355" s="172"/>
      <c r="L355" s="172"/>
      <c r="M355" s="172"/>
      <c r="N355" s="172"/>
    </row>
    <row r="356" spans="3:14" x14ac:dyDescent="0.25">
      <c r="C356" s="83"/>
      <c r="D356" s="172"/>
      <c r="E356" s="172"/>
      <c r="F356" s="172"/>
      <c r="G356" s="172"/>
      <c r="H356" s="172"/>
      <c r="I356" s="172"/>
      <c r="J356" s="172"/>
      <c r="K356" s="172"/>
      <c r="L356" s="172"/>
      <c r="M356" s="172"/>
      <c r="N356" s="172"/>
    </row>
    <row r="357" spans="3:14" x14ac:dyDescent="0.25">
      <c r="C357" s="83"/>
      <c r="D357" s="172"/>
      <c r="E357" s="172"/>
      <c r="F357" s="172"/>
      <c r="G357" s="172"/>
      <c r="H357" s="172"/>
      <c r="I357" s="172"/>
      <c r="J357" s="172"/>
      <c r="K357" s="172"/>
      <c r="L357" s="172"/>
      <c r="M357" s="172"/>
      <c r="N357" s="172"/>
    </row>
    <row r="358" spans="3:14" x14ac:dyDescent="0.25">
      <c r="C358" s="83"/>
      <c r="D358" s="172"/>
      <c r="E358" s="172"/>
      <c r="F358" s="172"/>
      <c r="G358" s="172"/>
      <c r="H358" s="172"/>
      <c r="I358" s="172"/>
      <c r="J358" s="172"/>
      <c r="K358" s="172"/>
      <c r="L358" s="172"/>
      <c r="M358" s="172"/>
      <c r="N358" s="172"/>
    </row>
    <row r="359" spans="3:14" x14ac:dyDescent="0.25">
      <c r="C359" s="83"/>
      <c r="D359" s="172"/>
      <c r="E359" s="172"/>
      <c r="F359" s="172"/>
      <c r="G359" s="172"/>
      <c r="H359" s="172"/>
      <c r="I359" s="172"/>
      <c r="J359" s="172"/>
      <c r="K359" s="172"/>
      <c r="L359" s="172"/>
      <c r="M359" s="172"/>
      <c r="N359" s="172"/>
    </row>
    <row r="360" spans="3:14" x14ac:dyDescent="0.25">
      <c r="C360" s="83"/>
      <c r="D360" s="172"/>
      <c r="E360" s="172"/>
      <c r="F360" s="172"/>
      <c r="G360" s="172"/>
      <c r="H360" s="172"/>
      <c r="I360" s="172"/>
      <c r="J360" s="172"/>
      <c r="K360" s="172"/>
      <c r="L360" s="172"/>
      <c r="M360" s="172"/>
      <c r="N360" s="172"/>
    </row>
    <row r="361" spans="3:14" x14ac:dyDescent="0.25">
      <c r="C361" s="83"/>
      <c r="D361" s="172"/>
      <c r="E361" s="172"/>
      <c r="F361" s="172"/>
      <c r="G361" s="172"/>
      <c r="H361" s="172"/>
      <c r="I361" s="172"/>
      <c r="J361" s="172"/>
      <c r="K361" s="172"/>
      <c r="L361" s="172"/>
      <c r="M361" s="172"/>
      <c r="N361" s="172"/>
    </row>
    <row r="362" spans="3:14" x14ac:dyDescent="0.25">
      <c r="C362" s="83"/>
      <c r="D362" s="172"/>
      <c r="E362" s="172"/>
      <c r="F362" s="172"/>
      <c r="G362" s="172"/>
      <c r="H362" s="172"/>
      <c r="I362" s="172"/>
      <c r="J362" s="172"/>
      <c r="K362" s="172"/>
      <c r="L362" s="172"/>
      <c r="M362" s="172"/>
      <c r="N362" s="172"/>
    </row>
    <row r="363" spans="3:14" x14ac:dyDescent="0.25">
      <c r="C363" s="83"/>
      <c r="D363" s="172"/>
      <c r="E363" s="172"/>
      <c r="F363" s="172"/>
      <c r="G363" s="172"/>
      <c r="H363" s="172"/>
      <c r="I363" s="172"/>
      <c r="J363" s="172"/>
      <c r="K363" s="172"/>
      <c r="L363" s="172"/>
      <c r="M363" s="172"/>
      <c r="N363" s="172"/>
    </row>
    <row r="364" spans="3:14" x14ac:dyDescent="0.25">
      <c r="C364" s="83"/>
      <c r="D364" s="172"/>
      <c r="E364" s="172"/>
      <c r="F364" s="172"/>
      <c r="G364" s="172"/>
      <c r="H364" s="172"/>
      <c r="I364" s="172"/>
      <c r="J364" s="172"/>
      <c r="K364" s="172"/>
      <c r="L364" s="172"/>
      <c r="M364" s="172"/>
      <c r="N364" s="172"/>
    </row>
    <row r="365" spans="3:14" x14ac:dyDescent="0.25">
      <c r="C365" s="83"/>
      <c r="D365" s="172"/>
      <c r="E365" s="172"/>
      <c r="F365" s="172"/>
      <c r="G365" s="172"/>
      <c r="H365" s="172"/>
      <c r="I365" s="172"/>
      <c r="J365" s="172"/>
      <c r="K365" s="172"/>
      <c r="L365" s="172"/>
      <c r="M365" s="172"/>
      <c r="N365" s="172"/>
    </row>
    <row r="366" spans="3:14" x14ac:dyDescent="0.25">
      <c r="C366" s="83"/>
      <c r="D366" s="172"/>
      <c r="E366" s="172"/>
      <c r="F366" s="172"/>
      <c r="G366" s="172"/>
      <c r="H366" s="172"/>
      <c r="I366" s="172"/>
      <c r="J366" s="172"/>
      <c r="K366" s="172"/>
      <c r="L366" s="172"/>
      <c r="M366" s="172"/>
      <c r="N366" s="172"/>
    </row>
    <row r="367" spans="3:14" x14ac:dyDescent="0.25">
      <c r="C367" s="83"/>
      <c r="D367" s="172"/>
      <c r="E367" s="172"/>
      <c r="F367" s="172"/>
      <c r="G367" s="172"/>
      <c r="H367" s="172"/>
      <c r="I367" s="172"/>
      <c r="J367" s="172"/>
      <c r="K367" s="172"/>
      <c r="L367" s="172"/>
      <c r="M367" s="172"/>
      <c r="N367" s="172"/>
    </row>
    <row r="368" spans="3:14" x14ac:dyDescent="0.25">
      <c r="C368" s="83"/>
      <c r="D368" s="172"/>
      <c r="E368" s="172"/>
      <c r="F368" s="172"/>
      <c r="G368" s="172"/>
      <c r="H368" s="172"/>
      <c r="I368" s="172"/>
      <c r="J368" s="172"/>
      <c r="K368" s="172"/>
      <c r="L368" s="172"/>
      <c r="M368" s="172"/>
      <c r="N368" s="172"/>
    </row>
    <row r="369" spans="3:14" x14ac:dyDescent="0.25">
      <c r="C369" s="83"/>
      <c r="D369" s="172"/>
      <c r="E369" s="172"/>
      <c r="F369" s="172"/>
      <c r="G369" s="172"/>
      <c r="H369" s="172"/>
      <c r="I369" s="172"/>
      <c r="J369" s="172"/>
      <c r="K369" s="172"/>
      <c r="L369" s="172"/>
      <c r="M369" s="172"/>
      <c r="N369" s="172"/>
    </row>
    <row r="370" spans="3:14" x14ac:dyDescent="0.25">
      <c r="C370" s="83"/>
      <c r="D370" s="172"/>
      <c r="E370" s="172"/>
      <c r="F370" s="172"/>
      <c r="G370" s="172"/>
      <c r="H370" s="172"/>
      <c r="I370" s="172"/>
      <c r="J370" s="172"/>
      <c r="K370" s="172"/>
      <c r="L370" s="172"/>
      <c r="M370" s="172"/>
      <c r="N370" s="172"/>
    </row>
    <row r="371" spans="3:14" x14ac:dyDescent="0.25">
      <c r="C371" s="83"/>
      <c r="D371" s="172"/>
      <c r="E371" s="172"/>
      <c r="F371" s="172"/>
      <c r="G371" s="172"/>
      <c r="H371" s="172"/>
      <c r="I371" s="172"/>
      <c r="J371" s="172"/>
      <c r="K371" s="172"/>
      <c r="L371" s="172"/>
      <c r="M371" s="172"/>
      <c r="N371" s="172"/>
    </row>
    <row r="372" spans="3:14" x14ac:dyDescent="0.25">
      <c r="C372" s="83"/>
      <c r="D372" s="172"/>
      <c r="E372" s="172"/>
      <c r="F372" s="172"/>
      <c r="G372" s="172"/>
      <c r="H372" s="172"/>
      <c r="I372" s="172"/>
      <c r="J372" s="172"/>
      <c r="K372" s="172"/>
      <c r="L372" s="172"/>
      <c r="M372" s="172"/>
      <c r="N372" s="172"/>
    </row>
    <row r="373" spans="3:14" x14ac:dyDescent="0.25">
      <c r="C373" s="83"/>
      <c r="D373" s="172"/>
      <c r="E373" s="172"/>
      <c r="F373" s="172"/>
      <c r="G373" s="172"/>
      <c r="H373" s="172"/>
      <c r="I373" s="172"/>
      <c r="J373" s="172"/>
      <c r="K373" s="172"/>
      <c r="L373" s="172"/>
      <c r="M373" s="172"/>
      <c r="N373" s="172"/>
    </row>
    <row r="374" spans="3:14" x14ac:dyDescent="0.25">
      <c r="C374" s="83"/>
      <c r="D374" s="172"/>
      <c r="E374" s="172"/>
      <c r="F374" s="172"/>
      <c r="G374" s="172"/>
      <c r="H374" s="172"/>
      <c r="I374" s="172"/>
      <c r="J374" s="172"/>
      <c r="K374" s="172"/>
      <c r="L374" s="172"/>
      <c r="M374" s="172"/>
      <c r="N374" s="172"/>
    </row>
    <row r="375" spans="3:14" x14ac:dyDescent="0.25">
      <c r="C375" s="83"/>
      <c r="D375" s="172"/>
      <c r="E375" s="172"/>
      <c r="F375" s="172"/>
      <c r="G375" s="172"/>
      <c r="H375" s="172"/>
      <c r="I375" s="172"/>
      <c r="J375" s="172"/>
      <c r="K375" s="172"/>
      <c r="L375" s="172"/>
      <c r="M375" s="172"/>
      <c r="N375" s="172"/>
    </row>
    <row r="376" spans="3:14" x14ac:dyDescent="0.25">
      <c r="C376" s="83"/>
      <c r="D376" s="172"/>
      <c r="E376" s="172"/>
      <c r="F376" s="172"/>
      <c r="G376" s="172"/>
      <c r="H376" s="172"/>
      <c r="I376" s="172"/>
      <c r="J376" s="172"/>
      <c r="K376" s="172"/>
      <c r="L376" s="172"/>
      <c r="M376" s="172"/>
      <c r="N376" s="172"/>
    </row>
    <row r="377" spans="3:14" x14ac:dyDescent="0.25">
      <c r="C377" s="83"/>
      <c r="D377" s="172"/>
      <c r="E377" s="172"/>
      <c r="F377" s="172"/>
      <c r="G377" s="172"/>
      <c r="H377" s="172"/>
      <c r="I377" s="172"/>
      <c r="J377" s="172"/>
      <c r="K377" s="172"/>
      <c r="L377" s="172"/>
      <c r="M377" s="172"/>
      <c r="N377" s="172"/>
    </row>
    <row r="378" spans="3:14" x14ac:dyDescent="0.25">
      <c r="C378" s="83"/>
      <c r="D378" s="172"/>
      <c r="E378" s="172"/>
      <c r="F378" s="172"/>
      <c r="G378" s="172"/>
      <c r="H378" s="172"/>
      <c r="I378" s="172"/>
      <c r="J378" s="172"/>
      <c r="K378" s="172"/>
      <c r="L378" s="172"/>
      <c r="M378" s="172"/>
      <c r="N378" s="172"/>
    </row>
    <row r="379" spans="3:14" x14ac:dyDescent="0.25">
      <c r="C379" s="83"/>
      <c r="D379" s="172"/>
      <c r="E379" s="172"/>
      <c r="F379" s="172"/>
      <c r="G379" s="172"/>
      <c r="H379" s="172"/>
      <c r="I379" s="172"/>
      <c r="J379" s="172"/>
      <c r="K379" s="172"/>
      <c r="L379" s="172"/>
      <c r="M379" s="172"/>
      <c r="N379" s="172"/>
    </row>
    <row r="380" spans="3:14" x14ac:dyDescent="0.25">
      <c r="C380" s="83"/>
      <c r="D380" s="172"/>
      <c r="E380" s="172"/>
      <c r="F380" s="172"/>
      <c r="G380" s="172"/>
      <c r="H380" s="172"/>
      <c r="I380" s="172"/>
      <c r="J380" s="172"/>
      <c r="K380" s="172"/>
      <c r="L380" s="172"/>
      <c r="M380" s="172"/>
      <c r="N380" s="172"/>
    </row>
    <row r="381" spans="3:14" x14ac:dyDescent="0.25">
      <c r="C381" s="83"/>
      <c r="D381" s="172"/>
      <c r="E381" s="172"/>
      <c r="F381" s="172"/>
      <c r="G381" s="172"/>
      <c r="H381" s="172"/>
      <c r="I381" s="172"/>
      <c r="J381" s="172"/>
      <c r="K381" s="172"/>
      <c r="L381" s="172"/>
      <c r="M381" s="172"/>
      <c r="N381" s="172"/>
    </row>
    <row r="382" spans="3:14" x14ac:dyDescent="0.25">
      <c r="C382" s="83"/>
      <c r="D382" s="172"/>
      <c r="E382" s="172"/>
      <c r="F382" s="172"/>
      <c r="G382" s="172"/>
      <c r="H382" s="172"/>
      <c r="I382" s="172"/>
      <c r="J382" s="172"/>
      <c r="K382" s="172"/>
      <c r="L382" s="172"/>
      <c r="M382" s="172"/>
      <c r="N382" s="172"/>
    </row>
    <row r="383" spans="3:14" x14ac:dyDescent="0.25">
      <c r="C383" s="83"/>
      <c r="D383" s="172"/>
      <c r="E383" s="172"/>
      <c r="F383" s="172"/>
      <c r="G383" s="172"/>
      <c r="H383" s="172"/>
      <c r="I383" s="172"/>
      <c r="J383" s="172"/>
      <c r="K383" s="172"/>
      <c r="L383" s="172"/>
      <c r="M383" s="172"/>
      <c r="N383" s="172"/>
    </row>
    <row r="384" spans="3:14" x14ac:dyDescent="0.25">
      <c r="C384" s="83"/>
      <c r="D384" s="172"/>
      <c r="E384" s="172"/>
      <c r="F384" s="172"/>
      <c r="G384" s="172"/>
      <c r="H384" s="172"/>
      <c r="I384" s="172"/>
      <c r="J384" s="172"/>
      <c r="K384" s="172"/>
      <c r="L384" s="172"/>
      <c r="M384" s="172"/>
      <c r="N384" s="172"/>
    </row>
    <row r="385" spans="3:14" x14ac:dyDescent="0.25">
      <c r="C385" s="83"/>
      <c r="D385" s="172"/>
      <c r="E385" s="172"/>
      <c r="F385" s="172"/>
      <c r="G385" s="172"/>
      <c r="H385" s="172"/>
      <c r="I385" s="172"/>
      <c r="J385" s="172"/>
      <c r="K385" s="172"/>
      <c r="L385" s="172"/>
      <c r="M385" s="172"/>
      <c r="N385" s="172"/>
    </row>
    <row r="386" spans="3:14" x14ac:dyDescent="0.25">
      <c r="C386" s="83"/>
      <c r="D386" s="172"/>
      <c r="E386" s="172"/>
      <c r="F386" s="172"/>
      <c r="G386" s="172"/>
      <c r="H386" s="172"/>
      <c r="I386" s="172"/>
      <c r="J386" s="172"/>
      <c r="K386" s="172"/>
      <c r="L386" s="172"/>
      <c r="M386" s="172"/>
      <c r="N386" s="172"/>
    </row>
    <row r="387" spans="3:14" x14ac:dyDescent="0.25">
      <c r="C387" s="83"/>
      <c r="D387" s="172"/>
      <c r="E387" s="172"/>
      <c r="F387" s="172"/>
      <c r="G387" s="172"/>
      <c r="H387" s="172"/>
      <c r="I387" s="172"/>
      <c r="J387" s="172"/>
      <c r="K387" s="172"/>
      <c r="L387" s="172"/>
      <c r="M387" s="172"/>
      <c r="N387" s="172"/>
    </row>
    <row r="388" spans="3:14" x14ac:dyDescent="0.25">
      <c r="C388" s="83"/>
      <c r="D388" s="172"/>
      <c r="E388" s="172"/>
      <c r="F388" s="172"/>
      <c r="G388" s="172"/>
      <c r="H388" s="172"/>
      <c r="I388" s="172"/>
      <c r="J388" s="172"/>
      <c r="K388" s="172"/>
      <c r="L388" s="172"/>
      <c r="M388" s="172"/>
      <c r="N388" s="172"/>
    </row>
    <row r="389" spans="3:14" x14ac:dyDescent="0.25">
      <c r="C389" s="83"/>
      <c r="D389" s="172"/>
      <c r="E389" s="172"/>
      <c r="F389" s="172"/>
      <c r="G389" s="172"/>
      <c r="H389" s="172"/>
      <c r="I389" s="172"/>
      <c r="J389" s="172"/>
      <c r="K389" s="172"/>
      <c r="L389" s="172"/>
      <c r="M389" s="172"/>
      <c r="N389" s="172"/>
    </row>
    <row r="390" spans="3:14" x14ac:dyDescent="0.25">
      <c r="C390" s="83"/>
      <c r="D390" s="172"/>
      <c r="E390" s="172"/>
      <c r="F390" s="172"/>
      <c r="G390" s="172"/>
      <c r="H390" s="172"/>
      <c r="I390" s="172"/>
      <c r="J390" s="172"/>
      <c r="K390" s="172"/>
      <c r="L390" s="172"/>
      <c r="M390" s="172"/>
      <c r="N390" s="172"/>
    </row>
    <row r="391" spans="3:14" x14ac:dyDescent="0.25">
      <c r="C391" s="83"/>
      <c r="D391" s="172"/>
      <c r="E391" s="172"/>
      <c r="F391" s="172"/>
      <c r="G391" s="172"/>
      <c r="H391" s="172"/>
      <c r="I391" s="172"/>
      <c r="J391" s="172"/>
      <c r="K391" s="172"/>
      <c r="L391" s="172"/>
      <c r="M391" s="172"/>
      <c r="N391" s="172"/>
    </row>
    <row r="392" spans="3:14" x14ac:dyDescent="0.25">
      <c r="C392" s="83"/>
      <c r="D392" s="172"/>
      <c r="E392" s="172"/>
      <c r="F392" s="172"/>
      <c r="G392" s="172"/>
      <c r="H392" s="172"/>
      <c r="I392" s="172"/>
      <c r="J392" s="172"/>
      <c r="K392" s="172"/>
      <c r="L392" s="172"/>
      <c r="M392" s="172"/>
      <c r="N392" s="172"/>
    </row>
    <row r="393" spans="3:14" x14ac:dyDescent="0.25">
      <c r="C393" s="83"/>
      <c r="D393" s="172"/>
      <c r="E393" s="172"/>
      <c r="F393" s="172"/>
      <c r="G393" s="172"/>
      <c r="H393" s="172"/>
      <c r="I393" s="172"/>
      <c r="J393" s="172"/>
      <c r="K393" s="172"/>
      <c r="L393" s="172"/>
      <c r="M393" s="172"/>
      <c r="N393" s="172"/>
    </row>
    <row r="394" spans="3:14" x14ac:dyDescent="0.25">
      <c r="C394" s="83"/>
      <c r="D394" s="172"/>
      <c r="E394" s="172"/>
      <c r="F394" s="172"/>
      <c r="G394" s="172"/>
      <c r="H394" s="172"/>
      <c r="I394" s="172"/>
      <c r="J394" s="172"/>
      <c r="K394" s="172"/>
      <c r="L394" s="172"/>
      <c r="M394" s="172"/>
      <c r="N394" s="172"/>
    </row>
    <row r="395" spans="3:14" x14ac:dyDescent="0.25">
      <c r="C395" s="83"/>
      <c r="D395" s="172"/>
      <c r="E395" s="172"/>
      <c r="F395" s="172"/>
      <c r="G395" s="172"/>
      <c r="H395" s="172"/>
      <c r="I395" s="172"/>
      <c r="J395" s="172"/>
      <c r="K395" s="172"/>
      <c r="L395" s="172"/>
      <c r="M395" s="172"/>
      <c r="N395" s="172"/>
    </row>
    <row r="396" spans="3:14" x14ac:dyDescent="0.25">
      <c r="C396" s="83"/>
      <c r="D396" s="172"/>
      <c r="E396" s="172"/>
      <c r="F396" s="172"/>
      <c r="G396" s="172"/>
      <c r="H396" s="172"/>
      <c r="I396" s="172"/>
      <c r="J396" s="172"/>
      <c r="K396" s="172"/>
      <c r="L396" s="172"/>
      <c r="M396" s="172"/>
      <c r="N396" s="172"/>
    </row>
    <row r="397" spans="3:14" x14ac:dyDescent="0.25">
      <c r="C397" s="83"/>
      <c r="D397" s="172"/>
      <c r="E397" s="172"/>
      <c r="F397" s="172"/>
      <c r="G397" s="172"/>
      <c r="H397" s="172"/>
      <c r="I397" s="172"/>
      <c r="J397" s="172"/>
      <c r="K397" s="172"/>
      <c r="L397" s="172"/>
      <c r="M397" s="172"/>
      <c r="N397" s="172"/>
    </row>
    <row r="398" spans="3:14" x14ac:dyDescent="0.25">
      <c r="C398" s="83"/>
      <c r="D398" s="172"/>
      <c r="E398" s="172"/>
      <c r="F398" s="172"/>
      <c r="G398" s="172"/>
      <c r="H398" s="172"/>
      <c r="I398" s="172"/>
      <c r="J398" s="172"/>
      <c r="K398" s="172"/>
      <c r="L398" s="172"/>
      <c r="M398" s="172"/>
      <c r="N398" s="172"/>
    </row>
    <row r="399" spans="3:14" x14ac:dyDescent="0.25">
      <c r="C399" s="83"/>
      <c r="D399" s="172"/>
      <c r="E399" s="172"/>
      <c r="F399" s="172"/>
      <c r="G399" s="172"/>
      <c r="H399" s="172"/>
      <c r="I399" s="172"/>
      <c r="J399" s="172"/>
      <c r="K399" s="172"/>
      <c r="L399" s="172"/>
      <c r="M399" s="172"/>
      <c r="N399" s="172"/>
    </row>
    <row r="400" spans="3:14" x14ac:dyDescent="0.25">
      <c r="C400" s="83"/>
      <c r="D400" s="172"/>
      <c r="E400" s="172"/>
      <c r="F400" s="172"/>
      <c r="G400" s="172"/>
      <c r="H400" s="172"/>
      <c r="I400" s="172"/>
      <c r="J400" s="172"/>
      <c r="K400" s="172"/>
      <c r="L400" s="172"/>
      <c r="M400" s="172"/>
      <c r="N400" s="172"/>
    </row>
    <row r="401" spans="3:14" x14ac:dyDescent="0.25">
      <c r="C401" s="83"/>
      <c r="D401" s="172"/>
      <c r="E401" s="172"/>
      <c r="F401" s="172"/>
      <c r="G401" s="172"/>
      <c r="H401" s="172"/>
      <c r="I401" s="172"/>
      <c r="J401" s="172"/>
      <c r="K401" s="172"/>
      <c r="L401" s="172"/>
      <c r="M401" s="172"/>
      <c r="N401" s="172"/>
    </row>
    <row r="402" spans="3:14" x14ac:dyDescent="0.25">
      <c r="C402" s="83"/>
      <c r="D402" s="172"/>
      <c r="E402" s="172"/>
      <c r="F402" s="172"/>
      <c r="G402" s="172"/>
      <c r="H402" s="172"/>
      <c r="I402" s="172"/>
      <c r="J402" s="172"/>
      <c r="K402" s="172"/>
      <c r="L402" s="172"/>
      <c r="M402" s="172"/>
      <c r="N402" s="172"/>
    </row>
    <row r="403" spans="3:14" x14ac:dyDescent="0.25">
      <c r="C403" s="83"/>
      <c r="D403" s="172"/>
      <c r="E403" s="172"/>
      <c r="F403" s="172"/>
      <c r="G403" s="172"/>
      <c r="H403" s="172"/>
      <c r="I403" s="172"/>
      <c r="J403" s="172"/>
      <c r="K403" s="172"/>
      <c r="L403" s="172"/>
      <c r="M403" s="172"/>
      <c r="N403" s="172"/>
    </row>
    <row r="404" spans="3:14" x14ac:dyDescent="0.25">
      <c r="C404" s="83"/>
      <c r="D404" s="172"/>
      <c r="E404" s="172"/>
      <c r="F404" s="172"/>
      <c r="G404" s="172"/>
      <c r="H404" s="172"/>
      <c r="I404" s="172"/>
      <c r="J404" s="172"/>
      <c r="K404" s="172"/>
      <c r="L404" s="172"/>
      <c r="M404" s="172"/>
      <c r="N404" s="172"/>
    </row>
    <row r="405" spans="3:14" x14ac:dyDescent="0.25">
      <c r="C405" s="83"/>
      <c r="D405" s="172"/>
      <c r="E405" s="172"/>
      <c r="F405" s="172"/>
      <c r="G405" s="172"/>
      <c r="H405" s="172"/>
      <c r="I405" s="172"/>
      <c r="J405" s="172"/>
      <c r="K405" s="172"/>
      <c r="L405" s="172"/>
      <c r="M405" s="172"/>
      <c r="N405" s="172"/>
    </row>
    <row r="406" spans="3:14" x14ac:dyDescent="0.25">
      <c r="C406" s="83"/>
      <c r="D406" s="172"/>
      <c r="E406" s="172"/>
      <c r="F406" s="172"/>
      <c r="G406" s="172"/>
      <c r="H406" s="172"/>
      <c r="I406" s="172"/>
      <c r="J406" s="172"/>
      <c r="K406" s="172"/>
      <c r="L406" s="172"/>
      <c r="M406" s="172"/>
      <c r="N406" s="172"/>
    </row>
    <row r="407" spans="3:14" x14ac:dyDescent="0.25">
      <c r="C407" s="83"/>
      <c r="D407" s="172"/>
      <c r="E407" s="172"/>
      <c r="F407" s="172"/>
      <c r="G407" s="172"/>
      <c r="H407" s="172"/>
      <c r="I407" s="172"/>
      <c r="J407" s="172"/>
      <c r="K407" s="172"/>
      <c r="L407" s="172"/>
      <c r="M407" s="172"/>
      <c r="N407" s="172"/>
    </row>
    <row r="408" spans="3:14" x14ac:dyDescent="0.25">
      <c r="C408" s="83"/>
      <c r="D408" s="172"/>
      <c r="E408" s="172"/>
      <c r="F408" s="172"/>
      <c r="G408" s="172"/>
      <c r="H408" s="172"/>
      <c r="I408" s="172"/>
      <c r="J408" s="172"/>
      <c r="K408" s="172"/>
      <c r="L408" s="172"/>
      <c r="M408" s="172"/>
      <c r="N408" s="172"/>
    </row>
    <row r="409" spans="3:14" x14ac:dyDescent="0.25">
      <c r="C409" s="83"/>
      <c r="D409" s="172"/>
      <c r="E409" s="172"/>
      <c r="F409" s="172"/>
      <c r="G409" s="172"/>
      <c r="H409" s="172"/>
      <c r="I409" s="172"/>
      <c r="J409" s="172"/>
      <c r="K409" s="172"/>
      <c r="L409" s="172"/>
      <c r="M409" s="172"/>
      <c r="N409" s="172"/>
    </row>
    <row r="410" spans="3:14" x14ac:dyDescent="0.25">
      <c r="C410" s="83"/>
      <c r="D410" s="172"/>
      <c r="E410" s="172"/>
      <c r="F410" s="172"/>
      <c r="G410" s="172"/>
      <c r="H410" s="172"/>
      <c r="I410" s="172"/>
      <c r="J410" s="172"/>
      <c r="K410" s="172"/>
      <c r="L410" s="172"/>
      <c r="M410" s="172"/>
      <c r="N410" s="172"/>
    </row>
    <row r="411" spans="3:14" x14ac:dyDescent="0.25">
      <c r="C411" s="83"/>
      <c r="D411" s="172"/>
      <c r="E411" s="172"/>
      <c r="F411" s="172"/>
      <c r="G411" s="172"/>
      <c r="H411" s="172"/>
      <c r="I411" s="172"/>
      <c r="J411" s="172"/>
      <c r="K411" s="172"/>
      <c r="L411" s="172"/>
      <c r="M411" s="172"/>
      <c r="N411" s="172"/>
    </row>
    <row r="412" spans="3:14" x14ac:dyDescent="0.25">
      <c r="C412" s="83"/>
      <c r="D412" s="172"/>
      <c r="E412" s="172"/>
      <c r="F412" s="172"/>
      <c r="G412" s="172"/>
      <c r="H412" s="172"/>
      <c r="I412" s="172"/>
      <c r="J412" s="172"/>
      <c r="K412" s="172"/>
      <c r="L412" s="172"/>
      <c r="M412" s="172"/>
      <c r="N412" s="172"/>
    </row>
    <row r="413" spans="3:14" x14ac:dyDescent="0.25">
      <c r="C413" s="83"/>
      <c r="D413" s="172"/>
      <c r="E413" s="172"/>
      <c r="F413" s="172"/>
      <c r="G413" s="172"/>
      <c r="H413" s="172"/>
      <c r="I413" s="172"/>
      <c r="J413" s="172"/>
      <c r="K413" s="172"/>
      <c r="L413" s="172"/>
      <c r="M413" s="172"/>
      <c r="N413" s="172"/>
    </row>
    <row r="414" spans="3:14" x14ac:dyDescent="0.25">
      <c r="C414" s="83"/>
      <c r="D414" s="172"/>
      <c r="E414" s="172"/>
      <c r="F414" s="172"/>
      <c r="G414" s="172"/>
      <c r="H414" s="172"/>
      <c r="I414" s="172"/>
      <c r="J414" s="172"/>
      <c r="K414" s="172"/>
      <c r="L414" s="172"/>
      <c r="M414" s="172"/>
      <c r="N414" s="172"/>
    </row>
    <row r="415" spans="3:14" x14ac:dyDescent="0.25">
      <c r="C415" s="83"/>
      <c r="D415" s="172"/>
      <c r="E415" s="172"/>
      <c r="F415" s="172"/>
      <c r="G415" s="172"/>
      <c r="H415" s="172"/>
      <c r="I415" s="172"/>
      <c r="J415" s="172"/>
      <c r="K415" s="172"/>
      <c r="L415" s="172"/>
      <c r="M415" s="172"/>
      <c r="N415" s="172"/>
    </row>
    <row r="416" spans="3:14" x14ac:dyDescent="0.25">
      <c r="C416" s="83"/>
      <c r="D416" s="172"/>
      <c r="E416" s="172"/>
      <c r="F416" s="172"/>
      <c r="G416" s="172"/>
      <c r="H416" s="172"/>
      <c r="I416" s="172"/>
      <c r="J416" s="172"/>
      <c r="K416" s="172"/>
      <c r="L416" s="172"/>
      <c r="M416" s="172"/>
      <c r="N416" s="172"/>
    </row>
    <row r="417" spans="3:14" x14ac:dyDescent="0.25">
      <c r="C417" s="83"/>
      <c r="D417" s="172"/>
      <c r="E417" s="172"/>
      <c r="F417" s="172"/>
      <c r="G417" s="172"/>
      <c r="H417" s="172"/>
      <c r="I417" s="172"/>
      <c r="J417" s="172"/>
      <c r="K417" s="172"/>
      <c r="L417" s="172"/>
      <c r="M417" s="172"/>
      <c r="N417" s="172"/>
    </row>
    <row r="418" spans="3:14" x14ac:dyDescent="0.25">
      <c r="C418" s="83"/>
      <c r="D418" s="172"/>
      <c r="E418" s="172"/>
      <c r="F418" s="172"/>
      <c r="G418" s="172"/>
      <c r="H418" s="172"/>
      <c r="I418" s="172"/>
      <c r="J418" s="172"/>
      <c r="K418" s="172"/>
      <c r="L418" s="172"/>
      <c r="M418" s="172"/>
      <c r="N418" s="172"/>
    </row>
    <row r="419" spans="3:14" x14ac:dyDescent="0.25">
      <c r="C419" s="83"/>
      <c r="D419" s="172"/>
      <c r="E419" s="172"/>
      <c r="F419" s="172"/>
      <c r="G419" s="172"/>
      <c r="H419" s="172"/>
      <c r="I419" s="172"/>
      <c r="J419" s="172"/>
      <c r="K419" s="172"/>
      <c r="L419" s="172"/>
      <c r="M419" s="172"/>
      <c r="N419" s="172"/>
    </row>
    <row r="420" spans="3:14" x14ac:dyDescent="0.25">
      <c r="C420" s="83"/>
      <c r="D420" s="172"/>
      <c r="E420" s="172"/>
      <c r="F420" s="172"/>
      <c r="G420" s="172"/>
      <c r="H420" s="172"/>
      <c r="I420" s="172"/>
      <c r="J420" s="172"/>
      <c r="K420" s="172"/>
      <c r="L420" s="172"/>
      <c r="M420" s="172"/>
      <c r="N420" s="172"/>
    </row>
    <row r="421" spans="3:14" x14ac:dyDescent="0.25">
      <c r="C421" s="83"/>
      <c r="D421" s="172"/>
      <c r="E421" s="172"/>
      <c r="F421" s="172"/>
      <c r="G421" s="172"/>
      <c r="H421" s="172"/>
      <c r="I421" s="172"/>
      <c r="J421" s="172"/>
      <c r="K421" s="172"/>
      <c r="L421" s="172"/>
      <c r="M421" s="172"/>
      <c r="N421" s="172"/>
    </row>
    <row r="422" spans="3:14" x14ac:dyDescent="0.25">
      <c r="C422" s="83"/>
      <c r="D422" s="172"/>
      <c r="E422" s="172"/>
      <c r="F422" s="172"/>
      <c r="G422" s="172"/>
      <c r="H422" s="172"/>
      <c r="I422" s="172"/>
      <c r="J422" s="172"/>
      <c r="K422" s="172"/>
      <c r="L422" s="172"/>
      <c r="M422" s="172"/>
      <c r="N422" s="172"/>
    </row>
    <row r="423" spans="3:14" x14ac:dyDescent="0.25">
      <c r="C423" s="83"/>
      <c r="D423" s="172"/>
      <c r="E423" s="172"/>
      <c r="F423" s="172"/>
      <c r="G423" s="172"/>
      <c r="H423" s="172"/>
      <c r="I423" s="172"/>
      <c r="J423" s="172"/>
      <c r="K423" s="172"/>
      <c r="L423" s="172"/>
      <c r="M423" s="172"/>
      <c r="N423" s="172"/>
    </row>
    <row r="424" spans="3:14" x14ac:dyDescent="0.25">
      <c r="C424" s="83"/>
      <c r="D424" s="172"/>
      <c r="E424" s="172"/>
      <c r="F424" s="172"/>
      <c r="G424" s="172"/>
      <c r="H424" s="172"/>
      <c r="I424" s="172"/>
      <c r="J424" s="172"/>
      <c r="K424" s="172"/>
      <c r="L424" s="172"/>
      <c r="M424" s="172"/>
      <c r="N424" s="172"/>
    </row>
    <row r="425" spans="3:14" x14ac:dyDescent="0.25">
      <c r="C425" s="83"/>
      <c r="D425" s="172"/>
      <c r="E425" s="172"/>
      <c r="F425" s="172"/>
      <c r="G425" s="172"/>
      <c r="H425" s="172"/>
      <c r="I425" s="172"/>
      <c r="J425" s="172"/>
      <c r="K425" s="172"/>
      <c r="L425" s="172"/>
      <c r="M425" s="172"/>
      <c r="N425" s="172"/>
    </row>
    <row r="426" spans="3:14" x14ac:dyDescent="0.25">
      <c r="C426" s="83"/>
      <c r="D426" s="172"/>
      <c r="E426" s="172"/>
      <c r="F426" s="172"/>
      <c r="G426" s="172"/>
      <c r="H426" s="172"/>
      <c r="I426" s="172"/>
      <c r="J426" s="172"/>
      <c r="K426" s="172"/>
      <c r="L426" s="172"/>
      <c r="M426" s="172"/>
      <c r="N426" s="172"/>
    </row>
    <row r="427" spans="3:14" x14ac:dyDescent="0.25">
      <c r="C427" s="83"/>
      <c r="D427" s="172"/>
      <c r="E427" s="172"/>
      <c r="F427" s="172"/>
      <c r="G427" s="172"/>
      <c r="H427" s="172"/>
      <c r="I427" s="172"/>
      <c r="J427" s="172"/>
      <c r="K427" s="172"/>
      <c r="L427" s="172"/>
      <c r="M427" s="172"/>
      <c r="N427" s="172"/>
    </row>
    <row r="428" spans="3:14" x14ac:dyDescent="0.25">
      <c r="C428" s="83"/>
      <c r="D428" s="172"/>
      <c r="E428" s="172"/>
      <c r="F428" s="172"/>
      <c r="G428" s="172"/>
      <c r="H428" s="172"/>
      <c r="I428" s="172"/>
      <c r="J428" s="172"/>
      <c r="K428" s="172"/>
      <c r="L428" s="172"/>
      <c r="M428" s="172"/>
      <c r="N428" s="172"/>
    </row>
    <row r="429" spans="3:14" x14ac:dyDescent="0.25">
      <c r="C429" s="83"/>
      <c r="D429" s="172"/>
      <c r="E429" s="172"/>
      <c r="F429" s="172"/>
      <c r="G429" s="172"/>
      <c r="H429" s="172"/>
      <c r="I429" s="172"/>
      <c r="J429" s="172"/>
      <c r="K429" s="172"/>
      <c r="L429" s="172"/>
      <c r="M429" s="172"/>
      <c r="N429" s="172"/>
    </row>
    <row r="430" spans="3:14" x14ac:dyDescent="0.25">
      <c r="C430" s="83"/>
      <c r="D430" s="172"/>
      <c r="E430" s="172"/>
      <c r="F430" s="172"/>
      <c r="G430" s="172"/>
      <c r="H430" s="172"/>
      <c r="I430" s="172"/>
      <c r="J430" s="172"/>
      <c r="K430" s="172"/>
      <c r="L430" s="172"/>
      <c r="M430" s="172"/>
      <c r="N430" s="172"/>
    </row>
    <row r="431" spans="3:14" x14ac:dyDescent="0.25">
      <c r="C431" s="83"/>
      <c r="D431" s="172"/>
      <c r="E431" s="172"/>
      <c r="F431" s="172"/>
      <c r="G431" s="172"/>
      <c r="H431" s="172"/>
      <c r="I431" s="172"/>
      <c r="J431" s="172"/>
      <c r="K431" s="172"/>
      <c r="L431" s="172"/>
      <c r="M431" s="172"/>
      <c r="N431" s="172"/>
    </row>
    <row r="432" spans="3:14" x14ac:dyDescent="0.25">
      <c r="C432" s="83"/>
      <c r="D432" s="172"/>
      <c r="E432" s="172"/>
      <c r="F432" s="172"/>
      <c r="G432" s="172"/>
      <c r="H432" s="172"/>
      <c r="I432" s="172"/>
      <c r="J432" s="172"/>
      <c r="K432" s="172"/>
      <c r="L432" s="172"/>
      <c r="M432" s="172"/>
      <c r="N432" s="172"/>
    </row>
    <row r="433" spans="3:14" x14ac:dyDescent="0.25">
      <c r="C433" s="83"/>
      <c r="D433" s="172"/>
      <c r="E433" s="172"/>
      <c r="F433" s="172"/>
      <c r="G433" s="172"/>
      <c r="H433" s="172"/>
      <c r="I433" s="172"/>
      <c r="J433" s="172"/>
      <c r="K433" s="172"/>
      <c r="L433" s="172"/>
      <c r="M433" s="172"/>
      <c r="N433" s="172"/>
    </row>
    <row r="434" spans="3:14" x14ac:dyDescent="0.25">
      <c r="C434" s="83"/>
      <c r="D434" s="172"/>
      <c r="E434" s="172"/>
      <c r="F434" s="172"/>
      <c r="G434" s="172"/>
      <c r="H434" s="172"/>
      <c r="I434" s="172"/>
      <c r="J434" s="172"/>
      <c r="K434" s="172"/>
      <c r="L434" s="172"/>
      <c r="M434" s="172"/>
      <c r="N434" s="172"/>
    </row>
    <row r="435" spans="3:14" x14ac:dyDescent="0.25">
      <c r="C435" s="83"/>
      <c r="D435" s="172"/>
      <c r="E435" s="172"/>
      <c r="F435" s="172"/>
      <c r="G435" s="172"/>
      <c r="H435" s="172"/>
      <c r="I435" s="172"/>
      <c r="J435" s="172"/>
      <c r="K435" s="172"/>
      <c r="L435" s="172"/>
      <c r="M435" s="172"/>
      <c r="N435" s="172"/>
    </row>
    <row r="436" spans="3:14" x14ac:dyDescent="0.25">
      <c r="C436" s="83"/>
      <c r="D436" s="172"/>
      <c r="E436" s="172"/>
      <c r="F436" s="172"/>
      <c r="G436" s="172"/>
      <c r="H436" s="172"/>
      <c r="I436" s="172"/>
      <c r="J436" s="172"/>
      <c r="K436" s="172"/>
      <c r="L436" s="172"/>
      <c r="M436" s="172"/>
      <c r="N436" s="172"/>
    </row>
    <row r="437" spans="3:14" x14ac:dyDescent="0.25">
      <c r="C437" s="83"/>
      <c r="D437" s="172"/>
      <c r="E437" s="172"/>
      <c r="F437" s="172"/>
      <c r="G437" s="172"/>
      <c r="H437" s="172"/>
      <c r="I437" s="172"/>
      <c r="J437" s="172"/>
      <c r="K437" s="172"/>
      <c r="L437" s="172"/>
      <c r="M437" s="172"/>
      <c r="N437" s="172"/>
    </row>
    <row r="438" spans="3:14" x14ac:dyDescent="0.25">
      <c r="C438" s="83"/>
      <c r="D438" s="172"/>
      <c r="E438" s="172"/>
      <c r="F438" s="172"/>
      <c r="G438" s="172"/>
      <c r="H438" s="172"/>
      <c r="I438" s="172"/>
      <c r="J438" s="172"/>
      <c r="K438" s="172"/>
      <c r="L438" s="172"/>
      <c r="M438" s="172"/>
      <c r="N438" s="172"/>
    </row>
    <row r="439" spans="3:14" x14ac:dyDescent="0.25">
      <c r="C439" s="83"/>
      <c r="D439" s="172"/>
      <c r="E439" s="172"/>
      <c r="F439" s="172"/>
      <c r="G439" s="172"/>
      <c r="H439" s="172"/>
      <c r="I439" s="172"/>
      <c r="J439" s="172"/>
      <c r="K439" s="172"/>
      <c r="L439" s="172"/>
      <c r="M439" s="172"/>
      <c r="N439" s="172"/>
    </row>
    <row r="440" spans="3:14" x14ac:dyDescent="0.25">
      <c r="C440" s="83"/>
      <c r="D440" s="172"/>
      <c r="E440" s="172"/>
      <c r="F440" s="172"/>
      <c r="G440" s="172"/>
      <c r="H440" s="172"/>
      <c r="I440" s="172"/>
      <c r="J440" s="172"/>
      <c r="K440" s="172"/>
      <c r="L440" s="172"/>
      <c r="M440" s="172"/>
      <c r="N440" s="172"/>
    </row>
    <row r="441" spans="3:14" x14ac:dyDescent="0.25">
      <c r="C441" s="83"/>
      <c r="D441" s="172"/>
      <c r="E441" s="172"/>
      <c r="F441" s="172"/>
      <c r="G441" s="172"/>
      <c r="H441" s="172"/>
      <c r="I441" s="172"/>
      <c r="J441" s="172"/>
      <c r="K441" s="172"/>
      <c r="L441" s="172"/>
      <c r="M441" s="172"/>
      <c r="N441" s="172"/>
    </row>
    <row r="442" spans="3:14" x14ac:dyDescent="0.25">
      <c r="C442" s="83"/>
      <c r="D442" s="172"/>
      <c r="E442" s="172"/>
      <c r="F442" s="172"/>
      <c r="G442" s="172"/>
      <c r="H442" s="172"/>
      <c r="I442" s="172"/>
      <c r="J442" s="172"/>
      <c r="K442" s="172"/>
      <c r="L442" s="172"/>
      <c r="M442" s="172"/>
      <c r="N442" s="172"/>
    </row>
    <row r="443" spans="3:14" x14ac:dyDescent="0.25">
      <c r="C443" s="83"/>
      <c r="D443" s="172"/>
      <c r="E443" s="172"/>
      <c r="F443" s="172"/>
      <c r="G443" s="172"/>
      <c r="H443" s="172"/>
      <c r="I443" s="172"/>
      <c r="J443" s="172"/>
      <c r="K443" s="172"/>
      <c r="L443" s="172"/>
      <c r="M443" s="172"/>
      <c r="N443" s="172"/>
    </row>
    <row r="444" spans="3:14" x14ac:dyDescent="0.25">
      <c r="C444" s="83"/>
      <c r="D444" s="172"/>
      <c r="E444" s="172"/>
      <c r="F444" s="172"/>
      <c r="G444" s="172"/>
      <c r="H444" s="172"/>
      <c r="I444" s="172"/>
      <c r="J444" s="172"/>
      <c r="K444" s="172"/>
      <c r="L444" s="172"/>
      <c r="M444" s="172"/>
      <c r="N444" s="172"/>
    </row>
    <row r="445" spans="3:14" x14ac:dyDescent="0.25">
      <c r="C445" s="83"/>
      <c r="D445" s="172"/>
      <c r="E445" s="172"/>
      <c r="F445" s="172"/>
      <c r="G445" s="172"/>
      <c r="H445" s="172"/>
      <c r="I445" s="172"/>
      <c r="J445" s="172"/>
      <c r="K445" s="172"/>
      <c r="L445" s="172"/>
      <c r="M445" s="172"/>
      <c r="N445" s="172"/>
    </row>
    <row r="446" spans="3:14" x14ac:dyDescent="0.25">
      <c r="C446" s="83"/>
      <c r="D446" s="172"/>
      <c r="E446" s="172"/>
      <c r="F446" s="172"/>
      <c r="G446" s="172"/>
      <c r="H446" s="172"/>
      <c r="I446" s="172"/>
      <c r="J446" s="172"/>
      <c r="K446" s="172"/>
      <c r="L446" s="172"/>
      <c r="M446" s="172"/>
      <c r="N446" s="172"/>
    </row>
    <row r="447" spans="3:14" x14ac:dyDescent="0.25">
      <c r="C447" s="83"/>
      <c r="D447" s="172"/>
      <c r="E447" s="172"/>
      <c r="F447" s="172"/>
      <c r="G447" s="172"/>
      <c r="H447" s="172"/>
      <c r="I447" s="172"/>
      <c r="J447" s="172"/>
      <c r="K447" s="172"/>
      <c r="L447" s="172"/>
      <c r="M447" s="172"/>
      <c r="N447" s="172"/>
    </row>
    <row r="448" spans="3:14" x14ac:dyDescent="0.25">
      <c r="C448" s="83"/>
      <c r="D448" s="172"/>
      <c r="E448" s="172"/>
      <c r="F448" s="172"/>
      <c r="G448" s="172"/>
      <c r="H448" s="172"/>
      <c r="I448" s="172"/>
      <c r="J448" s="172"/>
      <c r="K448" s="172"/>
      <c r="L448" s="172"/>
      <c r="M448" s="172"/>
      <c r="N448" s="172"/>
    </row>
    <row r="449" spans="3:14" x14ac:dyDescent="0.25">
      <c r="C449" s="83"/>
      <c r="D449" s="172"/>
      <c r="E449" s="172"/>
      <c r="F449" s="172"/>
      <c r="G449" s="172"/>
      <c r="H449" s="172"/>
      <c r="I449" s="172"/>
      <c r="J449" s="172"/>
      <c r="K449" s="172"/>
      <c r="L449" s="172"/>
      <c r="M449" s="172"/>
      <c r="N449" s="172"/>
    </row>
    <row r="450" spans="3:14" x14ac:dyDescent="0.25">
      <c r="C450" s="83"/>
      <c r="D450" s="172"/>
      <c r="E450" s="172"/>
      <c r="F450" s="172"/>
      <c r="G450" s="172"/>
      <c r="H450" s="172"/>
      <c r="I450" s="172"/>
      <c r="J450" s="172"/>
      <c r="K450" s="172"/>
      <c r="L450" s="172"/>
      <c r="M450" s="172"/>
      <c r="N450" s="172"/>
    </row>
    <row r="451" spans="3:14" x14ac:dyDescent="0.25">
      <c r="C451" s="83"/>
      <c r="D451" s="172"/>
      <c r="E451" s="172"/>
      <c r="F451" s="172"/>
      <c r="G451" s="172"/>
      <c r="H451" s="172"/>
      <c r="I451" s="172"/>
      <c r="J451" s="172"/>
      <c r="K451" s="172"/>
      <c r="L451" s="172"/>
      <c r="M451" s="172"/>
      <c r="N451" s="172"/>
    </row>
    <row r="452" spans="3:14" x14ac:dyDescent="0.25">
      <c r="C452" s="83"/>
      <c r="D452" s="172"/>
      <c r="E452" s="172"/>
      <c r="F452" s="172"/>
      <c r="G452" s="172"/>
      <c r="H452" s="172"/>
      <c r="I452" s="172"/>
      <c r="J452" s="172"/>
      <c r="K452" s="172"/>
      <c r="L452" s="172"/>
      <c r="M452" s="172"/>
      <c r="N452" s="172"/>
    </row>
    <row r="453" spans="3:14" x14ac:dyDescent="0.25">
      <c r="C453" s="83"/>
      <c r="D453" s="172"/>
      <c r="E453" s="172"/>
      <c r="F453" s="172"/>
      <c r="G453" s="172"/>
      <c r="H453" s="172"/>
      <c r="I453" s="172"/>
      <c r="J453" s="172"/>
      <c r="K453" s="172"/>
      <c r="L453" s="172"/>
      <c r="M453" s="172"/>
      <c r="N453" s="172"/>
    </row>
    <row r="454" spans="3:14" x14ac:dyDescent="0.25">
      <c r="C454" s="83"/>
      <c r="D454" s="172"/>
      <c r="E454" s="172"/>
      <c r="F454" s="172"/>
      <c r="G454" s="172"/>
      <c r="H454" s="172"/>
      <c r="I454" s="172"/>
      <c r="J454" s="172"/>
      <c r="K454" s="172"/>
      <c r="L454" s="172"/>
      <c r="M454" s="172"/>
      <c r="N454" s="172"/>
    </row>
    <row r="455" spans="3:14" x14ac:dyDescent="0.25">
      <c r="C455" s="83"/>
      <c r="D455" s="172"/>
      <c r="E455" s="172"/>
      <c r="F455" s="172"/>
      <c r="G455" s="172"/>
      <c r="H455" s="172"/>
      <c r="I455" s="172"/>
      <c r="J455" s="172"/>
      <c r="K455" s="172"/>
      <c r="L455" s="172"/>
      <c r="M455" s="172"/>
      <c r="N455" s="172"/>
    </row>
    <row r="456" spans="3:14" x14ac:dyDescent="0.25">
      <c r="C456" s="83"/>
      <c r="D456" s="172"/>
      <c r="E456" s="172"/>
      <c r="F456" s="172"/>
      <c r="G456" s="172"/>
      <c r="H456" s="172"/>
      <c r="I456" s="172"/>
      <c r="J456" s="172"/>
      <c r="K456" s="172"/>
      <c r="L456" s="172"/>
      <c r="M456" s="172"/>
      <c r="N456" s="172"/>
    </row>
    <row r="457" spans="3:14" x14ac:dyDescent="0.25">
      <c r="C457" s="83"/>
      <c r="D457" s="172"/>
      <c r="E457" s="172"/>
      <c r="F457" s="172"/>
      <c r="G457" s="172"/>
      <c r="H457" s="172"/>
      <c r="I457" s="172"/>
      <c r="J457" s="172"/>
      <c r="K457" s="172"/>
      <c r="L457" s="172"/>
      <c r="M457" s="172"/>
      <c r="N457" s="172"/>
    </row>
    <row r="458" spans="3:14" x14ac:dyDescent="0.25">
      <c r="C458" s="83"/>
      <c r="D458" s="172"/>
      <c r="E458" s="172"/>
      <c r="F458" s="172"/>
      <c r="G458" s="172"/>
      <c r="H458" s="172"/>
      <c r="I458" s="172"/>
      <c r="J458" s="172"/>
      <c r="K458" s="172"/>
      <c r="L458" s="172"/>
      <c r="M458" s="172"/>
      <c r="N458" s="172"/>
    </row>
    <row r="459" spans="3:14" x14ac:dyDescent="0.25">
      <c r="C459" s="83"/>
      <c r="D459" s="172"/>
      <c r="E459" s="172"/>
      <c r="F459" s="172"/>
      <c r="G459" s="172"/>
      <c r="H459" s="172"/>
      <c r="I459" s="172"/>
      <c r="J459" s="172"/>
      <c r="K459" s="172"/>
      <c r="L459" s="172"/>
      <c r="M459" s="172"/>
      <c r="N459" s="172"/>
    </row>
    <row r="460" spans="3:14" x14ac:dyDescent="0.25">
      <c r="C460" s="83"/>
      <c r="D460" s="172"/>
      <c r="E460" s="172"/>
      <c r="F460" s="172"/>
      <c r="G460" s="172"/>
      <c r="H460" s="172"/>
      <c r="I460" s="172"/>
      <c r="J460" s="172"/>
      <c r="K460" s="172"/>
      <c r="L460" s="172"/>
      <c r="M460" s="172"/>
      <c r="N460" s="172"/>
    </row>
    <row r="461" spans="3:14" x14ac:dyDescent="0.25">
      <c r="C461" s="83"/>
      <c r="D461" s="172"/>
      <c r="E461" s="172"/>
      <c r="F461" s="172"/>
      <c r="G461" s="172"/>
      <c r="H461" s="172"/>
      <c r="I461" s="172"/>
      <c r="J461" s="172"/>
      <c r="K461" s="172"/>
      <c r="L461" s="172"/>
      <c r="M461" s="172"/>
      <c r="N461" s="172"/>
    </row>
    <row r="462" spans="3:14" x14ac:dyDescent="0.25">
      <c r="C462" s="83"/>
      <c r="D462" s="172"/>
      <c r="E462" s="172"/>
      <c r="F462" s="172"/>
      <c r="G462" s="172"/>
      <c r="H462" s="172"/>
      <c r="I462" s="172"/>
      <c r="J462" s="172"/>
      <c r="K462" s="172"/>
      <c r="L462" s="172"/>
      <c r="M462" s="172"/>
      <c r="N462" s="172"/>
    </row>
    <row r="463" spans="3:14" x14ac:dyDescent="0.25">
      <c r="C463" s="83"/>
      <c r="D463" s="172"/>
      <c r="E463" s="172"/>
      <c r="F463" s="172"/>
      <c r="G463" s="172"/>
      <c r="H463" s="172"/>
      <c r="I463" s="172"/>
      <c r="J463" s="172"/>
      <c r="K463" s="172"/>
      <c r="L463" s="172"/>
      <c r="M463" s="172"/>
      <c r="N463" s="172"/>
    </row>
    <row r="464" spans="3:14" x14ac:dyDescent="0.25">
      <c r="C464" s="83"/>
      <c r="D464" s="172"/>
      <c r="E464" s="172"/>
      <c r="F464" s="172"/>
      <c r="G464" s="172"/>
      <c r="H464" s="172"/>
      <c r="I464" s="172"/>
      <c r="J464" s="172"/>
      <c r="K464" s="172"/>
      <c r="L464" s="172"/>
      <c r="M464" s="172"/>
      <c r="N464" s="172"/>
    </row>
    <row r="465" spans="3:14" x14ac:dyDescent="0.25">
      <c r="C465" s="83"/>
      <c r="D465" s="172"/>
      <c r="E465" s="172"/>
      <c r="F465" s="172"/>
      <c r="G465" s="172"/>
      <c r="H465" s="172"/>
      <c r="I465" s="172"/>
      <c r="J465" s="172"/>
      <c r="K465" s="172"/>
      <c r="L465" s="172"/>
      <c r="M465" s="172"/>
      <c r="N465" s="172"/>
    </row>
    <row r="466" spans="3:14" x14ac:dyDescent="0.25">
      <c r="C466" s="83"/>
      <c r="D466" s="172"/>
      <c r="E466" s="172"/>
      <c r="F466" s="172"/>
      <c r="G466" s="172"/>
      <c r="H466" s="172"/>
      <c r="I466" s="172"/>
      <c r="J466" s="172"/>
      <c r="K466" s="172"/>
      <c r="L466" s="172"/>
      <c r="M466" s="172"/>
      <c r="N466" s="172"/>
    </row>
    <row r="467" spans="3:14" x14ac:dyDescent="0.25">
      <c r="C467" s="83"/>
      <c r="D467" s="172"/>
      <c r="E467" s="172"/>
      <c r="F467" s="172"/>
      <c r="G467" s="172"/>
      <c r="H467" s="172"/>
      <c r="I467" s="172"/>
      <c r="J467" s="172"/>
      <c r="K467" s="172"/>
      <c r="L467" s="172"/>
      <c r="M467" s="172"/>
      <c r="N467" s="172"/>
    </row>
    <row r="468" spans="3:14" x14ac:dyDescent="0.25">
      <c r="C468" s="83"/>
      <c r="D468" s="172"/>
      <c r="E468" s="172"/>
      <c r="F468" s="172"/>
      <c r="G468" s="172"/>
      <c r="H468" s="172"/>
      <c r="I468" s="172"/>
      <c r="J468" s="172"/>
      <c r="K468" s="172"/>
      <c r="L468" s="172"/>
      <c r="M468" s="172"/>
      <c r="N468" s="172"/>
    </row>
    <row r="469" spans="3:14" x14ac:dyDescent="0.25">
      <c r="C469" s="83"/>
      <c r="D469" s="172"/>
      <c r="E469" s="172"/>
      <c r="F469" s="172"/>
      <c r="G469" s="172"/>
      <c r="H469" s="172"/>
      <c r="I469" s="172"/>
      <c r="J469" s="172"/>
      <c r="K469" s="172"/>
      <c r="L469" s="172"/>
      <c r="M469" s="172"/>
      <c r="N469" s="172"/>
    </row>
    <row r="470" spans="3:14" x14ac:dyDescent="0.25">
      <c r="C470" s="83"/>
      <c r="D470" s="172"/>
      <c r="E470" s="172"/>
      <c r="F470" s="172"/>
      <c r="G470" s="172"/>
      <c r="H470" s="172"/>
      <c r="I470" s="172"/>
      <c r="J470" s="172"/>
      <c r="K470" s="172"/>
      <c r="L470" s="172"/>
      <c r="M470" s="172"/>
      <c r="N470" s="172"/>
    </row>
    <row r="471" spans="3:14" x14ac:dyDescent="0.25">
      <c r="C471" s="83"/>
      <c r="D471" s="172"/>
      <c r="E471" s="172"/>
      <c r="F471" s="172"/>
      <c r="G471" s="172"/>
      <c r="H471" s="172"/>
      <c r="I471" s="172"/>
      <c r="J471" s="172"/>
      <c r="K471" s="172"/>
      <c r="L471" s="172"/>
      <c r="M471" s="172"/>
      <c r="N471" s="172"/>
    </row>
    <row r="472" spans="3:14" x14ac:dyDescent="0.25">
      <c r="C472" s="83"/>
      <c r="D472" s="172"/>
      <c r="E472" s="172"/>
      <c r="F472" s="172"/>
      <c r="G472" s="172"/>
      <c r="H472" s="172"/>
      <c r="I472" s="172"/>
      <c r="J472" s="172"/>
      <c r="K472" s="172"/>
      <c r="L472" s="172"/>
      <c r="M472" s="172"/>
      <c r="N472" s="172"/>
    </row>
    <row r="473" spans="3:14" x14ac:dyDescent="0.25">
      <c r="C473" s="83"/>
      <c r="D473" s="172"/>
      <c r="E473" s="172"/>
      <c r="F473" s="172"/>
      <c r="G473" s="172"/>
      <c r="H473" s="172"/>
      <c r="I473" s="172"/>
      <c r="J473" s="172"/>
      <c r="K473" s="172"/>
      <c r="L473" s="172"/>
      <c r="M473" s="172"/>
      <c r="N473" s="172"/>
    </row>
    <row r="474" spans="3:14" x14ac:dyDescent="0.25">
      <c r="C474" s="83"/>
      <c r="D474" s="172"/>
      <c r="E474" s="172"/>
      <c r="F474" s="172"/>
      <c r="G474" s="172"/>
      <c r="H474" s="172"/>
      <c r="I474" s="172"/>
      <c r="J474" s="172"/>
      <c r="K474" s="172"/>
      <c r="L474" s="172"/>
      <c r="M474" s="172"/>
      <c r="N474" s="172"/>
    </row>
    <row r="475" spans="3:14" x14ac:dyDescent="0.25">
      <c r="C475" s="83"/>
      <c r="D475" s="172"/>
      <c r="E475" s="172"/>
      <c r="F475" s="172"/>
      <c r="G475" s="172"/>
      <c r="H475" s="172"/>
      <c r="I475" s="172"/>
      <c r="J475" s="172"/>
      <c r="K475" s="172"/>
      <c r="L475" s="172"/>
      <c r="M475" s="172"/>
      <c r="N475" s="172"/>
    </row>
    <row r="476" spans="3:14" x14ac:dyDescent="0.25">
      <c r="C476" s="83"/>
      <c r="D476" s="172"/>
      <c r="E476" s="172"/>
      <c r="F476" s="172"/>
      <c r="G476" s="172"/>
      <c r="H476" s="172"/>
      <c r="I476" s="172"/>
      <c r="J476" s="172"/>
      <c r="K476" s="172"/>
      <c r="L476" s="172"/>
      <c r="M476" s="172"/>
      <c r="N476" s="172"/>
    </row>
    <row r="477" spans="3:14" x14ac:dyDescent="0.25">
      <c r="C477" s="83"/>
      <c r="D477" s="172"/>
      <c r="E477" s="172"/>
      <c r="F477" s="172"/>
      <c r="G477" s="172"/>
      <c r="H477" s="172"/>
      <c r="I477" s="172"/>
      <c r="J477" s="172"/>
      <c r="K477" s="172"/>
      <c r="L477" s="172"/>
      <c r="M477" s="172"/>
      <c r="N477" s="172"/>
    </row>
    <row r="478" spans="3:14" x14ac:dyDescent="0.25">
      <c r="C478" s="83"/>
      <c r="D478" s="172"/>
      <c r="E478" s="172"/>
      <c r="F478" s="172"/>
      <c r="G478" s="172"/>
      <c r="H478" s="172"/>
      <c r="I478" s="172"/>
      <c r="J478" s="172"/>
      <c r="K478" s="172"/>
      <c r="L478" s="172"/>
      <c r="M478" s="172"/>
      <c r="N478" s="172"/>
    </row>
    <row r="479" spans="3:14" x14ac:dyDescent="0.25">
      <c r="C479" s="83"/>
      <c r="D479" s="172"/>
      <c r="E479" s="172"/>
      <c r="F479" s="172"/>
      <c r="G479" s="172"/>
      <c r="H479" s="172"/>
      <c r="I479" s="172"/>
      <c r="J479" s="172"/>
      <c r="K479" s="172"/>
      <c r="L479" s="172"/>
      <c r="M479" s="172"/>
      <c r="N479" s="172"/>
    </row>
    <row r="480" spans="3:14" x14ac:dyDescent="0.25">
      <c r="C480" s="83"/>
      <c r="D480" s="172"/>
      <c r="E480" s="172"/>
      <c r="F480" s="172"/>
      <c r="G480" s="172"/>
      <c r="H480" s="172"/>
      <c r="I480" s="172"/>
      <c r="J480" s="172"/>
      <c r="K480" s="172"/>
      <c r="L480" s="172"/>
      <c r="M480" s="172"/>
      <c r="N480" s="172"/>
    </row>
    <row r="481" spans="3:14" x14ac:dyDescent="0.25">
      <c r="C481" s="83"/>
      <c r="D481" s="172"/>
      <c r="E481" s="172"/>
      <c r="F481" s="172"/>
      <c r="G481" s="172"/>
      <c r="H481" s="172"/>
      <c r="I481" s="172"/>
      <c r="J481" s="172"/>
      <c r="K481" s="172"/>
      <c r="L481" s="172"/>
      <c r="M481" s="172"/>
      <c r="N481" s="172"/>
    </row>
    <row r="482" spans="3:14" x14ac:dyDescent="0.25">
      <c r="C482" s="83"/>
      <c r="D482" s="172"/>
      <c r="E482" s="172"/>
      <c r="F482" s="172"/>
      <c r="G482" s="172"/>
      <c r="H482" s="172"/>
      <c r="I482" s="172"/>
      <c r="J482" s="172"/>
      <c r="K482" s="172"/>
      <c r="L482" s="172"/>
      <c r="M482" s="172"/>
      <c r="N482" s="172"/>
    </row>
    <row r="483" spans="3:14" x14ac:dyDescent="0.25">
      <c r="C483" s="83"/>
      <c r="D483" s="172"/>
      <c r="E483" s="172"/>
      <c r="F483" s="172"/>
      <c r="G483" s="172"/>
      <c r="H483" s="172"/>
      <c r="I483" s="172"/>
      <c r="J483" s="172"/>
      <c r="K483" s="172"/>
      <c r="L483" s="172"/>
      <c r="M483" s="172"/>
      <c r="N483" s="172"/>
    </row>
    <row r="484" spans="3:14" x14ac:dyDescent="0.25">
      <c r="C484" s="83"/>
      <c r="D484" s="172"/>
      <c r="E484" s="172"/>
      <c r="F484" s="172"/>
      <c r="G484" s="172"/>
      <c r="H484" s="172"/>
      <c r="I484" s="172"/>
      <c r="J484" s="172"/>
      <c r="K484" s="172"/>
      <c r="L484" s="172"/>
      <c r="M484" s="172"/>
      <c r="N484" s="172"/>
    </row>
    <row r="485" spans="3:14" x14ac:dyDescent="0.25">
      <c r="C485" s="83"/>
      <c r="D485" s="172"/>
      <c r="E485" s="172"/>
      <c r="F485" s="172"/>
      <c r="G485" s="172"/>
      <c r="H485" s="172"/>
      <c r="I485" s="172"/>
      <c r="J485" s="172"/>
      <c r="K485" s="172"/>
      <c r="L485" s="172"/>
      <c r="M485" s="172"/>
      <c r="N485" s="172"/>
    </row>
    <row r="486" spans="3:14" x14ac:dyDescent="0.25">
      <c r="C486" s="83"/>
      <c r="D486" s="172"/>
      <c r="E486" s="172"/>
      <c r="F486" s="172"/>
      <c r="G486" s="172"/>
      <c r="H486" s="172"/>
      <c r="I486" s="172"/>
      <c r="J486" s="172"/>
      <c r="K486" s="172"/>
      <c r="L486" s="172"/>
      <c r="M486" s="172"/>
      <c r="N486" s="172"/>
    </row>
    <row r="487" spans="3:14" x14ac:dyDescent="0.25">
      <c r="C487" s="83"/>
      <c r="D487" s="172"/>
      <c r="E487" s="172"/>
      <c r="F487" s="172"/>
      <c r="G487" s="172"/>
      <c r="H487" s="172"/>
      <c r="I487" s="172"/>
      <c r="J487" s="172"/>
      <c r="K487" s="172"/>
      <c r="L487" s="172"/>
      <c r="M487" s="172"/>
      <c r="N487" s="172"/>
    </row>
    <row r="488" spans="3:14" x14ac:dyDescent="0.25">
      <c r="C488" s="83"/>
      <c r="D488" s="172"/>
      <c r="E488" s="172"/>
      <c r="F488" s="172"/>
      <c r="G488" s="172"/>
      <c r="H488" s="172"/>
      <c r="I488" s="172"/>
      <c r="J488" s="172"/>
      <c r="K488" s="172"/>
      <c r="L488" s="172"/>
      <c r="M488" s="172"/>
      <c r="N488" s="172"/>
    </row>
    <row r="489" spans="3:14" x14ac:dyDescent="0.25">
      <c r="C489" s="83"/>
      <c r="D489" s="172"/>
      <c r="E489" s="172"/>
      <c r="F489" s="172"/>
      <c r="G489" s="172"/>
      <c r="H489" s="172"/>
      <c r="I489" s="172"/>
      <c r="J489" s="172"/>
      <c r="K489" s="172"/>
      <c r="L489" s="172"/>
      <c r="M489" s="172"/>
      <c r="N489" s="172"/>
    </row>
    <row r="490" spans="3:14" x14ac:dyDescent="0.25">
      <c r="C490" s="83"/>
      <c r="D490" s="172"/>
      <c r="E490" s="172"/>
      <c r="F490" s="172"/>
      <c r="G490" s="172"/>
      <c r="H490" s="172"/>
      <c r="I490" s="172"/>
      <c r="J490" s="172"/>
      <c r="K490" s="172"/>
      <c r="L490" s="172"/>
      <c r="M490" s="172"/>
      <c r="N490" s="172"/>
    </row>
    <row r="491" spans="3:14" x14ac:dyDescent="0.25">
      <c r="C491" s="83"/>
      <c r="D491" s="172"/>
      <c r="E491" s="172"/>
      <c r="F491" s="172"/>
      <c r="G491" s="172"/>
      <c r="H491" s="172"/>
      <c r="I491" s="172"/>
      <c r="J491" s="172"/>
      <c r="K491" s="172"/>
      <c r="L491" s="172"/>
      <c r="M491" s="172"/>
      <c r="N491" s="172"/>
    </row>
    <row r="492" spans="3:14" x14ac:dyDescent="0.25">
      <c r="C492" s="83"/>
      <c r="D492" s="172"/>
      <c r="E492" s="172"/>
      <c r="F492" s="172"/>
      <c r="G492" s="172"/>
      <c r="H492" s="172"/>
      <c r="I492" s="172"/>
      <c r="J492" s="172"/>
      <c r="K492" s="172"/>
      <c r="L492" s="172"/>
      <c r="M492" s="172"/>
      <c r="N492" s="172"/>
    </row>
    <row r="493" spans="3:14" x14ac:dyDescent="0.25">
      <c r="C493" s="83"/>
      <c r="D493" s="172"/>
      <c r="E493" s="172"/>
      <c r="F493" s="172"/>
      <c r="G493" s="172"/>
      <c r="H493" s="172"/>
      <c r="I493" s="172"/>
      <c r="J493" s="172"/>
      <c r="K493" s="172"/>
      <c r="L493" s="172"/>
      <c r="M493" s="172"/>
      <c r="N493" s="172"/>
    </row>
    <row r="494" spans="3:14" x14ac:dyDescent="0.25">
      <c r="C494" s="83"/>
      <c r="D494" s="172"/>
      <c r="E494" s="172"/>
      <c r="F494" s="172"/>
      <c r="G494" s="172"/>
      <c r="H494" s="172"/>
      <c r="I494" s="172"/>
      <c r="J494" s="172"/>
      <c r="K494" s="172"/>
      <c r="L494" s="172"/>
      <c r="M494" s="172"/>
      <c r="N494" s="172"/>
    </row>
    <row r="495" spans="3:14" x14ac:dyDescent="0.25">
      <c r="C495" s="83"/>
      <c r="D495" s="172"/>
      <c r="E495" s="172"/>
      <c r="F495" s="172"/>
      <c r="G495" s="172"/>
      <c r="H495" s="172"/>
      <c r="I495" s="172"/>
      <c r="J495" s="172"/>
      <c r="K495" s="172"/>
      <c r="L495" s="172"/>
      <c r="M495" s="172"/>
      <c r="N495" s="172"/>
    </row>
    <row r="496" spans="3:14" x14ac:dyDescent="0.25">
      <c r="C496" s="83"/>
      <c r="D496" s="172"/>
      <c r="E496" s="172"/>
      <c r="F496" s="172"/>
      <c r="G496" s="172"/>
      <c r="H496" s="172"/>
      <c r="I496" s="172"/>
      <c r="J496" s="172"/>
      <c r="K496" s="172"/>
      <c r="L496" s="172"/>
      <c r="M496" s="172"/>
      <c r="N496" s="172"/>
    </row>
    <row r="497" spans="3:14" x14ac:dyDescent="0.25">
      <c r="C497" s="83"/>
      <c r="D497" s="172"/>
      <c r="E497" s="172"/>
      <c r="F497" s="172"/>
      <c r="G497" s="172"/>
      <c r="H497" s="172"/>
      <c r="I497" s="172"/>
      <c r="J497" s="172"/>
      <c r="K497" s="172"/>
      <c r="L497" s="172"/>
      <c r="M497" s="172"/>
      <c r="N497" s="172"/>
    </row>
    <row r="498" spans="3:14" x14ac:dyDescent="0.25">
      <c r="C498" s="83"/>
      <c r="D498" s="172"/>
      <c r="E498" s="172"/>
      <c r="F498" s="172"/>
      <c r="G498" s="172"/>
      <c r="H498" s="172"/>
      <c r="I498" s="172"/>
      <c r="J498" s="172"/>
      <c r="K498" s="172"/>
      <c r="L498" s="172"/>
      <c r="M498" s="172"/>
      <c r="N498" s="172"/>
    </row>
    <row r="499" spans="3:14" x14ac:dyDescent="0.25">
      <c r="C499" s="83"/>
      <c r="D499" s="172"/>
      <c r="E499" s="172"/>
      <c r="F499" s="172"/>
      <c r="G499" s="172"/>
      <c r="H499" s="172"/>
      <c r="I499" s="172"/>
      <c r="J499" s="172"/>
      <c r="K499" s="172"/>
      <c r="L499" s="172"/>
      <c r="M499" s="172"/>
      <c r="N499" s="172"/>
    </row>
    <row r="500" spans="3:14" x14ac:dyDescent="0.25">
      <c r="C500" s="83"/>
      <c r="D500" s="172"/>
      <c r="E500" s="172"/>
      <c r="F500" s="172"/>
      <c r="G500" s="172"/>
      <c r="H500" s="172"/>
      <c r="I500" s="172"/>
      <c r="J500" s="172"/>
      <c r="K500" s="172"/>
      <c r="L500" s="172"/>
      <c r="M500" s="172"/>
      <c r="N500" s="172"/>
    </row>
    <row r="501" spans="3:14" x14ac:dyDescent="0.25">
      <c r="C501" s="83"/>
      <c r="D501" s="172"/>
      <c r="E501" s="172"/>
      <c r="F501" s="172"/>
      <c r="G501" s="172"/>
      <c r="H501" s="172"/>
      <c r="I501" s="172"/>
      <c r="J501" s="172"/>
      <c r="K501" s="172"/>
      <c r="L501" s="172"/>
      <c r="M501" s="172"/>
      <c r="N501" s="172"/>
    </row>
    <row r="502" spans="3:14" x14ac:dyDescent="0.25">
      <c r="C502" s="83"/>
      <c r="D502" s="172"/>
      <c r="E502" s="172"/>
      <c r="F502" s="172"/>
      <c r="G502" s="172"/>
      <c r="H502" s="172"/>
      <c r="I502" s="172"/>
      <c r="J502" s="172"/>
      <c r="K502" s="172"/>
      <c r="L502" s="172"/>
      <c r="M502" s="172"/>
      <c r="N502" s="172"/>
    </row>
    <row r="503" spans="3:14" x14ac:dyDescent="0.25">
      <c r="C503" s="83"/>
      <c r="D503" s="172"/>
      <c r="E503" s="172"/>
      <c r="F503" s="172"/>
      <c r="G503" s="172"/>
      <c r="H503" s="172"/>
      <c r="I503" s="172"/>
      <c r="J503" s="172"/>
      <c r="K503" s="172"/>
      <c r="L503" s="172"/>
      <c r="M503" s="172"/>
      <c r="N503" s="172"/>
    </row>
    <row r="504" spans="3:14" x14ac:dyDescent="0.25">
      <c r="C504" s="83"/>
      <c r="D504" s="172"/>
      <c r="E504" s="172"/>
      <c r="F504" s="172"/>
      <c r="G504" s="172"/>
      <c r="H504" s="172"/>
      <c r="I504" s="172"/>
      <c r="J504" s="172"/>
      <c r="K504" s="172"/>
      <c r="L504" s="172"/>
      <c r="M504" s="172"/>
      <c r="N504" s="172"/>
    </row>
    <row r="505" spans="3:14" x14ac:dyDescent="0.25">
      <c r="C505" s="83"/>
      <c r="D505" s="172"/>
      <c r="E505" s="172"/>
      <c r="F505" s="172"/>
      <c r="G505" s="172"/>
      <c r="H505" s="172"/>
      <c r="I505" s="172"/>
      <c r="J505" s="172"/>
      <c r="K505" s="172"/>
      <c r="L505" s="172"/>
      <c r="M505" s="172"/>
      <c r="N505" s="172"/>
    </row>
    <row r="506" spans="3:14" x14ac:dyDescent="0.25">
      <c r="C506" s="83"/>
      <c r="D506" s="172"/>
      <c r="E506" s="172"/>
      <c r="F506" s="172"/>
      <c r="G506" s="172"/>
      <c r="H506" s="172"/>
      <c r="I506" s="172"/>
      <c r="J506" s="172"/>
      <c r="K506" s="172"/>
      <c r="L506" s="172"/>
      <c r="M506" s="172"/>
      <c r="N506" s="172"/>
    </row>
    <row r="507" spans="3:14" x14ac:dyDescent="0.25">
      <c r="C507" s="83"/>
      <c r="D507" s="172"/>
      <c r="E507" s="172"/>
      <c r="F507" s="172"/>
      <c r="G507" s="172"/>
      <c r="H507" s="172"/>
      <c r="I507" s="172"/>
      <c r="J507" s="172"/>
      <c r="K507" s="172"/>
      <c r="L507" s="172"/>
      <c r="M507" s="172"/>
      <c r="N507" s="172"/>
    </row>
    <row r="508" spans="3:14" x14ac:dyDescent="0.25">
      <c r="C508" s="83"/>
      <c r="D508" s="172"/>
      <c r="E508" s="172"/>
      <c r="F508" s="172"/>
      <c r="G508" s="172"/>
      <c r="H508" s="172"/>
      <c r="I508" s="172"/>
      <c r="J508" s="172"/>
      <c r="K508" s="172"/>
      <c r="L508" s="172"/>
      <c r="M508" s="172"/>
      <c r="N508" s="172"/>
    </row>
    <row r="509" spans="3:14" x14ac:dyDescent="0.25">
      <c r="C509" s="83"/>
      <c r="D509" s="172"/>
      <c r="E509" s="172"/>
      <c r="F509" s="172"/>
      <c r="G509" s="172"/>
      <c r="H509" s="172"/>
      <c r="I509" s="172"/>
      <c r="J509" s="172"/>
      <c r="K509" s="172"/>
      <c r="L509" s="172"/>
      <c r="M509" s="172"/>
      <c r="N509" s="172"/>
    </row>
    <row r="510" spans="3:14" x14ac:dyDescent="0.25">
      <c r="C510" s="83"/>
      <c r="D510" s="172"/>
      <c r="E510" s="172"/>
      <c r="F510" s="172"/>
      <c r="G510" s="172"/>
      <c r="H510" s="172"/>
      <c r="I510" s="172"/>
      <c r="J510" s="172"/>
      <c r="K510" s="172"/>
      <c r="L510" s="172"/>
      <c r="M510" s="172"/>
      <c r="N510" s="172"/>
    </row>
    <row r="511" spans="3:14" x14ac:dyDescent="0.25">
      <c r="C511" s="83"/>
      <c r="D511" s="172"/>
      <c r="E511" s="172"/>
      <c r="F511" s="172"/>
      <c r="G511" s="172"/>
      <c r="H511" s="172"/>
      <c r="I511" s="172"/>
      <c r="J511" s="172"/>
      <c r="K511" s="172"/>
      <c r="L511" s="172"/>
      <c r="M511" s="172"/>
      <c r="N511" s="172"/>
    </row>
    <row r="512" spans="3:14" x14ac:dyDescent="0.25">
      <c r="C512" s="83"/>
      <c r="D512" s="172"/>
      <c r="E512" s="172"/>
      <c r="F512" s="172"/>
      <c r="G512" s="172"/>
      <c r="H512" s="172"/>
      <c r="I512" s="172"/>
      <c r="J512" s="172"/>
      <c r="K512" s="172"/>
      <c r="L512" s="172"/>
      <c r="M512" s="172"/>
      <c r="N512" s="172"/>
    </row>
    <row r="513" spans="3:14" x14ac:dyDescent="0.25">
      <c r="C513" s="83"/>
      <c r="D513" s="172"/>
      <c r="E513" s="172"/>
      <c r="F513" s="172"/>
      <c r="G513" s="172"/>
      <c r="H513" s="172"/>
      <c r="I513" s="172"/>
      <c r="J513" s="172"/>
      <c r="K513" s="172"/>
      <c r="L513" s="172"/>
      <c r="M513" s="172"/>
      <c r="N513" s="172"/>
    </row>
    <row r="514" spans="3:14" x14ac:dyDescent="0.25">
      <c r="C514" s="83"/>
      <c r="D514" s="172"/>
      <c r="E514" s="172"/>
      <c r="F514" s="172"/>
      <c r="G514" s="172"/>
      <c r="H514" s="172"/>
      <c r="I514" s="172"/>
      <c r="J514" s="172"/>
      <c r="K514" s="172"/>
      <c r="L514" s="172"/>
      <c r="M514" s="172"/>
      <c r="N514" s="172"/>
    </row>
    <row r="515" spans="3:14" x14ac:dyDescent="0.25">
      <c r="C515" s="83"/>
      <c r="D515" s="172"/>
      <c r="E515" s="172"/>
      <c r="F515" s="172"/>
      <c r="G515" s="172"/>
      <c r="H515" s="172"/>
      <c r="I515" s="172"/>
      <c r="J515" s="172"/>
      <c r="K515" s="172"/>
      <c r="L515" s="172"/>
      <c r="M515" s="172"/>
      <c r="N515" s="172"/>
    </row>
    <row r="516" spans="3:14" x14ac:dyDescent="0.25">
      <c r="C516" s="83"/>
      <c r="D516" s="172"/>
      <c r="E516" s="172"/>
      <c r="F516" s="172"/>
      <c r="G516" s="172"/>
      <c r="H516" s="172"/>
      <c r="I516" s="172"/>
      <c r="J516" s="172"/>
      <c r="K516" s="172"/>
      <c r="L516" s="172"/>
      <c r="M516" s="172"/>
      <c r="N516" s="172"/>
    </row>
    <row r="517" spans="3:14" x14ac:dyDescent="0.25">
      <c r="C517" s="83"/>
      <c r="D517" s="172"/>
      <c r="E517" s="172"/>
      <c r="F517" s="172"/>
      <c r="G517" s="172"/>
      <c r="H517" s="172"/>
      <c r="I517" s="172"/>
      <c r="J517" s="172"/>
      <c r="K517" s="172"/>
      <c r="L517" s="172"/>
      <c r="M517" s="172"/>
      <c r="N517" s="172"/>
    </row>
    <row r="518" spans="3:14" x14ac:dyDescent="0.25">
      <c r="C518" s="83"/>
      <c r="D518" s="172"/>
      <c r="E518" s="172"/>
      <c r="F518" s="172"/>
      <c r="G518" s="172"/>
      <c r="H518" s="172"/>
      <c r="I518" s="172"/>
      <c r="J518" s="172"/>
      <c r="K518" s="172"/>
      <c r="L518" s="172"/>
      <c r="M518" s="172"/>
      <c r="N518" s="172"/>
    </row>
    <row r="519" spans="3:14" x14ac:dyDescent="0.25">
      <c r="C519" s="83"/>
      <c r="D519" s="172"/>
      <c r="E519" s="172"/>
      <c r="F519" s="172"/>
      <c r="G519" s="172"/>
      <c r="H519" s="172"/>
      <c r="I519" s="172"/>
      <c r="J519" s="172"/>
      <c r="K519" s="172"/>
      <c r="L519" s="172"/>
      <c r="M519" s="172"/>
      <c r="N519" s="172"/>
    </row>
    <row r="520" spans="3:14" x14ac:dyDescent="0.25">
      <c r="C520" s="83"/>
      <c r="D520" s="172"/>
      <c r="E520" s="172"/>
      <c r="F520" s="172"/>
      <c r="G520" s="172"/>
      <c r="H520" s="172"/>
      <c r="I520" s="172"/>
      <c r="J520" s="172"/>
      <c r="K520" s="172"/>
      <c r="L520" s="172"/>
      <c r="M520" s="172"/>
      <c r="N520" s="172"/>
    </row>
    <row r="521" spans="3:14" x14ac:dyDescent="0.25">
      <c r="C521" s="83"/>
      <c r="D521" s="172"/>
      <c r="E521" s="172"/>
      <c r="F521" s="172"/>
      <c r="G521" s="172"/>
      <c r="H521" s="172"/>
      <c r="I521" s="172"/>
      <c r="J521" s="172"/>
      <c r="K521" s="172"/>
      <c r="L521" s="172"/>
      <c r="M521" s="172"/>
      <c r="N521" s="172"/>
    </row>
    <row r="522" spans="3:14" x14ac:dyDescent="0.25">
      <c r="C522" s="83"/>
      <c r="D522" s="172"/>
      <c r="E522" s="172"/>
      <c r="F522" s="172"/>
      <c r="G522" s="172"/>
      <c r="H522" s="172"/>
      <c r="I522" s="172"/>
      <c r="J522" s="172"/>
      <c r="K522" s="172"/>
      <c r="L522" s="172"/>
      <c r="M522" s="172"/>
      <c r="N522" s="172"/>
    </row>
    <row r="523" spans="3:14" x14ac:dyDescent="0.25">
      <c r="C523" s="83"/>
      <c r="D523" s="172"/>
      <c r="E523" s="172"/>
      <c r="F523" s="172"/>
      <c r="G523" s="172"/>
      <c r="H523" s="172"/>
      <c r="I523" s="172"/>
      <c r="J523" s="172"/>
      <c r="K523" s="172"/>
      <c r="L523" s="172"/>
      <c r="M523" s="172"/>
      <c r="N523" s="172"/>
    </row>
    <row r="524" spans="3:14" x14ac:dyDescent="0.25">
      <c r="C524" s="83"/>
      <c r="D524" s="172"/>
      <c r="E524" s="172"/>
      <c r="F524" s="172"/>
      <c r="G524" s="172"/>
      <c r="H524" s="172"/>
      <c r="I524" s="172"/>
      <c r="J524" s="172"/>
      <c r="K524" s="172"/>
      <c r="L524" s="172"/>
      <c r="M524" s="172"/>
      <c r="N524" s="172"/>
    </row>
    <row r="525" spans="3:14" x14ac:dyDescent="0.25">
      <c r="C525" s="83"/>
      <c r="D525" s="172"/>
      <c r="E525" s="172"/>
      <c r="F525" s="172"/>
      <c r="G525" s="172"/>
      <c r="H525" s="172"/>
      <c r="I525" s="172"/>
      <c r="J525" s="172"/>
      <c r="K525" s="172"/>
      <c r="L525" s="172"/>
      <c r="M525" s="172"/>
      <c r="N525" s="172"/>
    </row>
    <row r="526" spans="3:14" x14ac:dyDescent="0.25">
      <c r="C526" s="83"/>
      <c r="D526" s="172"/>
      <c r="E526" s="172"/>
      <c r="F526" s="172"/>
      <c r="G526" s="172"/>
      <c r="H526" s="172"/>
      <c r="I526" s="172"/>
      <c r="J526" s="172"/>
      <c r="K526" s="172"/>
      <c r="L526" s="172"/>
      <c r="M526" s="172"/>
      <c r="N526" s="172"/>
    </row>
    <row r="527" spans="3:14" x14ac:dyDescent="0.25">
      <c r="C527" s="83"/>
      <c r="D527" s="172"/>
      <c r="E527" s="172"/>
      <c r="F527" s="172"/>
      <c r="G527" s="172"/>
      <c r="H527" s="172"/>
      <c r="I527" s="172"/>
      <c r="J527" s="172"/>
      <c r="K527" s="172"/>
      <c r="L527" s="172"/>
      <c r="M527" s="172"/>
      <c r="N527" s="172"/>
    </row>
    <row r="528" spans="3:14" x14ac:dyDescent="0.25">
      <c r="C528" s="83"/>
      <c r="D528" s="172"/>
      <c r="E528" s="172"/>
      <c r="F528" s="172"/>
      <c r="G528" s="172"/>
      <c r="H528" s="172"/>
      <c r="I528" s="172"/>
      <c r="J528" s="172"/>
      <c r="K528" s="172"/>
      <c r="L528" s="172"/>
      <c r="M528" s="172"/>
      <c r="N528" s="172"/>
    </row>
    <row r="529" spans="3:14" x14ac:dyDescent="0.25">
      <c r="C529" s="83"/>
      <c r="D529" s="172"/>
      <c r="E529" s="172"/>
      <c r="F529" s="172"/>
      <c r="G529" s="172"/>
      <c r="H529" s="172"/>
      <c r="I529" s="172"/>
      <c r="J529" s="172"/>
      <c r="K529" s="172"/>
      <c r="L529" s="172"/>
      <c r="M529" s="172"/>
      <c r="N529" s="172"/>
    </row>
    <row r="530" spans="3:14" x14ac:dyDescent="0.25">
      <c r="C530" s="83"/>
      <c r="D530" s="172"/>
      <c r="E530" s="172"/>
      <c r="F530" s="172"/>
      <c r="G530" s="172"/>
      <c r="H530" s="172"/>
      <c r="I530" s="172"/>
      <c r="J530" s="172"/>
      <c r="K530" s="172"/>
      <c r="L530" s="172"/>
      <c r="M530" s="172"/>
      <c r="N530" s="172"/>
    </row>
    <row r="531" spans="3:14" x14ac:dyDescent="0.25">
      <c r="C531" s="83"/>
      <c r="D531" s="172"/>
      <c r="E531" s="172"/>
      <c r="F531" s="172"/>
      <c r="G531" s="172"/>
      <c r="H531" s="172"/>
      <c r="I531" s="172"/>
      <c r="J531" s="172"/>
      <c r="K531" s="172"/>
      <c r="L531" s="172"/>
      <c r="M531" s="172"/>
      <c r="N531" s="172"/>
    </row>
    <row r="532" spans="3:14" x14ac:dyDescent="0.25">
      <c r="C532" s="83"/>
      <c r="D532" s="172"/>
      <c r="E532" s="172"/>
      <c r="F532" s="172"/>
      <c r="G532" s="172"/>
      <c r="H532" s="172"/>
      <c r="I532" s="172"/>
      <c r="J532" s="172"/>
      <c r="K532" s="172"/>
      <c r="L532" s="172"/>
      <c r="M532" s="172"/>
      <c r="N532" s="172"/>
    </row>
    <row r="533" spans="3:14" x14ac:dyDescent="0.25">
      <c r="C533" s="83"/>
      <c r="D533" s="172"/>
      <c r="E533" s="172"/>
      <c r="F533" s="172"/>
      <c r="G533" s="172"/>
      <c r="H533" s="172"/>
      <c r="I533" s="172"/>
      <c r="J533" s="172"/>
      <c r="K533" s="172"/>
      <c r="L533" s="172"/>
      <c r="M533" s="172"/>
      <c r="N533" s="172"/>
    </row>
    <row r="534" spans="3:14" x14ac:dyDescent="0.25">
      <c r="C534" s="83"/>
      <c r="D534" s="172"/>
      <c r="E534" s="172"/>
      <c r="F534" s="172"/>
      <c r="G534" s="172"/>
      <c r="H534" s="172"/>
      <c r="I534" s="172"/>
      <c r="J534" s="172"/>
      <c r="K534" s="172"/>
      <c r="L534" s="172"/>
      <c r="M534" s="172"/>
      <c r="N534" s="172"/>
    </row>
    <row r="535" spans="3:14" x14ac:dyDescent="0.25">
      <c r="C535" s="83"/>
      <c r="D535" s="172"/>
      <c r="E535" s="172"/>
      <c r="F535" s="172"/>
      <c r="G535" s="172"/>
      <c r="H535" s="172"/>
      <c r="I535" s="172"/>
      <c r="J535" s="172"/>
      <c r="K535" s="172"/>
      <c r="L535" s="172"/>
      <c r="M535" s="172"/>
      <c r="N535" s="172"/>
    </row>
    <row r="536" spans="3:14" x14ac:dyDescent="0.25">
      <c r="C536" s="83"/>
      <c r="D536" s="172"/>
      <c r="E536" s="172"/>
      <c r="F536" s="172"/>
      <c r="G536" s="172"/>
      <c r="H536" s="172"/>
      <c r="I536" s="172"/>
      <c r="J536" s="172"/>
      <c r="K536" s="172"/>
      <c r="L536" s="172"/>
      <c r="M536" s="172"/>
      <c r="N536" s="172"/>
    </row>
    <row r="537" spans="3:14" x14ac:dyDescent="0.25">
      <c r="C537" s="83"/>
      <c r="D537" s="172"/>
      <c r="E537" s="172"/>
      <c r="F537" s="172"/>
      <c r="G537" s="172"/>
      <c r="H537" s="172"/>
      <c r="I537" s="172"/>
      <c r="J537" s="172"/>
      <c r="K537" s="172"/>
      <c r="L537" s="172"/>
      <c r="M537" s="172"/>
      <c r="N537" s="172"/>
    </row>
    <row r="538" spans="3:14" x14ac:dyDescent="0.25">
      <c r="C538" s="83"/>
      <c r="D538" s="172"/>
      <c r="E538" s="172"/>
      <c r="F538" s="172"/>
      <c r="G538" s="172"/>
      <c r="H538" s="172"/>
      <c r="I538" s="172"/>
      <c r="J538" s="172"/>
      <c r="K538" s="172"/>
      <c r="L538" s="172"/>
      <c r="M538" s="172"/>
      <c r="N538" s="172"/>
    </row>
    <row r="539" spans="3:14" x14ac:dyDescent="0.25">
      <c r="C539" s="83"/>
      <c r="D539" s="172"/>
      <c r="E539" s="172"/>
      <c r="F539" s="172"/>
      <c r="G539" s="172"/>
      <c r="H539" s="172"/>
      <c r="I539" s="172"/>
      <c r="J539" s="172"/>
      <c r="K539" s="172"/>
      <c r="L539" s="172"/>
      <c r="M539" s="172"/>
      <c r="N539" s="172"/>
    </row>
    <row r="540" spans="3:14" x14ac:dyDescent="0.25">
      <c r="C540" s="83"/>
      <c r="D540" s="172"/>
      <c r="E540" s="172"/>
      <c r="F540" s="172"/>
      <c r="G540" s="172"/>
      <c r="H540" s="172"/>
      <c r="I540" s="172"/>
      <c r="J540" s="172"/>
      <c r="K540" s="172"/>
      <c r="L540" s="172"/>
      <c r="M540" s="172"/>
      <c r="N540" s="172"/>
    </row>
    <row r="541" spans="3:14" x14ac:dyDescent="0.25">
      <c r="C541" s="83"/>
      <c r="D541" s="172"/>
      <c r="E541" s="172"/>
      <c r="F541" s="172"/>
      <c r="G541" s="172"/>
      <c r="H541" s="172"/>
      <c r="I541" s="172"/>
      <c r="J541" s="172"/>
      <c r="K541" s="172"/>
      <c r="L541" s="172"/>
      <c r="M541" s="172"/>
      <c r="N541" s="172"/>
    </row>
    <row r="542" spans="3:14" x14ac:dyDescent="0.25">
      <c r="C542" s="83"/>
      <c r="D542" s="172"/>
      <c r="E542" s="172"/>
      <c r="F542" s="172"/>
      <c r="G542" s="172"/>
      <c r="H542" s="172"/>
      <c r="I542" s="172"/>
      <c r="J542" s="172"/>
      <c r="K542" s="172"/>
      <c r="L542" s="172"/>
      <c r="M542" s="172"/>
      <c r="N542" s="172"/>
    </row>
    <row r="543" spans="3:14" x14ac:dyDescent="0.25">
      <c r="C543" s="83"/>
      <c r="D543" s="172"/>
      <c r="E543" s="172"/>
      <c r="F543" s="172"/>
      <c r="G543" s="172"/>
      <c r="H543" s="172"/>
      <c r="I543" s="172"/>
      <c r="J543" s="172"/>
      <c r="K543" s="172"/>
      <c r="L543" s="172"/>
      <c r="M543" s="172"/>
      <c r="N543" s="172"/>
    </row>
    <row r="544" spans="3:14" x14ac:dyDescent="0.25">
      <c r="C544" s="83"/>
      <c r="D544" s="172"/>
      <c r="E544" s="172"/>
      <c r="F544" s="172"/>
      <c r="G544" s="172"/>
      <c r="H544" s="172"/>
      <c r="I544" s="172"/>
      <c r="J544" s="172"/>
      <c r="K544" s="172"/>
      <c r="L544" s="172"/>
      <c r="M544" s="172"/>
      <c r="N544" s="172"/>
    </row>
    <row r="545" spans="3:14" x14ac:dyDescent="0.25">
      <c r="C545" s="83"/>
      <c r="D545" s="172"/>
      <c r="E545" s="172"/>
      <c r="F545" s="172"/>
      <c r="G545" s="172"/>
      <c r="H545" s="172"/>
      <c r="I545" s="172"/>
      <c r="J545" s="172"/>
      <c r="K545" s="172"/>
      <c r="L545" s="172"/>
      <c r="M545" s="172"/>
      <c r="N545" s="172"/>
    </row>
    <row r="546" spans="3:14" x14ac:dyDescent="0.25">
      <c r="C546" s="83"/>
      <c r="D546" s="172"/>
      <c r="E546" s="172"/>
      <c r="F546" s="172"/>
      <c r="G546" s="172"/>
      <c r="H546" s="172"/>
      <c r="I546" s="172"/>
      <c r="J546" s="172"/>
      <c r="K546" s="172"/>
      <c r="L546" s="172"/>
      <c r="M546" s="172"/>
      <c r="N546" s="172"/>
    </row>
    <row r="547" spans="3:14" x14ac:dyDescent="0.25">
      <c r="C547" s="83"/>
      <c r="D547" s="172"/>
      <c r="E547" s="172"/>
      <c r="F547" s="172"/>
      <c r="G547" s="172"/>
      <c r="H547" s="172"/>
      <c r="I547" s="172"/>
      <c r="J547" s="172"/>
      <c r="K547" s="172"/>
      <c r="L547" s="172"/>
      <c r="M547" s="172"/>
      <c r="N547" s="172"/>
    </row>
    <row r="548" spans="3:14" x14ac:dyDescent="0.25">
      <c r="C548" s="83"/>
      <c r="D548" s="172"/>
      <c r="E548" s="172"/>
      <c r="F548" s="172"/>
      <c r="G548" s="172"/>
      <c r="H548" s="172"/>
      <c r="I548" s="172"/>
      <c r="J548" s="172"/>
      <c r="K548" s="172"/>
      <c r="L548" s="172"/>
      <c r="M548" s="172"/>
      <c r="N548" s="172"/>
    </row>
    <row r="549" spans="3:14" x14ac:dyDescent="0.25">
      <c r="C549" s="83"/>
      <c r="D549" s="172"/>
      <c r="E549" s="172"/>
      <c r="F549" s="172"/>
      <c r="G549" s="172"/>
      <c r="H549" s="172"/>
      <c r="I549" s="172"/>
      <c r="J549" s="172"/>
      <c r="K549" s="172"/>
      <c r="L549" s="172"/>
      <c r="M549" s="172"/>
      <c r="N549" s="172"/>
    </row>
    <row r="550" spans="3:14" x14ac:dyDescent="0.25">
      <c r="C550" s="83"/>
      <c r="D550" s="172"/>
      <c r="E550" s="172"/>
      <c r="F550" s="172"/>
      <c r="G550" s="172"/>
      <c r="H550" s="172"/>
      <c r="I550" s="172"/>
      <c r="J550" s="172"/>
      <c r="K550" s="172"/>
      <c r="L550" s="172"/>
      <c r="M550" s="172"/>
      <c r="N550" s="172"/>
    </row>
    <row r="551" spans="3:14" x14ac:dyDescent="0.25">
      <c r="C551" s="83"/>
      <c r="D551" s="172"/>
      <c r="E551" s="172"/>
      <c r="F551" s="172"/>
      <c r="G551" s="172"/>
      <c r="H551" s="172"/>
      <c r="I551" s="172"/>
      <c r="J551" s="172"/>
      <c r="K551" s="172"/>
      <c r="L551" s="172"/>
      <c r="M551" s="172"/>
      <c r="N551" s="172"/>
    </row>
    <row r="552" spans="3:14" x14ac:dyDescent="0.25">
      <c r="C552" s="83"/>
      <c r="D552" s="172"/>
      <c r="E552" s="172"/>
      <c r="F552" s="172"/>
      <c r="G552" s="172"/>
      <c r="H552" s="172"/>
      <c r="I552" s="172"/>
      <c r="J552" s="172"/>
      <c r="K552" s="172"/>
      <c r="L552" s="172"/>
      <c r="M552" s="172"/>
      <c r="N552" s="172"/>
    </row>
    <row r="553" spans="3:14" x14ac:dyDescent="0.25">
      <c r="C553" s="83"/>
      <c r="D553" s="172"/>
      <c r="E553" s="172"/>
      <c r="F553" s="172"/>
      <c r="G553" s="172"/>
      <c r="H553" s="172"/>
      <c r="I553" s="172"/>
      <c r="J553" s="172"/>
      <c r="K553" s="172"/>
      <c r="L553" s="172"/>
      <c r="M553" s="172"/>
      <c r="N553" s="172"/>
    </row>
    <row r="554" spans="3:14" x14ac:dyDescent="0.25">
      <c r="C554" s="83"/>
      <c r="D554" s="172"/>
      <c r="E554" s="172"/>
      <c r="F554" s="172"/>
      <c r="G554" s="172"/>
      <c r="H554" s="172"/>
      <c r="I554" s="172"/>
      <c r="J554" s="172"/>
      <c r="K554" s="172"/>
      <c r="L554" s="172"/>
      <c r="M554" s="172"/>
      <c r="N554" s="172"/>
    </row>
    <row r="555" spans="3:14" x14ac:dyDescent="0.25">
      <c r="C555" s="83"/>
      <c r="D555" s="172"/>
      <c r="E555" s="172"/>
      <c r="F555" s="172"/>
      <c r="G555" s="172"/>
      <c r="H555" s="172"/>
      <c r="I555" s="172"/>
      <c r="J555" s="172"/>
      <c r="K555" s="172"/>
      <c r="L555" s="172"/>
      <c r="M555" s="172"/>
      <c r="N555" s="172"/>
    </row>
    <row r="556" spans="3:14" x14ac:dyDescent="0.25">
      <c r="C556" s="83"/>
      <c r="D556" s="172"/>
      <c r="E556" s="172"/>
      <c r="F556" s="172"/>
      <c r="G556" s="172"/>
      <c r="H556" s="172"/>
      <c r="I556" s="172"/>
      <c r="J556" s="172"/>
      <c r="K556" s="172"/>
      <c r="L556" s="172"/>
      <c r="M556" s="172"/>
      <c r="N556" s="172"/>
    </row>
    <row r="557" spans="3:14" x14ac:dyDescent="0.25">
      <c r="C557" s="83"/>
      <c r="D557" s="172"/>
      <c r="E557" s="172"/>
      <c r="F557" s="172"/>
      <c r="G557" s="172"/>
      <c r="H557" s="172"/>
      <c r="I557" s="172"/>
      <c r="J557" s="172"/>
      <c r="K557" s="172"/>
      <c r="L557" s="172"/>
      <c r="M557" s="172"/>
      <c r="N557" s="172"/>
    </row>
    <row r="558" spans="3:14" x14ac:dyDescent="0.25">
      <c r="C558" s="83"/>
      <c r="D558" s="172"/>
      <c r="E558" s="172"/>
      <c r="F558" s="172"/>
      <c r="G558" s="172"/>
      <c r="H558" s="172"/>
      <c r="I558" s="172"/>
      <c r="J558" s="172"/>
      <c r="K558" s="172"/>
      <c r="L558" s="172"/>
      <c r="M558" s="172"/>
      <c r="N558" s="172"/>
    </row>
    <row r="559" spans="3:14" x14ac:dyDescent="0.25">
      <c r="C559" s="83"/>
      <c r="D559" s="172"/>
      <c r="E559" s="172"/>
      <c r="F559" s="172"/>
      <c r="G559" s="172"/>
      <c r="H559" s="172"/>
      <c r="I559" s="172"/>
      <c r="J559" s="172"/>
      <c r="K559" s="172"/>
      <c r="L559" s="172"/>
      <c r="M559" s="172"/>
      <c r="N559" s="172"/>
    </row>
    <row r="560" spans="3:14" x14ac:dyDescent="0.25">
      <c r="C560" s="83"/>
      <c r="D560" s="172"/>
      <c r="E560" s="172"/>
      <c r="F560" s="172"/>
      <c r="G560" s="172"/>
      <c r="H560" s="172"/>
      <c r="I560" s="172"/>
      <c r="J560" s="172"/>
      <c r="K560" s="172"/>
      <c r="L560" s="172"/>
      <c r="M560" s="172"/>
      <c r="N560" s="172"/>
    </row>
    <row r="561" spans="3:14" x14ac:dyDescent="0.25">
      <c r="C561" s="83"/>
      <c r="D561" s="172"/>
      <c r="E561" s="172"/>
      <c r="F561" s="172"/>
      <c r="G561" s="172"/>
      <c r="H561" s="172"/>
      <c r="I561" s="172"/>
      <c r="J561" s="172"/>
      <c r="K561" s="172"/>
      <c r="L561" s="172"/>
      <c r="M561" s="172"/>
      <c r="N561" s="172"/>
    </row>
    <row r="562" spans="3:14" x14ac:dyDescent="0.25">
      <c r="C562" s="83"/>
      <c r="D562" s="172"/>
      <c r="E562" s="172"/>
      <c r="F562" s="172"/>
      <c r="G562" s="172"/>
      <c r="H562" s="172"/>
      <c r="I562" s="172"/>
      <c r="J562" s="172"/>
      <c r="K562" s="172"/>
      <c r="L562" s="172"/>
      <c r="M562" s="172"/>
      <c r="N562" s="172"/>
    </row>
    <row r="563" spans="3:14" x14ac:dyDescent="0.25">
      <c r="C563" s="83"/>
      <c r="D563" s="172"/>
      <c r="E563" s="172"/>
      <c r="F563" s="172"/>
      <c r="G563" s="172"/>
      <c r="H563" s="172"/>
      <c r="I563" s="172"/>
      <c r="J563" s="172"/>
      <c r="K563" s="172"/>
      <c r="L563" s="172"/>
      <c r="M563" s="172"/>
      <c r="N563" s="172"/>
    </row>
    <row r="564" spans="3:14" x14ac:dyDescent="0.25">
      <c r="C564" s="83"/>
      <c r="D564" s="172"/>
      <c r="E564" s="172"/>
      <c r="F564" s="172"/>
      <c r="G564" s="172"/>
      <c r="H564" s="172"/>
      <c r="I564" s="172"/>
      <c r="J564" s="172"/>
      <c r="K564" s="172"/>
      <c r="L564" s="172"/>
      <c r="M564" s="172"/>
      <c r="N564" s="172"/>
    </row>
    <row r="565" spans="3:14" x14ac:dyDescent="0.25">
      <c r="C565" s="83"/>
      <c r="D565" s="172"/>
      <c r="E565" s="172"/>
      <c r="F565" s="172"/>
      <c r="G565" s="172"/>
      <c r="H565" s="172"/>
      <c r="I565" s="172"/>
      <c r="J565" s="172"/>
      <c r="K565" s="172"/>
      <c r="L565" s="172"/>
      <c r="M565" s="172"/>
      <c r="N565" s="172"/>
    </row>
    <row r="566" spans="3:14" x14ac:dyDescent="0.25">
      <c r="C566" s="83"/>
      <c r="D566" s="172"/>
      <c r="E566" s="172"/>
      <c r="F566" s="172"/>
      <c r="G566" s="172"/>
      <c r="H566" s="172"/>
      <c r="I566" s="172"/>
      <c r="J566" s="172"/>
      <c r="K566" s="172"/>
      <c r="L566" s="172"/>
      <c r="M566" s="172"/>
      <c r="N566" s="172"/>
    </row>
    <row r="567" spans="3:14" x14ac:dyDescent="0.25">
      <c r="C567" s="83"/>
      <c r="D567" s="172"/>
      <c r="E567" s="172"/>
      <c r="F567" s="172"/>
      <c r="G567" s="172"/>
      <c r="H567" s="172"/>
      <c r="I567" s="172"/>
      <c r="J567" s="172"/>
      <c r="K567" s="172"/>
      <c r="L567" s="172"/>
      <c r="M567" s="172"/>
      <c r="N567" s="172"/>
    </row>
    <row r="568" spans="3:14" x14ac:dyDescent="0.25">
      <c r="C568" s="83"/>
      <c r="D568" s="172"/>
      <c r="E568" s="172"/>
      <c r="F568" s="172"/>
      <c r="G568" s="172"/>
      <c r="H568" s="172"/>
      <c r="I568" s="172"/>
      <c r="J568" s="172"/>
      <c r="K568" s="172"/>
      <c r="L568" s="172"/>
      <c r="M568" s="172"/>
      <c r="N568" s="172"/>
    </row>
    <row r="569" spans="3:14" x14ac:dyDescent="0.25">
      <c r="C569" s="83"/>
      <c r="D569" s="172"/>
      <c r="E569" s="172"/>
      <c r="F569" s="172"/>
      <c r="G569" s="172"/>
      <c r="H569" s="172"/>
      <c r="I569" s="172"/>
      <c r="J569" s="172"/>
      <c r="K569" s="172"/>
      <c r="L569" s="172"/>
      <c r="M569" s="172"/>
      <c r="N569" s="172"/>
    </row>
    <row r="570" spans="3:14" x14ac:dyDescent="0.25">
      <c r="C570" s="83"/>
      <c r="D570" s="172"/>
      <c r="E570" s="172"/>
      <c r="F570" s="172"/>
      <c r="G570" s="172"/>
      <c r="H570" s="172"/>
      <c r="I570" s="172"/>
      <c r="J570" s="172"/>
      <c r="K570" s="172"/>
      <c r="L570" s="172"/>
      <c r="M570" s="172"/>
      <c r="N570" s="172"/>
    </row>
    <row r="571" spans="3:14" x14ac:dyDescent="0.25">
      <c r="C571" s="83"/>
      <c r="D571" s="172"/>
      <c r="E571" s="172"/>
      <c r="F571" s="172"/>
      <c r="G571" s="172"/>
      <c r="H571" s="172"/>
      <c r="I571" s="172"/>
      <c r="J571" s="172"/>
      <c r="K571" s="172"/>
      <c r="L571" s="172"/>
      <c r="M571" s="172"/>
      <c r="N571" s="172"/>
    </row>
    <row r="572" spans="3:14" x14ac:dyDescent="0.25">
      <c r="C572" s="83"/>
      <c r="D572" s="172"/>
      <c r="E572" s="172"/>
      <c r="F572" s="172"/>
      <c r="G572" s="172"/>
      <c r="H572" s="172"/>
      <c r="I572" s="172"/>
      <c r="J572" s="172"/>
      <c r="K572" s="172"/>
      <c r="L572" s="172"/>
      <c r="M572" s="172"/>
      <c r="N572" s="172"/>
    </row>
    <row r="573" spans="3:14" x14ac:dyDescent="0.25">
      <c r="C573" s="83"/>
      <c r="D573" s="172"/>
      <c r="E573" s="172"/>
      <c r="F573" s="172"/>
      <c r="G573" s="172"/>
      <c r="H573" s="172"/>
      <c r="I573" s="172"/>
      <c r="J573" s="172"/>
      <c r="K573" s="172"/>
      <c r="L573" s="172"/>
      <c r="M573" s="172"/>
      <c r="N573" s="172"/>
    </row>
    <row r="574" spans="3:14" x14ac:dyDescent="0.25">
      <c r="C574" s="83"/>
      <c r="D574" s="172"/>
      <c r="E574" s="172"/>
      <c r="F574" s="172"/>
      <c r="G574" s="172"/>
      <c r="H574" s="172"/>
      <c r="I574" s="172"/>
      <c r="J574" s="172"/>
      <c r="K574" s="172"/>
      <c r="L574" s="172"/>
      <c r="M574" s="172"/>
      <c r="N574" s="172"/>
    </row>
    <row r="575" spans="3:14" x14ac:dyDescent="0.25">
      <c r="C575" s="83"/>
      <c r="D575" s="172"/>
      <c r="E575" s="172"/>
      <c r="F575" s="172"/>
      <c r="G575" s="172"/>
      <c r="H575" s="172"/>
      <c r="I575" s="172"/>
      <c r="J575" s="172"/>
      <c r="K575" s="172"/>
      <c r="L575" s="172"/>
      <c r="M575" s="172"/>
      <c r="N575" s="172"/>
    </row>
    <row r="576" spans="3:14" x14ac:dyDescent="0.25">
      <c r="C576" s="83"/>
      <c r="D576" s="172"/>
      <c r="E576" s="172"/>
      <c r="F576" s="172"/>
      <c r="G576" s="172"/>
      <c r="H576" s="172"/>
      <c r="I576" s="172"/>
      <c r="J576" s="172"/>
      <c r="K576" s="172"/>
      <c r="L576" s="172"/>
      <c r="M576" s="172"/>
      <c r="N576" s="172"/>
    </row>
    <row r="577" spans="3:14" x14ac:dyDescent="0.25">
      <c r="C577" s="83"/>
      <c r="D577" s="172"/>
      <c r="E577" s="172"/>
      <c r="F577" s="172"/>
      <c r="G577" s="172"/>
      <c r="H577" s="172"/>
      <c r="I577" s="172"/>
      <c r="J577" s="172"/>
      <c r="K577" s="172"/>
      <c r="L577" s="172"/>
      <c r="M577" s="172"/>
      <c r="N577" s="172"/>
    </row>
    <row r="578" spans="3:14" x14ac:dyDescent="0.25">
      <c r="C578" s="83"/>
      <c r="D578" s="172"/>
      <c r="E578" s="172"/>
      <c r="F578" s="172"/>
      <c r="G578" s="172"/>
      <c r="H578" s="172"/>
      <c r="I578" s="172"/>
      <c r="J578" s="172"/>
      <c r="K578" s="172"/>
      <c r="L578" s="172"/>
      <c r="M578" s="172"/>
      <c r="N578" s="172"/>
    </row>
    <row r="579" spans="3:14" x14ac:dyDescent="0.25">
      <c r="C579" s="83"/>
      <c r="D579" s="172"/>
      <c r="E579" s="172"/>
      <c r="F579" s="172"/>
      <c r="G579" s="172"/>
      <c r="H579" s="172"/>
      <c r="I579" s="172"/>
      <c r="J579" s="172"/>
      <c r="K579" s="172"/>
      <c r="L579" s="172"/>
      <c r="M579" s="172"/>
      <c r="N579" s="172"/>
    </row>
    <row r="580" spans="3:14" x14ac:dyDescent="0.25">
      <c r="C580" s="83"/>
      <c r="D580" s="172"/>
      <c r="E580" s="172"/>
      <c r="F580" s="172"/>
      <c r="G580" s="172"/>
      <c r="H580" s="172"/>
      <c r="I580" s="172"/>
      <c r="J580" s="172"/>
      <c r="K580" s="172"/>
      <c r="L580" s="172"/>
      <c r="M580" s="172"/>
      <c r="N580" s="172"/>
    </row>
    <row r="581" spans="3:14" x14ac:dyDescent="0.25">
      <c r="C581" s="83"/>
      <c r="D581" s="172"/>
      <c r="E581" s="172"/>
      <c r="F581" s="172"/>
      <c r="G581" s="172"/>
      <c r="H581" s="172"/>
      <c r="I581" s="172"/>
      <c r="J581" s="172"/>
      <c r="K581" s="172"/>
      <c r="L581" s="172"/>
      <c r="M581" s="172"/>
      <c r="N581" s="172"/>
    </row>
    <row r="582" spans="3:14" x14ac:dyDescent="0.25">
      <c r="C582" s="83"/>
      <c r="D582" s="172"/>
      <c r="E582" s="172"/>
      <c r="F582" s="172"/>
      <c r="G582" s="172"/>
      <c r="H582" s="172"/>
      <c r="I582" s="172"/>
      <c r="J582" s="172"/>
      <c r="K582" s="172"/>
      <c r="L582" s="172"/>
      <c r="M582" s="172"/>
      <c r="N582" s="172"/>
    </row>
    <row r="583" spans="3:14" x14ac:dyDescent="0.25">
      <c r="C583" s="83"/>
      <c r="D583" s="172"/>
      <c r="E583" s="172"/>
      <c r="F583" s="172"/>
      <c r="G583" s="172"/>
      <c r="H583" s="172"/>
      <c r="I583" s="172"/>
      <c r="J583" s="172"/>
      <c r="K583" s="172"/>
      <c r="L583" s="172"/>
      <c r="M583" s="172"/>
      <c r="N583" s="172"/>
    </row>
    <row r="584" spans="3:14" x14ac:dyDescent="0.25">
      <c r="C584" s="83"/>
      <c r="D584" s="172"/>
      <c r="E584" s="172"/>
      <c r="F584" s="172"/>
      <c r="G584" s="172"/>
      <c r="H584" s="172"/>
      <c r="I584" s="172"/>
      <c r="J584" s="172"/>
      <c r="K584" s="172"/>
      <c r="L584" s="172"/>
      <c r="M584" s="172"/>
      <c r="N584" s="172"/>
    </row>
    <row r="585" spans="3:14" x14ac:dyDescent="0.25">
      <c r="C585" s="83"/>
      <c r="D585" s="172"/>
      <c r="E585" s="172"/>
      <c r="F585" s="172"/>
      <c r="G585" s="172"/>
      <c r="H585" s="172"/>
      <c r="I585" s="172"/>
      <c r="J585" s="172"/>
      <c r="K585" s="172"/>
      <c r="L585" s="172"/>
      <c r="M585" s="172"/>
      <c r="N585" s="172"/>
    </row>
    <row r="586" spans="3:14" x14ac:dyDescent="0.25">
      <c r="C586" s="83"/>
      <c r="D586" s="172"/>
      <c r="E586" s="172"/>
      <c r="F586" s="172"/>
      <c r="G586" s="172"/>
      <c r="H586" s="172"/>
      <c r="I586" s="172"/>
      <c r="J586" s="172"/>
      <c r="K586" s="172"/>
      <c r="L586" s="172"/>
      <c r="M586" s="172"/>
      <c r="N586" s="172"/>
    </row>
    <row r="587" spans="3:14" x14ac:dyDescent="0.25">
      <c r="C587" s="83"/>
      <c r="D587" s="172"/>
      <c r="E587" s="172"/>
      <c r="F587" s="172"/>
      <c r="G587" s="172"/>
      <c r="H587" s="172"/>
      <c r="I587" s="172"/>
      <c r="J587" s="172"/>
      <c r="K587" s="172"/>
      <c r="L587" s="172"/>
      <c r="M587" s="172"/>
      <c r="N587" s="172"/>
    </row>
    <row r="588" spans="3:14" x14ac:dyDescent="0.25">
      <c r="C588" s="83"/>
      <c r="D588" s="172"/>
      <c r="E588" s="172"/>
      <c r="F588" s="172"/>
      <c r="G588" s="172"/>
      <c r="H588" s="172"/>
      <c r="I588" s="172"/>
      <c r="J588" s="172"/>
      <c r="K588" s="172"/>
      <c r="L588" s="172"/>
      <c r="M588" s="172"/>
      <c r="N588" s="172"/>
    </row>
    <row r="589" spans="3:14" x14ac:dyDescent="0.25">
      <c r="C589" s="83"/>
      <c r="D589" s="172"/>
      <c r="E589" s="172"/>
      <c r="F589" s="172"/>
      <c r="G589" s="172"/>
      <c r="H589" s="172"/>
      <c r="I589" s="172"/>
      <c r="J589" s="172"/>
      <c r="K589" s="172"/>
      <c r="L589" s="172"/>
      <c r="M589" s="172"/>
      <c r="N589" s="172"/>
    </row>
    <row r="590" spans="3:14" x14ac:dyDescent="0.25">
      <c r="C590" s="83"/>
      <c r="D590" s="172"/>
      <c r="E590" s="172"/>
      <c r="F590" s="172"/>
      <c r="G590" s="172"/>
      <c r="H590" s="172"/>
      <c r="I590" s="172"/>
      <c r="J590" s="172"/>
      <c r="K590" s="172"/>
      <c r="L590" s="172"/>
      <c r="M590" s="172"/>
      <c r="N590" s="172"/>
    </row>
    <row r="591" spans="3:14" x14ac:dyDescent="0.25">
      <c r="C591" s="83"/>
      <c r="D591" s="172"/>
      <c r="E591" s="172"/>
      <c r="F591" s="172"/>
      <c r="G591" s="172"/>
      <c r="H591" s="172"/>
      <c r="I591" s="172"/>
      <c r="J591" s="172"/>
      <c r="K591" s="172"/>
      <c r="L591" s="172"/>
      <c r="M591" s="172"/>
      <c r="N591" s="172"/>
    </row>
    <row r="592" spans="3:14" x14ac:dyDescent="0.25">
      <c r="C592" s="83"/>
      <c r="D592" s="172"/>
      <c r="E592" s="172"/>
      <c r="F592" s="172"/>
      <c r="G592" s="172"/>
      <c r="H592" s="172"/>
      <c r="I592" s="172"/>
      <c r="J592" s="172"/>
      <c r="K592" s="172"/>
      <c r="L592" s="172"/>
      <c r="M592" s="172"/>
      <c r="N592" s="172"/>
    </row>
    <row r="593" spans="3:14" x14ac:dyDescent="0.25">
      <c r="C593" s="83"/>
      <c r="D593" s="172"/>
      <c r="E593" s="172"/>
      <c r="F593" s="172"/>
      <c r="G593" s="172"/>
      <c r="H593" s="172"/>
      <c r="I593" s="172"/>
      <c r="J593" s="172"/>
      <c r="K593" s="172"/>
      <c r="L593" s="172"/>
      <c r="M593" s="172"/>
      <c r="N593" s="172"/>
    </row>
    <row r="594" spans="3:14" x14ac:dyDescent="0.25">
      <c r="C594" s="83"/>
      <c r="D594" s="172"/>
      <c r="E594" s="172"/>
      <c r="F594" s="172"/>
      <c r="G594" s="172"/>
      <c r="H594" s="172"/>
      <c r="I594" s="172"/>
      <c r="J594" s="172"/>
      <c r="K594" s="172"/>
      <c r="L594" s="172"/>
      <c r="M594" s="172"/>
      <c r="N594" s="172"/>
    </row>
    <row r="595" spans="3:14" x14ac:dyDescent="0.25">
      <c r="C595" s="83"/>
      <c r="D595" s="172"/>
      <c r="E595" s="172"/>
      <c r="F595" s="172"/>
      <c r="G595" s="172"/>
      <c r="H595" s="172"/>
      <c r="I595" s="172"/>
      <c r="J595" s="172"/>
      <c r="K595" s="172"/>
      <c r="L595" s="172"/>
      <c r="M595" s="172"/>
      <c r="N595" s="172"/>
    </row>
    <row r="596" spans="3:14" x14ac:dyDescent="0.25">
      <c r="C596" s="83"/>
      <c r="D596" s="172"/>
      <c r="E596" s="172"/>
      <c r="F596" s="172"/>
      <c r="G596" s="172"/>
      <c r="H596" s="172"/>
      <c r="I596" s="172"/>
      <c r="J596" s="172"/>
      <c r="K596" s="172"/>
      <c r="L596" s="172"/>
      <c r="M596" s="172"/>
      <c r="N596" s="172"/>
    </row>
    <row r="597" spans="3:14" x14ac:dyDescent="0.25">
      <c r="C597" s="83"/>
      <c r="D597" s="172"/>
      <c r="E597" s="172"/>
      <c r="F597" s="172"/>
      <c r="G597" s="172"/>
      <c r="H597" s="172"/>
      <c r="I597" s="172"/>
      <c r="J597" s="172"/>
      <c r="K597" s="172"/>
      <c r="L597" s="172"/>
      <c r="M597" s="172"/>
      <c r="N597" s="172"/>
    </row>
    <row r="598" spans="3:14" x14ac:dyDescent="0.25">
      <c r="C598" s="83"/>
      <c r="D598" s="172"/>
      <c r="E598" s="172"/>
      <c r="F598" s="172"/>
      <c r="G598" s="172"/>
      <c r="H598" s="172"/>
      <c r="I598" s="172"/>
      <c r="J598" s="172"/>
      <c r="K598" s="172"/>
      <c r="L598" s="172"/>
      <c r="M598" s="172"/>
      <c r="N598" s="172"/>
    </row>
    <row r="599" spans="3:14" x14ac:dyDescent="0.25">
      <c r="C599" s="83"/>
      <c r="D599" s="172"/>
      <c r="E599" s="172"/>
      <c r="F599" s="172"/>
      <c r="G599" s="172"/>
      <c r="H599" s="172"/>
      <c r="I599" s="172"/>
      <c r="J599" s="172"/>
      <c r="K599" s="172"/>
      <c r="L599" s="172"/>
      <c r="M599" s="172"/>
      <c r="N599" s="172"/>
    </row>
    <row r="600" spans="3:14" x14ac:dyDescent="0.25">
      <c r="C600" s="83"/>
      <c r="D600" s="172"/>
      <c r="E600" s="172"/>
      <c r="F600" s="172"/>
      <c r="G600" s="172"/>
      <c r="H600" s="172"/>
      <c r="I600" s="172"/>
      <c r="J600" s="172"/>
      <c r="K600" s="172"/>
      <c r="L600" s="172"/>
      <c r="M600" s="172"/>
      <c r="N600" s="172"/>
    </row>
    <row r="601" spans="3:14" x14ac:dyDescent="0.25">
      <c r="C601" s="83"/>
      <c r="D601" s="172"/>
      <c r="E601" s="172"/>
      <c r="F601" s="172"/>
      <c r="G601" s="172"/>
      <c r="H601" s="172"/>
      <c r="I601" s="172"/>
      <c r="J601" s="172"/>
      <c r="K601" s="172"/>
      <c r="L601" s="172"/>
      <c r="M601" s="172"/>
      <c r="N601" s="172"/>
    </row>
    <row r="602" spans="3:14" x14ac:dyDescent="0.25">
      <c r="C602" s="83"/>
      <c r="D602" s="172"/>
      <c r="E602" s="172"/>
      <c r="F602" s="172"/>
      <c r="G602" s="172"/>
      <c r="H602" s="172"/>
      <c r="I602" s="172"/>
      <c r="J602" s="172"/>
      <c r="K602" s="172"/>
      <c r="L602" s="172"/>
      <c r="M602" s="172"/>
      <c r="N602" s="172"/>
    </row>
    <row r="603" spans="3:14" x14ac:dyDescent="0.25">
      <c r="C603" s="83"/>
      <c r="D603" s="172"/>
      <c r="E603" s="172"/>
      <c r="F603" s="172"/>
      <c r="G603" s="172"/>
      <c r="H603" s="172"/>
      <c r="I603" s="172"/>
      <c r="J603" s="172"/>
      <c r="K603" s="172"/>
      <c r="L603" s="172"/>
      <c r="M603" s="172"/>
      <c r="N603" s="172"/>
    </row>
    <row r="604" spans="3:14" x14ac:dyDescent="0.25">
      <c r="C604" s="83"/>
      <c r="D604" s="172"/>
      <c r="E604" s="172"/>
      <c r="F604" s="172"/>
      <c r="G604" s="172"/>
      <c r="H604" s="172"/>
      <c r="I604" s="172"/>
      <c r="J604" s="172"/>
      <c r="K604" s="172"/>
      <c r="L604" s="172"/>
      <c r="M604" s="172"/>
      <c r="N604" s="172"/>
    </row>
    <row r="605" spans="3:14" x14ac:dyDescent="0.25">
      <c r="C605" s="83"/>
      <c r="D605" s="172"/>
      <c r="E605" s="172"/>
      <c r="F605" s="172"/>
      <c r="G605" s="172"/>
      <c r="H605" s="172"/>
      <c r="I605" s="172"/>
      <c r="J605" s="172"/>
      <c r="K605" s="172"/>
      <c r="L605" s="172"/>
      <c r="M605" s="172"/>
      <c r="N605" s="172"/>
    </row>
    <row r="606" spans="3:14" x14ac:dyDescent="0.25">
      <c r="C606" s="83"/>
      <c r="D606" s="172"/>
      <c r="E606" s="172"/>
      <c r="F606" s="172"/>
      <c r="G606" s="172"/>
      <c r="H606" s="172"/>
      <c r="I606" s="172"/>
      <c r="J606" s="172"/>
      <c r="K606" s="172"/>
      <c r="L606" s="172"/>
      <c r="M606" s="172"/>
      <c r="N606" s="172"/>
    </row>
    <row r="607" spans="3:14" x14ac:dyDescent="0.25">
      <c r="C607" s="83"/>
      <c r="D607" s="172"/>
      <c r="E607" s="172"/>
      <c r="F607" s="172"/>
      <c r="G607" s="172"/>
      <c r="H607" s="172"/>
      <c r="I607" s="172"/>
      <c r="J607" s="172"/>
      <c r="K607" s="172"/>
      <c r="L607" s="172"/>
      <c r="M607" s="172"/>
      <c r="N607" s="172"/>
    </row>
    <row r="608" spans="3:14" x14ac:dyDescent="0.25">
      <c r="C608" s="83"/>
      <c r="D608" s="172"/>
      <c r="E608" s="172"/>
      <c r="F608" s="172"/>
      <c r="G608" s="172"/>
      <c r="H608" s="172"/>
      <c r="I608" s="172"/>
      <c r="J608" s="172"/>
      <c r="K608" s="172"/>
      <c r="L608" s="172"/>
      <c r="M608" s="172"/>
      <c r="N608" s="172"/>
    </row>
    <row r="609" spans="3:14" x14ac:dyDescent="0.25">
      <c r="C609" s="83"/>
      <c r="D609" s="172"/>
      <c r="E609" s="172"/>
      <c r="F609" s="172"/>
      <c r="G609" s="172"/>
      <c r="H609" s="172"/>
      <c r="I609" s="172"/>
      <c r="J609" s="172"/>
      <c r="K609" s="172"/>
      <c r="L609" s="172"/>
      <c r="M609" s="172"/>
      <c r="N609" s="172"/>
    </row>
    <row r="610" spans="3:14" x14ac:dyDescent="0.25">
      <c r="C610" s="83"/>
      <c r="D610" s="172"/>
      <c r="E610" s="172"/>
      <c r="F610" s="172"/>
      <c r="G610" s="172"/>
      <c r="H610" s="172"/>
      <c r="I610" s="172"/>
      <c r="J610" s="172"/>
      <c r="K610" s="172"/>
      <c r="L610" s="172"/>
      <c r="M610" s="172"/>
      <c r="N610" s="172"/>
    </row>
    <row r="611" spans="3:14" x14ac:dyDescent="0.25">
      <c r="C611" s="83"/>
      <c r="D611" s="172"/>
      <c r="E611" s="172"/>
      <c r="F611" s="172"/>
      <c r="G611" s="172"/>
      <c r="H611" s="172"/>
      <c r="I611" s="172"/>
      <c r="J611" s="172"/>
      <c r="K611" s="172"/>
      <c r="L611" s="172"/>
      <c r="M611" s="172"/>
      <c r="N611" s="172"/>
    </row>
    <row r="612" spans="3:14" x14ac:dyDescent="0.25">
      <c r="C612" s="83"/>
      <c r="D612" s="172"/>
      <c r="E612" s="172"/>
      <c r="F612" s="172"/>
      <c r="G612" s="172"/>
      <c r="H612" s="172"/>
      <c r="I612" s="172"/>
      <c r="J612" s="172"/>
      <c r="K612" s="172"/>
      <c r="L612" s="172"/>
      <c r="M612" s="172"/>
      <c r="N612" s="172"/>
    </row>
    <row r="613" spans="3:14" x14ac:dyDescent="0.25">
      <c r="C613" s="83"/>
      <c r="D613" s="172"/>
      <c r="E613" s="172"/>
      <c r="F613" s="172"/>
      <c r="G613" s="172"/>
      <c r="H613" s="172"/>
      <c r="I613" s="172"/>
      <c r="J613" s="172"/>
      <c r="K613" s="172"/>
      <c r="L613" s="172"/>
      <c r="M613" s="172"/>
      <c r="N613" s="172"/>
    </row>
    <row r="614" spans="3:14" x14ac:dyDescent="0.25">
      <c r="C614" s="83"/>
      <c r="D614" s="172"/>
      <c r="E614" s="172"/>
      <c r="F614" s="172"/>
      <c r="G614" s="172"/>
      <c r="H614" s="172"/>
      <c r="I614" s="172"/>
      <c r="J614" s="172"/>
      <c r="K614" s="172"/>
      <c r="L614" s="172"/>
      <c r="M614" s="172"/>
      <c r="N614" s="172"/>
    </row>
    <row r="615" spans="3:14" x14ac:dyDescent="0.25">
      <c r="C615" s="83"/>
      <c r="D615" s="172"/>
      <c r="E615" s="172"/>
      <c r="F615" s="172"/>
      <c r="G615" s="172"/>
      <c r="H615" s="172"/>
      <c r="I615" s="172"/>
      <c r="J615" s="172"/>
      <c r="K615" s="172"/>
      <c r="L615" s="172"/>
      <c r="M615" s="172"/>
      <c r="N615" s="172"/>
    </row>
    <row r="616" spans="3:14" x14ac:dyDescent="0.25">
      <c r="C616" s="83"/>
      <c r="D616" s="172"/>
      <c r="E616" s="172"/>
      <c r="F616" s="172"/>
      <c r="G616" s="172"/>
      <c r="H616" s="172"/>
      <c r="I616" s="172"/>
      <c r="J616" s="172"/>
      <c r="K616" s="172"/>
      <c r="L616" s="172"/>
      <c r="M616" s="172"/>
      <c r="N616" s="172"/>
    </row>
    <row r="617" spans="3:14" x14ac:dyDescent="0.25">
      <c r="C617" s="83"/>
      <c r="D617" s="172"/>
      <c r="E617" s="172"/>
      <c r="F617" s="172"/>
      <c r="G617" s="172"/>
      <c r="H617" s="172"/>
      <c r="I617" s="172"/>
      <c r="J617" s="172"/>
      <c r="K617" s="172"/>
      <c r="L617" s="172"/>
      <c r="M617" s="172"/>
      <c r="N617" s="172"/>
    </row>
    <row r="618" spans="3:14" x14ac:dyDescent="0.25">
      <c r="C618" s="83"/>
      <c r="D618" s="172"/>
      <c r="E618" s="172"/>
      <c r="F618" s="172"/>
      <c r="G618" s="172"/>
      <c r="H618" s="172"/>
      <c r="I618" s="172"/>
      <c r="J618" s="172"/>
      <c r="K618" s="172"/>
      <c r="L618" s="172"/>
      <c r="M618" s="172"/>
      <c r="N618" s="172"/>
    </row>
    <row r="619" spans="3:14" x14ac:dyDescent="0.25">
      <c r="C619" s="83"/>
      <c r="D619" s="172"/>
      <c r="E619" s="172"/>
      <c r="F619" s="172"/>
      <c r="G619" s="172"/>
      <c r="H619" s="172"/>
      <c r="I619" s="172"/>
      <c r="J619" s="172"/>
      <c r="K619" s="172"/>
      <c r="L619" s="172"/>
      <c r="M619" s="172"/>
      <c r="N619" s="172"/>
    </row>
    <row r="620" spans="3:14" x14ac:dyDescent="0.25">
      <c r="C620" s="83"/>
      <c r="D620" s="172"/>
      <c r="E620" s="172"/>
      <c r="F620" s="172"/>
      <c r="G620" s="172"/>
      <c r="H620" s="172"/>
      <c r="I620" s="172"/>
      <c r="J620" s="172"/>
      <c r="K620" s="172"/>
      <c r="L620" s="172"/>
      <c r="M620" s="172"/>
      <c r="N620" s="172"/>
    </row>
    <row r="621" spans="3:14" x14ac:dyDescent="0.25">
      <c r="C621" s="83"/>
      <c r="D621" s="172"/>
      <c r="E621" s="172"/>
      <c r="F621" s="172"/>
      <c r="G621" s="172"/>
      <c r="H621" s="172"/>
      <c r="I621" s="172"/>
      <c r="J621" s="172"/>
      <c r="K621" s="172"/>
      <c r="L621" s="172"/>
      <c r="M621" s="172"/>
      <c r="N621" s="172"/>
    </row>
    <row r="622" spans="3:14" x14ac:dyDescent="0.25">
      <c r="C622" s="83"/>
      <c r="D622" s="172"/>
      <c r="E622" s="172"/>
      <c r="F622" s="172"/>
      <c r="G622" s="172"/>
      <c r="H622" s="172"/>
      <c r="I622" s="172"/>
      <c r="J622" s="172"/>
      <c r="K622" s="172"/>
      <c r="L622" s="172"/>
      <c r="M622" s="172"/>
      <c r="N622" s="172"/>
    </row>
    <row r="623" spans="3:14" x14ac:dyDescent="0.25">
      <c r="C623" s="83"/>
      <c r="D623" s="172"/>
      <c r="E623" s="172"/>
      <c r="F623" s="172"/>
      <c r="G623" s="172"/>
      <c r="H623" s="172"/>
      <c r="I623" s="172"/>
      <c r="J623" s="172"/>
      <c r="K623" s="172"/>
      <c r="L623" s="172"/>
      <c r="M623" s="172"/>
      <c r="N623" s="172"/>
    </row>
    <row r="624" spans="3:14" x14ac:dyDescent="0.25">
      <c r="C624" s="83"/>
      <c r="D624" s="172"/>
      <c r="E624" s="172"/>
      <c r="F624" s="172"/>
      <c r="G624" s="172"/>
      <c r="H624" s="172"/>
      <c r="I624" s="172"/>
      <c r="J624" s="172"/>
      <c r="K624" s="172"/>
      <c r="L624" s="172"/>
      <c r="M624" s="172"/>
      <c r="N624" s="172"/>
    </row>
    <row r="625" spans="3:14" x14ac:dyDescent="0.25">
      <c r="C625" s="83"/>
      <c r="D625" s="172"/>
      <c r="E625" s="172"/>
      <c r="F625" s="172"/>
      <c r="G625" s="172"/>
      <c r="H625" s="172"/>
      <c r="I625" s="172"/>
      <c r="J625" s="172"/>
      <c r="K625" s="172"/>
      <c r="L625" s="172"/>
      <c r="M625" s="172"/>
      <c r="N625" s="172"/>
    </row>
    <row r="626" spans="3:14" x14ac:dyDescent="0.25">
      <c r="C626" s="83"/>
      <c r="D626" s="172"/>
      <c r="E626" s="172"/>
      <c r="F626" s="172"/>
      <c r="G626" s="172"/>
      <c r="H626" s="172"/>
      <c r="I626" s="172"/>
      <c r="J626" s="172"/>
      <c r="K626" s="172"/>
      <c r="L626" s="172"/>
      <c r="M626" s="172"/>
      <c r="N626" s="172"/>
    </row>
    <row r="627" spans="3:14" x14ac:dyDescent="0.25">
      <c r="C627" s="83"/>
      <c r="D627" s="172"/>
      <c r="E627" s="172"/>
      <c r="F627" s="172"/>
      <c r="G627" s="172"/>
      <c r="H627" s="172"/>
      <c r="I627" s="172"/>
      <c r="J627" s="172"/>
      <c r="K627" s="172"/>
      <c r="L627" s="172"/>
      <c r="M627" s="172"/>
      <c r="N627" s="172"/>
    </row>
    <row r="628" spans="3:14" x14ac:dyDescent="0.25">
      <c r="C628" s="83"/>
      <c r="D628" s="172"/>
      <c r="E628" s="172"/>
      <c r="F628" s="172"/>
      <c r="G628" s="172"/>
      <c r="H628" s="172"/>
      <c r="I628" s="172"/>
      <c r="J628" s="172"/>
      <c r="K628" s="172"/>
      <c r="L628" s="172"/>
      <c r="M628" s="172"/>
      <c r="N628" s="172"/>
    </row>
    <row r="629" spans="3:14" x14ac:dyDescent="0.25">
      <c r="C629" s="83"/>
      <c r="D629" s="172"/>
      <c r="E629" s="172"/>
      <c r="F629" s="172"/>
      <c r="G629" s="172"/>
      <c r="H629" s="172"/>
      <c r="I629" s="172"/>
      <c r="J629" s="172"/>
      <c r="K629" s="172"/>
      <c r="L629" s="172"/>
      <c r="M629" s="172"/>
      <c r="N629" s="172"/>
    </row>
    <row r="630" spans="3:14" x14ac:dyDescent="0.25">
      <c r="C630" s="83"/>
      <c r="D630" s="172"/>
      <c r="E630" s="172"/>
      <c r="F630" s="172"/>
      <c r="G630" s="172"/>
      <c r="H630" s="172"/>
      <c r="I630" s="172"/>
      <c r="J630" s="172"/>
      <c r="K630" s="172"/>
      <c r="L630" s="172"/>
      <c r="M630" s="172"/>
      <c r="N630" s="172"/>
    </row>
    <row r="631" spans="3:14" x14ac:dyDescent="0.25">
      <c r="C631" s="83"/>
      <c r="D631" s="172"/>
      <c r="E631" s="172"/>
      <c r="F631" s="172"/>
      <c r="G631" s="172"/>
      <c r="H631" s="172"/>
      <c r="I631" s="172"/>
      <c r="J631" s="172"/>
      <c r="K631" s="172"/>
      <c r="L631" s="172"/>
      <c r="M631" s="172"/>
      <c r="N631" s="172"/>
    </row>
    <row r="632" spans="3:14" x14ac:dyDescent="0.25">
      <c r="C632" s="83"/>
      <c r="D632" s="172"/>
      <c r="E632" s="172"/>
      <c r="F632" s="172"/>
      <c r="G632" s="172"/>
      <c r="H632" s="172"/>
      <c r="I632" s="172"/>
      <c r="J632" s="172"/>
      <c r="K632" s="172"/>
      <c r="L632" s="172"/>
      <c r="M632" s="172"/>
      <c r="N632" s="172"/>
    </row>
    <row r="633" spans="3:14" x14ac:dyDescent="0.25">
      <c r="C633" s="83"/>
      <c r="D633" s="172"/>
      <c r="E633" s="172"/>
      <c r="F633" s="172"/>
      <c r="G633" s="172"/>
      <c r="H633" s="172"/>
      <c r="I633" s="172"/>
      <c r="J633" s="172"/>
      <c r="K633" s="172"/>
      <c r="L633" s="172"/>
      <c r="M633" s="172"/>
      <c r="N633" s="172"/>
    </row>
    <row r="634" spans="3:14" x14ac:dyDescent="0.25">
      <c r="C634" s="83"/>
      <c r="D634" s="172"/>
      <c r="E634" s="172"/>
      <c r="F634" s="172"/>
      <c r="G634" s="172"/>
      <c r="H634" s="172"/>
      <c r="I634" s="172"/>
      <c r="J634" s="172"/>
      <c r="K634" s="172"/>
      <c r="L634" s="172"/>
      <c r="M634" s="172"/>
      <c r="N634" s="172"/>
    </row>
    <row r="635" spans="3:14" x14ac:dyDescent="0.25">
      <c r="C635" s="83"/>
      <c r="D635" s="172"/>
      <c r="E635" s="172"/>
      <c r="F635" s="172"/>
      <c r="G635" s="172"/>
      <c r="H635" s="172"/>
      <c r="I635" s="172"/>
      <c r="J635" s="172"/>
      <c r="K635" s="172"/>
      <c r="L635" s="172"/>
      <c r="M635" s="172"/>
      <c r="N635" s="172"/>
    </row>
    <row r="636" spans="3:14" x14ac:dyDescent="0.25">
      <c r="C636" s="83"/>
      <c r="D636" s="172"/>
      <c r="E636" s="172"/>
      <c r="F636" s="172"/>
      <c r="G636" s="172"/>
      <c r="H636" s="172"/>
      <c r="I636" s="172"/>
      <c r="J636" s="172"/>
      <c r="K636" s="172"/>
      <c r="L636" s="172"/>
      <c r="M636" s="172"/>
      <c r="N636" s="172"/>
    </row>
    <row r="637" spans="3:14" x14ac:dyDescent="0.25">
      <c r="C637" s="83"/>
      <c r="D637" s="172"/>
      <c r="E637" s="172"/>
      <c r="F637" s="172"/>
      <c r="G637" s="172"/>
      <c r="H637" s="172"/>
      <c r="I637" s="172"/>
      <c r="J637" s="172"/>
      <c r="K637" s="172"/>
      <c r="L637" s="172"/>
      <c r="M637" s="172"/>
      <c r="N637" s="172"/>
    </row>
    <row r="638" spans="3:14" x14ac:dyDescent="0.25">
      <c r="C638" s="83"/>
      <c r="D638" s="172"/>
      <c r="E638" s="172"/>
      <c r="F638" s="172"/>
      <c r="G638" s="172"/>
      <c r="H638" s="172"/>
      <c r="I638" s="172"/>
      <c r="J638" s="172"/>
      <c r="K638" s="172"/>
      <c r="L638" s="172"/>
      <c r="M638" s="172"/>
      <c r="N638" s="172"/>
    </row>
    <row r="639" spans="3:14" x14ac:dyDescent="0.25">
      <c r="C639" s="83"/>
      <c r="D639" s="172"/>
      <c r="E639" s="172"/>
      <c r="F639" s="172"/>
      <c r="G639" s="172"/>
      <c r="H639" s="172"/>
      <c r="I639" s="172"/>
      <c r="J639" s="172"/>
      <c r="K639" s="172"/>
      <c r="L639" s="172"/>
      <c r="M639" s="172"/>
      <c r="N639" s="172"/>
    </row>
    <row r="640" spans="3:14" x14ac:dyDescent="0.25">
      <c r="C640" s="83"/>
      <c r="D640" s="172"/>
      <c r="E640" s="172"/>
      <c r="F640" s="172"/>
      <c r="G640" s="172"/>
      <c r="H640" s="172"/>
      <c r="I640" s="172"/>
      <c r="J640" s="172"/>
      <c r="K640" s="172"/>
      <c r="L640" s="172"/>
      <c r="M640" s="172"/>
      <c r="N640" s="172"/>
    </row>
    <row r="641" spans="3:14" x14ac:dyDescent="0.25">
      <c r="C641" s="83"/>
      <c r="D641" s="172"/>
      <c r="E641" s="172"/>
      <c r="F641" s="172"/>
      <c r="G641" s="172"/>
      <c r="H641" s="172"/>
      <c r="I641" s="172"/>
      <c r="J641" s="172"/>
      <c r="K641" s="172"/>
      <c r="L641" s="172"/>
      <c r="M641" s="172"/>
      <c r="N641" s="172"/>
    </row>
    <row r="642" spans="3:14" x14ac:dyDescent="0.25">
      <c r="C642" s="83"/>
      <c r="D642" s="172"/>
      <c r="E642" s="172"/>
      <c r="F642" s="172"/>
      <c r="G642" s="172"/>
      <c r="H642" s="172"/>
      <c r="I642" s="172"/>
      <c r="J642" s="172"/>
      <c r="K642" s="172"/>
      <c r="L642" s="172"/>
      <c r="M642" s="172"/>
      <c r="N642" s="172"/>
    </row>
    <row r="643" spans="3:14" x14ac:dyDescent="0.25">
      <c r="C643" s="83"/>
      <c r="D643" s="172"/>
      <c r="E643" s="172"/>
      <c r="F643" s="172"/>
      <c r="G643" s="172"/>
      <c r="H643" s="172"/>
      <c r="I643" s="172"/>
      <c r="J643" s="172"/>
      <c r="K643" s="172"/>
      <c r="L643" s="172"/>
      <c r="M643" s="172"/>
      <c r="N643" s="172"/>
    </row>
    <row r="644" spans="3:14" x14ac:dyDescent="0.25">
      <c r="C644" s="83"/>
      <c r="D644" s="172"/>
      <c r="E644" s="172"/>
      <c r="F644" s="172"/>
      <c r="G644" s="172"/>
      <c r="H644" s="172"/>
      <c r="I644" s="172"/>
      <c r="J644" s="172"/>
      <c r="K644" s="172"/>
      <c r="L644" s="172"/>
      <c r="M644" s="172"/>
      <c r="N644" s="172"/>
    </row>
    <row r="645" spans="3:14" x14ac:dyDescent="0.25">
      <c r="C645" s="83"/>
      <c r="D645" s="172"/>
      <c r="E645" s="172"/>
      <c r="F645" s="172"/>
      <c r="G645" s="172"/>
      <c r="H645" s="172"/>
      <c r="I645" s="172"/>
      <c r="J645" s="172"/>
      <c r="K645" s="172"/>
      <c r="L645" s="172"/>
      <c r="M645" s="172"/>
      <c r="N645" s="172"/>
    </row>
    <row r="646" spans="3:14" x14ac:dyDescent="0.25">
      <c r="C646" s="83"/>
      <c r="D646" s="172"/>
      <c r="E646" s="172"/>
      <c r="F646" s="172"/>
      <c r="G646" s="172"/>
      <c r="H646" s="172"/>
      <c r="I646" s="172"/>
      <c r="J646" s="172"/>
      <c r="K646" s="172"/>
      <c r="L646" s="172"/>
      <c r="M646" s="172"/>
      <c r="N646" s="172"/>
    </row>
    <row r="647" spans="3:14" x14ac:dyDescent="0.25">
      <c r="C647" s="83"/>
      <c r="D647" s="172"/>
      <c r="E647" s="172"/>
      <c r="F647" s="172"/>
      <c r="G647" s="172"/>
      <c r="H647" s="172"/>
      <c r="I647" s="172"/>
      <c r="J647" s="172"/>
      <c r="K647" s="172"/>
      <c r="L647" s="172"/>
      <c r="M647" s="172"/>
      <c r="N647" s="172"/>
    </row>
    <row r="648" spans="3:14" x14ac:dyDescent="0.25">
      <c r="C648" s="83"/>
      <c r="D648" s="172"/>
      <c r="E648" s="172"/>
      <c r="F648" s="172"/>
      <c r="G648" s="172"/>
      <c r="H648" s="172"/>
      <c r="I648" s="172"/>
      <c r="J648" s="172"/>
      <c r="K648" s="172"/>
      <c r="L648" s="172"/>
      <c r="M648" s="172"/>
      <c r="N648" s="172"/>
    </row>
    <row r="649" spans="3:14" x14ac:dyDescent="0.25">
      <c r="C649" s="83"/>
      <c r="D649" s="172"/>
      <c r="E649" s="172"/>
      <c r="F649" s="172"/>
      <c r="G649" s="172"/>
      <c r="H649" s="172"/>
      <c r="I649" s="172"/>
      <c r="J649" s="172"/>
      <c r="K649" s="172"/>
      <c r="L649" s="172"/>
      <c r="M649" s="172"/>
      <c r="N649" s="172"/>
    </row>
    <row r="650" spans="3:14" x14ac:dyDescent="0.25">
      <c r="C650" s="83"/>
      <c r="D650" s="172"/>
      <c r="E650" s="172"/>
      <c r="F650" s="172"/>
      <c r="G650" s="172"/>
      <c r="H650" s="172"/>
      <c r="I650" s="172"/>
      <c r="J650" s="172"/>
      <c r="K650" s="172"/>
      <c r="L650" s="172"/>
      <c r="M650" s="172"/>
      <c r="N650" s="172"/>
    </row>
    <row r="651" spans="3:14" x14ac:dyDescent="0.25">
      <c r="C651" s="83"/>
      <c r="D651" s="172"/>
      <c r="E651" s="172"/>
      <c r="F651" s="172"/>
      <c r="G651" s="172"/>
      <c r="H651" s="172"/>
      <c r="I651" s="172"/>
      <c r="J651" s="172"/>
      <c r="K651" s="172"/>
      <c r="L651" s="172"/>
      <c r="M651" s="172"/>
      <c r="N651" s="172"/>
    </row>
    <row r="652" spans="3:14" x14ac:dyDescent="0.25">
      <c r="C652" s="83"/>
      <c r="D652" s="172"/>
      <c r="E652" s="172"/>
      <c r="F652" s="172"/>
      <c r="G652" s="172"/>
      <c r="H652" s="172"/>
      <c r="I652" s="172"/>
      <c r="J652" s="172"/>
      <c r="K652" s="172"/>
      <c r="L652" s="172"/>
      <c r="M652" s="172"/>
      <c r="N652" s="172"/>
    </row>
    <row r="653" spans="3:14" x14ac:dyDescent="0.25">
      <c r="C653" s="83"/>
      <c r="D653" s="172"/>
      <c r="E653" s="172"/>
      <c r="F653" s="172"/>
      <c r="G653" s="172"/>
      <c r="H653" s="172"/>
      <c r="I653" s="172"/>
      <c r="J653" s="172"/>
      <c r="K653" s="172"/>
      <c r="L653" s="172"/>
      <c r="M653" s="172"/>
      <c r="N653" s="172"/>
    </row>
    <row r="654" spans="3:14" x14ac:dyDescent="0.25">
      <c r="C654" s="83"/>
      <c r="D654" s="172"/>
      <c r="E654" s="172"/>
      <c r="F654" s="172"/>
      <c r="G654" s="172"/>
      <c r="H654" s="172"/>
      <c r="I654" s="172"/>
      <c r="J654" s="172"/>
      <c r="K654" s="172"/>
      <c r="L654" s="172"/>
      <c r="M654" s="172"/>
      <c r="N654" s="172"/>
    </row>
    <row r="655" spans="3:14" x14ac:dyDescent="0.25">
      <c r="C655" s="83"/>
      <c r="D655" s="172"/>
      <c r="E655" s="172"/>
      <c r="F655" s="172"/>
      <c r="G655" s="172"/>
      <c r="H655" s="172"/>
      <c r="I655" s="172"/>
      <c r="J655" s="172"/>
      <c r="K655" s="172"/>
      <c r="L655" s="172"/>
      <c r="M655" s="172"/>
      <c r="N655" s="172"/>
    </row>
    <row r="656" spans="3:14" x14ac:dyDescent="0.25">
      <c r="C656" s="83"/>
      <c r="D656" s="172"/>
      <c r="E656" s="172"/>
      <c r="F656" s="172"/>
      <c r="G656" s="172"/>
      <c r="H656" s="172"/>
      <c r="I656" s="172"/>
      <c r="J656" s="172"/>
      <c r="K656" s="172"/>
      <c r="L656" s="172"/>
      <c r="M656" s="172"/>
      <c r="N656" s="172"/>
    </row>
    <row r="657" spans="3:14" x14ac:dyDescent="0.25">
      <c r="C657" s="83"/>
      <c r="D657" s="172"/>
      <c r="E657" s="172"/>
      <c r="F657" s="172"/>
      <c r="G657" s="172"/>
      <c r="H657" s="172"/>
      <c r="I657" s="172"/>
      <c r="J657" s="172"/>
      <c r="K657" s="172"/>
      <c r="L657" s="172"/>
      <c r="M657" s="172"/>
      <c r="N657" s="172"/>
    </row>
    <row r="658" spans="3:14" x14ac:dyDescent="0.25">
      <c r="C658" s="83"/>
      <c r="D658" s="172"/>
      <c r="E658" s="172"/>
      <c r="F658" s="172"/>
      <c r="G658" s="172"/>
      <c r="H658" s="172"/>
      <c r="I658" s="172"/>
      <c r="J658" s="172"/>
      <c r="K658" s="172"/>
      <c r="L658" s="172"/>
      <c r="M658" s="172"/>
      <c r="N658" s="172"/>
    </row>
    <row r="659" spans="3:14" x14ac:dyDescent="0.25">
      <c r="C659" s="83"/>
      <c r="D659" s="172"/>
      <c r="E659" s="172"/>
      <c r="F659" s="172"/>
      <c r="G659" s="172"/>
      <c r="H659" s="172"/>
      <c r="I659" s="172"/>
      <c r="J659" s="172"/>
      <c r="K659" s="172"/>
      <c r="L659" s="172"/>
      <c r="M659" s="172"/>
      <c r="N659" s="172"/>
    </row>
    <row r="660" spans="3:14" x14ac:dyDescent="0.25">
      <c r="C660" s="83"/>
      <c r="D660" s="172"/>
      <c r="E660" s="172"/>
      <c r="F660" s="172"/>
      <c r="G660" s="172"/>
      <c r="H660" s="172"/>
      <c r="I660" s="172"/>
      <c r="J660" s="172"/>
      <c r="K660" s="172"/>
      <c r="L660" s="172"/>
      <c r="M660" s="172"/>
      <c r="N660" s="172"/>
    </row>
    <row r="661" spans="3:14" x14ac:dyDescent="0.25">
      <c r="C661" s="83"/>
      <c r="D661" s="172"/>
      <c r="E661" s="172"/>
      <c r="F661" s="172"/>
      <c r="G661" s="172"/>
      <c r="H661" s="172"/>
      <c r="I661" s="172"/>
      <c r="J661" s="172"/>
      <c r="K661" s="172"/>
      <c r="L661" s="172"/>
      <c r="M661" s="172"/>
      <c r="N661" s="172"/>
    </row>
    <row r="662" spans="3:14" x14ac:dyDescent="0.25">
      <c r="C662" s="83"/>
      <c r="D662" s="172"/>
      <c r="E662" s="172"/>
      <c r="F662" s="172"/>
      <c r="G662" s="172"/>
      <c r="H662" s="172"/>
      <c r="I662" s="172"/>
      <c r="J662" s="172"/>
      <c r="K662" s="172"/>
      <c r="L662" s="172"/>
      <c r="M662" s="172"/>
      <c r="N662" s="172"/>
    </row>
    <row r="663" spans="3:14" x14ac:dyDescent="0.25">
      <c r="C663" s="83"/>
      <c r="D663" s="172"/>
      <c r="E663" s="172"/>
      <c r="F663" s="172"/>
      <c r="G663" s="172"/>
      <c r="H663" s="172"/>
      <c r="I663" s="172"/>
      <c r="J663" s="172"/>
      <c r="K663" s="172"/>
      <c r="L663" s="172"/>
      <c r="M663" s="172"/>
      <c r="N663" s="172"/>
    </row>
    <row r="664" spans="3:14" x14ac:dyDescent="0.25">
      <c r="C664" s="83"/>
      <c r="D664" s="172"/>
      <c r="E664" s="172"/>
      <c r="F664" s="172"/>
      <c r="G664" s="172"/>
      <c r="H664" s="172"/>
      <c r="I664" s="172"/>
      <c r="J664" s="172"/>
      <c r="K664" s="172"/>
      <c r="L664" s="172"/>
      <c r="M664" s="172"/>
      <c r="N664" s="172"/>
    </row>
    <row r="665" spans="3:14" x14ac:dyDescent="0.25">
      <c r="C665" s="83"/>
      <c r="D665" s="172"/>
      <c r="E665" s="172"/>
      <c r="F665" s="172"/>
      <c r="G665" s="172"/>
      <c r="H665" s="172"/>
      <c r="I665" s="172"/>
      <c r="J665" s="172"/>
      <c r="K665" s="172"/>
      <c r="L665" s="172"/>
      <c r="M665" s="172"/>
      <c r="N665" s="172"/>
    </row>
    <row r="666" spans="3:14" x14ac:dyDescent="0.25">
      <c r="C666" s="83"/>
      <c r="D666" s="172"/>
      <c r="E666" s="172"/>
      <c r="F666" s="172"/>
      <c r="G666" s="172"/>
      <c r="H666" s="172"/>
      <c r="I666" s="172"/>
      <c r="J666" s="172"/>
      <c r="K666" s="172"/>
      <c r="L666" s="172"/>
      <c r="M666" s="172"/>
      <c r="N666" s="172"/>
    </row>
    <row r="667" spans="3:14" x14ac:dyDescent="0.25">
      <c r="C667" s="83"/>
      <c r="D667" s="172"/>
      <c r="E667" s="172"/>
      <c r="F667" s="172"/>
      <c r="G667" s="172"/>
      <c r="H667" s="172"/>
      <c r="I667" s="172"/>
      <c r="J667" s="172"/>
      <c r="K667" s="172"/>
      <c r="L667" s="172"/>
      <c r="M667" s="172"/>
      <c r="N667" s="172"/>
    </row>
    <row r="668" spans="3:14" x14ac:dyDescent="0.25">
      <c r="C668" s="83"/>
      <c r="D668" s="172"/>
      <c r="E668" s="172"/>
      <c r="F668" s="172"/>
      <c r="G668" s="172"/>
      <c r="H668" s="172"/>
      <c r="I668" s="172"/>
      <c r="J668" s="172"/>
      <c r="K668" s="172"/>
      <c r="L668" s="172"/>
      <c r="M668" s="172"/>
      <c r="N668" s="172"/>
    </row>
    <row r="669" spans="3:14" x14ac:dyDescent="0.25">
      <c r="C669" s="83"/>
      <c r="D669" s="172"/>
      <c r="E669" s="172"/>
      <c r="F669" s="172"/>
      <c r="G669" s="172"/>
      <c r="H669" s="172"/>
      <c r="I669" s="172"/>
      <c r="J669" s="172"/>
      <c r="K669" s="172"/>
      <c r="L669" s="172"/>
      <c r="M669" s="172"/>
      <c r="N669" s="172"/>
    </row>
    <row r="670" spans="3:14" x14ac:dyDescent="0.25">
      <c r="C670" s="83"/>
      <c r="D670" s="172"/>
      <c r="E670" s="172"/>
      <c r="F670" s="172"/>
      <c r="G670" s="172"/>
      <c r="H670" s="172"/>
      <c r="I670" s="172"/>
      <c r="J670" s="172"/>
      <c r="K670" s="172"/>
      <c r="L670" s="172"/>
      <c r="M670" s="172"/>
      <c r="N670" s="172"/>
    </row>
    <row r="671" spans="3:14" x14ac:dyDescent="0.25">
      <c r="C671" s="83"/>
      <c r="D671" s="172"/>
      <c r="E671" s="172"/>
      <c r="F671" s="172"/>
      <c r="G671" s="172"/>
      <c r="H671" s="172"/>
      <c r="I671" s="172"/>
      <c r="J671" s="172"/>
      <c r="K671" s="172"/>
      <c r="L671" s="172"/>
      <c r="M671" s="172"/>
      <c r="N671" s="172"/>
    </row>
    <row r="672" spans="3:14" x14ac:dyDescent="0.25">
      <c r="C672" s="83"/>
      <c r="D672" s="172"/>
      <c r="E672" s="172"/>
      <c r="F672" s="172"/>
      <c r="G672" s="172"/>
      <c r="H672" s="172"/>
      <c r="I672" s="172"/>
      <c r="J672" s="172"/>
      <c r="K672" s="172"/>
      <c r="L672" s="172"/>
      <c r="M672" s="172"/>
      <c r="N672" s="172"/>
    </row>
    <row r="673" spans="3:14" x14ac:dyDescent="0.25">
      <c r="C673" s="83"/>
      <c r="D673" s="172"/>
      <c r="E673" s="172"/>
      <c r="F673" s="172"/>
      <c r="G673" s="172"/>
      <c r="H673" s="172"/>
      <c r="I673" s="172"/>
      <c r="J673" s="172"/>
      <c r="K673" s="172"/>
      <c r="L673" s="172"/>
      <c r="M673" s="172"/>
      <c r="N673" s="172"/>
    </row>
    <row r="674" spans="3:14" x14ac:dyDescent="0.25">
      <c r="C674" s="83"/>
      <c r="D674" s="172"/>
      <c r="E674" s="172"/>
      <c r="F674" s="172"/>
      <c r="G674" s="172"/>
      <c r="H674" s="172"/>
      <c r="I674" s="172"/>
      <c r="J674" s="172"/>
      <c r="K674" s="172"/>
      <c r="L674" s="172"/>
      <c r="M674" s="172"/>
      <c r="N674" s="172"/>
    </row>
    <row r="675" spans="3:14" x14ac:dyDescent="0.25">
      <c r="C675" s="83"/>
      <c r="D675" s="172"/>
      <c r="E675" s="172"/>
      <c r="F675" s="172"/>
      <c r="G675" s="172"/>
      <c r="H675" s="172"/>
      <c r="I675" s="172"/>
      <c r="J675" s="172"/>
      <c r="K675" s="172"/>
      <c r="L675" s="172"/>
      <c r="M675" s="172"/>
      <c r="N675" s="172"/>
    </row>
    <row r="676" spans="3:14" x14ac:dyDescent="0.25">
      <c r="C676" s="83"/>
      <c r="D676" s="172"/>
      <c r="E676" s="172"/>
      <c r="F676" s="172"/>
      <c r="G676" s="172"/>
      <c r="H676" s="172"/>
      <c r="I676" s="172"/>
      <c r="J676" s="172"/>
      <c r="K676" s="172"/>
      <c r="L676" s="172"/>
      <c r="M676" s="172"/>
      <c r="N676" s="172"/>
    </row>
    <row r="677" spans="3:14" x14ac:dyDescent="0.25">
      <c r="C677" s="83"/>
      <c r="D677" s="172"/>
      <c r="E677" s="172"/>
      <c r="F677" s="172"/>
      <c r="G677" s="172"/>
      <c r="H677" s="172"/>
      <c r="I677" s="172"/>
      <c r="J677" s="172"/>
      <c r="K677" s="172"/>
      <c r="L677" s="172"/>
      <c r="M677" s="172"/>
      <c r="N677" s="172"/>
    </row>
    <row r="678" spans="3:14" x14ac:dyDescent="0.25">
      <c r="C678" s="83"/>
      <c r="D678" s="172"/>
      <c r="E678" s="172"/>
      <c r="F678" s="172"/>
      <c r="G678" s="172"/>
      <c r="H678" s="172"/>
      <c r="I678" s="172"/>
      <c r="J678" s="172"/>
      <c r="K678" s="172"/>
      <c r="L678" s="172"/>
      <c r="M678" s="172"/>
      <c r="N678" s="172"/>
    </row>
    <row r="679" spans="3:14" x14ac:dyDescent="0.25">
      <c r="C679" s="83"/>
      <c r="D679" s="172"/>
      <c r="E679" s="172"/>
      <c r="F679" s="172"/>
      <c r="G679" s="172"/>
      <c r="H679" s="172"/>
      <c r="I679" s="172"/>
      <c r="J679" s="172"/>
      <c r="K679" s="172"/>
      <c r="L679" s="172"/>
      <c r="M679" s="172"/>
      <c r="N679" s="172"/>
    </row>
    <row r="680" spans="3:14" x14ac:dyDescent="0.25">
      <c r="C680" s="83"/>
      <c r="D680" s="172"/>
      <c r="E680" s="172"/>
      <c r="F680" s="172"/>
      <c r="G680" s="172"/>
      <c r="H680" s="172"/>
      <c r="I680" s="172"/>
      <c r="J680" s="172"/>
      <c r="K680" s="172"/>
      <c r="L680" s="172"/>
      <c r="M680" s="172"/>
      <c r="N680" s="172"/>
    </row>
    <row r="681" spans="3:14" x14ac:dyDescent="0.25">
      <c r="C681" s="83"/>
      <c r="D681" s="172"/>
      <c r="E681" s="172"/>
      <c r="F681" s="172"/>
      <c r="G681" s="172"/>
      <c r="H681" s="172"/>
      <c r="I681" s="172"/>
      <c r="J681" s="172"/>
      <c r="K681" s="172"/>
      <c r="L681" s="172"/>
      <c r="M681" s="172"/>
      <c r="N681" s="172"/>
    </row>
    <row r="682" spans="3:14" x14ac:dyDescent="0.25">
      <c r="C682" s="83"/>
      <c r="D682" s="172"/>
      <c r="E682" s="172"/>
      <c r="F682" s="172"/>
      <c r="G682" s="172"/>
      <c r="H682" s="172"/>
      <c r="I682" s="172"/>
      <c r="J682" s="172"/>
      <c r="K682" s="172"/>
      <c r="L682" s="172"/>
      <c r="M682" s="172"/>
      <c r="N682" s="172"/>
    </row>
    <row r="683" spans="3:14" x14ac:dyDescent="0.25">
      <c r="C683" s="83"/>
      <c r="D683" s="172"/>
      <c r="E683" s="172"/>
      <c r="F683" s="172"/>
      <c r="G683" s="172"/>
      <c r="H683" s="172"/>
      <c r="I683" s="172"/>
      <c r="J683" s="172"/>
      <c r="K683" s="172"/>
      <c r="L683" s="172"/>
      <c r="M683" s="172"/>
      <c r="N683" s="172"/>
    </row>
    <row r="684" spans="3:14" x14ac:dyDescent="0.25">
      <c r="C684" s="83"/>
      <c r="D684" s="172"/>
      <c r="E684" s="172"/>
      <c r="F684" s="172"/>
      <c r="G684" s="172"/>
      <c r="H684" s="172"/>
      <c r="I684" s="172"/>
      <c r="J684" s="172"/>
      <c r="K684" s="172"/>
      <c r="L684" s="172"/>
      <c r="M684" s="172"/>
      <c r="N684" s="172"/>
    </row>
    <row r="685" spans="3:14" x14ac:dyDescent="0.25">
      <c r="C685" s="83"/>
      <c r="D685" s="172"/>
      <c r="E685" s="172"/>
      <c r="F685" s="172"/>
      <c r="G685" s="172"/>
      <c r="H685" s="172"/>
      <c r="I685" s="172"/>
      <c r="J685" s="172"/>
      <c r="K685" s="172"/>
      <c r="L685" s="172"/>
      <c r="M685" s="172"/>
      <c r="N685" s="172"/>
    </row>
    <row r="686" spans="3:14" x14ac:dyDescent="0.25">
      <c r="C686" s="83"/>
      <c r="D686" s="172"/>
      <c r="E686" s="172"/>
      <c r="F686" s="172"/>
      <c r="G686" s="172"/>
      <c r="H686" s="172"/>
      <c r="I686" s="172"/>
      <c r="J686" s="172"/>
      <c r="K686" s="172"/>
      <c r="L686" s="172"/>
      <c r="M686" s="172"/>
      <c r="N686" s="172"/>
    </row>
    <row r="687" spans="3:14" x14ac:dyDescent="0.25">
      <c r="C687" s="83"/>
      <c r="D687" s="172"/>
      <c r="E687" s="172"/>
      <c r="F687" s="172"/>
      <c r="G687" s="172"/>
      <c r="H687" s="172"/>
      <c r="I687" s="172"/>
      <c r="J687" s="172"/>
      <c r="K687" s="172"/>
      <c r="L687" s="172"/>
      <c r="M687" s="172"/>
      <c r="N687" s="172"/>
    </row>
    <row r="688" spans="3:14" x14ac:dyDescent="0.25">
      <c r="C688" s="83"/>
      <c r="D688" s="172"/>
      <c r="E688" s="172"/>
      <c r="F688" s="172"/>
      <c r="G688" s="172"/>
      <c r="H688" s="172"/>
      <c r="I688" s="172"/>
      <c r="J688" s="172"/>
      <c r="K688" s="172"/>
      <c r="L688" s="172"/>
      <c r="M688" s="172"/>
      <c r="N688" s="172"/>
    </row>
    <row r="689" spans="3:14" x14ac:dyDescent="0.25">
      <c r="C689" s="83"/>
      <c r="D689" s="172"/>
      <c r="E689" s="172"/>
      <c r="F689" s="172"/>
      <c r="G689" s="172"/>
      <c r="H689" s="172"/>
      <c r="I689" s="172"/>
      <c r="J689" s="172"/>
      <c r="K689" s="172"/>
      <c r="L689" s="172"/>
      <c r="M689" s="172"/>
      <c r="N689" s="172"/>
    </row>
    <row r="690" spans="3:14" x14ac:dyDescent="0.25">
      <c r="C690" s="83"/>
      <c r="D690" s="172"/>
      <c r="E690" s="172"/>
      <c r="F690" s="172"/>
      <c r="G690" s="172"/>
      <c r="H690" s="172"/>
      <c r="I690" s="172"/>
      <c r="J690" s="172"/>
      <c r="K690" s="172"/>
      <c r="L690" s="172"/>
      <c r="M690" s="172"/>
      <c r="N690" s="172"/>
    </row>
    <row r="691" spans="3:14" x14ac:dyDescent="0.25">
      <c r="C691" s="83"/>
      <c r="D691" s="172"/>
      <c r="E691" s="172"/>
      <c r="F691" s="172"/>
      <c r="G691" s="172"/>
      <c r="H691" s="172"/>
      <c r="I691" s="172"/>
      <c r="J691" s="172"/>
      <c r="K691" s="172"/>
      <c r="L691" s="172"/>
      <c r="M691" s="172"/>
      <c r="N691" s="172"/>
    </row>
    <row r="692" spans="3:14" x14ac:dyDescent="0.25">
      <c r="C692" s="83"/>
      <c r="D692" s="172"/>
      <c r="E692" s="172"/>
      <c r="F692" s="172"/>
      <c r="G692" s="172"/>
      <c r="H692" s="172"/>
      <c r="I692" s="172"/>
      <c r="J692" s="172"/>
      <c r="K692" s="172"/>
      <c r="L692" s="172"/>
      <c r="M692" s="172"/>
      <c r="N692" s="172"/>
    </row>
    <row r="693" spans="3:14" x14ac:dyDescent="0.25">
      <c r="C693" s="83"/>
      <c r="D693" s="172"/>
      <c r="E693" s="172"/>
      <c r="F693" s="172"/>
      <c r="G693" s="172"/>
      <c r="H693" s="172"/>
      <c r="I693" s="172"/>
      <c r="J693" s="172"/>
      <c r="K693" s="172"/>
      <c r="L693" s="172"/>
      <c r="M693" s="172"/>
      <c r="N693" s="172"/>
    </row>
    <row r="694" spans="3:14" x14ac:dyDescent="0.25">
      <c r="C694" s="83"/>
      <c r="D694" s="172"/>
      <c r="E694" s="172"/>
      <c r="F694" s="172"/>
      <c r="G694" s="172"/>
      <c r="H694" s="172"/>
      <c r="I694" s="172"/>
      <c r="J694" s="172"/>
      <c r="K694" s="172"/>
      <c r="L694" s="172"/>
      <c r="M694" s="172"/>
      <c r="N694" s="172"/>
    </row>
    <row r="695" spans="3:14" x14ac:dyDescent="0.25">
      <c r="C695" s="83"/>
      <c r="D695" s="172"/>
      <c r="E695" s="172"/>
      <c r="F695" s="172"/>
      <c r="G695" s="172"/>
      <c r="H695" s="172"/>
      <c r="I695" s="172"/>
      <c r="J695" s="172"/>
      <c r="K695" s="172"/>
      <c r="L695" s="172"/>
      <c r="M695" s="172"/>
      <c r="N695" s="172"/>
    </row>
    <row r="696" spans="3:14" x14ac:dyDescent="0.25">
      <c r="C696" s="83"/>
      <c r="D696" s="172"/>
      <c r="E696" s="172"/>
      <c r="F696" s="172"/>
      <c r="G696" s="172"/>
      <c r="H696" s="172"/>
      <c r="I696" s="172"/>
      <c r="J696" s="172"/>
      <c r="K696" s="172"/>
      <c r="L696" s="172"/>
      <c r="M696" s="172"/>
      <c r="N696" s="172"/>
    </row>
    <row r="697" spans="3:14" x14ac:dyDescent="0.25">
      <c r="C697" s="83"/>
      <c r="D697" s="172"/>
      <c r="E697" s="172"/>
      <c r="F697" s="172"/>
      <c r="G697" s="172"/>
      <c r="H697" s="172"/>
      <c r="I697" s="172"/>
      <c r="J697" s="172"/>
      <c r="K697" s="172"/>
      <c r="L697" s="172"/>
      <c r="M697" s="172"/>
      <c r="N697" s="172"/>
    </row>
    <row r="698" spans="3:14" x14ac:dyDescent="0.25">
      <c r="C698" s="83"/>
      <c r="D698" s="172"/>
      <c r="E698" s="172"/>
      <c r="F698" s="172"/>
      <c r="G698" s="172"/>
      <c r="H698" s="172"/>
      <c r="I698" s="172"/>
      <c r="J698" s="172"/>
      <c r="K698" s="172"/>
      <c r="L698" s="172"/>
      <c r="M698" s="172"/>
      <c r="N698" s="172"/>
    </row>
    <row r="699" spans="3:14" x14ac:dyDescent="0.25">
      <c r="C699" s="83"/>
      <c r="D699" s="172"/>
      <c r="E699" s="172"/>
      <c r="F699" s="172"/>
      <c r="G699" s="172"/>
      <c r="H699" s="172"/>
      <c r="I699" s="172"/>
      <c r="J699" s="172"/>
      <c r="K699" s="172"/>
      <c r="L699" s="172"/>
      <c r="M699" s="172"/>
      <c r="N699" s="172"/>
    </row>
    <row r="700" spans="3:14" x14ac:dyDescent="0.25">
      <c r="C700" s="83"/>
      <c r="D700" s="172"/>
      <c r="E700" s="172"/>
      <c r="F700" s="172"/>
      <c r="G700" s="172"/>
      <c r="H700" s="172"/>
      <c r="I700" s="172"/>
      <c r="J700" s="172"/>
      <c r="K700" s="172"/>
      <c r="L700" s="172"/>
      <c r="M700" s="172"/>
      <c r="N700" s="172"/>
    </row>
    <row r="701" spans="3:14" x14ac:dyDescent="0.25">
      <c r="C701" s="83"/>
      <c r="D701" s="172"/>
      <c r="E701" s="172"/>
      <c r="F701" s="172"/>
      <c r="G701" s="172"/>
      <c r="H701" s="172"/>
      <c r="I701" s="172"/>
      <c r="J701" s="172"/>
      <c r="K701" s="172"/>
      <c r="L701" s="172"/>
      <c r="M701" s="172"/>
      <c r="N701" s="172"/>
    </row>
    <row r="702" spans="3:14" x14ac:dyDescent="0.25">
      <c r="C702" s="83"/>
      <c r="D702" s="172"/>
      <c r="E702" s="172"/>
      <c r="F702" s="172"/>
      <c r="G702" s="172"/>
      <c r="H702" s="172"/>
      <c r="I702" s="172"/>
      <c r="J702" s="172"/>
      <c r="K702" s="172"/>
      <c r="L702" s="172"/>
      <c r="M702" s="172"/>
      <c r="N702" s="172"/>
    </row>
    <row r="703" spans="3:14" x14ac:dyDescent="0.25">
      <c r="C703" s="83"/>
      <c r="D703" s="172"/>
      <c r="E703" s="172"/>
      <c r="F703" s="172"/>
      <c r="G703" s="172"/>
      <c r="H703" s="172"/>
      <c r="I703" s="172"/>
      <c r="J703" s="172"/>
      <c r="K703" s="172"/>
      <c r="L703" s="172"/>
      <c r="M703" s="172"/>
      <c r="N703" s="172"/>
    </row>
    <row r="704" spans="3:14" x14ac:dyDescent="0.25">
      <c r="C704" s="83"/>
      <c r="D704" s="172"/>
      <c r="E704" s="172"/>
      <c r="F704" s="172"/>
      <c r="G704" s="172"/>
      <c r="H704" s="172"/>
      <c r="I704" s="172"/>
      <c r="J704" s="172"/>
      <c r="K704" s="172"/>
      <c r="L704" s="172"/>
      <c r="M704" s="172"/>
      <c r="N704" s="172"/>
    </row>
    <row r="705" spans="3:14" x14ac:dyDescent="0.25">
      <c r="C705" s="83"/>
      <c r="D705" s="172"/>
      <c r="E705" s="172"/>
      <c r="F705" s="172"/>
      <c r="G705" s="172"/>
      <c r="H705" s="172"/>
      <c r="I705" s="172"/>
      <c r="J705" s="172"/>
      <c r="K705" s="172"/>
      <c r="L705" s="172"/>
      <c r="M705" s="172"/>
      <c r="N705" s="172"/>
    </row>
    <row r="706" spans="3:14" x14ac:dyDescent="0.25">
      <c r="C706" s="83"/>
      <c r="D706" s="172"/>
      <c r="E706" s="172"/>
      <c r="F706" s="172"/>
      <c r="G706" s="172"/>
      <c r="H706" s="172"/>
      <c r="I706" s="172"/>
      <c r="J706" s="172"/>
      <c r="K706" s="172"/>
      <c r="L706" s="172"/>
      <c r="M706" s="172"/>
      <c r="N706" s="172"/>
    </row>
    <row r="707" spans="3:14" x14ac:dyDescent="0.25">
      <c r="C707" s="83"/>
      <c r="D707" s="172"/>
      <c r="E707" s="172"/>
      <c r="F707" s="172"/>
      <c r="G707" s="172"/>
      <c r="H707" s="172"/>
      <c r="I707" s="172"/>
      <c r="J707" s="172"/>
      <c r="K707" s="172"/>
      <c r="L707" s="172"/>
      <c r="M707" s="172"/>
      <c r="N707" s="172"/>
    </row>
    <row r="708" spans="3:14" x14ac:dyDescent="0.25">
      <c r="C708" s="83"/>
      <c r="D708" s="172"/>
      <c r="E708" s="172"/>
      <c r="F708" s="172"/>
      <c r="G708" s="172"/>
      <c r="H708" s="172"/>
      <c r="I708" s="172"/>
      <c r="J708" s="172"/>
      <c r="K708" s="172"/>
      <c r="L708" s="172"/>
      <c r="M708" s="172"/>
      <c r="N708" s="172"/>
    </row>
    <row r="709" spans="3:14" x14ac:dyDescent="0.25">
      <c r="C709" s="83"/>
      <c r="D709" s="172"/>
      <c r="E709" s="172"/>
      <c r="F709" s="172"/>
      <c r="G709" s="172"/>
      <c r="H709" s="172"/>
      <c r="I709" s="172"/>
      <c r="J709" s="172"/>
      <c r="K709" s="172"/>
      <c r="L709" s="172"/>
      <c r="M709" s="172"/>
      <c r="N709" s="172"/>
    </row>
    <row r="710" spans="3:14" x14ac:dyDescent="0.25">
      <c r="C710" s="83"/>
      <c r="D710" s="172"/>
      <c r="E710" s="172"/>
      <c r="F710" s="172"/>
      <c r="G710" s="172"/>
      <c r="H710" s="172"/>
      <c r="I710" s="172"/>
      <c r="J710" s="172"/>
      <c r="K710" s="172"/>
      <c r="L710" s="172"/>
      <c r="M710" s="172"/>
      <c r="N710" s="172"/>
    </row>
    <row r="711" spans="3:14" x14ac:dyDescent="0.25">
      <c r="C711" s="83"/>
      <c r="D711" s="172"/>
      <c r="E711" s="172"/>
      <c r="F711" s="172"/>
      <c r="G711" s="172"/>
      <c r="H711" s="172"/>
      <c r="I711" s="172"/>
      <c r="J711" s="172"/>
      <c r="K711" s="172"/>
      <c r="L711" s="172"/>
      <c r="M711" s="172"/>
      <c r="N711" s="172"/>
    </row>
    <row r="712" spans="3:14" x14ac:dyDescent="0.25">
      <c r="C712" s="83"/>
      <c r="D712" s="172"/>
      <c r="E712" s="172"/>
      <c r="F712" s="172"/>
      <c r="G712" s="172"/>
      <c r="H712" s="172"/>
      <c r="I712" s="172"/>
      <c r="J712" s="172"/>
      <c r="K712" s="172"/>
      <c r="L712" s="172"/>
      <c r="M712" s="172"/>
      <c r="N712" s="172"/>
    </row>
    <row r="713" spans="3:14" x14ac:dyDescent="0.25">
      <c r="C713" s="83"/>
      <c r="D713" s="172"/>
      <c r="E713" s="172"/>
      <c r="F713" s="172"/>
      <c r="G713" s="172"/>
      <c r="H713" s="172"/>
      <c r="I713" s="172"/>
      <c r="J713" s="172"/>
      <c r="K713" s="172"/>
      <c r="L713" s="172"/>
      <c r="M713" s="172"/>
      <c r="N713" s="172"/>
    </row>
    <row r="714" spans="3:14" x14ac:dyDescent="0.25">
      <c r="C714" s="83"/>
      <c r="D714" s="172"/>
      <c r="E714" s="172"/>
      <c r="F714" s="172"/>
      <c r="G714" s="172"/>
      <c r="H714" s="172"/>
      <c r="I714" s="172"/>
      <c r="J714" s="172"/>
      <c r="K714" s="172"/>
      <c r="L714" s="172"/>
      <c r="M714" s="172"/>
      <c r="N714" s="172"/>
    </row>
    <row r="715" spans="3:14" x14ac:dyDescent="0.25">
      <c r="C715" s="83"/>
      <c r="D715" s="172"/>
      <c r="E715" s="172"/>
      <c r="F715" s="172"/>
      <c r="G715" s="172"/>
      <c r="H715" s="172"/>
      <c r="I715" s="172"/>
      <c r="J715" s="172"/>
      <c r="K715" s="172"/>
      <c r="L715" s="172"/>
      <c r="M715" s="172"/>
      <c r="N715" s="172"/>
    </row>
    <row r="716" spans="3:14" x14ac:dyDescent="0.25">
      <c r="C716" s="83"/>
      <c r="D716" s="172"/>
      <c r="E716" s="172"/>
      <c r="F716" s="172"/>
      <c r="G716" s="172"/>
      <c r="H716" s="172"/>
      <c r="I716" s="172"/>
      <c r="J716" s="172"/>
      <c r="K716" s="172"/>
      <c r="L716" s="172"/>
      <c r="M716" s="172"/>
      <c r="N716" s="172"/>
    </row>
    <row r="717" spans="3:14" x14ac:dyDescent="0.25">
      <c r="C717" s="83"/>
      <c r="D717" s="172"/>
      <c r="E717" s="172"/>
      <c r="F717" s="172"/>
      <c r="G717" s="172"/>
      <c r="H717" s="172"/>
      <c r="I717" s="172"/>
      <c r="J717" s="172"/>
      <c r="K717" s="172"/>
      <c r="L717" s="172"/>
      <c r="M717" s="172"/>
      <c r="N717" s="172"/>
    </row>
    <row r="718" spans="3:14" x14ac:dyDescent="0.25">
      <c r="C718" s="83"/>
      <c r="D718" s="172"/>
      <c r="E718" s="172"/>
      <c r="F718" s="172"/>
      <c r="G718" s="172"/>
      <c r="H718" s="172"/>
      <c r="I718" s="172"/>
      <c r="J718" s="172"/>
      <c r="K718" s="172"/>
      <c r="L718" s="172"/>
      <c r="M718" s="172"/>
      <c r="N718" s="172"/>
    </row>
    <row r="719" spans="3:14" x14ac:dyDescent="0.25">
      <c r="C719" s="83"/>
      <c r="D719" s="172"/>
      <c r="E719" s="172"/>
      <c r="F719" s="172"/>
      <c r="G719" s="172"/>
      <c r="H719" s="172"/>
      <c r="I719" s="172"/>
      <c r="J719" s="172"/>
      <c r="K719" s="172"/>
      <c r="L719" s="172"/>
      <c r="M719" s="172"/>
      <c r="N719" s="172"/>
    </row>
    <row r="720" spans="3:14" x14ac:dyDescent="0.25">
      <c r="C720" s="83"/>
      <c r="D720" s="172"/>
      <c r="E720" s="172"/>
      <c r="F720" s="172"/>
      <c r="G720" s="172"/>
      <c r="H720" s="172"/>
      <c r="I720" s="172"/>
      <c r="J720" s="172"/>
      <c r="K720" s="172"/>
      <c r="L720" s="172"/>
      <c r="M720" s="172"/>
      <c r="N720" s="172"/>
    </row>
    <row r="721" spans="3:14" x14ac:dyDescent="0.25">
      <c r="C721" s="83"/>
      <c r="D721" s="172"/>
      <c r="E721" s="172"/>
      <c r="F721" s="172"/>
      <c r="G721" s="172"/>
      <c r="H721" s="172"/>
      <c r="I721" s="172"/>
      <c r="J721" s="172"/>
      <c r="K721" s="172"/>
      <c r="L721" s="172"/>
      <c r="M721" s="172"/>
      <c r="N721" s="172"/>
    </row>
    <row r="722" spans="3:14" x14ac:dyDescent="0.25">
      <c r="C722" s="83"/>
      <c r="D722" s="172"/>
      <c r="E722" s="172"/>
      <c r="F722" s="172"/>
      <c r="G722" s="172"/>
      <c r="H722" s="172"/>
      <c r="I722" s="172"/>
      <c r="J722" s="172"/>
      <c r="K722" s="172"/>
      <c r="L722" s="172"/>
      <c r="M722" s="172"/>
      <c r="N722" s="172"/>
    </row>
    <row r="723" spans="3:14" x14ac:dyDescent="0.25">
      <c r="C723" s="83"/>
      <c r="D723" s="172"/>
      <c r="E723" s="172"/>
      <c r="F723" s="172"/>
      <c r="G723" s="172"/>
      <c r="H723" s="172"/>
      <c r="I723" s="172"/>
      <c r="J723" s="172"/>
      <c r="K723" s="172"/>
      <c r="L723" s="172"/>
      <c r="M723" s="172"/>
      <c r="N723" s="172"/>
    </row>
    <row r="724" spans="3:14" x14ac:dyDescent="0.25">
      <c r="C724" s="83"/>
      <c r="D724" s="172"/>
      <c r="E724" s="172"/>
      <c r="F724" s="172"/>
      <c r="G724" s="172"/>
      <c r="H724" s="172"/>
      <c r="I724" s="172"/>
      <c r="J724" s="172"/>
      <c r="K724" s="172"/>
      <c r="L724" s="172"/>
      <c r="M724" s="172"/>
      <c r="N724" s="172"/>
    </row>
    <row r="725" spans="3:14" x14ac:dyDescent="0.25">
      <c r="C725" s="83"/>
      <c r="D725" s="172"/>
      <c r="E725" s="172"/>
      <c r="F725" s="172"/>
      <c r="G725" s="172"/>
      <c r="H725" s="172"/>
      <c r="I725" s="172"/>
      <c r="J725" s="172"/>
      <c r="K725" s="172"/>
      <c r="L725" s="172"/>
      <c r="M725" s="172"/>
      <c r="N725" s="172"/>
    </row>
    <row r="726" spans="3:14" x14ac:dyDescent="0.25">
      <c r="C726" s="83"/>
      <c r="D726" s="172"/>
      <c r="E726" s="172"/>
      <c r="F726" s="172"/>
      <c r="G726" s="172"/>
      <c r="H726" s="172"/>
      <c r="I726" s="172"/>
      <c r="J726" s="172"/>
      <c r="K726" s="172"/>
      <c r="L726" s="172"/>
      <c r="M726" s="172"/>
      <c r="N726" s="172"/>
    </row>
    <row r="727" spans="3:14" x14ac:dyDescent="0.25">
      <c r="C727" s="83"/>
      <c r="D727" s="172"/>
      <c r="E727" s="172"/>
      <c r="F727" s="172"/>
      <c r="G727" s="172"/>
      <c r="H727" s="172"/>
      <c r="I727" s="172"/>
      <c r="J727" s="172"/>
      <c r="K727" s="172"/>
      <c r="L727" s="172"/>
      <c r="M727" s="172"/>
      <c r="N727" s="172"/>
    </row>
    <row r="728" spans="3:14" x14ac:dyDescent="0.25">
      <c r="C728" s="83"/>
      <c r="D728" s="172"/>
      <c r="E728" s="172"/>
      <c r="F728" s="172"/>
      <c r="G728" s="172"/>
      <c r="H728" s="172"/>
      <c r="I728" s="172"/>
      <c r="J728" s="172"/>
      <c r="K728" s="172"/>
      <c r="L728" s="172"/>
      <c r="M728" s="172"/>
      <c r="N728" s="172"/>
    </row>
    <row r="729" spans="3:14" x14ac:dyDescent="0.25">
      <c r="C729" s="83"/>
      <c r="D729" s="172"/>
      <c r="E729" s="172"/>
      <c r="F729" s="172"/>
      <c r="G729" s="172"/>
      <c r="H729" s="172"/>
      <c r="I729" s="172"/>
      <c r="J729" s="172"/>
      <c r="K729" s="172"/>
      <c r="L729" s="172"/>
      <c r="M729" s="172"/>
      <c r="N729" s="172"/>
    </row>
    <row r="730" spans="3:14" x14ac:dyDescent="0.25">
      <c r="C730" s="83"/>
      <c r="D730" s="172"/>
      <c r="E730" s="172"/>
      <c r="F730" s="172"/>
      <c r="G730" s="172"/>
      <c r="H730" s="172"/>
      <c r="I730" s="172"/>
      <c r="J730" s="172"/>
      <c r="K730" s="172"/>
      <c r="L730" s="172"/>
      <c r="M730" s="172"/>
      <c r="N730" s="172"/>
    </row>
    <row r="731" spans="3:14" x14ac:dyDescent="0.25">
      <c r="C731" s="83"/>
      <c r="D731" s="172"/>
      <c r="E731" s="172"/>
      <c r="F731" s="172"/>
      <c r="G731" s="172"/>
      <c r="H731" s="172"/>
      <c r="I731" s="172"/>
      <c r="J731" s="172"/>
      <c r="K731" s="172"/>
      <c r="L731" s="172"/>
      <c r="M731" s="172"/>
      <c r="N731" s="172"/>
    </row>
    <row r="732" spans="3:14" x14ac:dyDescent="0.25">
      <c r="C732" s="83"/>
      <c r="D732" s="172"/>
      <c r="E732" s="172"/>
      <c r="F732" s="172"/>
      <c r="G732" s="172"/>
      <c r="H732" s="172"/>
      <c r="I732" s="172"/>
      <c r="J732" s="172"/>
      <c r="K732" s="172"/>
      <c r="L732" s="172"/>
      <c r="M732" s="172"/>
      <c r="N732" s="172"/>
    </row>
    <row r="733" spans="3:14" x14ac:dyDescent="0.25">
      <c r="C733" s="83"/>
      <c r="D733" s="172"/>
      <c r="E733" s="172"/>
      <c r="F733" s="172"/>
      <c r="G733" s="172"/>
      <c r="H733" s="172"/>
      <c r="I733" s="172"/>
      <c r="J733" s="172"/>
      <c r="K733" s="172"/>
      <c r="L733" s="172"/>
      <c r="M733" s="172"/>
      <c r="N733" s="172"/>
    </row>
    <row r="734" spans="3:14" x14ac:dyDescent="0.25">
      <c r="C734" s="83"/>
      <c r="D734" s="172"/>
      <c r="E734" s="172"/>
      <c r="F734" s="172"/>
      <c r="G734" s="172"/>
      <c r="H734" s="172"/>
      <c r="I734" s="172"/>
      <c r="J734" s="172"/>
      <c r="K734" s="172"/>
      <c r="L734" s="172"/>
      <c r="M734" s="172"/>
      <c r="N734" s="172"/>
    </row>
    <row r="735" spans="3:14" x14ac:dyDescent="0.25">
      <c r="C735" s="83"/>
      <c r="D735" s="172"/>
      <c r="E735" s="172"/>
      <c r="F735" s="172"/>
      <c r="G735" s="172"/>
      <c r="H735" s="172"/>
      <c r="I735" s="172"/>
      <c r="J735" s="172"/>
      <c r="K735" s="172"/>
      <c r="L735" s="172"/>
      <c r="M735" s="172"/>
      <c r="N735" s="172"/>
    </row>
    <row r="736" spans="3:14" x14ac:dyDescent="0.25">
      <c r="C736" s="83"/>
      <c r="D736" s="172"/>
      <c r="E736" s="172"/>
      <c r="F736" s="172"/>
      <c r="G736" s="172"/>
      <c r="H736" s="172"/>
      <c r="I736" s="172"/>
      <c r="J736" s="172"/>
      <c r="K736" s="172"/>
      <c r="L736" s="172"/>
      <c r="M736" s="172"/>
      <c r="N736" s="172"/>
    </row>
    <row r="737" spans="3:14" x14ac:dyDescent="0.25">
      <c r="C737" s="83"/>
      <c r="D737" s="172"/>
      <c r="E737" s="172"/>
      <c r="F737" s="172"/>
      <c r="G737" s="172"/>
      <c r="H737" s="172"/>
      <c r="I737" s="172"/>
      <c r="J737" s="172"/>
      <c r="K737" s="172"/>
      <c r="L737" s="172"/>
      <c r="M737" s="172"/>
      <c r="N737" s="172"/>
    </row>
    <row r="738" spans="3:14" x14ac:dyDescent="0.25">
      <c r="C738" s="83"/>
      <c r="D738" s="172"/>
      <c r="E738" s="172"/>
      <c r="F738" s="172"/>
      <c r="G738" s="172"/>
      <c r="H738" s="172"/>
      <c r="I738" s="172"/>
      <c r="J738" s="172"/>
      <c r="K738" s="172"/>
      <c r="L738" s="172"/>
      <c r="M738" s="172"/>
      <c r="N738" s="172"/>
    </row>
    <row r="739" spans="3:14" x14ac:dyDescent="0.25">
      <c r="C739" s="83"/>
      <c r="D739" s="172"/>
      <c r="E739" s="172"/>
      <c r="F739" s="172"/>
      <c r="G739" s="172"/>
      <c r="H739" s="172"/>
      <c r="I739" s="172"/>
      <c r="J739" s="172"/>
      <c r="K739" s="172"/>
      <c r="L739" s="172"/>
      <c r="M739" s="172"/>
      <c r="N739" s="172"/>
    </row>
    <row r="740" spans="3:14" x14ac:dyDescent="0.25">
      <c r="C740" s="83"/>
      <c r="D740" s="172"/>
      <c r="E740" s="172"/>
      <c r="F740" s="172"/>
      <c r="G740" s="172"/>
      <c r="H740" s="172"/>
      <c r="I740" s="172"/>
      <c r="J740" s="172"/>
      <c r="K740" s="172"/>
      <c r="L740" s="172"/>
      <c r="M740" s="172"/>
      <c r="N740" s="172"/>
    </row>
    <row r="741" spans="3:14" x14ac:dyDescent="0.25">
      <c r="C741" s="83"/>
      <c r="D741" s="172"/>
      <c r="E741" s="172"/>
      <c r="F741" s="172"/>
      <c r="G741" s="172"/>
      <c r="H741" s="172"/>
      <c r="I741" s="172"/>
      <c r="J741" s="172"/>
      <c r="K741" s="172"/>
      <c r="L741" s="172"/>
      <c r="M741" s="172"/>
      <c r="N741" s="172"/>
    </row>
    <row r="742" spans="3:14" x14ac:dyDescent="0.25">
      <c r="C742" s="83"/>
      <c r="D742" s="172"/>
      <c r="E742" s="172"/>
      <c r="F742" s="172"/>
      <c r="G742" s="172"/>
      <c r="H742" s="172"/>
      <c r="I742" s="172"/>
      <c r="J742" s="172"/>
      <c r="K742" s="172"/>
      <c r="L742" s="172"/>
      <c r="M742" s="172"/>
      <c r="N742" s="172"/>
    </row>
    <row r="743" spans="3:14" x14ac:dyDescent="0.25">
      <c r="C743" s="83"/>
      <c r="D743" s="172"/>
      <c r="E743" s="172"/>
      <c r="F743" s="172"/>
      <c r="G743" s="172"/>
      <c r="H743" s="172"/>
      <c r="I743" s="172"/>
      <c r="J743" s="172"/>
      <c r="K743" s="172"/>
      <c r="L743" s="172"/>
      <c r="M743" s="172"/>
      <c r="N743" s="172"/>
    </row>
    <row r="744" spans="3:14" x14ac:dyDescent="0.25">
      <c r="C744" s="83"/>
      <c r="D744" s="172"/>
      <c r="E744" s="172"/>
      <c r="F744" s="172"/>
      <c r="G744" s="172"/>
      <c r="H744" s="172"/>
      <c r="I744" s="172"/>
      <c r="J744" s="172"/>
      <c r="K744" s="172"/>
      <c r="L744" s="172"/>
      <c r="M744" s="172"/>
      <c r="N744" s="172"/>
    </row>
    <row r="745" spans="3:14" x14ac:dyDescent="0.25">
      <c r="C745" s="83"/>
      <c r="D745" s="172"/>
      <c r="E745" s="172"/>
      <c r="F745" s="172"/>
      <c r="G745" s="172"/>
      <c r="H745" s="172"/>
      <c r="I745" s="172"/>
      <c r="J745" s="172"/>
      <c r="K745" s="172"/>
      <c r="L745" s="172"/>
      <c r="M745" s="172"/>
      <c r="N745" s="172"/>
    </row>
    <row r="746" spans="3:14" x14ac:dyDescent="0.25">
      <c r="C746" s="83"/>
      <c r="D746" s="172"/>
      <c r="E746" s="172"/>
      <c r="F746" s="172"/>
      <c r="G746" s="172"/>
      <c r="H746" s="172"/>
      <c r="I746" s="172"/>
      <c r="J746" s="172"/>
      <c r="K746" s="172"/>
      <c r="L746" s="172"/>
      <c r="M746" s="172"/>
      <c r="N746" s="172"/>
    </row>
    <row r="747" spans="3:14" x14ac:dyDescent="0.25">
      <c r="C747" s="83"/>
      <c r="D747" s="172"/>
      <c r="E747" s="172"/>
      <c r="F747" s="172"/>
      <c r="G747" s="172"/>
      <c r="H747" s="172"/>
      <c r="I747" s="172"/>
      <c r="J747" s="172"/>
      <c r="K747" s="172"/>
      <c r="L747" s="172"/>
      <c r="M747" s="172"/>
      <c r="N747" s="172"/>
    </row>
    <row r="748" spans="3:14" x14ac:dyDescent="0.25">
      <c r="C748" s="83"/>
      <c r="D748" s="172"/>
      <c r="E748" s="172"/>
      <c r="F748" s="172"/>
      <c r="G748" s="172"/>
      <c r="H748" s="172"/>
      <c r="I748" s="172"/>
      <c r="J748" s="172"/>
      <c r="K748" s="172"/>
      <c r="L748" s="172"/>
      <c r="M748" s="172"/>
      <c r="N748" s="172"/>
    </row>
    <row r="749" spans="3:14" x14ac:dyDescent="0.25">
      <c r="C749" s="83"/>
      <c r="D749" s="172"/>
      <c r="E749" s="172"/>
      <c r="F749" s="172"/>
      <c r="G749" s="172"/>
      <c r="H749" s="172"/>
      <c r="I749" s="172"/>
      <c r="J749" s="172"/>
      <c r="K749" s="172"/>
      <c r="L749" s="172"/>
      <c r="M749" s="172"/>
      <c r="N749" s="172"/>
    </row>
    <row r="750" spans="3:14" x14ac:dyDescent="0.25">
      <c r="C750" s="83"/>
      <c r="D750" s="172"/>
      <c r="E750" s="172"/>
      <c r="F750" s="172"/>
      <c r="G750" s="172"/>
      <c r="H750" s="172"/>
      <c r="I750" s="172"/>
      <c r="J750" s="172"/>
      <c r="K750" s="172"/>
      <c r="L750" s="172"/>
      <c r="M750" s="172"/>
      <c r="N750" s="172"/>
    </row>
    <row r="751" spans="3:14" x14ac:dyDescent="0.25">
      <c r="C751" s="83"/>
      <c r="D751" s="172"/>
      <c r="E751" s="172"/>
      <c r="F751" s="172"/>
      <c r="G751" s="172"/>
      <c r="H751" s="172"/>
      <c r="I751" s="172"/>
      <c r="J751" s="172"/>
      <c r="K751" s="172"/>
      <c r="L751" s="172"/>
      <c r="M751" s="172"/>
      <c r="N751" s="172"/>
    </row>
    <row r="752" spans="3:14" x14ac:dyDescent="0.25">
      <c r="C752" s="83"/>
      <c r="D752" s="172"/>
      <c r="E752" s="172"/>
      <c r="F752" s="172"/>
      <c r="G752" s="172"/>
      <c r="H752" s="172"/>
      <c r="I752" s="172"/>
      <c r="J752" s="172"/>
      <c r="K752" s="172"/>
      <c r="L752" s="172"/>
      <c r="M752" s="172"/>
      <c r="N752" s="172"/>
    </row>
    <row r="753" spans="3:14" x14ac:dyDescent="0.25">
      <c r="C753" s="83"/>
      <c r="D753" s="172"/>
      <c r="E753" s="172"/>
      <c r="F753" s="172"/>
      <c r="G753" s="172"/>
      <c r="H753" s="172"/>
      <c r="I753" s="172"/>
      <c r="J753" s="172"/>
      <c r="K753" s="172"/>
      <c r="L753" s="172"/>
      <c r="M753" s="172"/>
      <c r="N753" s="172"/>
    </row>
    <row r="754" spans="3:14" x14ac:dyDescent="0.25">
      <c r="C754" s="83"/>
      <c r="D754" s="172"/>
      <c r="E754" s="172"/>
      <c r="F754" s="172"/>
      <c r="G754" s="172"/>
      <c r="H754" s="172"/>
      <c r="I754" s="172"/>
      <c r="J754" s="172"/>
      <c r="K754" s="172"/>
      <c r="L754" s="172"/>
      <c r="M754" s="172"/>
      <c r="N754" s="172"/>
    </row>
    <row r="755" spans="3:14" x14ac:dyDescent="0.25">
      <c r="C755" s="83"/>
      <c r="D755" s="172"/>
      <c r="E755" s="172"/>
      <c r="F755" s="172"/>
      <c r="G755" s="172"/>
      <c r="H755" s="172"/>
      <c r="I755" s="172"/>
      <c r="J755" s="172"/>
      <c r="K755" s="172"/>
      <c r="L755" s="172"/>
      <c r="M755" s="172"/>
      <c r="N755" s="172"/>
    </row>
    <row r="756" spans="3:14" x14ac:dyDescent="0.25">
      <c r="C756" s="83"/>
      <c r="D756" s="172"/>
      <c r="E756" s="172"/>
      <c r="F756" s="172"/>
      <c r="G756" s="172"/>
      <c r="H756" s="172"/>
      <c r="I756" s="172"/>
      <c r="J756" s="172"/>
      <c r="K756" s="172"/>
      <c r="L756" s="172"/>
      <c r="M756" s="172"/>
      <c r="N756" s="172"/>
    </row>
    <row r="757" spans="3:14" x14ac:dyDescent="0.25">
      <c r="C757" s="83"/>
      <c r="D757" s="172"/>
      <c r="E757" s="172"/>
      <c r="F757" s="172"/>
      <c r="G757" s="172"/>
      <c r="H757" s="172"/>
      <c r="I757" s="172"/>
      <c r="J757" s="172"/>
      <c r="K757" s="172"/>
      <c r="L757" s="172"/>
      <c r="M757" s="172"/>
      <c r="N757" s="172"/>
    </row>
    <row r="758" spans="3:14" x14ac:dyDescent="0.25">
      <c r="C758" s="83"/>
      <c r="D758" s="172"/>
      <c r="E758" s="172"/>
      <c r="F758" s="172"/>
      <c r="G758" s="172"/>
      <c r="H758" s="172"/>
      <c r="I758" s="172"/>
      <c r="J758" s="172"/>
      <c r="K758" s="172"/>
      <c r="L758" s="172"/>
      <c r="M758" s="172"/>
      <c r="N758" s="172"/>
    </row>
    <row r="759" spans="3:14" x14ac:dyDescent="0.25">
      <c r="C759" s="83"/>
      <c r="D759" s="172"/>
      <c r="E759" s="172"/>
      <c r="F759" s="172"/>
      <c r="G759" s="172"/>
      <c r="H759" s="172"/>
      <c r="I759" s="172"/>
      <c r="J759" s="172"/>
      <c r="K759" s="172"/>
      <c r="L759" s="172"/>
      <c r="M759" s="172"/>
      <c r="N759" s="172"/>
    </row>
    <row r="760" spans="3:14" x14ac:dyDescent="0.25">
      <c r="C760" s="83"/>
      <c r="D760" s="172"/>
      <c r="E760" s="172"/>
      <c r="F760" s="172"/>
      <c r="G760" s="172"/>
      <c r="H760" s="172"/>
      <c r="I760" s="172"/>
      <c r="J760" s="172"/>
      <c r="K760" s="172"/>
      <c r="L760" s="172"/>
      <c r="M760" s="172"/>
      <c r="N760" s="172"/>
    </row>
    <row r="761" spans="3:14" x14ac:dyDescent="0.25">
      <c r="C761" s="83"/>
      <c r="D761" s="172"/>
      <c r="E761" s="172"/>
      <c r="F761" s="172"/>
      <c r="G761" s="172"/>
      <c r="H761" s="172"/>
      <c r="I761" s="172"/>
      <c r="J761" s="172"/>
      <c r="K761" s="172"/>
      <c r="L761" s="172"/>
      <c r="M761" s="172"/>
      <c r="N761" s="172"/>
    </row>
    <row r="762" spans="3:14" x14ac:dyDescent="0.25">
      <c r="C762" s="83"/>
      <c r="D762" s="172"/>
      <c r="E762" s="172"/>
      <c r="F762" s="172"/>
      <c r="G762" s="172"/>
      <c r="H762" s="172"/>
      <c r="I762" s="172"/>
      <c r="J762" s="172"/>
      <c r="K762" s="172"/>
      <c r="L762" s="172"/>
      <c r="M762" s="172"/>
      <c r="N762" s="172"/>
    </row>
    <row r="763" spans="3:14" x14ac:dyDescent="0.25">
      <c r="C763" s="83"/>
      <c r="D763" s="172"/>
      <c r="E763" s="172"/>
      <c r="F763" s="172"/>
      <c r="G763" s="172"/>
      <c r="H763" s="172"/>
      <c r="I763" s="172"/>
      <c r="J763" s="172"/>
      <c r="K763" s="172"/>
      <c r="L763" s="172"/>
      <c r="M763" s="172"/>
      <c r="N763" s="172"/>
    </row>
    <row r="764" spans="3:14" x14ac:dyDescent="0.25">
      <c r="C764" s="83"/>
      <c r="D764" s="172"/>
      <c r="E764" s="172"/>
      <c r="F764" s="172"/>
      <c r="G764" s="172"/>
      <c r="H764" s="172"/>
      <c r="I764" s="172"/>
      <c r="J764" s="172"/>
      <c r="K764" s="172"/>
      <c r="L764" s="172"/>
      <c r="M764" s="172"/>
      <c r="N764" s="172"/>
    </row>
    <row r="765" spans="3:14" x14ac:dyDescent="0.25">
      <c r="C765" s="83"/>
      <c r="D765" s="172"/>
      <c r="E765" s="172"/>
      <c r="F765" s="172"/>
      <c r="G765" s="172"/>
      <c r="H765" s="172"/>
      <c r="I765" s="172"/>
      <c r="J765" s="172"/>
      <c r="K765" s="172"/>
      <c r="L765" s="172"/>
      <c r="M765" s="172"/>
      <c r="N765" s="172"/>
    </row>
    <row r="766" spans="3:14" x14ac:dyDescent="0.25">
      <c r="C766" s="83"/>
      <c r="D766" s="172"/>
      <c r="E766" s="172"/>
      <c r="F766" s="172"/>
      <c r="G766" s="172"/>
      <c r="H766" s="172"/>
      <c r="I766" s="172"/>
      <c r="J766" s="172"/>
      <c r="K766" s="172"/>
      <c r="L766" s="172"/>
      <c r="M766" s="172"/>
      <c r="N766" s="172"/>
    </row>
    <row r="767" spans="3:14" x14ac:dyDescent="0.25">
      <c r="C767" s="83"/>
      <c r="D767" s="172"/>
      <c r="E767" s="172"/>
      <c r="F767" s="172"/>
      <c r="G767" s="172"/>
      <c r="H767" s="172"/>
      <c r="I767" s="172"/>
      <c r="J767" s="172"/>
      <c r="K767" s="172"/>
      <c r="L767" s="172"/>
      <c r="M767" s="172"/>
      <c r="N767" s="172"/>
    </row>
    <row r="768" spans="3:14" x14ac:dyDescent="0.25">
      <c r="C768" s="83"/>
      <c r="D768" s="172"/>
      <c r="E768" s="172"/>
      <c r="F768" s="172"/>
      <c r="G768" s="172"/>
      <c r="H768" s="172"/>
      <c r="I768" s="172"/>
      <c r="J768" s="172"/>
      <c r="K768" s="172"/>
      <c r="L768" s="172"/>
      <c r="M768" s="172"/>
      <c r="N768" s="172"/>
    </row>
    <row r="769" spans="3:14" x14ac:dyDescent="0.25">
      <c r="C769" s="83"/>
      <c r="D769" s="172"/>
      <c r="E769" s="172"/>
      <c r="F769" s="172"/>
      <c r="G769" s="172"/>
      <c r="H769" s="172"/>
      <c r="I769" s="172"/>
      <c r="J769" s="172"/>
      <c r="K769" s="172"/>
      <c r="L769" s="172"/>
      <c r="M769" s="172"/>
      <c r="N769" s="172"/>
    </row>
    <row r="770" spans="3:14" x14ac:dyDescent="0.25">
      <c r="C770" s="83"/>
      <c r="D770" s="172"/>
      <c r="E770" s="172"/>
      <c r="F770" s="172"/>
      <c r="G770" s="172"/>
      <c r="H770" s="172"/>
      <c r="I770" s="172"/>
      <c r="J770" s="172"/>
      <c r="K770" s="172"/>
      <c r="L770" s="172"/>
      <c r="M770" s="172"/>
      <c r="N770" s="172"/>
    </row>
    <row r="771" spans="3:14" x14ac:dyDescent="0.25">
      <c r="C771" s="83"/>
      <c r="D771" s="172"/>
      <c r="E771" s="172"/>
      <c r="F771" s="172"/>
      <c r="G771" s="172"/>
      <c r="H771" s="172"/>
      <c r="I771" s="172"/>
      <c r="J771" s="172"/>
      <c r="K771" s="172"/>
      <c r="L771" s="172"/>
      <c r="M771" s="172"/>
      <c r="N771" s="172"/>
    </row>
    <row r="772" spans="3:14" x14ac:dyDescent="0.25">
      <c r="C772" s="83"/>
      <c r="D772" s="172"/>
      <c r="E772" s="172"/>
      <c r="F772" s="172"/>
      <c r="G772" s="172"/>
      <c r="H772" s="172"/>
      <c r="I772" s="172"/>
      <c r="J772" s="172"/>
      <c r="K772" s="172"/>
      <c r="L772" s="172"/>
      <c r="M772" s="172"/>
      <c r="N772" s="172"/>
    </row>
    <row r="773" spans="3:14" x14ac:dyDescent="0.25">
      <c r="C773" s="83"/>
      <c r="D773" s="172"/>
      <c r="E773" s="172"/>
      <c r="F773" s="172"/>
      <c r="G773" s="172"/>
      <c r="H773" s="172"/>
      <c r="I773" s="172"/>
      <c r="J773" s="172"/>
      <c r="K773" s="172"/>
      <c r="L773" s="172"/>
      <c r="M773" s="172"/>
      <c r="N773" s="172"/>
    </row>
    <row r="774" spans="3:14" x14ac:dyDescent="0.25">
      <c r="C774" s="83"/>
      <c r="D774" s="172"/>
      <c r="E774" s="172"/>
      <c r="F774" s="172"/>
      <c r="G774" s="172"/>
      <c r="H774" s="172"/>
      <c r="I774" s="172"/>
      <c r="J774" s="172"/>
      <c r="K774" s="172"/>
      <c r="L774" s="172"/>
      <c r="M774" s="172"/>
      <c r="N774" s="172"/>
    </row>
    <row r="775" spans="3:14" x14ac:dyDescent="0.25">
      <c r="C775" s="83"/>
      <c r="D775" s="172"/>
      <c r="E775" s="172"/>
      <c r="F775" s="172"/>
      <c r="G775" s="172"/>
      <c r="H775" s="172"/>
      <c r="I775" s="172"/>
      <c r="J775" s="172"/>
      <c r="K775" s="172"/>
      <c r="L775" s="172"/>
      <c r="M775" s="172"/>
      <c r="N775" s="172"/>
    </row>
    <row r="776" spans="3:14" x14ac:dyDescent="0.25">
      <c r="C776" s="83"/>
      <c r="D776" s="172"/>
      <c r="E776" s="172"/>
      <c r="F776" s="172"/>
      <c r="G776" s="172"/>
      <c r="H776" s="172"/>
      <c r="I776" s="172"/>
      <c r="J776" s="172"/>
      <c r="K776" s="172"/>
      <c r="L776" s="172"/>
      <c r="M776" s="172"/>
      <c r="N776" s="172"/>
    </row>
    <row r="777" spans="3:14" x14ac:dyDescent="0.25">
      <c r="C777" s="83"/>
      <c r="D777" s="172"/>
      <c r="E777" s="172"/>
      <c r="F777" s="172"/>
      <c r="G777" s="172"/>
      <c r="H777" s="172"/>
      <c r="I777" s="172"/>
      <c r="J777" s="172"/>
      <c r="K777" s="172"/>
      <c r="L777" s="172"/>
      <c r="M777" s="172"/>
      <c r="N777" s="172"/>
    </row>
    <row r="778" spans="3:14" x14ac:dyDescent="0.25">
      <c r="C778" s="83"/>
      <c r="D778" s="172"/>
      <c r="E778" s="172"/>
      <c r="F778" s="172"/>
      <c r="G778" s="172"/>
      <c r="H778" s="172"/>
      <c r="I778" s="172"/>
      <c r="J778" s="172"/>
      <c r="K778" s="172"/>
      <c r="L778" s="172"/>
      <c r="M778" s="172"/>
      <c r="N778" s="172"/>
    </row>
    <row r="779" spans="3:14" x14ac:dyDescent="0.25">
      <c r="C779" s="83"/>
      <c r="D779" s="172"/>
      <c r="E779" s="172"/>
      <c r="F779" s="172"/>
      <c r="G779" s="172"/>
      <c r="H779" s="172"/>
      <c r="I779" s="172"/>
      <c r="J779" s="172"/>
      <c r="K779" s="172"/>
      <c r="L779" s="172"/>
      <c r="M779" s="172"/>
      <c r="N779" s="172"/>
    </row>
    <row r="780" spans="3:14" x14ac:dyDescent="0.25">
      <c r="C780" s="83"/>
      <c r="D780" s="172"/>
      <c r="E780" s="172"/>
      <c r="F780" s="172"/>
      <c r="G780" s="172"/>
      <c r="H780" s="172"/>
      <c r="I780" s="172"/>
      <c r="J780" s="172"/>
      <c r="K780" s="172"/>
      <c r="L780" s="172"/>
      <c r="M780" s="172"/>
      <c r="N780" s="172"/>
    </row>
    <row r="781" spans="3:14" x14ac:dyDescent="0.25">
      <c r="C781" s="83"/>
      <c r="D781" s="172"/>
      <c r="E781" s="172"/>
      <c r="F781" s="172"/>
      <c r="G781" s="172"/>
      <c r="H781" s="172"/>
      <c r="I781" s="172"/>
      <c r="J781" s="172"/>
      <c r="K781" s="172"/>
      <c r="L781" s="172"/>
      <c r="M781" s="172"/>
      <c r="N781" s="172"/>
    </row>
    <row r="782" spans="3:14" x14ac:dyDescent="0.25">
      <c r="C782" s="83"/>
      <c r="D782" s="172"/>
      <c r="E782" s="172"/>
      <c r="F782" s="172"/>
      <c r="G782" s="172"/>
      <c r="H782" s="172"/>
      <c r="I782" s="172"/>
      <c r="J782" s="172"/>
      <c r="K782" s="172"/>
      <c r="L782" s="172"/>
      <c r="M782" s="172"/>
      <c r="N782" s="172"/>
    </row>
    <row r="783" spans="3:14" x14ac:dyDescent="0.25">
      <c r="C783" s="83"/>
      <c r="D783" s="172"/>
      <c r="E783" s="172"/>
      <c r="F783" s="172"/>
      <c r="G783" s="172"/>
      <c r="H783" s="172"/>
      <c r="I783" s="172"/>
      <c r="J783" s="172"/>
      <c r="K783" s="172"/>
      <c r="L783" s="172"/>
      <c r="M783" s="172"/>
      <c r="N783" s="172"/>
    </row>
    <row r="784" spans="3:14" x14ac:dyDescent="0.25">
      <c r="C784" s="83"/>
      <c r="D784" s="172"/>
      <c r="E784" s="172"/>
      <c r="F784" s="172"/>
      <c r="G784" s="172"/>
      <c r="H784" s="172"/>
      <c r="I784" s="172"/>
      <c r="J784" s="172"/>
      <c r="K784" s="172"/>
      <c r="L784" s="172"/>
      <c r="M784" s="172"/>
      <c r="N784" s="172"/>
    </row>
    <row r="785" spans="3:14" x14ac:dyDescent="0.25">
      <c r="C785" s="83"/>
      <c r="D785" s="172"/>
      <c r="E785" s="172"/>
      <c r="F785" s="172"/>
      <c r="G785" s="172"/>
      <c r="H785" s="172"/>
      <c r="I785" s="172"/>
      <c r="J785" s="172"/>
      <c r="K785" s="172"/>
      <c r="L785" s="172"/>
      <c r="M785" s="172"/>
      <c r="N785" s="172"/>
    </row>
    <row r="786" spans="3:14" x14ac:dyDescent="0.25">
      <c r="C786" s="83"/>
      <c r="D786" s="172"/>
      <c r="E786" s="172"/>
      <c r="F786" s="172"/>
      <c r="G786" s="172"/>
      <c r="H786" s="172"/>
      <c r="I786" s="172"/>
      <c r="J786" s="172"/>
      <c r="K786" s="172"/>
      <c r="L786" s="172"/>
      <c r="M786" s="172"/>
      <c r="N786" s="172"/>
    </row>
    <row r="787" spans="3:14" x14ac:dyDescent="0.25">
      <c r="C787" s="83"/>
      <c r="D787" s="172"/>
      <c r="E787" s="172"/>
      <c r="F787" s="172"/>
      <c r="G787" s="172"/>
      <c r="H787" s="172"/>
      <c r="I787" s="172"/>
      <c r="J787" s="172"/>
      <c r="K787" s="172"/>
      <c r="L787" s="172"/>
      <c r="M787" s="172"/>
      <c r="N787" s="172"/>
    </row>
    <row r="788" spans="3:14" x14ac:dyDescent="0.25">
      <c r="C788" s="83"/>
      <c r="D788" s="172"/>
      <c r="E788" s="172"/>
      <c r="F788" s="172"/>
      <c r="G788" s="172"/>
      <c r="H788" s="172"/>
      <c r="I788" s="172"/>
      <c r="J788" s="172"/>
      <c r="K788" s="172"/>
      <c r="L788" s="172"/>
      <c r="M788" s="172"/>
      <c r="N788" s="172"/>
    </row>
    <row r="789" spans="3:14" x14ac:dyDescent="0.25">
      <c r="C789" s="83"/>
      <c r="D789" s="172"/>
      <c r="E789" s="172"/>
      <c r="F789" s="172"/>
      <c r="G789" s="172"/>
      <c r="H789" s="172"/>
      <c r="I789" s="172"/>
      <c r="J789" s="172"/>
      <c r="K789" s="172"/>
      <c r="L789" s="172"/>
      <c r="M789" s="172"/>
      <c r="N789" s="172"/>
    </row>
    <row r="790" spans="3:14" x14ac:dyDescent="0.25">
      <c r="C790" s="83"/>
      <c r="D790" s="172"/>
      <c r="E790" s="172"/>
      <c r="F790" s="172"/>
      <c r="G790" s="172"/>
      <c r="H790" s="172"/>
      <c r="I790" s="172"/>
      <c r="J790" s="172"/>
      <c r="K790" s="172"/>
      <c r="L790" s="172"/>
      <c r="M790" s="172"/>
      <c r="N790" s="172"/>
    </row>
    <row r="791" spans="3:14" x14ac:dyDescent="0.25">
      <c r="C791" s="83"/>
      <c r="D791" s="172"/>
      <c r="E791" s="172"/>
      <c r="F791" s="172"/>
      <c r="G791" s="172"/>
      <c r="H791" s="172"/>
      <c r="I791" s="172"/>
      <c r="J791" s="172"/>
      <c r="K791" s="172"/>
      <c r="L791" s="172"/>
      <c r="M791" s="172"/>
      <c r="N791" s="172"/>
    </row>
    <row r="792" spans="3:14" x14ac:dyDescent="0.25">
      <c r="C792" s="83"/>
      <c r="D792" s="172"/>
      <c r="E792" s="172"/>
      <c r="F792" s="172"/>
      <c r="G792" s="172"/>
      <c r="H792" s="172"/>
      <c r="I792" s="172"/>
      <c r="J792" s="172"/>
      <c r="K792" s="172"/>
      <c r="L792" s="172"/>
      <c r="M792" s="172"/>
      <c r="N792" s="172"/>
    </row>
    <row r="793" spans="3:14" x14ac:dyDescent="0.25">
      <c r="C793" s="83"/>
      <c r="D793" s="172"/>
      <c r="E793" s="172"/>
      <c r="F793" s="172"/>
      <c r="G793" s="172"/>
      <c r="H793" s="172"/>
      <c r="I793" s="172"/>
      <c r="J793" s="172"/>
      <c r="K793" s="172"/>
      <c r="L793" s="172"/>
      <c r="M793" s="172"/>
      <c r="N793" s="172"/>
    </row>
    <row r="794" spans="3:14" x14ac:dyDescent="0.25">
      <c r="C794" s="83"/>
      <c r="D794" s="172"/>
      <c r="E794" s="172"/>
      <c r="F794" s="172"/>
      <c r="G794" s="172"/>
      <c r="H794" s="172"/>
      <c r="I794" s="172"/>
      <c r="J794" s="172"/>
      <c r="K794" s="172"/>
      <c r="L794" s="172"/>
      <c r="M794" s="172"/>
      <c r="N794" s="172"/>
    </row>
    <row r="795" spans="3:14" x14ac:dyDescent="0.25">
      <c r="C795" s="83"/>
      <c r="D795" s="172"/>
      <c r="E795" s="172"/>
      <c r="F795" s="172"/>
      <c r="G795" s="172"/>
      <c r="H795" s="172"/>
      <c r="I795" s="172"/>
      <c r="J795" s="172"/>
      <c r="K795" s="172"/>
      <c r="L795" s="172"/>
      <c r="M795" s="172"/>
      <c r="N795" s="172"/>
    </row>
    <row r="796" spans="3:14" x14ac:dyDescent="0.25">
      <c r="C796" s="83"/>
      <c r="D796" s="172"/>
      <c r="E796" s="172"/>
      <c r="F796" s="172"/>
      <c r="G796" s="172"/>
      <c r="H796" s="172"/>
      <c r="I796" s="172"/>
      <c r="J796" s="172"/>
      <c r="K796" s="172"/>
      <c r="L796" s="172"/>
      <c r="M796" s="172"/>
      <c r="N796" s="172"/>
    </row>
    <row r="797" spans="3:14" x14ac:dyDescent="0.25">
      <c r="C797" s="83"/>
      <c r="D797" s="172"/>
      <c r="E797" s="172"/>
      <c r="F797" s="172"/>
      <c r="G797" s="172"/>
      <c r="H797" s="172"/>
      <c r="I797" s="172"/>
      <c r="J797" s="172"/>
      <c r="K797" s="172"/>
      <c r="L797" s="172"/>
      <c r="M797" s="172"/>
      <c r="N797" s="172"/>
    </row>
    <row r="798" spans="3:14" x14ac:dyDescent="0.25">
      <c r="C798" s="83"/>
      <c r="D798" s="172"/>
      <c r="E798" s="172"/>
      <c r="F798" s="172"/>
      <c r="G798" s="172"/>
      <c r="H798" s="172"/>
      <c r="I798" s="172"/>
      <c r="J798" s="172"/>
      <c r="K798" s="172"/>
      <c r="L798" s="172"/>
      <c r="M798" s="172"/>
      <c r="N798" s="172"/>
    </row>
    <row r="799" spans="3:14" x14ac:dyDescent="0.25">
      <c r="C799" s="83"/>
      <c r="D799" s="172"/>
      <c r="E799" s="172"/>
      <c r="F799" s="172"/>
      <c r="G799" s="172"/>
      <c r="H799" s="172"/>
      <c r="I799" s="172"/>
      <c r="J799" s="172"/>
      <c r="K799" s="172"/>
      <c r="L799" s="172"/>
      <c r="M799" s="172"/>
      <c r="N799" s="172"/>
    </row>
    <row r="800" spans="3:14" x14ac:dyDescent="0.25">
      <c r="C800" s="83"/>
      <c r="D800" s="172"/>
      <c r="E800" s="172"/>
      <c r="F800" s="172"/>
      <c r="G800" s="172"/>
      <c r="H800" s="172"/>
      <c r="I800" s="172"/>
      <c r="J800" s="172"/>
      <c r="K800" s="172"/>
      <c r="L800" s="172"/>
      <c r="M800" s="172"/>
      <c r="N800" s="172"/>
    </row>
    <row r="801" spans="3:14" x14ac:dyDescent="0.25">
      <c r="C801" s="83"/>
      <c r="D801" s="172"/>
      <c r="E801" s="172"/>
      <c r="F801" s="172"/>
      <c r="G801" s="172"/>
      <c r="H801" s="172"/>
      <c r="I801" s="172"/>
      <c r="J801" s="172"/>
      <c r="K801" s="172"/>
      <c r="L801" s="172"/>
      <c r="M801" s="172"/>
      <c r="N801" s="172"/>
    </row>
    <row r="802" spans="3:14" x14ac:dyDescent="0.25">
      <c r="C802" s="83"/>
      <c r="D802" s="172"/>
      <c r="E802" s="172"/>
      <c r="F802" s="172"/>
      <c r="G802" s="172"/>
      <c r="H802" s="172"/>
      <c r="I802" s="172"/>
      <c r="J802" s="172"/>
      <c r="K802" s="172"/>
      <c r="L802" s="172"/>
      <c r="M802" s="172"/>
      <c r="N802" s="172"/>
    </row>
    <row r="803" spans="3:14" x14ac:dyDescent="0.25">
      <c r="C803" s="83"/>
      <c r="D803" s="172"/>
      <c r="E803" s="172"/>
      <c r="F803" s="172"/>
      <c r="G803" s="172"/>
      <c r="H803" s="172"/>
      <c r="I803" s="172"/>
      <c r="J803" s="172"/>
      <c r="K803" s="172"/>
      <c r="L803" s="172"/>
      <c r="M803" s="172"/>
      <c r="N803" s="172"/>
    </row>
    <row r="804" spans="3:14" x14ac:dyDescent="0.25">
      <c r="C804" s="83"/>
      <c r="D804" s="172"/>
      <c r="E804" s="172"/>
      <c r="F804" s="172"/>
      <c r="G804" s="172"/>
      <c r="H804" s="172"/>
      <c r="I804" s="172"/>
      <c r="J804" s="172"/>
      <c r="K804" s="172"/>
      <c r="L804" s="172"/>
      <c r="M804" s="172"/>
      <c r="N804" s="172"/>
    </row>
    <row r="805" spans="3:14" x14ac:dyDescent="0.25">
      <c r="C805" s="83"/>
      <c r="D805" s="172"/>
      <c r="E805" s="172"/>
      <c r="F805" s="172"/>
      <c r="G805" s="172"/>
      <c r="H805" s="172"/>
      <c r="I805" s="172"/>
      <c r="J805" s="172"/>
      <c r="K805" s="172"/>
      <c r="L805" s="172"/>
      <c r="M805" s="172"/>
      <c r="N805" s="172"/>
    </row>
    <row r="806" spans="3:14" x14ac:dyDescent="0.25">
      <c r="C806" s="83"/>
      <c r="D806" s="172"/>
      <c r="E806" s="172"/>
      <c r="F806" s="172"/>
      <c r="G806" s="172"/>
      <c r="H806" s="172"/>
      <c r="I806" s="172"/>
      <c r="J806" s="172"/>
      <c r="K806" s="172"/>
      <c r="L806" s="172"/>
      <c r="M806" s="172"/>
      <c r="N806" s="172"/>
    </row>
    <row r="807" spans="3:14" x14ac:dyDescent="0.25">
      <c r="C807" s="83"/>
      <c r="D807" s="172"/>
      <c r="E807" s="172"/>
      <c r="F807" s="172"/>
      <c r="G807" s="172"/>
      <c r="H807" s="172"/>
      <c r="I807" s="172"/>
      <c r="J807" s="172"/>
      <c r="K807" s="172"/>
      <c r="L807" s="172"/>
      <c r="M807" s="172"/>
      <c r="N807" s="172"/>
    </row>
    <row r="808" spans="3:14" x14ac:dyDescent="0.25">
      <c r="C808" s="83"/>
      <c r="D808" s="172"/>
      <c r="E808" s="172"/>
      <c r="F808" s="172"/>
      <c r="G808" s="172"/>
      <c r="H808" s="172"/>
      <c r="I808" s="172"/>
      <c r="J808" s="172"/>
      <c r="K808" s="172"/>
      <c r="L808" s="172"/>
      <c r="M808" s="172"/>
      <c r="N808" s="172"/>
    </row>
    <row r="809" spans="3:14" x14ac:dyDescent="0.25">
      <c r="C809" s="83"/>
      <c r="D809" s="172"/>
      <c r="E809" s="172"/>
      <c r="F809" s="172"/>
      <c r="G809" s="172"/>
      <c r="H809" s="172"/>
      <c r="I809" s="172"/>
      <c r="J809" s="172"/>
      <c r="K809" s="172"/>
      <c r="L809" s="172"/>
      <c r="M809" s="172"/>
      <c r="N809" s="172"/>
    </row>
    <row r="810" spans="3:14" x14ac:dyDescent="0.25">
      <c r="C810" s="83"/>
      <c r="D810" s="172"/>
      <c r="E810" s="172"/>
      <c r="F810" s="172"/>
      <c r="G810" s="172"/>
      <c r="H810" s="172"/>
      <c r="I810" s="172"/>
      <c r="J810" s="172"/>
      <c r="K810" s="172"/>
      <c r="L810" s="172"/>
      <c r="M810" s="172"/>
      <c r="N810" s="172"/>
    </row>
    <row r="811" spans="3:14" x14ac:dyDescent="0.25">
      <c r="C811" s="83"/>
      <c r="D811" s="172"/>
      <c r="E811" s="172"/>
      <c r="F811" s="172"/>
      <c r="G811" s="172"/>
      <c r="H811" s="172"/>
      <c r="I811" s="172"/>
      <c r="J811" s="172"/>
      <c r="K811" s="172"/>
      <c r="L811" s="172"/>
      <c r="M811" s="172"/>
      <c r="N811" s="172"/>
    </row>
    <row r="812" spans="3:14" x14ac:dyDescent="0.25">
      <c r="C812" s="83"/>
      <c r="D812" s="172"/>
      <c r="E812" s="172"/>
      <c r="F812" s="172"/>
      <c r="G812" s="172"/>
      <c r="H812" s="172"/>
      <c r="I812" s="172"/>
      <c r="J812" s="172"/>
      <c r="K812" s="172"/>
      <c r="L812" s="172"/>
      <c r="M812" s="172"/>
      <c r="N812" s="172"/>
    </row>
    <row r="813" spans="3:14" x14ac:dyDescent="0.25">
      <c r="C813" s="83"/>
      <c r="D813" s="172"/>
      <c r="E813" s="172"/>
      <c r="F813" s="172"/>
      <c r="G813" s="172"/>
      <c r="H813" s="172"/>
      <c r="I813" s="172"/>
      <c r="J813" s="172"/>
      <c r="K813" s="172"/>
      <c r="L813" s="172"/>
      <c r="M813" s="172"/>
      <c r="N813" s="172"/>
    </row>
    <row r="814" spans="3:14" x14ac:dyDescent="0.25">
      <c r="C814" s="83"/>
      <c r="D814" s="172"/>
      <c r="E814" s="172"/>
      <c r="F814" s="172"/>
      <c r="G814" s="172"/>
      <c r="H814" s="172"/>
      <c r="I814" s="172"/>
      <c r="J814" s="172"/>
      <c r="K814" s="172"/>
      <c r="L814" s="172"/>
      <c r="M814" s="172"/>
      <c r="N814" s="172"/>
    </row>
    <row r="815" spans="3:14" x14ac:dyDescent="0.25">
      <c r="C815" s="83"/>
      <c r="D815" s="172"/>
      <c r="E815" s="172"/>
      <c r="F815" s="172"/>
      <c r="G815" s="172"/>
      <c r="H815" s="172"/>
      <c r="I815" s="172"/>
      <c r="J815" s="172"/>
      <c r="K815" s="172"/>
      <c r="L815" s="172"/>
      <c r="M815" s="172"/>
      <c r="N815" s="172"/>
    </row>
    <row r="816" spans="3:14" x14ac:dyDescent="0.25">
      <c r="C816" s="83"/>
      <c r="D816" s="172"/>
      <c r="E816" s="172"/>
      <c r="F816" s="172"/>
      <c r="G816" s="172"/>
      <c r="H816" s="172"/>
      <c r="I816" s="172"/>
      <c r="J816" s="172"/>
      <c r="K816" s="172"/>
      <c r="L816" s="172"/>
      <c r="M816" s="172"/>
      <c r="N816" s="172"/>
    </row>
    <row r="817" spans="3:14" x14ac:dyDescent="0.25">
      <c r="C817" s="83"/>
      <c r="D817" s="172"/>
      <c r="E817" s="172"/>
      <c r="F817" s="172"/>
      <c r="G817" s="172"/>
      <c r="H817" s="172"/>
      <c r="I817" s="172"/>
      <c r="J817" s="172"/>
      <c r="K817" s="172"/>
      <c r="L817" s="172"/>
      <c r="M817" s="172"/>
      <c r="N817" s="172"/>
    </row>
    <row r="818" spans="3:14" x14ac:dyDescent="0.25">
      <c r="C818" s="83"/>
      <c r="D818" s="172"/>
      <c r="E818" s="172"/>
      <c r="F818" s="172"/>
      <c r="G818" s="172"/>
      <c r="H818" s="172"/>
      <c r="I818" s="172"/>
      <c r="J818" s="172"/>
      <c r="K818" s="172"/>
      <c r="L818" s="172"/>
      <c r="M818" s="172"/>
      <c r="N818" s="172"/>
    </row>
    <row r="819" spans="3:14" x14ac:dyDescent="0.25">
      <c r="C819" s="83"/>
      <c r="D819" s="172"/>
      <c r="E819" s="172"/>
      <c r="F819" s="172"/>
      <c r="G819" s="172"/>
      <c r="H819" s="172"/>
      <c r="I819" s="172"/>
      <c r="J819" s="172"/>
      <c r="K819" s="172"/>
      <c r="L819" s="172"/>
      <c r="M819" s="172"/>
      <c r="N819" s="172"/>
    </row>
    <row r="820" spans="3:14" x14ac:dyDescent="0.25">
      <c r="C820" s="83"/>
      <c r="D820" s="172"/>
      <c r="E820" s="172"/>
      <c r="F820" s="172"/>
      <c r="G820" s="172"/>
      <c r="H820" s="172"/>
      <c r="I820" s="172"/>
      <c r="J820" s="172"/>
      <c r="K820" s="172"/>
      <c r="L820" s="172"/>
      <c r="M820" s="172"/>
      <c r="N820" s="172"/>
    </row>
    <row r="821" spans="3:14" x14ac:dyDescent="0.25">
      <c r="C821" s="83"/>
      <c r="D821" s="172"/>
      <c r="E821" s="172"/>
      <c r="F821" s="172"/>
      <c r="G821" s="172"/>
      <c r="H821" s="172"/>
      <c r="I821" s="172"/>
      <c r="J821" s="172"/>
      <c r="K821" s="172"/>
      <c r="L821" s="172"/>
      <c r="M821" s="172"/>
      <c r="N821" s="172"/>
    </row>
    <row r="822" spans="3:14" x14ac:dyDescent="0.25">
      <c r="C822" s="83"/>
      <c r="D822" s="172"/>
      <c r="E822" s="172"/>
      <c r="F822" s="172"/>
      <c r="G822" s="172"/>
      <c r="H822" s="172"/>
      <c r="I822" s="172"/>
      <c r="J822" s="172"/>
      <c r="K822" s="172"/>
      <c r="L822" s="172"/>
      <c r="M822" s="172"/>
      <c r="N822" s="172"/>
    </row>
    <row r="823" spans="3:14" x14ac:dyDescent="0.25">
      <c r="C823" s="83"/>
      <c r="D823" s="172"/>
      <c r="E823" s="172"/>
      <c r="F823" s="172"/>
      <c r="G823" s="172"/>
      <c r="H823" s="172"/>
      <c r="I823" s="172"/>
      <c r="J823" s="172"/>
      <c r="K823" s="172"/>
      <c r="L823" s="172"/>
      <c r="M823" s="172"/>
      <c r="N823" s="172"/>
    </row>
    <row r="824" spans="3:14" x14ac:dyDescent="0.25">
      <c r="C824" s="83"/>
      <c r="D824" s="172"/>
      <c r="E824" s="172"/>
      <c r="F824" s="172"/>
      <c r="G824" s="172"/>
      <c r="H824" s="172"/>
      <c r="I824" s="172"/>
      <c r="J824" s="172"/>
      <c r="K824" s="172"/>
      <c r="L824" s="172"/>
      <c r="M824" s="172"/>
      <c r="N824" s="172"/>
    </row>
    <row r="825" spans="3:14" x14ac:dyDescent="0.25">
      <c r="C825" s="83"/>
      <c r="D825" s="172"/>
      <c r="E825" s="172"/>
      <c r="F825" s="172"/>
      <c r="G825" s="172"/>
      <c r="H825" s="172"/>
      <c r="I825" s="172"/>
      <c r="J825" s="172"/>
      <c r="K825" s="172"/>
      <c r="L825" s="172"/>
      <c r="M825" s="172"/>
      <c r="N825" s="172"/>
    </row>
    <row r="826" spans="3:14" x14ac:dyDescent="0.25">
      <c r="C826" s="83"/>
      <c r="D826" s="172"/>
      <c r="E826" s="172"/>
      <c r="F826" s="172"/>
      <c r="G826" s="172"/>
      <c r="H826" s="172"/>
      <c r="I826" s="172"/>
      <c r="J826" s="172"/>
      <c r="K826" s="172"/>
      <c r="L826" s="172"/>
      <c r="M826" s="172"/>
      <c r="N826" s="172"/>
    </row>
    <row r="827" spans="3:14" x14ac:dyDescent="0.25">
      <c r="C827" s="83"/>
      <c r="D827" s="172"/>
      <c r="E827" s="172"/>
      <c r="F827" s="172"/>
      <c r="G827" s="172"/>
      <c r="H827" s="172"/>
      <c r="I827" s="172"/>
      <c r="J827" s="172"/>
      <c r="K827" s="172"/>
      <c r="L827" s="172"/>
      <c r="M827" s="172"/>
      <c r="N827" s="172"/>
    </row>
    <row r="828" spans="3:14" x14ac:dyDescent="0.25">
      <c r="C828" s="83"/>
      <c r="D828" s="172"/>
      <c r="E828" s="172"/>
      <c r="F828" s="172"/>
      <c r="G828" s="172"/>
      <c r="H828" s="172"/>
      <c r="I828" s="172"/>
      <c r="J828" s="172"/>
      <c r="K828" s="172"/>
      <c r="L828" s="172"/>
      <c r="M828" s="172"/>
      <c r="N828" s="172"/>
    </row>
    <row r="829" spans="3:14" x14ac:dyDescent="0.25">
      <c r="C829" s="83"/>
      <c r="D829" s="172"/>
      <c r="E829" s="172"/>
      <c r="F829" s="172"/>
      <c r="G829" s="172"/>
      <c r="H829" s="172"/>
      <c r="I829" s="172"/>
      <c r="J829" s="172"/>
      <c r="K829" s="172"/>
      <c r="L829" s="172"/>
      <c r="M829" s="172"/>
      <c r="N829" s="172"/>
    </row>
    <row r="830" spans="3:14" x14ac:dyDescent="0.25">
      <c r="C830" s="83"/>
      <c r="D830" s="172"/>
      <c r="E830" s="172"/>
      <c r="F830" s="172"/>
      <c r="G830" s="172"/>
      <c r="H830" s="172"/>
      <c r="I830" s="172"/>
      <c r="J830" s="172"/>
      <c r="K830" s="172"/>
      <c r="L830" s="172"/>
      <c r="M830" s="172"/>
      <c r="N830" s="172"/>
    </row>
    <row r="831" spans="3:14" x14ac:dyDescent="0.25">
      <c r="C831" s="83"/>
      <c r="D831" s="172"/>
      <c r="E831" s="172"/>
      <c r="F831" s="172"/>
      <c r="G831" s="172"/>
      <c r="H831" s="172"/>
      <c r="I831" s="172"/>
      <c r="J831" s="172"/>
      <c r="K831" s="172"/>
      <c r="L831" s="172"/>
      <c r="M831" s="172"/>
      <c r="N831" s="172"/>
    </row>
    <row r="832" spans="3:14" x14ac:dyDescent="0.25">
      <c r="C832" s="83"/>
      <c r="D832" s="172"/>
      <c r="E832" s="172"/>
      <c r="F832" s="172"/>
      <c r="G832" s="172"/>
      <c r="H832" s="172"/>
      <c r="I832" s="172"/>
      <c r="J832" s="172"/>
      <c r="K832" s="172"/>
      <c r="L832" s="172"/>
      <c r="M832" s="172"/>
      <c r="N832" s="172"/>
    </row>
    <row r="833" spans="3:14" x14ac:dyDescent="0.25">
      <c r="C833" s="83"/>
      <c r="D833" s="172"/>
      <c r="E833" s="172"/>
      <c r="F833" s="172"/>
      <c r="G833" s="172"/>
      <c r="H833" s="172"/>
      <c r="I833" s="172"/>
      <c r="J833" s="172"/>
      <c r="K833" s="172"/>
      <c r="L833" s="172"/>
      <c r="M833" s="172"/>
      <c r="N833" s="172"/>
    </row>
    <row r="834" spans="3:14" x14ac:dyDescent="0.25">
      <c r="C834" s="83"/>
      <c r="D834" s="172"/>
      <c r="E834" s="172"/>
      <c r="F834" s="172"/>
      <c r="G834" s="172"/>
      <c r="H834" s="172"/>
      <c r="I834" s="172"/>
      <c r="J834" s="172"/>
      <c r="K834" s="172"/>
      <c r="L834" s="172"/>
      <c r="M834" s="172"/>
      <c r="N834" s="172"/>
    </row>
    <row r="835" spans="3:14" x14ac:dyDescent="0.25">
      <c r="C835" s="83"/>
      <c r="D835" s="172"/>
      <c r="E835" s="172"/>
      <c r="F835" s="172"/>
      <c r="G835" s="172"/>
      <c r="H835" s="172"/>
      <c r="I835" s="172"/>
      <c r="J835" s="172"/>
      <c r="K835" s="172"/>
      <c r="L835" s="172"/>
      <c r="M835" s="172"/>
      <c r="N835" s="172"/>
    </row>
    <row r="836" spans="3:14" x14ac:dyDescent="0.25">
      <c r="C836" s="83"/>
      <c r="D836" s="172"/>
      <c r="E836" s="172"/>
      <c r="F836" s="172"/>
      <c r="G836" s="172"/>
      <c r="H836" s="172"/>
      <c r="I836" s="172"/>
      <c r="J836" s="172"/>
      <c r="K836" s="172"/>
      <c r="L836" s="172"/>
      <c r="M836" s="172"/>
      <c r="N836" s="172"/>
    </row>
    <row r="837" spans="3:14" x14ac:dyDescent="0.25">
      <c r="C837" s="83"/>
      <c r="D837" s="172"/>
      <c r="E837" s="172"/>
      <c r="F837" s="172"/>
      <c r="G837" s="172"/>
      <c r="H837" s="172"/>
      <c r="I837" s="172"/>
      <c r="J837" s="172"/>
      <c r="K837" s="172"/>
      <c r="L837" s="172"/>
      <c r="M837" s="172"/>
      <c r="N837" s="172"/>
    </row>
    <row r="838" spans="3:14" x14ac:dyDescent="0.25">
      <c r="C838" s="83"/>
      <c r="D838" s="172"/>
      <c r="E838" s="172"/>
      <c r="F838" s="172"/>
      <c r="G838" s="172"/>
      <c r="H838" s="172"/>
      <c r="I838" s="172"/>
      <c r="J838" s="172"/>
      <c r="K838" s="172"/>
      <c r="L838" s="172"/>
      <c r="M838" s="172"/>
      <c r="N838" s="172"/>
    </row>
    <row r="839" spans="3:14" x14ac:dyDescent="0.25">
      <c r="C839" s="83"/>
      <c r="D839" s="172"/>
      <c r="E839" s="172"/>
      <c r="F839" s="172"/>
      <c r="G839" s="172"/>
      <c r="H839" s="172"/>
      <c r="I839" s="172"/>
      <c r="J839" s="172"/>
      <c r="K839" s="172"/>
      <c r="L839" s="172"/>
      <c r="M839" s="172"/>
      <c r="N839" s="172"/>
    </row>
    <row r="840" spans="3:14" x14ac:dyDescent="0.25">
      <c r="C840" s="83"/>
      <c r="D840" s="172"/>
      <c r="E840" s="172"/>
      <c r="F840" s="172"/>
      <c r="G840" s="172"/>
      <c r="H840" s="172"/>
      <c r="I840" s="172"/>
      <c r="J840" s="172"/>
      <c r="K840" s="172"/>
      <c r="L840" s="172"/>
      <c r="M840" s="172"/>
      <c r="N840" s="172"/>
    </row>
    <row r="841" spans="3:14" x14ac:dyDescent="0.25">
      <c r="C841" s="83"/>
      <c r="D841" s="172"/>
      <c r="E841" s="172"/>
      <c r="F841" s="172"/>
      <c r="G841" s="172"/>
      <c r="H841" s="172"/>
      <c r="I841" s="172"/>
      <c r="J841" s="172"/>
      <c r="K841" s="172"/>
      <c r="L841" s="172"/>
      <c r="M841" s="172"/>
      <c r="N841" s="172"/>
    </row>
    <row r="842" spans="3:14" x14ac:dyDescent="0.25">
      <c r="C842" s="83"/>
      <c r="D842" s="172"/>
      <c r="E842" s="172"/>
      <c r="F842" s="172"/>
      <c r="G842" s="172"/>
      <c r="H842" s="172"/>
      <c r="I842" s="172"/>
      <c r="J842" s="172"/>
      <c r="K842" s="172"/>
      <c r="L842" s="172"/>
      <c r="M842" s="172"/>
      <c r="N842" s="172"/>
    </row>
    <row r="843" spans="3:14" x14ac:dyDescent="0.25">
      <c r="C843" s="83"/>
      <c r="D843" s="172"/>
      <c r="E843" s="172"/>
      <c r="F843" s="172"/>
      <c r="G843" s="172"/>
      <c r="H843" s="172"/>
      <c r="I843" s="172"/>
      <c r="J843" s="172"/>
      <c r="K843" s="172"/>
      <c r="L843" s="172"/>
      <c r="M843" s="172"/>
      <c r="N843" s="172"/>
    </row>
    <row r="844" spans="3:14" x14ac:dyDescent="0.25">
      <c r="C844" s="83"/>
      <c r="D844" s="172"/>
      <c r="E844" s="172"/>
      <c r="F844" s="172"/>
      <c r="G844" s="172"/>
      <c r="H844" s="172"/>
      <c r="I844" s="172"/>
      <c r="J844" s="172"/>
      <c r="K844" s="172"/>
      <c r="L844" s="172"/>
      <c r="M844" s="172"/>
      <c r="N844" s="172"/>
    </row>
    <row r="845" spans="3:14" x14ac:dyDescent="0.25">
      <c r="C845" s="83"/>
      <c r="D845" s="172"/>
      <c r="E845" s="172"/>
      <c r="F845" s="172"/>
      <c r="G845" s="172"/>
      <c r="H845" s="172"/>
      <c r="I845" s="172"/>
      <c r="J845" s="172"/>
      <c r="K845" s="172"/>
      <c r="L845" s="172"/>
      <c r="M845" s="172"/>
      <c r="N845" s="172"/>
    </row>
    <row r="846" spans="3:14" x14ac:dyDescent="0.25">
      <c r="C846" s="83"/>
      <c r="D846" s="172"/>
      <c r="E846" s="172"/>
      <c r="F846" s="172"/>
      <c r="G846" s="172"/>
      <c r="H846" s="172"/>
      <c r="I846" s="172"/>
      <c r="J846" s="172"/>
      <c r="K846" s="172"/>
      <c r="L846" s="172"/>
      <c r="M846" s="172"/>
      <c r="N846" s="172"/>
    </row>
    <row r="847" spans="3:14" x14ac:dyDescent="0.25">
      <c r="C847" s="83"/>
      <c r="D847" s="172"/>
      <c r="E847" s="172"/>
      <c r="F847" s="172"/>
      <c r="G847" s="172"/>
      <c r="H847" s="172"/>
      <c r="I847" s="172"/>
      <c r="J847" s="172"/>
      <c r="K847" s="172"/>
      <c r="L847" s="172"/>
      <c r="M847" s="172"/>
      <c r="N847" s="172"/>
    </row>
    <row r="848" spans="3:14" x14ac:dyDescent="0.25">
      <c r="C848" s="83"/>
      <c r="D848" s="172"/>
      <c r="E848" s="172"/>
      <c r="F848" s="172"/>
      <c r="G848" s="172"/>
      <c r="H848" s="172"/>
      <c r="I848" s="172"/>
      <c r="J848" s="172"/>
      <c r="K848" s="172"/>
      <c r="L848" s="172"/>
      <c r="M848" s="172"/>
      <c r="N848" s="172"/>
    </row>
    <row r="849" spans="3:14" x14ac:dyDescent="0.25">
      <c r="C849" s="83"/>
      <c r="D849" s="172"/>
      <c r="E849" s="172"/>
      <c r="F849" s="172"/>
      <c r="G849" s="172"/>
      <c r="H849" s="172"/>
      <c r="I849" s="172"/>
      <c r="J849" s="172"/>
      <c r="K849" s="172"/>
      <c r="L849" s="172"/>
      <c r="M849" s="172"/>
      <c r="N849" s="172"/>
    </row>
    <row r="850" spans="3:14" x14ac:dyDescent="0.25">
      <c r="C850" s="83"/>
      <c r="D850" s="172"/>
      <c r="E850" s="172"/>
      <c r="F850" s="172"/>
      <c r="G850" s="172"/>
      <c r="H850" s="172"/>
      <c r="I850" s="172"/>
      <c r="J850" s="172"/>
      <c r="K850" s="172"/>
      <c r="L850" s="172"/>
      <c r="M850" s="172"/>
      <c r="N850" s="172"/>
    </row>
    <row r="851" spans="3:14" x14ac:dyDescent="0.25">
      <c r="C851" s="83"/>
      <c r="D851" s="172"/>
      <c r="E851" s="172"/>
      <c r="F851" s="172"/>
      <c r="G851" s="172"/>
      <c r="H851" s="172"/>
      <c r="I851" s="172"/>
      <c r="J851" s="172"/>
      <c r="K851" s="172"/>
      <c r="L851" s="172"/>
      <c r="M851" s="172"/>
      <c r="N851" s="172"/>
    </row>
    <row r="852" spans="3:14" x14ac:dyDescent="0.25">
      <c r="C852" s="83"/>
      <c r="D852" s="172"/>
      <c r="E852" s="172"/>
      <c r="F852" s="172"/>
      <c r="G852" s="172"/>
      <c r="H852" s="172"/>
      <c r="I852" s="172"/>
      <c r="J852" s="172"/>
      <c r="K852" s="172"/>
      <c r="L852" s="172"/>
      <c r="M852" s="172"/>
      <c r="N852" s="172"/>
    </row>
    <row r="853" spans="3:14" x14ac:dyDescent="0.25">
      <c r="C853" s="83"/>
      <c r="D853" s="172"/>
      <c r="E853" s="172"/>
      <c r="F853" s="172"/>
      <c r="G853" s="172"/>
      <c r="H853" s="172"/>
      <c r="I853" s="172"/>
      <c r="J853" s="172"/>
      <c r="K853" s="172"/>
      <c r="L853" s="172"/>
      <c r="M853" s="172"/>
      <c r="N853" s="172"/>
    </row>
    <row r="854" spans="3:14" x14ac:dyDescent="0.25">
      <c r="C854" s="83"/>
      <c r="D854" s="172"/>
      <c r="E854" s="172"/>
      <c r="F854" s="172"/>
      <c r="G854" s="172"/>
      <c r="H854" s="172"/>
      <c r="I854" s="172"/>
      <c r="J854" s="172"/>
      <c r="K854" s="172"/>
      <c r="L854" s="172"/>
      <c r="M854" s="172"/>
      <c r="N854" s="172"/>
    </row>
    <row r="855" spans="3:14" x14ac:dyDescent="0.25">
      <c r="C855" s="83"/>
      <c r="D855" s="172"/>
      <c r="E855" s="172"/>
      <c r="F855" s="172"/>
      <c r="G855" s="172"/>
      <c r="H855" s="172"/>
      <c r="I855" s="172"/>
      <c r="J855" s="172"/>
      <c r="K855" s="172"/>
      <c r="L855" s="172"/>
      <c r="M855" s="172"/>
      <c r="N855" s="172"/>
    </row>
    <row r="856" spans="3:14" x14ac:dyDescent="0.25">
      <c r="C856" s="83"/>
      <c r="D856" s="172"/>
      <c r="E856" s="172"/>
      <c r="F856" s="172"/>
      <c r="G856" s="172"/>
      <c r="H856" s="172"/>
      <c r="I856" s="172"/>
      <c r="J856" s="172"/>
      <c r="K856" s="172"/>
      <c r="L856" s="172"/>
      <c r="M856" s="172"/>
      <c r="N856" s="172"/>
    </row>
    <row r="857" spans="3:14" x14ac:dyDescent="0.25">
      <c r="C857" s="83"/>
      <c r="D857" s="172"/>
      <c r="E857" s="172"/>
      <c r="F857" s="172"/>
      <c r="G857" s="172"/>
      <c r="H857" s="172"/>
      <c r="I857" s="172"/>
      <c r="J857" s="172"/>
      <c r="K857" s="172"/>
      <c r="L857" s="172"/>
      <c r="M857" s="172"/>
      <c r="N857" s="172"/>
    </row>
    <row r="858" spans="3:14" x14ac:dyDescent="0.25">
      <c r="C858" s="83"/>
      <c r="D858" s="172"/>
      <c r="E858" s="172"/>
      <c r="F858" s="172"/>
      <c r="G858" s="172"/>
      <c r="H858" s="172"/>
      <c r="I858" s="172"/>
      <c r="J858" s="172"/>
      <c r="K858" s="172"/>
      <c r="L858" s="172"/>
      <c r="M858" s="172"/>
      <c r="N858" s="172"/>
    </row>
    <row r="859" spans="3:14" x14ac:dyDescent="0.25">
      <c r="C859" s="83"/>
      <c r="D859" s="172"/>
      <c r="E859" s="172"/>
      <c r="F859" s="172"/>
      <c r="G859" s="172"/>
      <c r="H859" s="172"/>
      <c r="I859" s="172"/>
      <c r="J859" s="172"/>
      <c r="K859" s="172"/>
      <c r="L859" s="172"/>
      <c r="M859" s="172"/>
      <c r="N859" s="172"/>
    </row>
    <row r="860" spans="3:14" x14ac:dyDescent="0.25">
      <c r="C860" s="83"/>
      <c r="D860" s="172"/>
      <c r="E860" s="172"/>
      <c r="F860" s="172"/>
      <c r="G860" s="172"/>
      <c r="H860" s="172"/>
      <c r="I860" s="172"/>
      <c r="J860" s="172"/>
      <c r="K860" s="172"/>
      <c r="L860" s="172"/>
      <c r="M860" s="172"/>
      <c r="N860" s="172"/>
    </row>
    <row r="861" spans="3:14" x14ac:dyDescent="0.25">
      <c r="C861" s="83"/>
      <c r="D861" s="172"/>
      <c r="E861" s="172"/>
      <c r="F861" s="172"/>
      <c r="G861" s="172"/>
      <c r="H861" s="172"/>
      <c r="I861" s="172"/>
      <c r="J861" s="172"/>
      <c r="K861" s="172"/>
      <c r="L861" s="172"/>
      <c r="M861" s="172"/>
      <c r="N861" s="172"/>
    </row>
    <row r="862" spans="3:14" x14ac:dyDescent="0.25">
      <c r="C862" s="83"/>
      <c r="D862" s="172"/>
      <c r="E862" s="172"/>
      <c r="F862" s="172"/>
      <c r="G862" s="172"/>
      <c r="H862" s="172"/>
      <c r="I862" s="172"/>
      <c r="J862" s="172"/>
      <c r="K862" s="172"/>
      <c r="L862" s="172"/>
      <c r="M862" s="172"/>
      <c r="N862" s="172"/>
    </row>
    <row r="863" spans="3:14" x14ac:dyDescent="0.25">
      <c r="C863" s="83"/>
      <c r="D863" s="172"/>
      <c r="E863" s="172"/>
      <c r="F863" s="172"/>
      <c r="G863" s="172"/>
      <c r="H863" s="172"/>
      <c r="I863" s="172"/>
      <c r="J863" s="172"/>
      <c r="K863" s="172"/>
      <c r="L863" s="172"/>
      <c r="M863" s="172"/>
      <c r="N863" s="172"/>
    </row>
    <row r="864" spans="3:14" x14ac:dyDescent="0.25">
      <c r="C864" s="83"/>
      <c r="D864" s="172"/>
      <c r="E864" s="172"/>
      <c r="F864" s="172"/>
      <c r="G864" s="172"/>
      <c r="H864" s="172"/>
      <c r="I864" s="172"/>
      <c r="J864" s="172"/>
      <c r="K864" s="172"/>
      <c r="L864" s="172"/>
      <c r="M864" s="172"/>
      <c r="N864" s="172"/>
    </row>
    <row r="865" spans="3:14" x14ac:dyDescent="0.25">
      <c r="C865" s="83"/>
      <c r="D865" s="172"/>
      <c r="E865" s="172"/>
      <c r="F865" s="172"/>
      <c r="G865" s="172"/>
      <c r="H865" s="172"/>
      <c r="I865" s="172"/>
      <c r="J865" s="172"/>
      <c r="K865" s="172"/>
      <c r="L865" s="172"/>
      <c r="M865" s="172"/>
      <c r="N865" s="172"/>
    </row>
    <row r="866" spans="3:14" x14ac:dyDescent="0.25">
      <c r="C866" s="83"/>
      <c r="D866" s="172"/>
      <c r="E866" s="172"/>
      <c r="F866" s="172"/>
      <c r="G866" s="172"/>
      <c r="H866" s="172"/>
      <c r="I866" s="172"/>
      <c r="J866" s="172"/>
      <c r="K866" s="172"/>
      <c r="L866" s="172"/>
      <c r="M866" s="172"/>
      <c r="N866" s="172"/>
    </row>
    <row r="867" spans="3:14" x14ac:dyDescent="0.25">
      <c r="C867" s="83"/>
      <c r="D867" s="172"/>
      <c r="E867" s="172"/>
      <c r="F867" s="172"/>
      <c r="G867" s="172"/>
      <c r="H867" s="172"/>
      <c r="I867" s="172"/>
      <c r="J867" s="172"/>
      <c r="K867" s="172"/>
      <c r="L867" s="172"/>
      <c r="M867" s="172"/>
      <c r="N867" s="172"/>
    </row>
    <row r="868" spans="3:14" x14ac:dyDescent="0.25">
      <c r="C868" s="83"/>
      <c r="D868" s="172"/>
      <c r="E868" s="172"/>
      <c r="F868" s="172"/>
      <c r="G868" s="172"/>
      <c r="H868" s="172"/>
      <c r="I868" s="172"/>
      <c r="J868" s="172"/>
      <c r="K868" s="172"/>
      <c r="L868" s="172"/>
      <c r="M868" s="172"/>
      <c r="N868" s="172"/>
    </row>
    <row r="869" spans="3:14" x14ac:dyDescent="0.25">
      <c r="C869" s="83"/>
      <c r="D869" s="172"/>
      <c r="E869" s="172"/>
      <c r="F869" s="172"/>
      <c r="G869" s="172"/>
      <c r="H869" s="172"/>
      <c r="I869" s="172"/>
      <c r="J869" s="172"/>
      <c r="K869" s="172"/>
      <c r="L869" s="172"/>
      <c r="M869" s="172"/>
      <c r="N869" s="172"/>
    </row>
    <row r="870" spans="3:14" x14ac:dyDescent="0.25">
      <c r="C870" s="83"/>
      <c r="D870" s="172"/>
      <c r="E870" s="172"/>
      <c r="F870" s="172"/>
      <c r="G870" s="172"/>
      <c r="H870" s="172"/>
      <c r="I870" s="172"/>
      <c r="J870" s="172"/>
      <c r="K870" s="172"/>
      <c r="L870" s="172"/>
      <c r="M870" s="172"/>
      <c r="N870" s="172"/>
    </row>
    <row r="871" spans="3:14" x14ac:dyDescent="0.25">
      <c r="C871" s="83"/>
      <c r="D871" s="172"/>
      <c r="E871" s="172"/>
      <c r="F871" s="172"/>
      <c r="G871" s="172"/>
      <c r="H871" s="172"/>
      <c r="I871" s="172"/>
      <c r="J871" s="172"/>
      <c r="K871" s="172"/>
      <c r="L871" s="172"/>
      <c r="M871" s="172"/>
      <c r="N871" s="172"/>
    </row>
    <row r="872" spans="3:14" x14ac:dyDescent="0.25">
      <c r="C872" s="83"/>
      <c r="D872" s="172"/>
      <c r="E872" s="172"/>
      <c r="F872" s="172"/>
      <c r="G872" s="172"/>
      <c r="H872" s="172"/>
      <c r="I872" s="172"/>
      <c r="J872" s="172"/>
      <c r="K872" s="172"/>
      <c r="L872" s="172"/>
      <c r="M872" s="172"/>
      <c r="N872" s="172"/>
    </row>
    <row r="873" spans="3:14" x14ac:dyDescent="0.25">
      <c r="C873" s="83"/>
      <c r="D873" s="172"/>
      <c r="E873" s="172"/>
      <c r="F873" s="172"/>
      <c r="G873" s="172"/>
      <c r="H873" s="172"/>
      <c r="I873" s="172"/>
      <c r="J873" s="172"/>
      <c r="K873" s="172"/>
      <c r="L873" s="172"/>
      <c r="M873" s="172"/>
      <c r="N873" s="172"/>
    </row>
    <row r="874" spans="3:14" x14ac:dyDescent="0.25">
      <c r="C874" s="83"/>
      <c r="D874" s="172"/>
      <c r="E874" s="172"/>
      <c r="F874" s="172"/>
      <c r="G874" s="172"/>
      <c r="H874" s="172"/>
      <c r="I874" s="172"/>
      <c r="J874" s="172"/>
      <c r="K874" s="172"/>
      <c r="L874" s="172"/>
      <c r="M874" s="172"/>
      <c r="N874" s="172"/>
    </row>
    <row r="875" spans="3:14" x14ac:dyDescent="0.25">
      <c r="C875" s="83"/>
      <c r="D875" s="172"/>
      <c r="E875" s="172"/>
      <c r="F875" s="172"/>
      <c r="G875" s="172"/>
      <c r="H875" s="172"/>
      <c r="I875" s="172"/>
      <c r="J875" s="172"/>
      <c r="K875" s="172"/>
      <c r="L875" s="172"/>
      <c r="M875" s="172"/>
      <c r="N875" s="172"/>
    </row>
    <row r="876" spans="3:14" x14ac:dyDescent="0.25">
      <c r="C876" s="83"/>
      <c r="D876" s="172"/>
      <c r="E876" s="172"/>
      <c r="F876" s="172"/>
      <c r="G876" s="172"/>
      <c r="H876" s="172"/>
      <c r="I876" s="172"/>
      <c r="J876" s="172"/>
      <c r="K876" s="172"/>
      <c r="L876" s="172"/>
      <c r="M876" s="172"/>
      <c r="N876" s="172"/>
    </row>
    <row r="877" spans="3:14" x14ac:dyDescent="0.25">
      <c r="C877" s="83"/>
      <c r="D877" s="172"/>
      <c r="E877" s="172"/>
      <c r="F877" s="172"/>
      <c r="G877" s="172"/>
      <c r="H877" s="172"/>
      <c r="I877" s="172"/>
      <c r="J877" s="172"/>
      <c r="K877" s="172"/>
      <c r="L877" s="172"/>
      <c r="M877" s="172"/>
      <c r="N877" s="172"/>
    </row>
    <row r="878" spans="3:14" x14ac:dyDescent="0.25">
      <c r="C878" s="83"/>
      <c r="D878" s="172"/>
      <c r="E878" s="172"/>
      <c r="F878" s="172"/>
      <c r="G878" s="172"/>
      <c r="H878" s="172"/>
      <c r="I878" s="172"/>
      <c r="J878" s="172"/>
      <c r="K878" s="172"/>
      <c r="L878" s="172"/>
      <c r="M878" s="172"/>
      <c r="N878" s="172"/>
    </row>
    <row r="879" spans="3:14" x14ac:dyDescent="0.25">
      <c r="C879" s="83"/>
      <c r="D879" s="172"/>
      <c r="E879" s="172"/>
      <c r="F879" s="172"/>
      <c r="G879" s="172"/>
      <c r="H879" s="172"/>
      <c r="I879" s="172"/>
      <c r="J879" s="172"/>
      <c r="K879" s="172"/>
      <c r="L879" s="172"/>
      <c r="M879" s="172"/>
      <c r="N879" s="172"/>
    </row>
    <row r="880" spans="3:14" x14ac:dyDescent="0.25">
      <c r="C880" s="83"/>
      <c r="D880" s="172"/>
      <c r="E880" s="172"/>
      <c r="F880" s="172"/>
      <c r="G880" s="172"/>
      <c r="H880" s="172"/>
      <c r="I880" s="172"/>
      <c r="J880" s="172"/>
      <c r="K880" s="172"/>
      <c r="L880" s="172"/>
      <c r="M880" s="172"/>
      <c r="N880" s="172"/>
    </row>
    <row r="881" spans="3:14" x14ac:dyDescent="0.25">
      <c r="C881" s="83"/>
      <c r="D881" s="172"/>
      <c r="E881" s="172"/>
      <c r="F881" s="172"/>
      <c r="G881" s="172"/>
      <c r="H881" s="172"/>
      <c r="I881" s="172"/>
      <c r="J881" s="172"/>
      <c r="K881" s="172"/>
      <c r="L881" s="172"/>
      <c r="M881" s="172"/>
      <c r="N881" s="172"/>
    </row>
    <row r="882" spans="3:14" x14ac:dyDescent="0.25">
      <c r="C882" s="83"/>
      <c r="D882" s="172"/>
      <c r="E882" s="172"/>
      <c r="F882" s="172"/>
      <c r="G882" s="172"/>
      <c r="H882" s="172"/>
      <c r="I882" s="172"/>
      <c r="J882" s="172"/>
      <c r="K882" s="172"/>
      <c r="L882" s="172"/>
      <c r="M882" s="172"/>
      <c r="N882" s="172"/>
    </row>
    <row r="883" spans="3:14" x14ac:dyDescent="0.25">
      <c r="C883" s="83"/>
      <c r="D883" s="172"/>
      <c r="E883" s="172"/>
      <c r="F883" s="172"/>
      <c r="G883" s="172"/>
      <c r="H883" s="172"/>
      <c r="I883" s="172"/>
      <c r="J883" s="172"/>
      <c r="K883" s="172"/>
      <c r="L883" s="172"/>
      <c r="M883" s="172"/>
      <c r="N883" s="172"/>
    </row>
    <row r="884" spans="3:14" x14ac:dyDescent="0.25">
      <c r="C884" s="83"/>
      <c r="D884" s="172"/>
      <c r="E884" s="172"/>
      <c r="F884" s="172"/>
      <c r="G884" s="172"/>
      <c r="H884" s="172"/>
      <c r="I884" s="172"/>
      <c r="J884" s="172"/>
      <c r="K884" s="172"/>
      <c r="L884" s="172"/>
      <c r="M884" s="172"/>
      <c r="N884" s="172"/>
    </row>
    <row r="885" spans="3:14" x14ac:dyDescent="0.25">
      <c r="C885" s="83"/>
      <c r="D885" s="172"/>
      <c r="E885" s="172"/>
      <c r="F885" s="172"/>
      <c r="G885" s="172"/>
      <c r="H885" s="172"/>
      <c r="I885" s="172"/>
      <c r="J885" s="172"/>
      <c r="K885" s="172"/>
      <c r="L885" s="172"/>
      <c r="M885" s="172"/>
      <c r="N885" s="172"/>
    </row>
    <row r="886" spans="3:14" x14ac:dyDescent="0.25">
      <c r="C886" s="83"/>
      <c r="D886" s="172"/>
      <c r="E886" s="172"/>
      <c r="F886" s="172"/>
      <c r="G886" s="172"/>
      <c r="H886" s="172"/>
      <c r="I886" s="172"/>
      <c r="J886" s="172"/>
      <c r="K886" s="172"/>
      <c r="L886" s="172"/>
      <c r="M886" s="172"/>
      <c r="N886" s="172"/>
    </row>
    <row r="887" spans="3:14" x14ac:dyDescent="0.25">
      <c r="C887" s="83"/>
      <c r="D887" s="172"/>
      <c r="E887" s="172"/>
      <c r="F887" s="172"/>
      <c r="G887" s="172"/>
      <c r="H887" s="172"/>
      <c r="I887" s="172"/>
      <c r="J887" s="172"/>
      <c r="K887" s="172"/>
      <c r="L887" s="172"/>
      <c r="M887" s="172"/>
      <c r="N887" s="172"/>
    </row>
    <row r="888" spans="3:14" x14ac:dyDescent="0.25">
      <c r="C888" s="83"/>
      <c r="D888" s="172"/>
      <c r="E888" s="172"/>
      <c r="F888" s="172"/>
      <c r="G888" s="172"/>
      <c r="H888" s="172"/>
      <c r="I888" s="172"/>
      <c r="J888" s="172"/>
      <c r="K888" s="172"/>
      <c r="L888" s="172"/>
      <c r="M888" s="172"/>
      <c r="N888" s="172"/>
    </row>
    <row r="889" spans="3:14" x14ac:dyDescent="0.25">
      <c r="C889" s="83"/>
      <c r="D889" s="172"/>
      <c r="E889" s="172"/>
      <c r="F889" s="172"/>
      <c r="G889" s="172"/>
      <c r="H889" s="172"/>
      <c r="I889" s="172"/>
      <c r="J889" s="172"/>
      <c r="K889" s="172"/>
      <c r="L889" s="172"/>
      <c r="M889" s="172"/>
      <c r="N889" s="172"/>
    </row>
    <row r="890" spans="3:14" x14ac:dyDescent="0.25">
      <c r="C890" s="83"/>
      <c r="D890" s="172"/>
      <c r="E890" s="172"/>
      <c r="F890" s="172"/>
      <c r="G890" s="172"/>
      <c r="H890" s="172"/>
      <c r="I890" s="172"/>
      <c r="J890" s="172"/>
      <c r="K890" s="172"/>
      <c r="L890" s="172"/>
      <c r="M890" s="172"/>
      <c r="N890" s="172"/>
    </row>
    <row r="891" spans="3:14" x14ac:dyDescent="0.25">
      <c r="C891" s="83"/>
      <c r="D891" s="172"/>
      <c r="E891" s="172"/>
      <c r="F891" s="172"/>
      <c r="G891" s="172"/>
      <c r="H891" s="172"/>
      <c r="I891" s="172"/>
      <c r="J891" s="172"/>
      <c r="K891" s="172"/>
      <c r="L891" s="172"/>
      <c r="M891" s="172"/>
      <c r="N891" s="172"/>
    </row>
    <row r="892" spans="3:14" x14ac:dyDescent="0.25">
      <c r="C892" s="83"/>
      <c r="D892" s="172"/>
      <c r="E892" s="172"/>
      <c r="F892" s="172"/>
      <c r="G892" s="172"/>
      <c r="H892" s="172"/>
      <c r="I892" s="172"/>
      <c r="J892" s="172"/>
      <c r="K892" s="172"/>
      <c r="L892" s="172"/>
      <c r="M892" s="172"/>
      <c r="N892" s="172"/>
    </row>
    <row r="893" spans="3:14" x14ac:dyDescent="0.25">
      <c r="C893" s="83"/>
      <c r="D893" s="172"/>
      <c r="E893" s="172"/>
      <c r="F893" s="172"/>
      <c r="G893" s="172"/>
      <c r="H893" s="172"/>
      <c r="I893" s="172"/>
      <c r="J893" s="172"/>
      <c r="K893" s="172"/>
      <c r="L893" s="172"/>
      <c r="M893" s="172"/>
      <c r="N893" s="172"/>
    </row>
    <row r="894" spans="3:14" x14ac:dyDescent="0.25">
      <c r="C894" s="83"/>
      <c r="D894" s="172"/>
      <c r="E894" s="172"/>
      <c r="F894" s="172"/>
      <c r="G894" s="172"/>
      <c r="H894" s="172"/>
      <c r="I894" s="172"/>
      <c r="J894" s="172"/>
      <c r="K894" s="172"/>
      <c r="L894" s="172"/>
      <c r="M894" s="172"/>
      <c r="N894" s="172"/>
    </row>
    <row r="895" spans="3:14" x14ac:dyDescent="0.25">
      <c r="C895" s="83"/>
      <c r="D895" s="172"/>
      <c r="E895" s="172"/>
      <c r="F895" s="172"/>
      <c r="G895" s="172"/>
      <c r="H895" s="172"/>
      <c r="I895" s="172"/>
      <c r="J895" s="172"/>
      <c r="K895" s="172"/>
      <c r="L895" s="172"/>
      <c r="M895" s="172"/>
      <c r="N895" s="172"/>
    </row>
    <row r="896" spans="3:14" x14ac:dyDescent="0.25">
      <c r="C896" s="83"/>
      <c r="D896" s="172"/>
      <c r="E896" s="172"/>
      <c r="F896" s="172"/>
      <c r="G896" s="172"/>
      <c r="H896" s="172"/>
      <c r="I896" s="172"/>
      <c r="J896" s="172"/>
      <c r="K896" s="172"/>
      <c r="L896" s="172"/>
      <c r="M896" s="172"/>
      <c r="N896" s="172"/>
    </row>
    <row r="897" spans="3:14" x14ac:dyDescent="0.25">
      <c r="C897" s="83"/>
      <c r="D897" s="172"/>
      <c r="E897" s="172"/>
      <c r="F897" s="172"/>
      <c r="G897" s="172"/>
      <c r="H897" s="172"/>
      <c r="I897" s="172"/>
      <c r="J897" s="172"/>
      <c r="K897" s="172"/>
      <c r="L897" s="172"/>
      <c r="M897" s="172"/>
      <c r="N897" s="172"/>
    </row>
    <row r="898" spans="3:14" x14ac:dyDescent="0.25">
      <c r="C898" s="83"/>
      <c r="D898" s="172"/>
      <c r="E898" s="172"/>
      <c r="F898" s="172"/>
      <c r="G898" s="172"/>
      <c r="H898" s="172"/>
      <c r="I898" s="172"/>
      <c r="J898" s="172"/>
      <c r="K898" s="172"/>
      <c r="L898" s="172"/>
      <c r="M898" s="172"/>
      <c r="N898" s="172"/>
    </row>
    <row r="899" spans="3:14" x14ac:dyDescent="0.25">
      <c r="C899" s="83"/>
      <c r="D899" s="172"/>
      <c r="E899" s="172"/>
      <c r="F899" s="172"/>
      <c r="G899" s="172"/>
      <c r="H899" s="172"/>
      <c r="I899" s="172"/>
      <c r="J899" s="172"/>
      <c r="K899" s="172"/>
      <c r="L899" s="172"/>
      <c r="M899" s="172"/>
      <c r="N899" s="172"/>
    </row>
    <row r="900" spans="3:14" x14ac:dyDescent="0.25">
      <c r="C900" s="83"/>
      <c r="D900" s="172"/>
      <c r="E900" s="172"/>
      <c r="F900" s="172"/>
      <c r="G900" s="172"/>
      <c r="H900" s="172"/>
      <c r="I900" s="172"/>
      <c r="J900" s="172"/>
      <c r="K900" s="172"/>
      <c r="L900" s="172"/>
      <c r="M900" s="172"/>
      <c r="N900" s="172"/>
    </row>
    <row r="901" spans="3:14" x14ac:dyDescent="0.25">
      <c r="C901" s="83"/>
      <c r="D901" s="172"/>
      <c r="E901" s="172"/>
      <c r="F901" s="172"/>
      <c r="G901" s="172"/>
      <c r="H901" s="172"/>
      <c r="I901" s="172"/>
      <c r="J901" s="172"/>
      <c r="K901" s="172"/>
      <c r="L901" s="172"/>
      <c r="M901" s="172"/>
      <c r="N901" s="172"/>
    </row>
    <row r="902" spans="3:14" x14ac:dyDescent="0.25">
      <c r="C902" s="83"/>
      <c r="D902" s="172"/>
      <c r="E902" s="172"/>
      <c r="F902" s="172"/>
      <c r="G902" s="172"/>
      <c r="H902" s="172"/>
      <c r="I902" s="172"/>
      <c r="J902" s="172"/>
      <c r="K902" s="172"/>
      <c r="L902" s="172"/>
      <c r="M902" s="172"/>
      <c r="N902" s="172"/>
    </row>
    <row r="903" spans="3:14" x14ac:dyDescent="0.25">
      <c r="C903" s="83"/>
      <c r="D903" s="172"/>
      <c r="E903" s="172"/>
      <c r="F903" s="172"/>
      <c r="G903" s="172"/>
      <c r="H903" s="172"/>
      <c r="I903" s="172"/>
      <c r="J903" s="172"/>
      <c r="K903" s="172"/>
      <c r="L903" s="172"/>
      <c r="M903" s="172"/>
      <c r="N903" s="172"/>
    </row>
    <row r="904" spans="3:14" x14ac:dyDescent="0.25">
      <c r="C904" s="83"/>
      <c r="D904" s="172"/>
      <c r="E904" s="172"/>
      <c r="F904" s="172"/>
      <c r="G904" s="172"/>
      <c r="H904" s="172"/>
      <c r="I904" s="172"/>
      <c r="J904" s="172"/>
      <c r="K904" s="172"/>
      <c r="L904" s="172"/>
      <c r="M904" s="172"/>
      <c r="N904" s="172"/>
    </row>
    <row r="905" spans="3:14" x14ac:dyDescent="0.25">
      <c r="C905" s="83"/>
      <c r="D905" s="172"/>
      <c r="E905" s="172"/>
      <c r="F905" s="172"/>
      <c r="G905" s="172"/>
      <c r="H905" s="172"/>
      <c r="I905" s="172"/>
      <c r="J905" s="172"/>
      <c r="K905" s="172"/>
      <c r="L905" s="172"/>
      <c r="M905" s="172"/>
      <c r="N905" s="172"/>
    </row>
    <row r="906" spans="3:14" x14ac:dyDescent="0.25">
      <c r="C906" s="83"/>
      <c r="D906" s="172"/>
      <c r="E906" s="172"/>
      <c r="F906" s="172"/>
      <c r="G906" s="172"/>
      <c r="H906" s="172"/>
      <c r="I906" s="172"/>
      <c r="J906" s="172"/>
      <c r="K906" s="172"/>
      <c r="L906" s="172"/>
      <c r="M906" s="172"/>
      <c r="N906" s="172"/>
    </row>
    <row r="907" spans="3:14" x14ac:dyDescent="0.25">
      <c r="C907" s="83"/>
      <c r="D907" s="172"/>
      <c r="E907" s="172"/>
      <c r="F907" s="172"/>
      <c r="G907" s="172"/>
      <c r="H907" s="172"/>
      <c r="I907" s="172"/>
      <c r="J907" s="172"/>
      <c r="K907" s="172"/>
      <c r="L907" s="172"/>
      <c r="M907" s="172"/>
      <c r="N907" s="172"/>
    </row>
    <row r="908" spans="3:14" x14ac:dyDescent="0.25">
      <c r="C908" s="83"/>
      <c r="D908" s="172"/>
      <c r="E908" s="172"/>
      <c r="F908" s="172"/>
      <c r="G908" s="172"/>
      <c r="H908" s="172"/>
      <c r="I908" s="172"/>
      <c r="J908" s="172"/>
      <c r="K908" s="172"/>
      <c r="L908" s="172"/>
      <c r="M908" s="172"/>
      <c r="N908" s="172"/>
    </row>
    <row r="909" spans="3:14" x14ac:dyDescent="0.25">
      <c r="C909" s="83"/>
      <c r="D909" s="172"/>
      <c r="E909" s="172"/>
      <c r="F909" s="172"/>
      <c r="G909" s="172"/>
      <c r="H909" s="172"/>
      <c r="I909" s="172"/>
      <c r="J909" s="172"/>
      <c r="K909" s="172"/>
      <c r="L909" s="172"/>
      <c r="M909" s="172"/>
      <c r="N909" s="172"/>
    </row>
    <row r="910" spans="3:14" x14ac:dyDescent="0.25">
      <c r="C910" s="83"/>
      <c r="D910" s="172"/>
      <c r="E910" s="172"/>
      <c r="F910" s="172"/>
      <c r="G910" s="172"/>
      <c r="H910" s="172"/>
      <c r="I910" s="172"/>
      <c r="J910" s="172"/>
      <c r="K910" s="172"/>
      <c r="L910" s="172"/>
      <c r="M910" s="172"/>
      <c r="N910" s="172"/>
    </row>
    <row r="911" spans="3:14" x14ac:dyDescent="0.25">
      <c r="C911" s="83"/>
      <c r="D911" s="172"/>
      <c r="E911" s="172"/>
      <c r="F911" s="172"/>
      <c r="G911" s="172"/>
      <c r="H911" s="172"/>
      <c r="I911" s="172"/>
      <c r="J911" s="172"/>
      <c r="K911" s="172"/>
      <c r="L911" s="172"/>
      <c r="M911" s="172"/>
      <c r="N911" s="172"/>
    </row>
    <row r="912" spans="3:14" x14ac:dyDescent="0.25">
      <c r="C912" s="83"/>
      <c r="D912" s="172"/>
      <c r="E912" s="172"/>
      <c r="F912" s="172"/>
      <c r="G912" s="172"/>
      <c r="H912" s="172"/>
      <c r="I912" s="172"/>
      <c r="J912" s="172"/>
      <c r="K912" s="172"/>
      <c r="L912" s="172"/>
      <c r="M912" s="172"/>
      <c r="N912" s="172"/>
    </row>
    <row r="913" spans="3:14" x14ac:dyDescent="0.25">
      <c r="C913" s="83"/>
      <c r="D913" s="172"/>
      <c r="E913" s="172"/>
      <c r="F913" s="172"/>
      <c r="G913" s="172"/>
      <c r="H913" s="172"/>
      <c r="I913" s="172"/>
      <c r="J913" s="172"/>
      <c r="K913" s="172"/>
      <c r="L913" s="172"/>
      <c r="M913" s="172"/>
      <c r="N913" s="172"/>
    </row>
    <row r="914" spans="3:14" x14ac:dyDescent="0.25">
      <c r="C914" s="83"/>
      <c r="D914" s="172"/>
      <c r="E914" s="172"/>
      <c r="F914" s="172"/>
      <c r="G914" s="172"/>
      <c r="H914" s="172"/>
      <c r="I914" s="172"/>
      <c r="J914" s="172"/>
      <c r="K914" s="172"/>
      <c r="L914" s="172"/>
      <c r="M914" s="172"/>
      <c r="N914" s="172"/>
    </row>
    <row r="915" spans="3:14" x14ac:dyDescent="0.25">
      <c r="C915" s="83"/>
      <c r="D915" s="172"/>
      <c r="E915" s="172"/>
      <c r="F915" s="172"/>
      <c r="G915" s="172"/>
      <c r="H915" s="172"/>
      <c r="I915" s="172"/>
      <c r="J915" s="172"/>
      <c r="K915" s="172"/>
      <c r="L915" s="172"/>
      <c r="M915" s="172"/>
      <c r="N915" s="172"/>
    </row>
    <row r="916" spans="3:14" x14ac:dyDescent="0.25">
      <c r="C916" s="83"/>
      <c r="D916" s="172"/>
      <c r="E916" s="172"/>
      <c r="F916" s="172"/>
      <c r="G916" s="172"/>
      <c r="H916" s="172"/>
      <c r="I916" s="172"/>
      <c r="J916" s="172"/>
      <c r="K916" s="172"/>
      <c r="L916" s="172"/>
      <c r="M916" s="172"/>
      <c r="N916" s="172"/>
    </row>
    <row r="917" spans="3:14" x14ac:dyDescent="0.25">
      <c r="C917" s="83"/>
      <c r="D917" s="172"/>
      <c r="E917" s="172"/>
      <c r="F917" s="172"/>
      <c r="G917" s="172"/>
      <c r="H917" s="172"/>
      <c r="I917" s="172"/>
      <c r="J917" s="172"/>
      <c r="K917" s="172"/>
      <c r="L917" s="172"/>
      <c r="M917" s="172"/>
      <c r="N917" s="172"/>
    </row>
    <row r="918" spans="3:14" x14ac:dyDescent="0.25">
      <c r="C918" s="83"/>
      <c r="D918" s="172"/>
      <c r="E918" s="172"/>
      <c r="F918" s="172"/>
      <c r="G918" s="172"/>
      <c r="H918" s="172"/>
      <c r="I918" s="172"/>
      <c r="J918" s="172"/>
      <c r="K918" s="172"/>
      <c r="L918" s="172"/>
      <c r="M918" s="172"/>
      <c r="N918" s="172"/>
    </row>
    <row r="919" spans="3:14" x14ac:dyDescent="0.25">
      <c r="C919" s="83"/>
      <c r="D919" s="172"/>
      <c r="E919" s="172"/>
      <c r="F919" s="172"/>
      <c r="G919" s="172"/>
      <c r="H919" s="172"/>
      <c r="I919" s="172"/>
      <c r="J919" s="172"/>
      <c r="K919" s="172"/>
      <c r="L919" s="172"/>
      <c r="M919" s="172"/>
      <c r="N919" s="172"/>
    </row>
    <row r="920" spans="3:14" x14ac:dyDescent="0.25">
      <c r="C920" s="83"/>
      <c r="D920" s="172"/>
      <c r="E920" s="172"/>
      <c r="F920" s="172"/>
      <c r="G920" s="172"/>
      <c r="H920" s="172"/>
      <c r="I920" s="172"/>
      <c r="J920" s="172"/>
      <c r="K920" s="172"/>
      <c r="L920" s="172"/>
      <c r="M920" s="172"/>
      <c r="N920" s="172"/>
    </row>
    <row r="921" spans="3:14" x14ac:dyDescent="0.25">
      <c r="C921" s="83"/>
      <c r="D921" s="172"/>
      <c r="E921" s="172"/>
      <c r="F921" s="172"/>
      <c r="G921" s="172"/>
      <c r="H921" s="172"/>
      <c r="I921" s="172"/>
      <c r="J921" s="172"/>
      <c r="K921" s="172"/>
      <c r="L921" s="172"/>
      <c r="M921" s="172"/>
      <c r="N921" s="172"/>
    </row>
    <row r="922" spans="3:14" x14ac:dyDescent="0.25">
      <c r="C922" s="83"/>
      <c r="D922" s="172"/>
      <c r="E922" s="172"/>
      <c r="F922" s="172"/>
      <c r="G922" s="172"/>
      <c r="H922" s="172"/>
      <c r="I922" s="172"/>
      <c r="J922" s="172"/>
      <c r="K922" s="172"/>
      <c r="L922" s="172"/>
      <c r="M922" s="172"/>
      <c r="N922" s="172"/>
    </row>
    <row r="923" spans="3:14" x14ac:dyDescent="0.25">
      <c r="C923" s="83"/>
      <c r="D923" s="172"/>
      <c r="E923" s="172"/>
      <c r="F923" s="172"/>
      <c r="G923" s="172"/>
      <c r="H923" s="172"/>
      <c r="I923" s="172"/>
      <c r="J923" s="172"/>
      <c r="K923" s="172"/>
      <c r="L923" s="172"/>
      <c r="M923" s="172"/>
      <c r="N923" s="172"/>
    </row>
    <row r="924" spans="3:14" x14ac:dyDescent="0.25">
      <c r="C924" s="83"/>
      <c r="D924" s="172"/>
      <c r="E924" s="172"/>
      <c r="F924" s="172"/>
      <c r="G924" s="172"/>
      <c r="H924" s="172"/>
      <c r="I924" s="172"/>
      <c r="J924" s="172"/>
      <c r="K924" s="172"/>
      <c r="L924" s="172"/>
      <c r="M924" s="172"/>
      <c r="N924" s="172"/>
    </row>
    <row r="925" spans="3:14" x14ac:dyDescent="0.25">
      <c r="C925" s="83"/>
      <c r="D925" s="172"/>
      <c r="E925" s="172"/>
      <c r="F925" s="172"/>
      <c r="G925" s="172"/>
      <c r="H925" s="172"/>
      <c r="I925" s="172"/>
      <c r="J925" s="172"/>
      <c r="K925" s="172"/>
      <c r="L925" s="172"/>
      <c r="M925" s="172"/>
      <c r="N925" s="172"/>
    </row>
    <row r="926" spans="3:14" x14ac:dyDescent="0.25">
      <c r="C926" s="83"/>
      <c r="D926" s="172"/>
      <c r="E926" s="172"/>
      <c r="F926" s="172"/>
      <c r="G926" s="172"/>
      <c r="H926" s="172"/>
      <c r="I926" s="172"/>
      <c r="J926" s="172"/>
      <c r="K926" s="172"/>
      <c r="L926" s="172"/>
      <c r="M926" s="172"/>
      <c r="N926" s="172"/>
    </row>
    <row r="927" spans="3:14" x14ac:dyDescent="0.25">
      <c r="C927" s="83"/>
      <c r="D927" s="172"/>
      <c r="E927" s="172"/>
      <c r="F927" s="172"/>
      <c r="G927" s="172"/>
      <c r="H927" s="172"/>
      <c r="I927" s="172"/>
      <c r="J927" s="172"/>
      <c r="K927" s="172"/>
      <c r="L927" s="172"/>
      <c r="M927" s="172"/>
      <c r="N927" s="172"/>
    </row>
    <row r="928" spans="3:14" x14ac:dyDescent="0.25">
      <c r="C928" s="83"/>
      <c r="D928" s="172"/>
      <c r="E928" s="172"/>
      <c r="F928" s="172"/>
      <c r="G928" s="172"/>
      <c r="H928" s="172"/>
      <c r="I928" s="172"/>
      <c r="J928" s="172"/>
      <c r="K928" s="172"/>
      <c r="L928" s="172"/>
      <c r="M928" s="172"/>
      <c r="N928" s="172"/>
    </row>
    <row r="929" spans="3:14" x14ac:dyDescent="0.25">
      <c r="C929" s="83"/>
      <c r="D929" s="172"/>
      <c r="E929" s="172"/>
      <c r="F929" s="172"/>
      <c r="G929" s="172"/>
      <c r="H929" s="172"/>
      <c r="I929" s="172"/>
      <c r="J929" s="172"/>
      <c r="K929" s="172"/>
      <c r="L929" s="172"/>
      <c r="M929" s="172"/>
      <c r="N929" s="172"/>
    </row>
    <row r="930" spans="3:14" x14ac:dyDescent="0.25">
      <c r="C930" s="83"/>
      <c r="D930" s="172"/>
      <c r="E930" s="172"/>
      <c r="F930" s="172"/>
      <c r="G930" s="172"/>
      <c r="H930" s="172"/>
      <c r="I930" s="172"/>
      <c r="J930" s="172"/>
      <c r="K930" s="172"/>
      <c r="L930" s="172"/>
      <c r="M930" s="172"/>
      <c r="N930" s="172"/>
    </row>
    <row r="931" spans="3:14" x14ac:dyDescent="0.25">
      <c r="C931" s="83"/>
      <c r="D931" s="172"/>
      <c r="E931" s="172"/>
      <c r="F931" s="172"/>
      <c r="G931" s="172"/>
      <c r="H931" s="172"/>
      <c r="I931" s="172"/>
      <c r="J931" s="172"/>
      <c r="K931" s="172"/>
      <c r="L931" s="172"/>
      <c r="M931" s="172"/>
      <c r="N931" s="172"/>
    </row>
    <row r="932" spans="3:14" x14ac:dyDescent="0.25">
      <c r="C932" s="83"/>
      <c r="D932" s="172"/>
      <c r="E932" s="172"/>
      <c r="F932" s="172"/>
      <c r="G932" s="172"/>
      <c r="H932" s="172"/>
      <c r="I932" s="172"/>
      <c r="J932" s="172"/>
      <c r="K932" s="172"/>
      <c r="L932" s="172"/>
      <c r="M932" s="172"/>
      <c r="N932" s="172"/>
    </row>
    <row r="933" spans="3:14" x14ac:dyDescent="0.25">
      <c r="C933" s="83"/>
      <c r="D933" s="172"/>
      <c r="E933" s="172"/>
      <c r="F933" s="172"/>
      <c r="G933" s="172"/>
      <c r="H933" s="172"/>
      <c r="I933" s="172"/>
      <c r="J933" s="172"/>
      <c r="K933" s="172"/>
      <c r="L933" s="172"/>
      <c r="M933" s="172"/>
      <c r="N933" s="172"/>
    </row>
    <row r="934" spans="3:14" x14ac:dyDescent="0.25">
      <c r="C934" s="83"/>
      <c r="D934" s="172"/>
      <c r="E934" s="172"/>
      <c r="F934" s="172"/>
      <c r="G934" s="172"/>
      <c r="H934" s="172"/>
      <c r="I934" s="172"/>
      <c r="J934" s="172"/>
      <c r="K934" s="172"/>
      <c r="L934" s="172"/>
      <c r="M934" s="172"/>
      <c r="N934" s="172"/>
    </row>
    <row r="935" spans="3:14" x14ac:dyDescent="0.25">
      <c r="C935" s="83"/>
      <c r="D935" s="172"/>
      <c r="E935" s="172"/>
      <c r="F935" s="172"/>
      <c r="G935" s="172"/>
      <c r="H935" s="172"/>
      <c r="I935" s="172"/>
      <c r="J935" s="172"/>
      <c r="K935" s="172"/>
      <c r="L935" s="172"/>
      <c r="M935" s="172"/>
      <c r="N935" s="172"/>
    </row>
    <row r="936" spans="3:14" x14ac:dyDescent="0.25">
      <c r="C936" s="83"/>
      <c r="D936" s="172"/>
      <c r="E936" s="172"/>
      <c r="F936" s="172"/>
      <c r="G936" s="172"/>
      <c r="H936" s="172"/>
      <c r="I936" s="172"/>
      <c r="J936" s="172"/>
      <c r="K936" s="172"/>
      <c r="L936" s="172"/>
      <c r="M936" s="172"/>
      <c r="N936" s="172"/>
    </row>
    <row r="937" spans="3:14" x14ac:dyDescent="0.25">
      <c r="C937" s="83"/>
      <c r="D937" s="172"/>
      <c r="E937" s="172"/>
      <c r="F937" s="172"/>
      <c r="G937" s="172"/>
      <c r="H937" s="172"/>
      <c r="I937" s="172"/>
      <c r="J937" s="172"/>
      <c r="K937" s="172"/>
      <c r="L937" s="172"/>
      <c r="M937" s="172"/>
      <c r="N937" s="172"/>
    </row>
    <row r="938" spans="3:14" x14ac:dyDescent="0.25">
      <c r="C938" s="83"/>
      <c r="D938" s="172"/>
      <c r="E938" s="172"/>
      <c r="F938" s="172"/>
      <c r="G938" s="172"/>
      <c r="H938" s="172"/>
      <c r="I938" s="172"/>
      <c r="J938" s="172"/>
      <c r="K938" s="172"/>
      <c r="L938" s="172"/>
      <c r="M938" s="172"/>
      <c r="N938" s="172"/>
    </row>
    <row r="939" spans="3:14" x14ac:dyDescent="0.25">
      <c r="C939" s="83"/>
      <c r="D939" s="172"/>
      <c r="E939" s="172"/>
      <c r="F939" s="172"/>
      <c r="G939" s="172"/>
      <c r="H939" s="172"/>
      <c r="I939" s="172"/>
      <c r="J939" s="172"/>
      <c r="K939" s="172"/>
      <c r="L939" s="172"/>
      <c r="M939" s="172"/>
      <c r="N939" s="172"/>
    </row>
    <row r="940" spans="3:14" x14ac:dyDescent="0.25">
      <c r="C940" s="83"/>
      <c r="D940" s="172"/>
      <c r="E940" s="172"/>
      <c r="F940" s="172"/>
      <c r="G940" s="172"/>
      <c r="H940" s="172"/>
      <c r="I940" s="172"/>
      <c r="J940" s="172"/>
      <c r="K940" s="172"/>
      <c r="L940" s="172"/>
      <c r="M940" s="172"/>
      <c r="N940" s="172"/>
    </row>
    <row r="941" spans="3:14" x14ac:dyDescent="0.25">
      <c r="C941" s="83"/>
      <c r="D941" s="172"/>
      <c r="E941" s="172"/>
      <c r="F941" s="172"/>
      <c r="G941" s="172"/>
      <c r="H941" s="172"/>
      <c r="I941" s="172"/>
      <c r="J941" s="172"/>
      <c r="K941" s="172"/>
      <c r="L941" s="172"/>
      <c r="M941" s="172"/>
      <c r="N941" s="172"/>
    </row>
    <row r="942" spans="3:14" x14ac:dyDescent="0.25">
      <c r="C942" s="83"/>
      <c r="D942" s="172"/>
      <c r="E942" s="172"/>
      <c r="F942" s="172"/>
      <c r="G942" s="172"/>
      <c r="H942" s="172"/>
      <c r="I942" s="172"/>
      <c r="J942" s="172"/>
      <c r="K942" s="172"/>
      <c r="L942" s="172"/>
      <c r="M942" s="172"/>
      <c r="N942" s="172"/>
    </row>
    <row r="943" spans="3:14" x14ac:dyDescent="0.25">
      <c r="C943" s="83"/>
      <c r="D943" s="172"/>
      <c r="E943" s="172"/>
      <c r="F943" s="172"/>
      <c r="G943" s="172"/>
      <c r="H943" s="172"/>
      <c r="I943" s="172"/>
      <c r="J943" s="172"/>
      <c r="K943" s="172"/>
      <c r="L943" s="172"/>
      <c r="M943" s="172"/>
      <c r="N943" s="172"/>
    </row>
    <row r="944" spans="3:14" x14ac:dyDescent="0.25">
      <c r="C944" s="83"/>
      <c r="D944" s="172"/>
      <c r="E944" s="172"/>
      <c r="F944" s="172"/>
      <c r="G944" s="172"/>
      <c r="H944" s="172"/>
      <c r="I944" s="172"/>
      <c r="J944" s="172"/>
      <c r="K944" s="172"/>
      <c r="L944" s="172"/>
      <c r="M944" s="172"/>
      <c r="N944" s="172"/>
    </row>
    <row r="945" spans="3:14" x14ac:dyDescent="0.25">
      <c r="C945" s="83"/>
      <c r="D945" s="172"/>
      <c r="E945" s="172"/>
      <c r="F945" s="172"/>
      <c r="G945" s="172"/>
      <c r="H945" s="172"/>
      <c r="I945" s="172"/>
      <c r="J945" s="172"/>
      <c r="K945" s="172"/>
      <c r="L945" s="172"/>
      <c r="M945" s="172"/>
      <c r="N945" s="172"/>
    </row>
    <row r="946" spans="3:14" x14ac:dyDescent="0.25">
      <c r="C946" s="83"/>
      <c r="D946" s="172"/>
      <c r="E946" s="172"/>
      <c r="F946" s="172"/>
      <c r="G946" s="172"/>
      <c r="H946" s="172"/>
      <c r="I946" s="172"/>
      <c r="J946" s="172"/>
      <c r="K946" s="172"/>
      <c r="L946" s="172"/>
      <c r="M946" s="172"/>
      <c r="N946" s="172"/>
    </row>
    <row r="947" spans="3:14" x14ac:dyDescent="0.25">
      <c r="C947" s="83"/>
      <c r="D947" s="172"/>
      <c r="E947" s="172"/>
      <c r="F947" s="172"/>
      <c r="G947" s="172"/>
      <c r="H947" s="172"/>
      <c r="I947" s="172"/>
      <c r="J947" s="172"/>
      <c r="K947" s="172"/>
      <c r="L947" s="172"/>
      <c r="M947" s="172"/>
      <c r="N947" s="172"/>
    </row>
    <row r="948" spans="3:14" x14ac:dyDescent="0.25">
      <c r="C948" s="83"/>
      <c r="D948" s="172"/>
      <c r="E948" s="172"/>
      <c r="F948" s="172"/>
      <c r="G948" s="172"/>
      <c r="H948" s="172"/>
      <c r="I948" s="172"/>
      <c r="J948" s="172"/>
      <c r="K948" s="172"/>
      <c r="L948" s="172"/>
      <c r="M948" s="172"/>
      <c r="N948" s="172"/>
    </row>
    <row r="949" spans="3:14" x14ac:dyDescent="0.25">
      <c r="C949" s="83"/>
      <c r="D949" s="172"/>
      <c r="E949" s="172"/>
      <c r="F949" s="172"/>
      <c r="G949" s="172"/>
      <c r="H949" s="172"/>
      <c r="I949" s="172"/>
      <c r="J949" s="172"/>
      <c r="K949" s="172"/>
      <c r="L949" s="172"/>
      <c r="M949" s="172"/>
      <c r="N949" s="172"/>
    </row>
    <row r="950" spans="3:14" x14ac:dyDescent="0.25">
      <c r="C950" s="83"/>
      <c r="D950" s="172"/>
      <c r="E950" s="172"/>
      <c r="F950" s="172"/>
      <c r="G950" s="172"/>
      <c r="H950" s="172"/>
      <c r="I950" s="172"/>
      <c r="J950" s="172"/>
      <c r="K950" s="172"/>
      <c r="L950" s="172"/>
      <c r="M950" s="172"/>
      <c r="N950" s="172"/>
    </row>
    <row r="951" spans="3:14" x14ac:dyDescent="0.25">
      <c r="C951" s="83"/>
      <c r="D951" s="172"/>
      <c r="E951" s="172"/>
      <c r="F951" s="172"/>
      <c r="G951" s="172"/>
      <c r="H951" s="172"/>
      <c r="I951" s="172"/>
      <c r="J951" s="172"/>
      <c r="K951" s="172"/>
      <c r="L951" s="172"/>
      <c r="M951" s="172"/>
      <c r="N951" s="172"/>
    </row>
    <row r="952" spans="3:14" x14ac:dyDescent="0.25">
      <c r="C952" s="83"/>
      <c r="D952" s="172"/>
      <c r="E952" s="172"/>
      <c r="F952" s="172"/>
      <c r="G952" s="172"/>
      <c r="H952" s="172"/>
      <c r="I952" s="172"/>
      <c r="J952" s="172"/>
      <c r="K952" s="172"/>
      <c r="L952" s="172"/>
      <c r="M952" s="172"/>
      <c r="N952" s="172"/>
    </row>
    <row r="953" spans="3:14" x14ac:dyDescent="0.25">
      <c r="C953" s="83"/>
      <c r="D953" s="172"/>
      <c r="E953" s="172"/>
      <c r="F953" s="172"/>
      <c r="G953" s="172"/>
      <c r="H953" s="172"/>
      <c r="I953" s="172"/>
      <c r="J953" s="172"/>
      <c r="K953" s="172"/>
      <c r="L953" s="172"/>
      <c r="M953" s="172"/>
      <c r="N953" s="172"/>
    </row>
    <row r="954" spans="3:14" x14ac:dyDescent="0.25">
      <c r="C954" s="83"/>
      <c r="D954" s="172"/>
      <c r="E954" s="172"/>
      <c r="F954" s="172"/>
      <c r="G954" s="172"/>
      <c r="H954" s="172"/>
      <c r="I954" s="172"/>
      <c r="J954" s="172"/>
      <c r="K954" s="172"/>
      <c r="L954" s="172"/>
      <c r="M954" s="172"/>
      <c r="N954" s="172"/>
    </row>
    <row r="955" spans="3:14" x14ac:dyDescent="0.25">
      <c r="C955" s="83"/>
      <c r="D955" s="172"/>
      <c r="E955" s="172"/>
      <c r="F955" s="172"/>
      <c r="G955" s="172"/>
      <c r="H955" s="172"/>
      <c r="I955" s="172"/>
      <c r="J955" s="172"/>
      <c r="K955" s="172"/>
      <c r="L955" s="172"/>
      <c r="M955" s="172"/>
      <c r="N955" s="172"/>
    </row>
    <row r="956" spans="3:14" x14ac:dyDescent="0.25">
      <c r="C956" s="83"/>
      <c r="D956" s="172"/>
      <c r="E956" s="172"/>
      <c r="F956" s="172"/>
      <c r="G956" s="172"/>
      <c r="H956" s="172"/>
      <c r="I956" s="172"/>
      <c r="J956" s="172"/>
      <c r="K956" s="172"/>
      <c r="L956" s="172"/>
      <c r="M956" s="172"/>
      <c r="N956" s="172"/>
    </row>
    <row r="957" spans="3:14" x14ac:dyDescent="0.25">
      <c r="C957" s="83"/>
      <c r="D957" s="172"/>
      <c r="E957" s="172"/>
      <c r="F957" s="172"/>
      <c r="G957" s="172"/>
      <c r="H957" s="172"/>
      <c r="I957" s="172"/>
      <c r="J957" s="172"/>
      <c r="K957" s="172"/>
      <c r="L957" s="172"/>
      <c r="M957" s="172"/>
      <c r="N957" s="172"/>
    </row>
    <row r="958" spans="3:14" x14ac:dyDescent="0.25">
      <c r="C958" s="83"/>
      <c r="D958" s="172"/>
      <c r="E958" s="172"/>
      <c r="F958" s="172"/>
      <c r="G958" s="172"/>
      <c r="H958" s="172"/>
      <c r="I958" s="172"/>
      <c r="J958" s="172"/>
      <c r="K958" s="172"/>
      <c r="L958" s="172"/>
      <c r="M958" s="172"/>
      <c r="N958" s="172"/>
    </row>
    <row r="959" spans="3:14" x14ac:dyDescent="0.25">
      <c r="C959" s="83"/>
      <c r="D959" s="172"/>
      <c r="E959" s="172"/>
      <c r="F959" s="172"/>
      <c r="G959" s="172"/>
      <c r="H959" s="172"/>
      <c r="I959" s="172"/>
      <c r="J959" s="172"/>
      <c r="K959" s="172"/>
      <c r="L959" s="172"/>
      <c r="M959" s="172"/>
      <c r="N959" s="172"/>
    </row>
    <row r="960" spans="3:14" x14ac:dyDescent="0.25">
      <c r="C960" s="83"/>
      <c r="D960" s="172"/>
      <c r="E960" s="172"/>
      <c r="F960" s="172"/>
      <c r="G960" s="172"/>
      <c r="H960" s="172"/>
      <c r="I960" s="172"/>
      <c r="J960" s="172"/>
      <c r="K960" s="172"/>
      <c r="L960" s="172"/>
      <c r="M960" s="172"/>
      <c r="N960" s="172"/>
    </row>
    <row r="961" spans="3:14" x14ac:dyDescent="0.25">
      <c r="C961" s="83"/>
      <c r="D961" s="172"/>
      <c r="E961" s="172"/>
      <c r="F961" s="172"/>
      <c r="G961" s="172"/>
      <c r="H961" s="172"/>
      <c r="I961" s="172"/>
      <c r="J961" s="172"/>
      <c r="K961" s="172"/>
      <c r="L961" s="172"/>
      <c r="M961" s="172"/>
      <c r="N961" s="172"/>
    </row>
    <row r="962" spans="3:14" x14ac:dyDescent="0.25">
      <c r="C962" s="83"/>
      <c r="D962" s="172"/>
      <c r="E962" s="172"/>
      <c r="F962" s="172"/>
      <c r="G962" s="172"/>
      <c r="H962" s="172"/>
      <c r="I962" s="172"/>
      <c r="J962" s="172"/>
      <c r="K962" s="172"/>
      <c r="L962" s="172"/>
      <c r="M962" s="172"/>
      <c r="N962" s="172"/>
    </row>
    <row r="963" spans="3:14" x14ac:dyDescent="0.25">
      <c r="C963" s="83"/>
      <c r="D963" s="172"/>
      <c r="E963" s="172"/>
      <c r="F963" s="172"/>
      <c r="G963" s="172"/>
      <c r="H963" s="172"/>
      <c r="I963" s="172"/>
      <c r="J963" s="172"/>
      <c r="K963" s="172"/>
      <c r="L963" s="172"/>
      <c r="M963" s="172"/>
      <c r="N963" s="172"/>
    </row>
    <row r="964" spans="3:14" x14ac:dyDescent="0.25">
      <c r="C964" s="83"/>
      <c r="D964" s="172"/>
      <c r="E964" s="172"/>
      <c r="F964" s="172"/>
      <c r="G964" s="172"/>
      <c r="H964" s="172"/>
      <c r="I964" s="172"/>
      <c r="J964" s="172"/>
      <c r="K964" s="172"/>
      <c r="L964" s="172"/>
      <c r="M964" s="172"/>
      <c r="N964" s="172"/>
    </row>
    <row r="965" spans="3:14" x14ac:dyDescent="0.25">
      <c r="C965" s="83"/>
      <c r="D965" s="172"/>
      <c r="E965" s="172"/>
      <c r="F965" s="172"/>
      <c r="G965" s="172"/>
      <c r="H965" s="172"/>
      <c r="I965" s="172"/>
      <c r="J965" s="172"/>
      <c r="K965" s="172"/>
      <c r="L965" s="172"/>
      <c r="M965" s="172"/>
      <c r="N965" s="172"/>
    </row>
    <row r="966" spans="3:14" x14ac:dyDescent="0.25">
      <c r="C966" s="83"/>
      <c r="D966" s="172"/>
      <c r="E966" s="172"/>
      <c r="F966" s="172"/>
      <c r="G966" s="172"/>
      <c r="H966" s="172"/>
      <c r="I966" s="172"/>
      <c r="J966" s="172"/>
      <c r="K966" s="172"/>
      <c r="L966" s="172"/>
      <c r="M966" s="172"/>
      <c r="N966" s="172"/>
    </row>
    <row r="967" spans="3:14" x14ac:dyDescent="0.25">
      <c r="C967" s="83"/>
      <c r="D967" s="172"/>
      <c r="E967" s="172"/>
      <c r="F967" s="172"/>
      <c r="G967" s="172"/>
      <c r="H967" s="172"/>
      <c r="I967" s="172"/>
      <c r="J967" s="172"/>
      <c r="K967" s="172"/>
      <c r="L967" s="172"/>
      <c r="M967" s="172"/>
      <c r="N967" s="172"/>
    </row>
    <row r="968" spans="3:14" x14ac:dyDescent="0.25">
      <c r="C968" s="83"/>
      <c r="D968" s="172"/>
      <c r="E968" s="172"/>
      <c r="F968" s="172"/>
      <c r="G968" s="172"/>
      <c r="H968" s="172"/>
      <c r="I968" s="172"/>
      <c r="J968" s="172"/>
      <c r="K968" s="172"/>
      <c r="L968" s="172"/>
      <c r="M968" s="172"/>
      <c r="N968" s="172"/>
    </row>
    <row r="969" spans="3:14" x14ac:dyDescent="0.25">
      <c r="C969" s="83"/>
      <c r="D969" s="172"/>
      <c r="E969" s="172"/>
      <c r="F969" s="172"/>
      <c r="G969" s="172"/>
      <c r="H969" s="172"/>
      <c r="I969" s="172"/>
      <c r="J969" s="172"/>
      <c r="K969" s="172"/>
      <c r="L969" s="172"/>
      <c r="M969" s="172"/>
      <c r="N969" s="172"/>
    </row>
    <row r="970" spans="3:14" x14ac:dyDescent="0.25">
      <c r="C970" s="83"/>
      <c r="D970" s="172"/>
      <c r="E970" s="172"/>
      <c r="F970" s="172"/>
      <c r="G970" s="172"/>
      <c r="H970" s="172"/>
      <c r="I970" s="172"/>
      <c r="J970" s="172"/>
      <c r="K970" s="172"/>
      <c r="L970" s="172"/>
      <c r="M970" s="172"/>
      <c r="N970" s="172"/>
    </row>
    <row r="971" spans="3:14" x14ac:dyDescent="0.25">
      <c r="C971" s="83"/>
      <c r="D971" s="172"/>
      <c r="E971" s="172"/>
      <c r="F971" s="172"/>
      <c r="G971" s="172"/>
      <c r="H971" s="172"/>
      <c r="I971" s="172"/>
      <c r="J971" s="172"/>
      <c r="K971" s="172"/>
      <c r="L971" s="172"/>
      <c r="M971" s="172"/>
      <c r="N971" s="172"/>
    </row>
    <row r="972" spans="3:14" x14ac:dyDescent="0.25">
      <c r="C972" s="83"/>
      <c r="D972" s="172"/>
      <c r="E972" s="172"/>
      <c r="F972" s="172"/>
      <c r="G972" s="172"/>
      <c r="H972" s="172"/>
      <c r="I972" s="172"/>
      <c r="J972" s="172"/>
      <c r="K972" s="172"/>
      <c r="L972" s="172"/>
      <c r="M972" s="172"/>
      <c r="N972" s="172"/>
    </row>
    <row r="973" spans="3:14" x14ac:dyDescent="0.25">
      <c r="C973" s="83"/>
      <c r="D973" s="172"/>
      <c r="E973" s="172"/>
      <c r="F973" s="172"/>
      <c r="G973" s="172"/>
      <c r="H973" s="172"/>
      <c r="I973" s="172"/>
      <c r="J973" s="172"/>
      <c r="K973" s="172"/>
      <c r="L973" s="172"/>
      <c r="M973" s="172"/>
      <c r="N973" s="172"/>
    </row>
    <row r="974" spans="3:14" x14ac:dyDescent="0.25">
      <c r="C974" s="83"/>
      <c r="D974" s="172"/>
      <c r="E974" s="172"/>
      <c r="F974" s="172"/>
      <c r="G974" s="172"/>
      <c r="H974" s="172"/>
      <c r="I974" s="172"/>
      <c r="J974" s="172"/>
      <c r="K974" s="172"/>
      <c r="L974" s="172"/>
      <c r="M974" s="172"/>
      <c r="N974" s="172"/>
    </row>
    <row r="975" spans="3:14" x14ac:dyDescent="0.25">
      <c r="C975" s="83"/>
      <c r="D975" s="172"/>
      <c r="E975" s="172"/>
      <c r="F975" s="172"/>
      <c r="G975" s="172"/>
      <c r="H975" s="172"/>
      <c r="I975" s="172"/>
      <c r="J975" s="172"/>
      <c r="K975" s="172"/>
      <c r="L975" s="172"/>
      <c r="M975" s="172"/>
      <c r="N975" s="172"/>
    </row>
    <row r="976" spans="3:14" x14ac:dyDescent="0.25">
      <c r="C976" s="83"/>
      <c r="D976" s="172"/>
      <c r="E976" s="172"/>
      <c r="F976" s="172"/>
      <c r="G976" s="172"/>
      <c r="H976" s="172"/>
      <c r="I976" s="172"/>
      <c r="J976" s="172"/>
      <c r="K976" s="172"/>
      <c r="L976" s="172"/>
      <c r="M976" s="172"/>
      <c r="N976" s="172"/>
    </row>
    <row r="977" spans="3:14" x14ac:dyDescent="0.25">
      <c r="C977" s="83"/>
      <c r="D977" s="172"/>
      <c r="E977" s="172"/>
      <c r="F977" s="172"/>
      <c r="G977" s="172"/>
      <c r="H977" s="172"/>
      <c r="I977" s="172"/>
      <c r="J977" s="172"/>
      <c r="K977" s="172"/>
      <c r="L977" s="172"/>
      <c r="M977" s="172"/>
      <c r="N977" s="172"/>
    </row>
    <row r="978" spans="3:14" x14ac:dyDescent="0.25">
      <c r="C978" s="83"/>
      <c r="D978" s="172"/>
      <c r="E978" s="172"/>
      <c r="F978" s="172"/>
      <c r="G978" s="172"/>
      <c r="H978" s="172"/>
      <c r="I978" s="172"/>
      <c r="J978" s="172"/>
      <c r="K978" s="172"/>
      <c r="L978" s="172"/>
      <c r="M978" s="172"/>
      <c r="N978" s="172"/>
    </row>
    <row r="979" spans="3:14" x14ac:dyDescent="0.25">
      <c r="C979" s="83"/>
      <c r="D979" s="172"/>
      <c r="E979" s="172"/>
      <c r="F979" s="172"/>
      <c r="G979" s="172"/>
      <c r="H979" s="172"/>
      <c r="I979" s="172"/>
      <c r="J979" s="172"/>
      <c r="K979" s="172"/>
      <c r="L979" s="172"/>
      <c r="M979" s="172"/>
      <c r="N979" s="172"/>
    </row>
    <row r="980" spans="3:14" x14ac:dyDescent="0.25">
      <c r="C980" s="83"/>
      <c r="D980" s="172"/>
      <c r="E980" s="172"/>
      <c r="F980" s="172"/>
      <c r="G980" s="172"/>
      <c r="H980" s="172"/>
      <c r="I980" s="172"/>
      <c r="J980" s="172"/>
      <c r="K980" s="172"/>
      <c r="L980" s="172"/>
      <c r="M980" s="172"/>
      <c r="N980" s="172"/>
    </row>
    <row r="981" spans="3:14" x14ac:dyDescent="0.25">
      <c r="C981" s="83"/>
      <c r="D981" s="172"/>
      <c r="E981" s="172"/>
      <c r="F981" s="172"/>
      <c r="G981" s="172"/>
      <c r="H981" s="172"/>
      <c r="I981" s="172"/>
      <c r="J981" s="172"/>
      <c r="K981" s="172"/>
      <c r="L981" s="172"/>
      <c r="M981" s="172"/>
      <c r="N981" s="172"/>
    </row>
    <row r="982" spans="3:14" x14ac:dyDescent="0.25">
      <c r="C982" s="83"/>
      <c r="D982" s="172"/>
      <c r="E982" s="172"/>
      <c r="F982" s="172"/>
      <c r="G982" s="172"/>
      <c r="H982" s="172"/>
      <c r="I982" s="172"/>
      <c r="J982" s="172"/>
      <c r="K982" s="172"/>
      <c r="L982" s="172"/>
      <c r="M982" s="172"/>
      <c r="N982" s="172"/>
    </row>
    <row r="983" spans="3:14" x14ac:dyDescent="0.25">
      <c r="C983" s="83"/>
      <c r="D983" s="172"/>
      <c r="E983" s="172"/>
      <c r="F983" s="172"/>
      <c r="G983" s="172"/>
      <c r="H983" s="172"/>
      <c r="I983" s="172"/>
      <c r="J983" s="172"/>
      <c r="K983" s="172"/>
      <c r="L983" s="172"/>
      <c r="M983" s="172"/>
      <c r="N983" s="172"/>
    </row>
    <row r="984" spans="3:14" x14ac:dyDescent="0.25">
      <c r="C984" s="83"/>
      <c r="D984" s="172"/>
      <c r="E984" s="172"/>
      <c r="F984" s="172"/>
      <c r="G984" s="172"/>
      <c r="H984" s="172"/>
      <c r="I984" s="172"/>
      <c r="J984" s="172"/>
      <c r="K984" s="172"/>
      <c r="L984" s="172"/>
      <c r="M984" s="172"/>
      <c r="N984" s="172"/>
    </row>
    <row r="985" spans="3:14" x14ac:dyDescent="0.25">
      <c r="C985" s="83"/>
      <c r="D985" s="172"/>
      <c r="E985" s="172"/>
      <c r="F985" s="172"/>
      <c r="G985" s="172"/>
      <c r="H985" s="172"/>
      <c r="I985" s="172"/>
      <c r="J985" s="172"/>
      <c r="K985" s="172"/>
      <c r="L985" s="172"/>
      <c r="M985" s="172"/>
      <c r="N985" s="172"/>
    </row>
    <row r="986" spans="3:14" x14ac:dyDescent="0.25">
      <c r="C986" s="83"/>
      <c r="D986" s="172"/>
      <c r="E986" s="172"/>
      <c r="F986" s="172"/>
      <c r="G986" s="172"/>
      <c r="H986" s="172"/>
      <c r="I986" s="172"/>
      <c r="J986" s="172"/>
      <c r="K986" s="172"/>
      <c r="L986" s="172"/>
      <c r="M986" s="172"/>
      <c r="N986" s="172"/>
    </row>
    <row r="987" spans="3:14" x14ac:dyDescent="0.25">
      <c r="C987" s="83"/>
      <c r="D987" s="172"/>
      <c r="E987" s="172"/>
      <c r="F987" s="172"/>
      <c r="G987" s="172"/>
      <c r="H987" s="172"/>
      <c r="I987" s="172"/>
      <c r="J987" s="172"/>
      <c r="K987" s="172"/>
      <c r="L987" s="172"/>
      <c r="M987" s="172"/>
      <c r="N987" s="172"/>
    </row>
    <row r="988" spans="3:14" x14ac:dyDescent="0.25">
      <c r="C988" s="83"/>
      <c r="D988" s="172"/>
      <c r="E988" s="172"/>
      <c r="F988" s="172"/>
      <c r="G988" s="172"/>
      <c r="H988" s="172"/>
      <c r="I988" s="172"/>
      <c r="J988" s="172"/>
      <c r="K988" s="172"/>
      <c r="L988" s="172"/>
      <c r="M988" s="172"/>
      <c r="N988" s="172"/>
    </row>
    <row r="989" spans="3:14" x14ac:dyDescent="0.25">
      <c r="C989" s="83"/>
      <c r="D989" s="172"/>
      <c r="E989" s="172"/>
      <c r="F989" s="172"/>
      <c r="G989" s="172"/>
      <c r="H989" s="172"/>
      <c r="I989" s="172"/>
      <c r="J989" s="172"/>
      <c r="K989" s="172"/>
      <c r="L989" s="172"/>
      <c r="M989" s="172"/>
      <c r="N989" s="172"/>
    </row>
    <row r="990" spans="3:14" x14ac:dyDescent="0.25">
      <c r="C990" s="83"/>
      <c r="D990" s="172"/>
      <c r="E990" s="172"/>
      <c r="F990" s="172"/>
      <c r="G990" s="172"/>
      <c r="H990" s="172"/>
      <c r="I990" s="172"/>
      <c r="J990" s="172"/>
      <c r="K990" s="172"/>
      <c r="L990" s="172"/>
      <c r="M990" s="172"/>
      <c r="N990" s="172"/>
    </row>
    <row r="991" spans="3:14" x14ac:dyDescent="0.25">
      <c r="C991" s="83"/>
      <c r="D991" s="172"/>
      <c r="E991" s="172"/>
      <c r="F991" s="172"/>
      <c r="G991" s="172"/>
      <c r="H991" s="172"/>
      <c r="I991" s="172"/>
      <c r="J991" s="172"/>
      <c r="K991" s="172"/>
      <c r="L991" s="172"/>
      <c r="M991" s="172"/>
      <c r="N991" s="172"/>
    </row>
    <row r="992" spans="3:14" x14ac:dyDescent="0.25">
      <c r="C992" s="83"/>
      <c r="D992" s="172"/>
      <c r="E992" s="172"/>
      <c r="F992" s="172"/>
      <c r="G992" s="172"/>
      <c r="H992" s="172"/>
      <c r="I992" s="172"/>
      <c r="J992" s="172"/>
      <c r="K992" s="172"/>
      <c r="L992" s="172"/>
      <c r="M992" s="172"/>
      <c r="N992" s="172"/>
    </row>
    <row r="993" spans="3:14" x14ac:dyDescent="0.25">
      <c r="C993" s="83"/>
      <c r="D993" s="172"/>
      <c r="E993" s="172"/>
      <c r="F993" s="172"/>
      <c r="G993" s="172"/>
      <c r="H993" s="172"/>
      <c r="I993" s="172"/>
      <c r="J993" s="172"/>
      <c r="K993" s="172"/>
      <c r="L993" s="172"/>
      <c r="M993" s="172"/>
      <c r="N993" s="172"/>
    </row>
    <row r="994" spans="3:14" x14ac:dyDescent="0.25">
      <c r="C994" s="83"/>
      <c r="D994" s="172"/>
      <c r="E994" s="172"/>
      <c r="F994" s="172"/>
      <c r="G994" s="172"/>
      <c r="H994" s="172"/>
      <c r="I994" s="172"/>
      <c r="J994" s="172"/>
      <c r="K994" s="172"/>
      <c r="L994" s="172"/>
      <c r="M994" s="172"/>
      <c r="N994" s="172"/>
    </row>
    <row r="995" spans="3:14" x14ac:dyDescent="0.25">
      <c r="C995" s="83"/>
      <c r="D995" s="172"/>
      <c r="E995" s="172"/>
      <c r="F995" s="172"/>
      <c r="G995" s="172"/>
      <c r="H995" s="172"/>
      <c r="I995" s="172"/>
      <c r="J995" s="172"/>
      <c r="K995" s="172"/>
      <c r="L995" s="172"/>
      <c r="M995" s="172"/>
      <c r="N995" s="172"/>
    </row>
    <row r="996" spans="3:14" x14ac:dyDescent="0.25">
      <c r="C996" s="83"/>
      <c r="D996" s="172"/>
      <c r="E996" s="172"/>
      <c r="F996" s="172"/>
      <c r="G996" s="172"/>
      <c r="H996" s="172"/>
      <c r="I996" s="172"/>
      <c r="J996" s="172"/>
      <c r="K996" s="172"/>
      <c r="L996" s="172"/>
      <c r="M996" s="172"/>
      <c r="N996" s="172"/>
    </row>
    <row r="997" spans="3:14" x14ac:dyDescent="0.25">
      <c r="C997" s="83"/>
      <c r="D997" s="172"/>
      <c r="E997" s="172"/>
      <c r="F997" s="172"/>
      <c r="G997" s="172"/>
      <c r="H997" s="172"/>
      <c r="I997" s="172"/>
      <c r="J997" s="172"/>
      <c r="K997" s="172"/>
      <c r="L997" s="172"/>
      <c r="M997" s="172"/>
      <c r="N997" s="172"/>
    </row>
    <row r="998" spans="3:14" x14ac:dyDescent="0.25">
      <c r="C998" s="83"/>
      <c r="D998" s="172"/>
      <c r="E998" s="172"/>
      <c r="F998" s="172"/>
      <c r="G998" s="172"/>
      <c r="H998" s="172"/>
      <c r="I998" s="172"/>
      <c r="J998" s="172"/>
      <c r="K998" s="172"/>
      <c r="L998" s="172"/>
      <c r="M998" s="172"/>
      <c r="N998" s="172"/>
    </row>
    <row r="999" spans="3:14" x14ac:dyDescent="0.25">
      <c r="C999" s="83"/>
      <c r="D999" s="172"/>
      <c r="E999" s="172"/>
      <c r="F999" s="172"/>
      <c r="G999" s="172"/>
      <c r="H999" s="172"/>
      <c r="I999" s="172"/>
      <c r="J999" s="172"/>
      <c r="K999" s="172"/>
      <c r="L999" s="172"/>
      <c r="M999" s="172"/>
      <c r="N999" s="172"/>
    </row>
    <row r="1000" spans="3:14" x14ac:dyDescent="0.25">
      <c r="C1000" s="83"/>
      <c r="D1000" s="172"/>
      <c r="E1000" s="172"/>
      <c r="F1000" s="172"/>
      <c r="G1000" s="172"/>
      <c r="H1000" s="172"/>
      <c r="I1000" s="172"/>
      <c r="J1000" s="172"/>
      <c r="K1000" s="172"/>
      <c r="L1000" s="172"/>
      <c r="M1000" s="172"/>
      <c r="N1000" s="172"/>
    </row>
    <row r="1001" spans="3:14" x14ac:dyDescent="0.25">
      <c r="C1001" s="83"/>
      <c r="D1001" s="172"/>
      <c r="E1001" s="172"/>
      <c r="F1001" s="172"/>
      <c r="G1001" s="172"/>
      <c r="H1001" s="172"/>
      <c r="I1001" s="172"/>
      <c r="J1001" s="172"/>
      <c r="K1001" s="172"/>
      <c r="L1001" s="172"/>
      <c r="M1001" s="172"/>
      <c r="N1001" s="172"/>
    </row>
    <row r="1002" spans="3:14" x14ac:dyDescent="0.25">
      <c r="C1002" s="83"/>
      <c r="D1002" s="172"/>
      <c r="E1002" s="172"/>
      <c r="F1002" s="172"/>
      <c r="G1002" s="172"/>
      <c r="H1002" s="172"/>
      <c r="I1002" s="172"/>
      <c r="J1002" s="172"/>
      <c r="K1002" s="172"/>
      <c r="L1002" s="172"/>
      <c r="M1002" s="172"/>
      <c r="N1002" s="172"/>
    </row>
    <row r="1003" spans="3:14" x14ac:dyDescent="0.25">
      <c r="C1003" s="83"/>
      <c r="D1003" s="172"/>
      <c r="E1003" s="172"/>
      <c r="F1003" s="172"/>
      <c r="G1003" s="172"/>
      <c r="H1003" s="172"/>
      <c r="I1003" s="172"/>
      <c r="J1003" s="172"/>
      <c r="K1003" s="172"/>
      <c r="L1003" s="172"/>
      <c r="M1003" s="172"/>
      <c r="N1003" s="172"/>
    </row>
    <row r="1004" spans="3:14" x14ac:dyDescent="0.25">
      <c r="C1004" s="83"/>
      <c r="D1004" s="172"/>
      <c r="E1004" s="172"/>
      <c r="F1004" s="172"/>
      <c r="G1004" s="172"/>
      <c r="H1004" s="172"/>
      <c r="I1004" s="172"/>
      <c r="J1004" s="172"/>
      <c r="K1004" s="172"/>
      <c r="L1004" s="172"/>
      <c r="M1004" s="172"/>
      <c r="N1004" s="172"/>
    </row>
    <row r="1005" spans="3:14" x14ac:dyDescent="0.25">
      <c r="C1005" s="83"/>
      <c r="D1005" s="172"/>
      <c r="E1005" s="172"/>
      <c r="F1005" s="172"/>
      <c r="G1005" s="172"/>
      <c r="H1005" s="172"/>
      <c r="I1005" s="172"/>
      <c r="J1005" s="172"/>
      <c r="K1005" s="172"/>
      <c r="L1005" s="172"/>
      <c r="M1005" s="172"/>
      <c r="N1005" s="172"/>
    </row>
    <row r="1006" spans="3:14" x14ac:dyDescent="0.25">
      <c r="C1006" s="83"/>
      <c r="D1006" s="172"/>
      <c r="E1006" s="172"/>
      <c r="F1006" s="172"/>
      <c r="G1006" s="172"/>
      <c r="H1006" s="172"/>
      <c r="I1006" s="172"/>
      <c r="J1006" s="172"/>
      <c r="K1006" s="172"/>
      <c r="L1006" s="172"/>
      <c r="M1006" s="172"/>
      <c r="N1006" s="172"/>
    </row>
    <row r="1007" spans="3:14" x14ac:dyDescent="0.25">
      <c r="C1007" s="83"/>
      <c r="D1007" s="172"/>
      <c r="E1007" s="172"/>
      <c r="F1007" s="172"/>
      <c r="G1007" s="172"/>
      <c r="H1007" s="172"/>
      <c r="I1007" s="172"/>
      <c r="J1007" s="172"/>
      <c r="K1007" s="172"/>
      <c r="L1007" s="172"/>
      <c r="M1007" s="172"/>
      <c r="N1007" s="172"/>
    </row>
    <row r="1008" spans="3:14" x14ac:dyDescent="0.25">
      <c r="C1008" s="83"/>
      <c r="D1008" s="172"/>
      <c r="E1008" s="172"/>
      <c r="F1008" s="172"/>
      <c r="G1008" s="172"/>
      <c r="H1008" s="172"/>
      <c r="I1008" s="172"/>
      <c r="J1008" s="172"/>
      <c r="K1008" s="172"/>
      <c r="L1008" s="172"/>
      <c r="M1008" s="172"/>
      <c r="N1008" s="172"/>
    </row>
    <row r="1009" spans="3:14" ht="7.15" customHeight="1" x14ac:dyDescent="0.25">
      <c r="C1009" s="83"/>
      <c r="D1009" s="173"/>
      <c r="E1009" s="172"/>
      <c r="F1009" s="172"/>
      <c r="G1009" s="172"/>
      <c r="H1009" s="172"/>
      <c r="I1009" s="172"/>
      <c r="J1009" s="172"/>
      <c r="K1009" s="172"/>
      <c r="L1009" s="172"/>
      <c r="M1009" s="172"/>
      <c r="N1009" s="172"/>
    </row>
    <row r="1010" spans="3:14" x14ac:dyDescent="0.25">
      <c r="C1010" s="83"/>
      <c r="D1010" s="173"/>
      <c r="E1010" s="172"/>
      <c r="F1010" s="172"/>
      <c r="G1010" s="172"/>
      <c r="H1010" s="172"/>
      <c r="I1010" s="172"/>
      <c r="J1010" s="172"/>
      <c r="K1010" s="172"/>
      <c r="L1010" s="172"/>
      <c r="M1010" s="172"/>
      <c r="N1010" s="172"/>
    </row>
    <row r="1011" spans="3:14" x14ac:dyDescent="0.25">
      <c r="C1011" s="83"/>
      <c r="D1011" s="173"/>
      <c r="E1011" s="172"/>
      <c r="F1011" s="172"/>
      <c r="G1011" s="172"/>
      <c r="H1011" s="172"/>
      <c r="I1011" s="172"/>
      <c r="J1011" s="172"/>
      <c r="K1011" s="172"/>
      <c r="L1011" s="172"/>
      <c r="M1011" s="172"/>
      <c r="N1011" s="172"/>
    </row>
    <row r="1012" spans="3:14" x14ac:dyDescent="0.25">
      <c r="C1012" s="83"/>
      <c r="D1012" s="173"/>
      <c r="E1012" s="172"/>
      <c r="F1012" s="172"/>
      <c r="G1012" s="172"/>
      <c r="H1012" s="172"/>
      <c r="I1012" s="172"/>
      <c r="J1012" s="172"/>
      <c r="K1012" s="172"/>
      <c r="L1012" s="172"/>
      <c r="M1012" s="172"/>
      <c r="N1012" s="172"/>
    </row>
    <row r="1013" spans="3:14" x14ac:dyDescent="0.25">
      <c r="C1013" s="83"/>
      <c r="D1013" s="173"/>
      <c r="E1013" s="172"/>
      <c r="F1013" s="172"/>
      <c r="G1013" s="172"/>
      <c r="H1013" s="172"/>
      <c r="I1013" s="172"/>
      <c r="J1013" s="172"/>
      <c r="K1013" s="172"/>
      <c r="L1013" s="172"/>
      <c r="M1013" s="172"/>
      <c r="N1013" s="172"/>
    </row>
    <row r="1014" spans="3:14" x14ac:dyDescent="0.25">
      <c r="C1014" s="83"/>
      <c r="D1014" s="173"/>
      <c r="E1014" s="172"/>
      <c r="F1014" s="172"/>
      <c r="G1014" s="172"/>
      <c r="H1014" s="172"/>
      <c r="I1014" s="172"/>
      <c r="J1014" s="172"/>
      <c r="K1014" s="172"/>
      <c r="L1014" s="172"/>
      <c r="M1014" s="172"/>
      <c r="N1014" s="172"/>
    </row>
    <row r="1015" spans="3:14" x14ac:dyDescent="0.25">
      <c r="C1015" s="83"/>
      <c r="D1015" s="173"/>
      <c r="E1015" s="172"/>
      <c r="F1015" s="172"/>
      <c r="G1015" s="172"/>
      <c r="H1015" s="172"/>
      <c r="I1015" s="172"/>
      <c r="J1015" s="172"/>
      <c r="K1015" s="172"/>
      <c r="L1015" s="172"/>
      <c r="M1015" s="172"/>
      <c r="N1015" s="172"/>
    </row>
    <row r="1016" spans="3:14" x14ac:dyDescent="0.25">
      <c r="C1016" s="83"/>
      <c r="D1016" s="173"/>
      <c r="E1016" s="172"/>
      <c r="F1016" s="172"/>
      <c r="G1016" s="172"/>
      <c r="H1016" s="172"/>
      <c r="I1016" s="172"/>
      <c r="J1016" s="172"/>
      <c r="K1016" s="172"/>
      <c r="L1016" s="172"/>
      <c r="M1016" s="172"/>
      <c r="N1016" s="172"/>
    </row>
    <row r="1017" spans="3:14" x14ac:dyDescent="0.25">
      <c r="C1017" s="83"/>
      <c r="D1017" s="173"/>
      <c r="E1017" s="172"/>
      <c r="F1017" s="172"/>
      <c r="G1017" s="172"/>
      <c r="H1017" s="172"/>
      <c r="I1017" s="172"/>
      <c r="J1017" s="172"/>
      <c r="K1017" s="172"/>
      <c r="L1017" s="172"/>
      <c r="M1017" s="172"/>
      <c r="N1017" s="172"/>
    </row>
    <row r="1018" spans="3:14" x14ac:dyDescent="0.25">
      <c r="C1018" s="83"/>
      <c r="D1018" s="173"/>
      <c r="E1018" s="172"/>
      <c r="F1018" s="172"/>
      <c r="G1018" s="172"/>
      <c r="H1018" s="172"/>
      <c r="I1018" s="172"/>
      <c r="J1018" s="172"/>
      <c r="K1018" s="172"/>
      <c r="L1018" s="172"/>
      <c r="M1018" s="172"/>
      <c r="N1018" s="172"/>
    </row>
    <row r="1019" spans="3:14" x14ac:dyDescent="0.25">
      <c r="C1019" s="83"/>
      <c r="D1019" s="173"/>
      <c r="E1019" s="172"/>
      <c r="F1019" s="172"/>
      <c r="G1019" s="172"/>
      <c r="H1019" s="172"/>
      <c r="I1019" s="172"/>
      <c r="J1019" s="172"/>
      <c r="K1019" s="172"/>
      <c r="L1019" s="172"/>
      <c r="M1019" s="172"/>
      <c r="N1019" s="172"/>
    </row>
    <row r="1020" spans="3:14" x14ac:dyDescent="0.25">
      <c r="C1020" s="83"/>
      <c r="D1020" s="173"/>
      <c r="E1020" s="172"/>
      <c r="F1020" s="172"/>
      <c r="G1020" s="172"/>
      <c r="H1020" s="172"/>
      <c r="I1020" s="172"/>
      <c r="J1020" s="172"/>
      <c r="K1020" s="172"/>
      <c r="L1020" s="172"/>
      <c r="M1020" s="172"/>
      <c r="N1020" s="172"/>
    </row>
    <row r="1021" spans="3:14" x14ac:dyDescent="0.25">
      <c r="C1021" s="83"/>
      <c r="D1021" s="173"/>
      <c r="E1021" s="172"/>
      <c r="F1021" s="172"/>
      <c r="G1021" s="172"/>
      <c r="H1021" s="172"/>
      <c r="I1021" s="172"/>
      <c r="J1021" s="172"/>
      <c r="K1021" s="172"/>
      <c r="L1021" s="172"/>
      <c r="M1021" s="172"/>
      <c r="N1021" s="172"/>
    </row>
    <row r="1022" spans="3:14" x14ac:dyDescent="0.25">
      <c r="C1022" s="83"/>
      <c r="D1022" s="173"/>
      <c r="E1022" s="172"/>
      <c r="F1022" s="172"/>
      <c r="G1022" s="172"/>
      <c r="H1022" s="172"/>
      <c r="I1022" s="172"/>
      <c r="J1022" s="172"/>
      <c r="K1022" s="172"/>
      <c r="L1022" s="172"/>
      <c r="M1022" s="172"/>
      <c r="N1022" s="172"/>
    </row>
    <row r="1023" spans="3:14" x14ac:dyDescent="0.25">
      <c r="C1023" s="83"/>
      <c r="D1023" s="173"/>
      <c r="E1023" s="172"/>
      <c r="F1023" s="172"/>
      <c r="G1023" s="172"/>
      <c r="H1023" s="172"/>
      <c r="I1023" s="172"/>
      <c r="J1023" s="172"/>
      <c r="K1023" s="172"/>
      <c r="L1023" s="172"/>
      <c r="M1023" s="172"/>
      <c r="N1023" s="172"/>
    </row>
    <row r="1024" spans="3:14" x14ac:dyDescent="0.25">
      <c r="C1024" s="83"/>
      <c r="D1024" s="173"/>
      <c r="E1024" s="172"/>
      <c r="F1024" s="172"/>
      <c r="G1024" s="172"/>
      <c r="H1024" s="172"/>
      <c r="I1024" s="172"/>
      <c r="J1024" s="172"/>
      <c r="K1024" s="172"/>
      <c r="L1024" s="172"/>
      <c r="M1024" s="172"/>
      <c r="N1024" s="172"/>
    </row>
    <row r="1025" spans="3:14" x14ac:dyDescent="0.25">
      <c r="C1025" s="83"/>
      <c r="D1025" s="173"/>
      <c r="E1025" s="172"/>
      <c r="F1025" s="172"/>
      <c r="G1025" s="172"/>
      <c r="H1025" s="172"/>
      <c r="I1025" s="172"/>
      <c r="J1025" s="172"/>
      <c r="K1025" s="172"/>
      <c r="L1025" s="172"/>
      <c r="M1025" s="172"/>
      <c r="N1025" s="172"/>
    </row>
    <row r="1026" spans="3:14" x14ac:dyDescent="0.25">
      <c r="C1026" s="83"/>
      <c r="D1026" s="173"/>
      <c r="E1026" s="172"/>
      <c r="F1026" s="172"/>
      <c r="G1026" s="172"/>
      <c r="H1026" s="172"/>
      <c r="I1026" s="172"/>
      <c r="J1026" s="172"/>
      <c r="K1026" s="172"/>
      <c r="L1026" s="172"/>
      <c r="M1026" s="172"/>
      <c r="N1026" s="172"/>
    </row>
    <row r="1027" spans="3:14" x14ac:dyDescent="0.25">
      <c r="C1027" s="83"/>
      <c r="D1027" s="173"/>
      <c r="E1027" s="172"/>
      <c r="F1027" s="172"/>
      <c r="G1027" s="172"/>
      <c r="H1027" s="172"/>
      <c r="I1027" s="172"/>
      <c r="J1027" s="172"/>
      <c r="K1027" s="172"/>
      <c r="L1027" s="172"/>
      <c r="M1027" s="172"/>
      <c r="N1027" s="172"/>
    </row>
    <row r="1028" spans="3:14" x14ac:dyDescent="0.25">
      <c r="C1028" s="83"/>
      <c r="D1028" s="173"/>
      <c r="E1028" s="172"/>
      <c r="F1028" s="172"/>
      <c r="G1028" s="172"/>
      <c r="H1028" s="172"/>
      <c r="I1028" s="172"/>
      <c r="J1028" s="172"/>
      <c r="K1028" s="172"/>
      <c r="L1028" s="172"/>
      <c r="M1028" s="172"/>
      <c r="N1028" s="172"/>
    </row>
    <row r="1029" spans="3:14" x14ac:dyDescent="0.25">
      <c r="C1029" s="83"/>
      <c r="D1029" s="173"/>
      <c r="E1029" s="172"/>
      <c r="F1029" s="172"/>
      <c r="G1029" s="172"/>
      <c r="H1029" s="172"/>
      <c r="I1029" s="172"/>
      <c r="J1029" s="172"/>
      <c r="K1029" s="172"/>
      <c r="L1029" s="172"/>
      <c r="M1029" s="172"/>
      <c r="N1029" s="172"/>
    </row>
    <row r="1030" spans="3:14" x14ac:dyDescent="0.25">
      <c r="C1030" s="83"/>
      <c r="D1030" s="173"/>
      <c r="E1030" s="172"/>
      <c r="F1030" s="172"/>
      <c r="G1030" s="172"/>
      <c r="H1030" s="172"/>
      <c r="I1030" s="172"/>
      <c r="J1030" s="172"/>
      <c r="K1030" s="172"/>
      <c r="L1030" s="172"/>
      <c r="M1030" s="172"/>
      <c r="N1030" s="172"/>
    </row>
    <row r="1031" spans="3:14" x14ac:dyDescent="0.25">
      <c r="C1031" s="83"/>
      <c r="D1031" s="173"/>
      <c r="E1031" s="172"/>
      <c r="F1031" s="172"/>
      <c r="G1031" s="172"/>
      <c r="H1031" s="172"/>
      <c r="I1031" s="172"/>
      <c r="J1031" s="172"/>
      <c r="K1031" s="172"/>
      <c r="L1031" s="172"/>
      <c r="M1031" s="172"/>
      <c r="N1031" s="172"/>
    </row>
    <row r="1032" spans="3:14" x14ac:dyDescent="0.25">
      <c r="C1032" s="83"/>
      <c r="D1032" s="173"/>
      <c r="E1032" s="172"/>
      <c r="F1032" s="172"/>
      <c r="G1032" s="172"/>
      <c r="H1032" s="172"/>
      <c r="I1032" s="172"/>
      <c r="J1032" s="172"/>
      <c r="K1032" s="172"/>
      <c r="L1032" s="172"/>
      <c r="M1032" s="172"/>
      <c r="N1032" s="172"/>
    </row>
    <row r="1033" spans="3:14" x14ac:dyDescent="0.25">
      <c r="C1033" s="83"/>
      <c r="D1033" s="173"/>
      <c r="E1033" s="172"/>
      <c r="F1033" s="172"/>
      <c r="G1033" s="172"/>
      <c r="H1033" s="172"/>
      <c r="I1033" s="172"/>
      <c r="J1033" s="172"/>
      <c r="K1033" s="172"/>
      <c r="L1033" s="172"/>
      <c r="M1033" s="172"/>
      <c r="N1033" s="172"/>
    </row>
    <row r="1034" spans="3:14" x14ac:dyDescent="0.25">
      <c r="C1034" s="83"/>
      <c r="D1034" s="173"/>
      <c r="E1034" s="172"/>
      <c r="F1034" s="172"/>
      <c r="G1034" s="172"/>
      <c r="H1034" s="172"/>
      <c r="I1034" s="172"/>
      <c r="J1034" s="172"/>
      <c r="K1034" s="172"/>
      <c r="L1034" s="172"/>
      <c r="M1034" s="172"/>
      <c r="N1034" s="172"/>
    </row>
    <row r="1035" spans="3:14" x14ac:dyDescent="0.25">
      <c r="C1035" s="83"/>
      <c r="D1035" s="173"/>
      <c r="E1035" s="172"/>
      <c r="F1035" s="172"/>
      <c r="G1035" s="172"/>
      <c r="H1035" s="172"/>
      <c r="I1035" s="172"/>
      <c r="J1035" s="172"/>
      <c r="K1035" s="172"/>
      <c r="L1035" s="172"/>
      <c r="M1035" s="172"/>
      <c r="N1035" s="172"/>
    </row>
    <row r="1036" spans="3:14" x14ac:dyDescent="0.25">
      <c r="C1036" s="83"/>
      <c r="D1036" s="173"/>
      <c r="E1036" s="172"/>
      <c r="F1036" s="172"/>
      <c r="G1036" s="172"/>
      <c r="H1036" s="172"/>
      <c r="I1036" s="172"/>
      <c r="J1036" s="172"/>
      <c r="K1036" s="172"/>
      <c r="L1036" s="172"/>
      <c r="M1036" s="172"/>
      <c r="N1036" s="172"/>
    </row>
    <row r="1037" spans="3:14" x14ac:dyDescent="0.25">
      <c r="C1037" s="83"/>
      <c r="D1037" s="173"/>
      <c r="E1037" s="172"/>
      <c r="F1037" s="172"/>
      <c r="G1037" s="172"/>
      <c r="H1037" s="172"/>
      <c r="I1037" s="172"/>
      <c r="J1037" s="172"/>
      <c r="K1037" s="172"/>
      <c r="L1037" s="172"/>
      <c r="M1037" s="172"/>
      <c r="N1037" s="172"/>
    </row>
    <row r="1038" spans="3:14" x14ac:dyDescent="0.25">
      <c r="C1038" s="83"/>
      <c r="D1038" s="173"/>
      <c r="E1038" s="172"/>
      <c r="F1038" s="172"/>
      <c r="G1038" s="172"/>
      <c r="H1038" s="172"/>
      <c r="I1038" s="172"/>
      <c r="J1038" s="172"/>
      <c r="K1038" s="172"/>
      <c r="L1038" s="172"/>
      <c r="M1038" s="172"/>
      <c r="N1038" s="172"/>
    </row>
    <row r="1039" spans="3:14" x14ac:dyDescent="0.25">
      <c r="C1039" s="83"/>
      <c r="D1039" s="173"/>
      <c r="E1039" s="172"/>
      <c r="F1039" s="172"/>
      <c r="G1039" s="172"/>
      <c r="H1039" s="172"/>
      <c r="I1039" s="172"/>
      <c r="J1039" s="172"/>
      <c r="K1039" s="172"/>
      <c r="L1039" s="172"/>
      <c r="M1039" s="172"/>
      <c r="N1039" s="172"/>
    </row>
    <row r="1040" spans="3:14" x14ac:dyDescent="0.25">
      <c r="C1040" s="83"/>
      <c r="D1040" s="173"/>
      <c r="E1040" s="172"/>
      <c r="F1040" s="172"/>
      <c r="G1040" s="172"/>
      <c r="H1040" s="172"/>
      <c r="I1040" s="172"/>
      <c r="J1040" s="172"/>
      <c r="K1040" s="172"/>
      <c r="L1040" s="172"/>
      <c r="M1040" s="172"/>
      <c r="N1040" s="172"/>
    </row>
    <row r="1041" spans="3:14" x14ac:dyDescent="0.25">
      <c r="C1041" s="83"/>
      <c r="D1041" s="173"/>
      <c r="E1041" s="172"/>
      <c r="F1041" s="172"/>
      <c r="G1041" s="172"/>
      <c r="H1041" s="172"/>
      <c r="I1041" s="172"/>
      <c r="J1041" s="172"/>
      <c r="K1041" s="172"/>
      <c r="L1041" s="172"/>
      <c r="M1041" s="172"/>
      <c r="N1041" s="172"/>
    </row>
    <row r="1042" spans="3:14" x14ac:dyDescent="0.25">
      <c r="C1042" s="83"/>
      <c r="D1042" s="173"/>
      <c r="E1042" s="172"/>
      <c r="F1042" s="172"/>
      <c r="G1042" s="172"/>
      <c r="H1042" s="172"/>
      <c r="I1042" s="172"/>
      <c r="J1042" s="172"/>
      <c r="K1042" s="172"/>
      <c r="L1042" s="172"/>
      <c r="M1042" s="172"/>
      <c r="N1042" s="172"/>
    </row>
    <row r="1043" spans="3:14" x14ac:dyDescent="0.25">
      <c r="C1043" s="83"/>
      <c r="D1043" s="173"/>
      <c r="E1043" s="172"/>
      <c r="F1043" s="172"/>
      <c r="G1043" s="172"/>
      <c r="H1043" s="172"/>
      <c r="I1043" s="172"/>
      <c r="J1043" s="172"/>
      <c r="K1043" s="172"/>
      <c r="L1043" s="172"/>
      <c r="M1043" s="172"/>
      <c r="N1043" s="172"/>
    </row>
    <row r="1044" spans="3:14" x14ac:dyDescent="0.25">
      <c r="C1044" s="83"/>
      <c r="D1044" s="173"/>
      <c r="E1044" s="172"/>
      <c r="F1044" s="172"/>
      <c r="G1044" s="172"/>
      <c r="H1044" s="172"/>
      <c r="I1044" s="172"/>
      <c r="J1044" s="172"/>
      <c r="K1044" s="172"/>
      <c r="L1044" s="172"/>
      <c r="M1044" s="172"/>
      <c r="N1044" s="172"/>
    </row>
    <row r="1045" spans="3:14" x14ac:dyDescent="0.25">
      <c r="C1045" s="83"/>
      <c r="D1045" s="173"/>
      <c r="E1045" s="172"/>
      <c r="F1045" s="172"/>
      <c r="G1045" s="172"/>
      <c r="H1045" s="172"/>
      <c r="I1045" s="172"/>
      <c r="J1045" s="172"/>
      <c r="K1045" s="172"/>
      <c r="L1045" s="172"/>
      <c r="M1045" s="172"/>
      <c r="N1045" s="172"/>
    </row>
    <row r="1046" spans="3:14" x14ac:dyDescent="0.25">
      <c r="C1046" s="83"/>
      <c r="D1046" s="173"/>
      <c r="E1046" s="172"/>
      <c r="F1046" s="172"/>
      <c r="G1046" s="172"/>
      <c r="H1046" s="172"/>
      <c r="I1046" s="172"/>
      <c r="J1046" s="172"/>
      <c r="K1046" s="172"/>
      <c r="L1046" s="172"/>
      <c r="M1046" s="172"/>
      <c r="N1046" s="172"/>
    </row>
    <row r="1047" spans="3:14" x14ac:dyDescent="0.25">
      <c r="C1047" s="83"/>
      <c r="D1047" s="173"/>
      <c r="E1047" s="172"/>
      <c r="F1047" s="172"/>
      <c r="G1047" s="172"/>
      <c r="H1047" s="172"/>
      <c r="I1047" s="172"/>
      <c r="J1047" s="172"/>
      <c r="K1047" s="172"/>
      <c r="L1047" s="172"/>
      <c r="M1047" s="172"/>
      <c r="N1047" s="172"/>
    </row>
    <row r="1048" spans="3:14" x14ac:dyDescent="0.25">
      <c r="C1048" s="83"/>
      <c r="D1048" s="173"/>
      <c r="E1048" s="172"/>
      <c r="F1048" s="172"/>
      <c r="G1048" s="172"/>
      <c r="H1048" s="172"/>
      <c r="I1048" s="172"/>
      <c r="J1048" s="172"/>
      <c r="K1048" s="172"/>
      <c r="L1048" s="172"/>
      <c r="M1048" s="172"/>
      <c r="N1048" s="172"/>
    </row>
    <row r="1049" spans="3:14" x14ac:dyDescent="0.25">
      <c r="C1049" s="83"/>
      <c r="D1049" s="173"/>
      <c r="E1049" s="172"/>
      <c r="F1049" s="172"/>
      <c r="G1049" s="172"/>
      <c r="H1049" s="172"/>
      <c r="I1049" s="172"/>
      <c r="J1049" s="172"/>
      <c r="K1049" s="172"/>
      <c r="L1049" s="172"/>
      <c r="M1049" s="172"/>
      <c r="N1049" s="172"/>
    </row>
    <row r="1050" spans="3:14" x14ac:dyDescent="0.25">
      <c r="C1050" s="83"/>
      <c r="D1050" s="173"/>
      <c r="E1050" s="172"/>
      <c r="F1050" s="172"/>
      <c r="G1050" s="172"/>
      <c r="H1050" s="172"/>
      <c r="I1050" s="172"/>
      <c r="J1050" s="172"/>
      <c r="K1050" s="172"/>
      <c r="L1050" s="172"/>
      <c r="M1050" s="172"/>
      <c r="N1050" s="172"/>
    </row>
    <row r="1051" spans="3:14" x14ac:dyDescent="0.25">
      <c r="C1051" s="83"/>
      <c r="D1051" s="173"/>
      <c r="E1051" s="172"/>
      <c r="F1051" s="172"/>
      <c r="G1051" s="172"/>
      <c r="H1051" s="172"/>
      <c r="I1051" s="172"/>
      <c r="J1051" s="172"/>
      <c r="K1051" s="172"/>
      <c r="L1051" s="172"/>
      <c r="M1051" s="172"/>
      <c r="N1051" s="172"/>
    </row>
    <row r="1052" spans="3:14" x14ac:dyDescent="0.25">
      <c r="C1052" s="83"/>
      <c r="D1052" s="173"/>
      <c r="E1052" s="172"/>
      <c r="F1052" s="172"/>
      <c r="G1052" s="172"/>
      <c r="H1052" s="172"/>
      <c r="I1052" s="172"/>
      <c r="J1052" s="172"/>
      <c r="K1052" s="172"/>
      <c r="L1052" s="172"/>
      <c r="M1052" s="172"/>
      <c r="N1052" s="172"/>
    </row>
    <row r="1053" spans="3:14" x14ac:dyDescent="0.25">
      <c r="C1053" s="83"/>
      <c r="D1053" s="173"/>
      <c r="E1053" s="172"/>
      <c r="F1053" s="172"/>
      <c r="G1053" s="172"/>
      <c r="H1053" s="172"/>
      <c r="I1053" s="172"/>
      <c r="J1053" s="172"/>
      <c r="K1053" s="172"/>
      <c r="L1053" s="172"/>
      <c r="M1053" s="172"/>
      <c r="N1053" s="172"/>
    </row>
    <row r="1054" spans="3:14" x14ac:dyDescent="0.25">
      <c r="C1054" s="83"/>
      <c r="D1054" s="173"/>
      <c r="E1054" s="172"/>
      <c r="F1054" s="172"/>
      <c r="G1054" s="172"/>
      <c r="H1054" s="172"/>
      <c r="I1054" s="172"/>
      <c r="J1054" s="172"/>
      <c r="K1054" s="172"/>
      <c r="L1054" s="172"/>
      <c r="M1054" s="172"/>
      <c r="N1054" s="172"/>
    </row>
    <row r="1055" spans="3:14" x14ac:dyDescent="0.25">
      <c r="C1055" s="83"/>
      <c r="D1055" s="173"/>
      <c r="E1055" s="172"/>
      <c r="F1055" s="172"/>
      <c r="G1055" s="172"/>
      <c r="H1055" s="172"/>
      <c r="I1055" s="172"/>
      <c r="J1055" s="172"/>
      <c r="K1055" s="172"/>
      <c r="L1055" s="172"/>
      <c r="M1055" s="172"/>
      <c r="N1055" s="172"/>
    </row>
    <row r="1056" spans="3:14" x14ac:dyDescent="0.25">
      <c r="C1056" s="83"/>
      <c r="D1056" s="173"/>
      <c r="E1056" s="172"/>
      <c r="F1056" s="172"/>
      <c r="G1056" s="172"/>
      <c r="H1056" s="172"/>
      <c r="I1056" s="172"/>
      <c r="J1056" s="172"/>
      <c r="K1056" s="172"/>
      <c r="L1056" s="172"/>
      <c r="M1056" s="172"/>
      <c r="N1056" s="172"/>
    </row>
    <row r="1057" spans="3:14" x14ac:dyDescent="0.25">
      <c r="C1057" s="83"/>
      <c r="D1057" s="173"/>
      <c r="E1057" s="172"/>
      <c r="F1057" s="172"/>
      <c r="G1057" s="172"/>
      <c r="H1057" s="172"/>
      <c r="I1057" s="172"/>
      <c r="J1057" s="172"/>
      <c r="K1057" s="172"/>
      <c r="L1057" s="172"/>
      <c r="M1057" s="172"/>
      <c r="N1057" s="172"/>
    </row>
    <row r="1058" spans="3:14" x14ac:dyDescent="0.25">
      <c r="C1058" s="83"/>
      <c r="D1058" s="173"/>
      <c r="E1058" s="172"/>
      <c r="F1058" s="172"/>
      <c r="G1058" s="172"/>
      <c r="H1058" s="172"/>
      <c r="I1058" s="172"/>
      <c r="J1058" s="172"/>
      <c r="K1058" s="172"/>
      <c r="L1058" s="172"/>
      <c r="M1058" s="172"/>
      <c r="N1058" s="172"/>
    </row>
    <row r="1059" spans="3:14" x14ac:dyDescent="0.25">
      <c r="C1059" s="83"/>
      <c r="D1059" s="173"/>
      <c r="E1059" s="172"/>
      <c r="F1059" s="172"/>
      <c r="G1059" s="172"/>
      <c r="H1059" s="172"/>
      <c r="I1059" s="172"/>
      <c r="J1059" s="172"/>
      <c r="K1059" s="172"/>
      <c r="L1059" s="172"/>
      <c r="M1059" s="172"/>
      <c r="N1059" s="172"/>
    </row>
    <row r="1060" spans="3:14" x14ac:dyDescent="0.25">
      <c r="C1060" s="83"/>
      <c r="D1060" s="173"/>
      <c r="E1060" s="172"/>
      <c r="F1060" s="172"/>
      <c r="G1060" s="172"/>
      <c r="H1060" s="172"/>
      <c r="I1060" s="172"/>
      <c r="J1060" s="172"/>
      <c r="K1060" s="172"/>
      <c r="L1060" s="172"/>
      <c r="M1060" s="172"/>
      <c r="N1060" s="172"/>
    </row>
    <row r="1061" spans="3:14" x14ac:dyDescent="0.25">
      <c r="C1061" s="83"/>
      <c r="D1061" s="173"/>
      <c r="E1061" s="172"/>
      <c r="F1061" s="172"/>
      <c r="G1061" s="172"/>
      <c r="H1061" s="172"/>
      <c r="I1061" s="172"/>
      <c r="J1061" s="172"/>
      <c r="K1061" s="172"/>
      <c r="L1061" s="172"/>
      <c r="M1061" s="172"/>
      <c r="N1061" s="172"/>
    </row>
    <row r="1062" spans="3:14" x14ac:dyDescent="0.25">
      <c r="C1062" s="83"/>
      <c r="D1062" s="173"/>
      <c r="E1062" s="172"/>
      <c r="F1062" s="172"/>
      <c r="G1062" s="172"/>
      <c r="H1062" s="172"/>
      <c r="I1062" s="172"/>
      <c r="J1062" s="172"/>
      <c r="K1062" s="172"/>
      <c r="L1062" s="172"/>
      <c r="M1062" s="172"/>
      <c r="N1062" s="172"/>
    </row>
    <row r="1063" spans="3:14" x14ac:dyDescent="0.25">
      <c r="C1063" s="83"/>
      <c r="D1063" s="173"/>
      <c r="E1063" s="172"/>
      <c r="F1063" s="172"/>
      <c r="G1063" s="172"/>
      <c r="H1063" s="172"/>
      <c r="I1063" s="172"/>
      <c r="J1063" s="172"/>
      <c r="K1063" s="172"/>
      <c r="L1063" s="172"/>
      <c r="M1063" s="172"/>
      <c r="N1063" s="172"/>
    </row>
    <row r="1064" spans="3:14" x14ac:dyDescent="0.25">
      <c r="C1064" s="83"/>
      <c r="D1064" s="173"/>
      <c r="E1064" s="172"/>
      <c r="F1064" s="172"/>
      <c r="G1064" s="172"/>
      <c r="H1064" s="172"/>
      <c r="I1064" s="172"/>
      <c r="J1064" s="172"/>
      <c r="K1064" s="172"/>
      <c r="L1064" s="172"/>
      <c r="M1064" s="172"/>
      <c r="N1064" s="172"/>
    </row>
    <row r="1065" spans="3:14" x14ac:dyDescent="0.25">
      <c r="C1065" s="83"/>
      <c r="D1065" s="173"/>
      <c r="E1065" s="172"/>
      <c r="F1065" s="172"/>
      <c r="G1065" s="172"/>
      <c r="H1065" s="172"/>
      <c r="I1065" s="172"/>
      <c r="J1065" s="172"/>
      <c r="K1065" s="172"/>
      <c r="L1065" s="172"/>
      <c r="M1065" s="172"/>
      <c r="N1065" s="172"/>
    </row>
    <row r="1066" spans="3:14" x14ac:dyDescent="0.25">
      <c r="C1066" s="83"/>
      <c r="D1066" s="173"/>
      <c r="E1066" s="172"/>
      <c r="F1066" s="172"/>
      <c r="G1066" s="172"/>
      <c r="H1066" s="172"/>
      <c r="I1066" s="172"/>
      <c r="J1066" s="172"/>
      <c r="K1066" s="172"/>
      <c r="L1066" s="172"/>
      <c r="M1066" s="172"/>
      <c r="N1066" s="172"/>
    </row>
    <row r="1067" spans="3:14" x14ac:dyDescent="0.25">
      <c r="C1067" s="83"/>
      <c r="D1067" s="173"/>
      <c r="E1067" s="172"/>
      <c r="F1067" s="172"/>
      <c r="G1067" s="172"/>
      <c r="H1067" s="172"/>
      <c r="I1067" s="172"/>
      <c r="J1067" s="172"/>
      <c r="K1067" s="172"/>
      <c r="L1067" s="172"/>
      <c r="M1067" s="172"/>
      <c r="N1067" s="172"/>
    </row>
    <row r="1068" spans="3:14" x14ac:dyDescent="0.25">
      <c r="C1068" s="83"/>
      <c r="D1068" s="173"/>
      <c r="E1068" s="172"/>
      <c r="F1068" s="172"/>
      <c r="G1068" s="172"/>
      <c r="H1068" s="172"/>
      <c r="I1068" s="172"/>
      <c r="J1068" s="172"/>
      <c r="K1068" s="172"/>
      <c r="L1068" s="172"/>
      <c r="M1068" s="172"/>
      <c r="N1068" s="172"/>
    </row>
    <row r="1069" spans="3:14" x14ac:dyDescent="0.25">
      <c r="C1069" s="83"/>
      <c r="D1069" s="173"/>
      <c r="E1069" s="172"/>
      <c r="F1069" s="172"/>
      <c r="G1069" s="172"/>
      <c r="H1069" s="172"/>
      <c r="I1069" s="172"/>
      <c r="J1069" s="172"/>
      <c r="K1069" s="172"/>
      <c r="L1069" s="172"/>
      <c r="M1069" s="172"/>
      <c r="N1069" s="172"/>
    </row>
    <row r="1070" spans="3:14" x14ac:dyDescent="0.25">
      <c r="C1070" s="83"/>
      <c r="D1070" s="173"/>
      <c r="E1070" s="172"/>
      <c r="F1070" s="172"/>
      <c r="G1070" s="172"/>
      <c r="H1070" s="172"/>
      <c r="I1070" s="172"/>
      <c r="J1070" s="172"/>
      <c r="K1070" s="172"/>
      <c r="L1070" s="172"/>
      <c r="M1070" s="172"/>
      <c r="N1070" s="172"/>
    </row>
    <row r="1071" spans="3:14" x14ac:dyDescent="0.25">
      <c r="C1071" s="83"/>
      <c r="D1071" s="173"/>
      <c r="E1071" s="172"/>
      <c r="F1071" s="172"/>
      <c r="G1071" s="172"/>
      <c r="H1071" s="172"/>
      <c r="I1071" s="172"/>
      <c r="J1071" s="172"/>
      <c r="K1071" s="172"/>
      <c r="L1071" s="172"/>
      <c r="M1071" s="172"/>
      <c r="N1071" s="172"/>
    </row>
    <row r="1072" spans="3:14" x14ac:dyDescent="0.25">
      <c r="C1072" s="83"/>
      <c r="D1072" s="173"/>
      <c r="E1072" s="172"/>
      <c r="F1072" s="172"/>
      <c r="G1072" s="172"/>
      <c r="H1072" s="172"/>
      <c r="I1072" s="172"/>
      <c r="J1072" s="172"/>
      <c r="K1072" s="172"/>
      <c r="L1072" s="172"/>
      <c r="M1072" s="172"/>
      <c r="N1072" s="172"/>
    </row>
    <row r="1073" spans="3:14" x14ac:dyDescent="0.25">
      <c r="C1073" s="83"/>
      <c r="D1073" s="173"/>
      <c r="E1073" s="172"/>
      <c r="F1073" s="172"/>
      <c r="G1073" s="172"/>
      <c r="H1073" s="172"/>
      <c r="I1073" s="172"/>
      <c r="J1073" s="172"/>
      <c r="K1073" s="172"/>
      <c r="L1073" s="172"/>
      <c r="M1073" s="172"/>
      <c r="N1073" s="172"/>
    </row>
    <row r="1074" spans="3:14" x14ac:dyDescent="0.25">
      <c r="C1074" s="83"/>
      <c r="D1074" s="173"/>
      <c r="E1074" s="172"/>
      <c r="F1074" s="172"/>
      <c r="G1074" s="172"/>
      <c r="H1074" s="172"/>
      <c r="I1074" s="172"/>
      <c r="J1074" s="172"/>
      <c r="K1074" s="172"/>
      <c r="L1074" s="172"/>
      <c r="M1074" s="172"/>
      <c r="N1074" s="172"/>
    </row>
    <row r="1075" spans="3:14" x14ac:dyDescent="0.25">
      <c r="C1075" s="83"/>
      <c r="D1075" s="173"/>
      <c r="E1075" s="172"/>
      <c r="F1075" s="172"/>
      <c r="G1075" s="172"/>
      <c r="H1075" s="172"/>
      <c r="I1075" s="172"/>
      <c r="J1075" s="172"/>
      <c r="K1075" s="172"/>
      <c r="L1075" s="172"/>
      <c r="M1075" s="172"/>
      <c r="N1075" s="172"/>
    </row>
    <row r="1076" spans="3:14" x14ac:dyDescent="0.25">
      <c r="C1076" s="83"/>
      <c r="D1076" s="173"/>
      <c r="E1076" s="172"/>
      <c r="F1076" s="172"/>
      <c r="G1076" s="172"/>
      <c r="H1076" s="172"/>
      <c r="I1076" s="172"/>
      <c r="J1076" s="172"/>
      <c r="K1076" s="172"/>
      <c r="L1076" s="172"/>
      <c r="M1076" s="172"/>
      <c r="N1076" s="172"/>
    </row>
    <row r="1077" spans="3:14" x14ac:dyDescent="0.25">
      <c r="C1077" s="83"/>
      <c r="D1077" s="173"/>
      <c r="E1077" s="172"/>
      <c r="F1077" s="172"/>
      <c r="G1077" s="172"/>
      <c r="H1077" s="172"/>
      <c r="I1077" s="172"/>
      <c r="J1077" s="172"/>
      <c r="K1077" s="172"/>
      <c r="L1077" s="172"/>
      <c r="M1077" s="172"/>
      <c r="N1077" s="172"/>
    </row>
    <row r="1078" spans="3:14" x14ac:dyDescent="0.25">
      <c r="C1078" s="83"/>
      <c r="D1078" s="173"/>
      <c r="E1078" s="172"/>
      <c r="F1078" s="172"/>
      <c r="G1078" s="172"/>
      <c r="H1078" s="172"/>
      <c r="I1078" s="172"/>
      <c r="J1078" s="172"/>
      <c r="K1078" s="172"/>
      <c r="L1078" s="172"/>
      <c r="M1078" s="172"/>
      <c r="N1078" s="172"/>
    </row>
    <row r="1079" spans="3:14" x14ac:dyDescent="0.25">
      <c r="C1079" s="83"/>
      <c r="D1079" s="173"/>
      <c r="E1079" s="172"/>
      <c r="F1079" s="172"/>
      <c r="G1079" s="172"/>
      <c r="H1079" s="172"/>
      <c r="I1079" s="172"/>
      <c r="J1079" s="172"/>
      <c r="K1079" s="172"/>
      <c r="L1079" s="172"/>
      <c r="M1079" s="172"/>
      <c r="N1079" s="172"/>
    </row>
    <row r="1080" spans="3:14" x14ac:dyDescent="0.25">
      <c r="C1080" s="83"/>
      <c r="D1080" s="173"/>
      <c r="E1080" s="172"/>
      <c r="F1080" s="172"/>
      <c r="G1080" s="172"/>
      <c r="H1080" s="172"/>
      <c r="I1080" s="172"/>
      <c r="J1080" s="172"/>
      <c r="K1080" s="172"/>
      <c r="L1080" s="172"/>
      <c r="M1080" s="172"/>
      <c r="N1080" s="172"/>
    </row>
    <row r="1081" spans="3:14" x14ac:dyDescent="0.25">
      <c r="C1081" s="83"/>
      <c r="D1081" s="173"/>
      <c r="E1081" s="172"/>
      <c r="F1081" s="172"/>
      <c r="G1081" s="172"/>
      <c r="H1081" s="172"/>
      <c r="I1081" s="172"/>
      <c r="J1081" s="172"/>
      <c r="K1081" s="172"/>
      <c r="L1081" s="172"/>
      <c r="M1081" s="172"/>
      <c r="N1081" s="172"/>
    </row>
    <row r="1082" spans="3:14" x14ac:dyDescent="0.25">
      <c r="C1082" s="83"/>
      <c r="D1082" s="173"/>
      <c r="E1082" s="172"/>
      <c r="F1082" s="172"/>
      <c r="G1082" s="172"/>
      <c r="H1082" s="172"/>
      <c r="I1082" s="172"/>
      <c r="J1082" s="172"/>
      <c r="K1082" s="172"/>
      <c r="L1082" s="172"/>
      <c r="M1082" s="172"/>
      <c r="N1082" s="172"/>
    </row>
    <row r="1083" spans="3:14" x14ac:dyDescent="0.25">
      <c r="C1083" s="83"/>
      <c r="D1083" s="173"/>
      <c r="E1083" s="172"/>
      <c r="F1083" s="172"/>
      <c r="G1083" s="172"/>
      <c r="H1083" s="172"/>
      <c r="I1083" s="172"/>
      <c r="J1083" s="172"/>
      <c r="K1083" s="172"/>
      <c r="L1083" s="172"/>
      <c r="M1083" s="172"/>
      <c r="N1083" s="172"/>
    </row>
    <row r="1084" spans="3:14" x14ac:dyDescent="0.25">
      <c r="C1084" s="83"/>
      <c r="D1084" s="173"/>
      <c r="E1084" s="172"/>
      <c r="F1084" s="172"/>
      <c r="G1084" s="172"/>
      <c r="H1084" s="172"/>
      <c r="I1084" s="172"/>
      <c r="J1084" s="172"/>
      <c r="K1084" s="172"/>
      <c r="L1084" s="172"/>
      <c r="M1084" s="172"/>
      <c r="N1084" s="172"/>
    </row>
    <row r="1085" spans="3:14" x14ac:dyDescent="0.25">
      <c r="C1085" s="83"/>
      <c r="D1085" s="173"/>
      <c r="E1085" s="172"/>
      <c r="F1085" s="172"/>
      <c r="G1085" s="172"/>
      <c r="H1085" s="172"/>
      <c r="I1085" s="172"/>
      <c r="J1085" s="172"/>
      <c r="K1085" s="172"/>
      <c r="L1085" s="172"/>
      <c r="M1085" s="172"/>
      <c r="N1085" s="172"/>
    </row>
    <row r="1086" spans="3:14" x14ac:dyDescent="0.25">
      <c r="C1086" s="83"/>
      <c r="D1086" s="173"/>
      <c r="E1086" s="172"/>
      <c r="F1086" s="172"/>
      <c r="G1086" s="172"/>
      <c r="H1086" s="172"/>
      <c r="I1086" s="172"/>
      <c r="J1086" s="172"/>
      <c r="K1086" s="172"/>
      <c r="L1086" s="172"/>
      <c r="M1086" s="172"/>
      <c r="N1086" s="172"/>
    </row>
    <row r="1087" spans="3:14" x14ac:dyDescent="0.25">
      <c r="C1087" s="83"/>
      <c r="D1087" s="173"/>
      <c r="E1087" s="172"/>
      <c r="F1087" s="172"/>
      <c r="G1087" s="172"/>
      <c r="H1087" s="172"/>
      <c r="I1087" s="172"/>
      <c r="J1087" s="172"/>
      <c r="K1087" s="172"/>
      <c r="L1087" s="172"/>
      <c r="M1087" s="172"/>
      <c r="N1087" s="172"/>
    </row>
    <row r="1088" spans="3:14" x14ac:dyDescent="0.25">
      <c r="C1088" s="83"/>
      <c r="D1088" s="173"/>
      <c r="E1088" s="172"/>
      <c r="F1088" s="172"/>
      <c r="G1088" s="172"/>
      <c r="H1088" s="172"/>
      <c r="I1088" s="172"/>
      <c r="J1088" s="172"/>
      <c r="K1088" s="172"/>
      <c r="L1088" s="172"/>
      <c r="M1088" s="172"/>
      <c r="N1088" s="172"/>
    </row>
    <row r="1089" spans="3:14" x14ac:dyDescent="0.25">
      <c r="C1089" s="83"/>
      <c r="D1089" s="173"/>
      <c r="E1089" s="172"/>
      <c r="F1089" s="172"/>
      <c r="G1089" s="172"/>
      <c r="H1089" s="172"/>
      <c r="I1089" s="172"/>
      <c r="J1089" s="172"/>
      <c r="K1089" s="172"/>
      <c r="L1089" s="172"/>
      <c r="M1089" s="172"/>
      <c r="N1089" s="172"/>
    </row>
    <row r="1090" spans="3:14" x14ac:dyDescent="0.25">
      <c r="C1090" s="83"/>
      <c r="D1090" s="173"/>
      <c r="E1090" s="172"/>
      <c r="F1090" s="172"/>
      <c r="G1090" s="172"/>
      <c r="H1090" s="172"/>
      <c r="I1090" s="172"/>
      <c r="J1090" s="172"/>
      <c r="K1090" s="172"/>
      <c r="L1090" s="172"/>
      <c r="M1090" s="172"/>
      <c r="N1090" s="172"/>
    </row>
    <row r="1091" spans="3:14" x14ac:dyDescent="0.25">
      <c r="C1091" s="83"/>
      <c r="D1091" s="173"/>
      <c r="E1091" s="172"/>
      <c r="F1091" s="172"/>
      <c r="G1091" s="172"/>
      <c r="H1091" s="172"/>
      <c r="I1091" s="172"/>
      <c r="J1091" s="172"/>
      <c r="K1091" s="172"/>
      <c r="L1091" s="172"/>
      <c r="M1091" s="172"/>
      <c r="N1091" s="172"/>
    </row>
    <row r="1092" spans="3:14" x14ac:dyDescent="0.25">
      <c r="C1092" s="83"/>
      <c r="D1092" s="173"/>
      <c r="E1092" s="172"/>
      <c r="F1092" s="172"/>
      <c r="G1092" s="172"/>
      <c r="H1092" s="172"/>
      <c r="I1092" s="172"/>
      <c r="J1092" s="172"/>
      <c r="K1092" s="172"/>
      <c r="L1092" s="172"/>
      <c r="M1092" s="172"/>
      <c r="N1092" s="172"/>
    </row>
    <row r="1093" spans="3:14" x14ac:dyDescent="0.25">
      <c r="C1093" s="83"/>
      <c r="D1093" s="173"/>
      <c r="E1093" s="172"/>
      <c r="F1093" s="172"/>
      <c r="G1093" s="172"/>
      <c r="H1093" s="172"/>
      <c r="I1093" s="172"/>
      <c r="J1093" s="172"/>
      <c r="K1093" s="172"/>
      <c r="L1093" s="172"/>
      <c r="M1093" s="172"/>
      <c r="N1093" s="172"/>
    </row>
    <row r="1094" spans="3:14" x14ac:dyDescent="0.25">
      <c r="C1094" s="83"/>
      <c r="D1094" s="173"/>
      <c r="E1094" s="172"/>
      <c r="F1094" s="172"/>
      <c r="G1094" s="172"/>
      <c r="H1094" s="172"/>
      <c r="I1094" s="172"/>
      <c r="J1094" s="172"/>
      <c r="K1094" s="172"/>
      <c r="L1094" s="172"/>
      <c r="M1094" s="172"/>
      <c r="N1094" s="172"/>
    </row>
    <row r="1095" spans="3:14" x14ac:dyDescent="0.25">
      <c r="C1095" s="83"/>
      <c r="D1095" s="173"/>
      <c r="E1095" s="172"/>
      <c r="F1095" s="172"/>
      <c r="G1095" s="172"/>
      <c r="H1095" s="172"/>
      <c r="I1095" s="172"/>
      <c r="J1095" s="172"/>
      <c r="K1095" s="172"/>
      <c r="L1095" s="172"/>
      <c r="M1095" s="172"/>
      <c r="N1095" s="172"/>
    </row>
    <row r="1096" spans="3:14" x14ac:dyDescent="0.25">
      <c r="C1096" s="83"/>
      <c r="D1096" s="173"/>
      <c r="E1096" s="172"/>
      <c r="F1096" s="172"/>
      <c r="G1096" s="172"/>
      <c r="H1096" s="172"/>
      <c r="I1096" s="172"/>
      <c r="J1096" s="172"/>
      <c r="K1096" s="172"/>
      <c r="L1096" s="172"/>
      <c r="M1096" s="172"/>
      <c r="N1096" s="172"/>
    </row>
    <row r="1097" spans="3:14" x14ac:dyDescent="0.25">
      <c r="C1097" s="83"/>
      <c r="D1097" s="173"/>
      <c r="E1097" s="172"/>
      <c r="F1097" s="172"/>
      <c r="G1097" s="172"/>
      <c r="H1097" s="172"/>
      <c r="I1097" s="172"/>
      <c r="J1097" s="172"/>
      <c r="K1097" s="172"/>
      <c r="L1097" s="172"/>
      <c r="M1097" s="172"/>
      <c r="N1097" s="172"/>
    </row>
    <row r="1098" spans="3:14" x14ac:dyDescent="0.25">
      <c r="C1098" s="83"/>
      <c r="D1098" s="173"/>
      <c r="E1098" s="172"/>
      <c r="F1098" s="172"/>
      <c r="G1098" s="172"/>
      <c r="H1098" s="172"/>
      <c r="I1098" s="172"/>
      <c r="J1098" s="172"/>
      <c r="K1098" s="172"/>
      <c r="L1098" s="172"/>
      <c r="M1098" s="172"/>
      <c r="N1098" s="172"/>
    </row>
    <row r="1099" spans="3:14" x14ac:dyDescent="0.25">
      <c r="C1099" s="83"/>
      <c r="D1099" s="173"/>
      <c r="E1099" s="172"/>
      <c r="F1099" s="172"/>
      <c r="G1099" s="172"/>
      <c r="H1099" s="172"/>
      <c r="I1099" s="172"/>
      <c r="J1099" s="172"/>
      <c r="K1099" s="172"/>
      <c r="L1099" s="172"/>
      <c r="M1099" s="172"/>
      <c r="N1099" s="172"/>
    </row>
    <row r="1100" spans="3:14" x14ac:dyDescent="0.25">
      <c r="C1100" s="83"/>
      <c r="D1100" s="173"/>
      <c r="E1100" s="172"/>
      <c r="F1100" s="172"/>
      <c r="G1100" s="172"/>
      <c r="H1100" s="172"/>
      <c r="I1100" s="172"/>
      <c r="J1100" s="172"/>
      <c r="K1100" s="172"/>
      <c r="L1100" s="172"/>
      <c r="M1100" s="172"/>
      <c r="N1100" s="172"/>
    </row>
    <row r="1101" spans="3:14" x14ac:dyDescent="0.25">
      <c r="C1101" s="83"/>
      <c r="D1101" s="173"/>
      <c r="E1101" s="172"/>
      <c r="F1101" s="172"/>
      <c r="G1101" s="172"/>
      <c r="H1101" s="172"/>
      <c r="I1101" s="172"/>
      <c r="J1101" s="172"/>
      <c r="K1101" s="172"/>
      <c r="L1101" s="172"/>
      <c r="M1101" s="172"/>
      <c r="N1101" s="172"/>
    </row>
    <row r="1102" spans="3:14" x14ac:dyDescent="0.25">
      <c r="C1102" s="83"/>
      <c r="D1102" s="173"/>
      <c r="E1102" s="172"/>
      <c r="F1102" s="172"/>
      <c r="G1102" s="172"/>
      <c r="H1102" s="172"/>
      <c r="I1102" s="172"/>
      <c r="J1102" s="172"/>
      <c r="K1102" s="172"/>
      <c r="L1102" s="172"/>
      <c r="M1102" s="172"/>
      <c r="N1102" s="172"/>
    </row>
    <row r="1103" spans="3:14" x14ac:dyDescent="0.25">
      <c r="C1103" s="83"/>
      <c r="D1103" s="173"/>
      <c r="E1103" s="172"/>
      <c r="F1103" s="172"/>
      <c r="G1103" s="172"/>
      <c r="H1103" s="172"/>
      <c r="I1103" s="172"/>
      <c r="J1103" s="172"/>
      <c r="K1103" s="172"/>
      <c r="L1103" s="172"/>
      <c r="M1103" s="172"/>
      <c r="N1103" s="172"/>
    </row>
    <row r="1104" spans="3:14" x14ac:dyDescent="0.25">
      <c r="C1104" s="83"/>
      <c r="D1104" s="173"/>
      <c r="E1104" s="172"/>
      <c r="F1104" s="172"/>
      <c r="G1104" s="172"/>
      <c r="H1104" s="172"/>
      <c r="I1104" s="172"/>
      <c r="J1104" s="172"/>
      <c r="K1104" s="172"/>
      <c r="L1104" s="172"/>
      <c r="M1104" s="172"/>
      <c r="N1104" s="172"/>
    </row>
    <row r="1105" spans="3:14" x14ac:dyDescent="0.25">
      <c r="C1105" s="83"/>
      <c r="D1105" s="173"/>
      <c r="E1105" s="172"/>
      <c r="F1105" s="172"/>
      <c r="G1105" s="172"/>
      <c r="H1105" s="172"/>
      <c r="I1105" s="172"/>
      <c r="J1105" s="172"/>
      <c r="K1105" s="172"/>
      <c r="L1105" s="172"/>
      <c r="M1105" s="172"/>
      <c r="N1105" s="172"/>
    </row>
    <row r="1106" spans="3:14" x14ac:dyDescent="0.25">
      <c r="C1106" s="83"/>
      <c r="D1106" s="173"/>
      <c r="E1106" s="172"/>
      <c r="F1106" s="172"/>
      <c r="G1106" s="172"/>
      <c r="H1106" s="172"/>
      <c r="I1106" s="172"/>
      <c r="J1106" s="172"/>
      <c r="K1106" s="172"/>
      <c r="L1106" s="172"/>
      <c r="M1106" s="172"/>
      <c r="N1106" s="172"/>
    </row>
    <row r="1107" spans="3:14" x14ac:dyDescent="0.25">
      <c r="C1107" s="83"/>
      <c r="D1107" s="173"/>
      <c r="E1107" s="172"/>
      <c r="F1107" s="172"/>
      <c r="G1107" s="172"/>
      <c r="H1107" s="172"/>
      <c r="I1107" s="172"/>
      <c r="J1107" s="172"/>
      <c r="K1107" s="172"/>
      <c r="L1107" s="172"/>
      <c r="M1107" s="172"/>
      <c r="N1107" s="172"/>
    </row>
    <row r="1108" spans="3:14" x14ac:dyDescent="0.25">
      <c r="C1108" s="83"/>
      <c r="D1108" s="173"/>
      <c r="E1108" s="172"/>
      <c r="F1108" s="172"/>
      <c r="G1108" s="172"/>
      <c r="H1108" s="172"/>
      <c r="I1108" s="172"/>
      <c r="J1108" s="172"/>
      <c r="K1108" s="172"/>
      <c r="L1108" s="172"/>
      <c r="M1108" s="172"/>
      <c r="N1108" s="172"/>
    </row>
    <row r="1109" spans="3:14" x14ac:dyDescent="0.25">
      <c r="C1109" s="83"/>
      <c r="D1109" s="173"/>
      <c r="E1109" s="172"/>
      <c r="F1109" s="172"/>
      <c r="G1109" s="172"/>
      <c r="H1109" s="172"/>
      <c r="I1109" s="172"/>
      <c r="J1109" s="172"/>
      <c r="K1109" s="172"/>
      <c r="L1109" s="172"/>
      <c r="M1109" s="172"/>
      <c r="N1109" s="172"/>
    </row>
    <row r="1110" spans="3:14" x14ac:dyDescent="0.25">
      <c r="C1110" s="83"/>
      <c r="D1110" s="173"/>
      <c r="E1110" s="172"/>
      <c r="F1110" s="172"/>
      <c r="G1110" s="172"/>
      <c r="H1110" s="172"/>
      <c r="I1110" s="172"/>
      <c r="J1110" s="172"/>
      <c r="K1110" s="172"/>
      <c r="L1110" s="172"/>
      <c r="M1110" s="172"/>
      <c r="N1110" s="172"/>
    </row>
    <row r="1111" spans="3:14" x14ac:dyDescent="0.25">
      <c r="C1111" s="83"/>
      <c r="D1111" s="173"/>
      <c r="E1111" s="172"/>
      <c r="F1111" s="172"/>
      <c r="G1111" s="172"/>
      <c r="H1111" s="172"/>
      <c r="I1111" s="172"/>
      <c r="J1111" s="172"/>
      <c r="K1111" s="172"/>
      <c r="L1111" s="172"/>
      <c r="M1111" s="172"/>
      <c r="N1111" s="172"/>
    </row>
    <row r="1112" spans="3:14" x14ac:dyDescent="0.25">
      <c r="C1112" s="83"/>
      <c r="D1112" s="173"/>
      <c r="E1112" s="172"/>
      <c r="F1112" s="172"/>
      <c r="G1112" s="172"/>
      <c r="H1112" s="172"/>
      <c r="I1112" s="172"/>
      <c r="J1112" s="172"/>
      <c r="K1112" s="172"/>
      <c r="L1112" s="172"/>
      <c r="M1112" s="172"/>
      <c r="N1112" s="172"/>
    </row>
    <row r="1113" spans="3:14" x14ac:dyDescent="0.25">
      <c r="C1113" s="83"/>
      <c r="D1113" s="173"/>
      <c r="E1113" s="172"/>
      <c r="F1113" s="172"/>
      <c r="G1113" s="172"/>
      <c r="H1113" s="172"/>
      <c r="I1113" s="172"/>
      <c r="J1113" s="172"/>
      <c r="K1113" s="172"/>
      <c r="L1113" s="172"/>
      <c r="M1113" s="172"/>
      <c r="N1113" s="172"/>
    </row>
    <row r="1114" spans="3:14" x14ac:dyDescent="0.25">
      <c r="C1114" s="83"/>
      <c r="D1114" s="173"/>
      <c r="E1114" s="172"/>
      <c r="F1114" s="172"/>
      <c r="G1114" s="172"/>
      <c r="H1114" s="172"/>
      <c r="I1114" s="172"/>
      <c r="J1114" s="172"/>
      <c r="K1114" s="172"/>
      <c r="L1114" s="172"/>
      <c r="M1114" s="172"/>
      <c r="N1114" s="172"/>
    </row>
    <row r="1115" spans="3:14" x14ac:dyDescent="0.25">
      <c r="C1115" s="83"/>
      <c r="D1115" s="173"/>
      <c r="E1115" s="172"/>
      <c r="F1115" s="172"/>
      <c r="G1115" s="172"/>
      <c r="H1115" s="172"/>
      <c r="I1115" s="172"/>
      <c r="J1115" s="172"/>
      <c r="K1115" s="172"/>
      <c r="L1115" s="172"/>
      <c r="M1115" s="172"/>
      <c r="N1115" s="172"/>
    </row>
    <row r="1116" spans="3:14" x14ac:dyDescent="0.25">
      <c r="C1116" s="83"/>
      <c r="D1116" s="173"/>
      <c r="E1116" s="172"/>
      <c r="F1116" s="172"/>
      <c r="G1116" s="172"/>
      <c r="H1116" s="172"/>
      <c r="I1116" s="172"/>
      <c r="J1116" s="172"/>
      <c r="K1116" s="172"/>
      <c r="L1116" s="172"/>
      <c r="M1116" s="172"/>
      <c r="N1116" s="172"/>
    </row>
    <row r="1117" spans="3:14" x14ac:dyDescent="0.25">
      <c r="C1117" s="83"/>
      <c r="D1117" s="173"/>
      <c r="E1117" s="172"/>
      <c r="F1117" s="172"/>
      <c r="G1117" s="172"/>
      <c r="H1117" s="172"/>
      <c r="I1117" s="172"/>
      <c r="J1117" s="172"/>
      <c r="K1117" s="172"/>
      <c r="L1117" s="172"/>
      <c r="M1117" s="172"/>
      <c r="N1117" s="172"/>
    </row>
    <row r="1118" spans="3:14" x14ac:dyDescent="0.25">
      <c r="C1118" s="83"/>
      <c r="D1118" s="173"/>
      <c r="E1118" s="172"/>
      <c r="F1118" s="172"/>
      <c r="G1118" s="172"/>
      <c r="H1118" s="172"/>
      <c r="I1118" s="172"/>
      <c r="J1118" s="172"/>
      <c r="K1118" s="172"/>
      <c r="L1118" s="172"/>
      <c r="M1118" s="172"/>
      <c r="N1118" s="172"/>
    </row>
    <row r="1119" spans="3:14" x14ac:dyDescent="0.25">
      <c r="C1119" s="83"/>
      <c r="D1119" s="173"/>
      <c r="E1119" s="172"/>
      <c r="F1119" s="172"/>
      <c r="G1119" s="172"/>
      <c r="H1119" s="172"/>
      <c r="I1119" s="172"/>
      <c r="J1119" s="172"/>
      <c r="K1119" s="172"/>
      <c r="L1119" s="172"/>
      <c r="M1119" s="172"/>
      <c r="N1119" s="172"/>
    </row>
    <row r="1120" spans="3:14" x14ac:dyDescent="0.25">
      <c r="C1120" s="83"/>
      <c r="D1120" s="173"/>
      <c r="E1120" s="172"/>
      <c r="F1120" s="172"/>
      <c r="G1120" s="172"/>
      <c r="H1120" s="172"/>
      <c r="I1120" s="172"/>
      <c r="J1120" s="172"/>
      <c r="K1120" s="172"/>
      <c r="L1120" s="172"/>
      <c r="M1120" s="172"/>
      <c r="N1120" s="172"/>
    </row>
    <row r="1121" spans="3:14" x14ac:dyDescent="0.25">
      <c r="C1121" s="83"/>
      <c r="D1121" s="173"/>
      <c r="E1121" s="172"/>
      <c r="F1121" s="172"/>
      <c r="G1121" s="172"/>
      <c r="H1121" s="172"/>
      <c r="I1121" s="172"/>
      <c r="J1121" s="172"/>
      <c r="K1121" s="172"/>
      <c r="L1121" s="172"/>
      <c r="M1121" s="172"/>
      <c r="N1121" s="172"/>
    </row>
    <row r="1122" spans="3:14" x14ac:dyDescent="0.25">
      <c r="C1122" s="83"/>
      <c r="D1122" s="173"/>
      <c r="E1122" s="172"/>
      <c r="F1122" s="172"/>
      <c r="G1122" s="172"/>
      <c r="H1122" s="172"/>
      <c r="I1122" s="172"/>
      <c r="J1122" s="172"/>
      <c r="K1122" s="172"/>
      <c r="L1122" s="172"/>
      <c r="M1122" s="172"/>
      <c r="N1122" s="172"/>
    </row>
    <row r="1123" spans="3:14" x14ac:dyDescent="0.25">
      <c r="C1123" s="83"/>
      <c r="D1123" s="173"/>
      <c r="E1123" s="172"/>
      <c r="F1123" s="172"/>
      <c r="G1123" s="172"/>
      <c r="H1123" s="172"/>
      <c r="I1123" s="172"/>
      <c r="J1123" s="172"/>
      <c r="K1123" s="172"/>
      <c r="L1123" s="172"/>
      <c r="M1123" s="172"/>
      <c r="N1123" s="172"/>
    </row>
    <row r="1124" spans="3:14" x14ac:dyDescent="0.25">
      <c r="C1124" s="83"/>
      <c r="D1124" s="173"/>
      <c r="E1124" s="172"/>
      <c r="F1124" s="172"/>
      <c r="G1124" s="172"/>
      <c r="H1124" s="172"/>
      <c r="I1124" s="172"/>
      <c r="J1124" s="172"/>
      <c r="K1124" s="172"/>
      <c r="L1124" s="172"/>
      <c r="M1124" s="172"/>
      <c r="N1124" s="172"/>
    </row>
    <row r="1125" spans="3:14" x14ac:dyDescent="0.25">
      <c r="C1125" s="83"/>
      <c r="D1125" s="173"/>
      <c r="E1125" s="172"/>
      <c r="F1125" s="172"/>
      <c r="G1125" s="172"/>
      <c r="H1125" s="172"/>
      <c r="I1125" s="172"/>
      <c r="J1125" s="172"/>
      <c r="K1125" s="172"/>
      <c r="L1125" s="172"/>
      <c r="M1125" s="172"/>
      <c r="N1125" s="172"/>
    </row>
    <row r="1126" spans="3:14" x14ac:dyDescent="0.25">
      <c r="C1126" s="83"/>
      <c r="D1126" s="173"/>
      <c r="E1126" s="172"/>
      <c r="F1126" s="172"/>
      <c r="G1126" s="172"/>
      <c r="H1126" s="172"/>
      <c r="I1126" s="172"/>
      <c r="J1126" s="172"/>
      <c r="K1126" s="172"/>
      <c r="L1126" s="172"/>
      <c r="M1126" s="172"/>
      <c r="N1126" s="172"/>
    </row>
    <row r="1127" spans="3:14" x14ac:dyDescent="0.25">
      <c r="C1127" s="83"/>
      <c r="D1127" s="173"/>
      <c r="E1127" s="172"/>
      <c r="F1127" s="172"/>
      <c r="G1127" s="172"/>
      <c r="H1127" s="172"/>
      <c r="I1127" s="172"/>
      <c r="J1127" s="172"/>
      <c r="K1127" s="172"/>
      <c r="L1127" s="172"/>
      <c r="M1127" s="172"/>
      <c r="N1127" s="172"/>
    </row>
    <row r="1128" spans="3:14" x14ac:dyDescent="0.25">
      <c r="C1128" s="83"/>
      <c r="D1128" s="173"/>
      <c r="E1128" s="172"/>
      <c r="F1128" s="172"/>
      <c r="G1128" s="172"/>
      <c r="H1128" s="172"/>
      <c r="I1128" s="172"/>
      <c r="J1128" s="172"/>
      <c r="K1128" s="172"/>
      <c r="L1128" s="172"/>
      <c r="M1128" s="172"/>
      <c r="N1128" s="172"/>
    </row>
    <row r="1129" spans="3:14" x14ac:dyDescent="0.25">
      <c r="C1129" s="83"/>
      <c r="D1129" s="173"/>
      <c r="E1129" s="172"/>
      <c r="F1129" s="172"/>
      <c r="G1129" s="172"/>
      <c r="H1129" s="172"/>
      <c r="I1129" s="172"/>
      <c r="J1129" s="172"/>
      <c r="K1129" s="172"/>
      <c r="L1129" s="172"/>
      <c r="M1129" s="172"/>
      <c r="N1129" s="172"/>
    </row>
    <row r="1130" spans="3:14" x14ac:dyDescent="0.25">
      <c r="C1130" s="83"/>
      <c r="D1130" s="173"/>
      <c r="E1130" s="172"/>
      <c r="F1130" s="172"/>
      <c r="G1130" s="172"/>
      <c r="H1130" s="172"/>
      <c r="I1130" s="172"/>
      <c r="J1130" s="172"/>
      <c r="K1130" s="172"/>
      <c r="L1130" s="172"/>
      <c r="M1130" s="172"/>
      <c r="N1130" s="172"/>
    </row>
    <row r="1131" spans="3:14" x14ac:dyDescent="0.25">
      <c r="C1131" s="83"/>
      <c r="D1131" s="173"/>
      <c r="E1131" s="172"/>
      <c r="F1131" s="172"/>
      <c r="G1131" s="172"/>
      <c r="H1131" s="172"/>
      <c r="I1131" s="172"/>
      <c r="J1131" s="172"/>
      <c r="K1131" s="172"/>
      <c r="L1131" s="172"/>
      <c r="M1131" s="172"/>
      <c r="N1131" s="172"/>
    </row>
    <row r="1132" spans="3:14" x14ac:dyDescent="0.25">
      <c r="C1132" s="83"/>
      <c r="D1132" s="173"/>
      <c r="E1132" s="172"/>
      <c r="F1132" s="172"/>
      <c r="G1132" s="172"/>
      <c r="H1132" s="172"/>
      <c r="I1132" s="172"/>
      <c r="J1132" s="172"/>
      <c r="K1132" s="172"/>
      <c r="L1132" s="172"/>
      <c r="M1132" s="172"/>
      <c r="N1132" s="172"/>
    </row>
    <row r="1133" spans="3:14" x14ac:dyDescent="0.25">
      <c r="C1133" s="83"/>
      <c r="D1133" s="173"/>
      <c r="E1133" s="172"/>
      <c r="F1133" s="172"/>
      <c r="G1133" s="172"/>
      <c r="H1133" s="172"/>
      <c r="I1133" s="172"/>
      <c r="J1133" s="172"/>
      <c r="K1133" s="172"/>
      <c r="L1133" s="172"/>
      <c r="M1133" s="172"/>
      <c r="N1133" s="172"/>
    </row>
    <row r="1134" spans="3:14" x14ac:dyDescent="0.25">
      <c r="C1134" s="83"/>
      <c r="D1134" s="173"/>
      <c r="E1134" s="172"/>
      <c r="F1134" s="172"/>
      <c r="G1134" s="172"/>
      <c r="H1134" s="172"/>
      <c r="I1134" s="172"/>
      <c r="J1134" s="172"/>
      <c r="K1134" s="172"/>
      <c r="L1134" s="172"/>
      <c r="M1134" s="172"/>
      <c r="N1134" s="172"/>
    </row>
    <row r="1135" spans="3:14" x14ac:dyDescent="0.25">
      <c r="C1135" s="83"/>
      <c r="D1135" s="173"/>
      <c r="E1135" s="172"/>
      <c r="F1135" s="172"/>
      <c r="G1135" s="172"/>
      <c r="H1135" s="172"/>
      <c r="I1135" s="172"/>
      <c r="J1135" s="172"/>
      <c r="K1135" s="172"/>
      <c r="L1135" s="172"/>
      <c r="M1135" s="172"/>
      <c r="N1135" s="172"/>
    </row>
    <row r="1136" spans="3:14" x14ac:dyDescent="0.25">
      <c r="C1136" s="83"/>
      <c r="D1136" s="173"/>
      <c r="E1136" s="172"/>
      <c r="F1136" s="172"/>
      <c r="G1136" s="172"/>
      <c r="H1136" s="172"/>
      <c r="I1136" s="172"/>
      <c r="J1136" s="172"/>
      <c r="K1136" s="172"/>
      <c r="L1136" s="172"/>
      <c r="M1136" s="172"/>
      <c r="N1136" s="172"/>
    </row>
    <row r="1137" spans="3:14" x14ac:dyDescent="0.25">
      <c r="C1137" s="83"/>
      <c r="D1137" s="173"/>
      <c r="E1137" s="172"/>
      <c r="F1137" s="172"/>
      <c r="G1137" s="172"/>
      <c r="H1137" s="172"/>
      <c r="I1137" s="172"/>
      <c r="J1137" s="172"/>
      <c r="K1137" s="172"/>
      <c r="L1137" s="172"/>
      <c r="M1137" s="172"/>
      <c r="N1137" s="172"/>
    </row>
    <row r="1138" spans="3:14" x14ac:dyDescent="0.25">
      <c r="C1138" s="83"/>
      <c r="D1138" s="173"/>
      <c r="E1138" s="172"/>
      <c r="F1138" s="172"/>
      <c r="G1138" s="172"/>
      <c r="H1138" s="172"/>
      <c r="I1138" s="172"/>
      <c r="J1138" s="172"/>
      <c r="K1138" s="172"/>
      <c r="L1138" s="172"/>
      <c r="M1138" s="172"/>
      <c r="N1138" s="172"/>
    </row>
    <row r="1139" spans="3:14" x14ac:dyDescent="0.25">
      <c r="C1139" s="83"/>
      <c r="D1139" s="173"/>
      <c r="E1139" s="172"/>
      <c r="F1139" s="172"/>
      <c r="G1139" s="172"/>
      <c r="H1139" s="172"/>
      <c r="I1139" s="172"/>
      <c r="J1139" s="172"/>
      <c r="K1139" s="172"/>
      <c r="L1139" s="172"/>
      <c r="M1139" s="172"/>
      <c r="N1139" s="172"/>
    </row>
    <row r="1140" spans="3:14" x14ac:dyDescent="0.25">
      <c r="C1140" s="83"/>
      <c r="D1140" s="173"/>
      <c r="E1140" s="172"/>
      <c r="F1140" s="172"/>
      <c r="G1140" s="172"/>
      <c r="H1140" s="172"/>
      <c r="I1140" s="172"/>
      <c r="J1140" s="172"/>
      <c r="K1140" s="172"/>
      <c r="L1140" s="172"/>
      <c r="M1140" s="172"/>
      <c r="N1140" s="172"/>
    </row>
    <row r="1141" spans="3:14" x14ac:dyDescent="0.25">
      <c r="C1141" s="83"/>
      <c r="D1141" s="173"/>
      <c r="E1141" s="172"/>
      <c r="F1141" s="172"/>
      <c r="G1141" s="172"/>
      <c r="H1141" s="172"/>
      <c r="I1141" s="172"/>
      <c r="J1141" s="172"/>
      <c r="K1141" s="172"/>
      <c r="L1141" s="172"/>
      <c r="M1141" s="172"/>
      <c r="N1141" s="172"/>
    </row>
    <row r="1142" spans="3:14" x14ac:dyDescent="0.25">
      <c r="C1142" s="83"/>
      <c r="D1142" s="173"/>
      <c r="E1142" s="172"/>
      <c r="F1142" s="172"/>
      <c r="G1142" s="172"/>
      <c r="H1142" s="172"/>
      <c r="I1142" s="172"/>
      <c r="J1142" s="172"/>
      <c r="K1142" s="172"/>
      <c r="L1142" s="172"/>
      <c r="M1142" s="172"/>
      <c r="N1142" s="172"/>
    </row>
    <row r="1143" spans="3:14" x14ac:dyDescent="0.25">
      <c r="C1143" s="83"/>
      <c r="D1143" s="173"/>
      <c r="E1143" s="172"/>
      <c r="F1143" s="172"/>
      <c r="G1143" s="172"/>
      <c r="H1143" s="172"/>
      <c r="I1143" s="172"/>
      <c r="J1143" s="172"/>
      <c r="K1143" s="172"/>
      <c r="L1143" s="172"/>
      <c r="M1143" s="172"/>
      <c r="N1143" s="172"/>
    </row>
    <row r="1144" spans="3:14" x14ac:dyDescent="0.25">
      <c r="C1144" s="83"/>
      <c r="D1144" s="173"/>
      <c r="E1144" s="172"/>
      <c r="F1144" s="172"/>
      <c r="G1144" s="172"/>
      <c r="H1144" s="172"/>
      <c r="I1144" s="172"/>
      <c r="J1144" s="172"/>
      <c r="K1144" s="172"/>
      <c r="L1144" s="172"/>
      <c r="M1144" s="172"/>
      <c r="N1144" s="172"/>
    </row>
    <row r="1145" spans="3:14" x14ac:dyDescent="0.25">
      <c r="C1145" s="83"/>
      <c r="D1145" s="173"/>
      <c r="E1145" s="172"/>
      <c r="F1145" s="172"/>
      <c r="G1145" s="172"/>
      <c r="H1145" s="172"/>
      <c r="I1145" s="172"/>
      <c r="J1145" s="172"/>
      <c r="K1145" s="172"/>
      <c r="L1145" s="172"/>
      <c r="M1145" s="172"/>
      <c r="N1145" s="172"/>
    </row>
    <row r="1146" spans="3:14" x14ac:dyDescent="0.25">
      <c r="C1146" s="83"/>
      <c r="D1146" s="173"/>
      <c r="E1146" s="172"/>
      <c r="F1146" s="172"/>
      <c r="G1146" s="172"/>
      <c r="H1146" s="172"/>
      <c r="I1146" s="172"/>
      <c r="J1146" s="172"/>
      <c r="K1146" s="172"/>
      <c r="L1146" s="172"/>
      <c r="M1146" s="172"/>
      <c r="N1146" s="172"/>
    </row>
    <row r="1147" spans="3:14" x14ac:dyDescent="0.25">
      <c r="C1147" s="83"/>
      <c r="D1147" s="173"/>
      <c r="E1147" s="172"/>
      <c r="F1147" s="172"/>
      <c r="G1147" s="172"/>
      <c r="H1147" s="172"/>
      <c r="I1147" s="172"/>
      <c r="J1147" s="172"/>
      <c r="K1147" s="172"/>
      <c r="L1147" s="172"/>
      <c r="M1147" s="172"/>
      <c r="N1147" s="172"/>
    </row>
    <row r="1148" spans="3:14" x14ac:dyDescent="0.25">
      <c r="C1148" s="83"/>
      <c r="D1148" s="173"/>
      <c r="E1148" s="172"/>
      <c r="F1148" s="172"/>
      <c r="G1148" s="172"/>
      <c r="H1148" s="172"/>
      <c r="I1148" s="172"/>
      <c r="J1148" s="172"/>
      <c r="K1148" s="172"/>
      <c r="L1148" s="172"/>
      <c r="M1148" s="172"/>
      <c r="N1148" s="172"/>
    </row>
    <row r="1149" spans="3:14" x14ac:dyDescent="0.25">
      <c r="C1149" s="83"/>
      <c r="D1149" s="173"/>
      <c r="E1149" s="172"/>
      <c r="F1149" s="172"/>
      <c r="G1149" s="172"/>
      <c r="H1149" s="172"/>
      <c r="I1149" s="172"/>
      <c r="J1149" s="172"/>
      <c r="K1149" s="172"/>
      <c r="L1149" s="172"/>
      <c r="M1149" s="172"/>
      <c r="N1149" s="172"/>
    </row>
    <row r="1150" spans="3:14" x14ac:dyDescent="0.25">
      <c r="C1150" s="83"/>
      <c r="D1150" s="173"/>
      <c r="E1150" s="172"/>
      <c r="F1150" s="172"/>
      <c r="G1150" s="172"/>
      <c r="H1150" s="172"/>
      <c r="I1150" s="172"/>
      <c r="J1150" s="172"/>
      <c r="K1150" s="172"/>
      <c r="L1150" s="172"/>
      <c r="M1150" s="172"/>
      <c r="N1150" s="172"/>
    </row>
    <row r="1151" spans="3:14" x14ac:dyDescent="0.25">
      <c r="C1151" s="83"/>
      <c r="D1151" s="173"/>
      <c r="E1151" s="172"/>
      <c r="F1151" s="172"/>
      <c r="G1151" s="172"/>
      <c r="H1151" s="172"/>
      <c r="I1151" s="172"/>
      <c r="J1151" s="172"/>
      <c r="K1151" s="172"/>
      <c r="L1151" s="172"/>
      <c r="M1151" s="172"/>
      <c r="N1151" s="172"/>
    </row>
    <row r="1152" spans="3:14" x14ac:dyDescent="0.25">
      <c r="C1152" s="83"/>
      <c r="D1152" s="173"/>
      <c r="E1152" s="172"/>
      <c r="F1152" s="172"/>
      <c r="G1152" s="172"/>
      <c r="H1152" s="172"/>
      <c r="I1152" s="172"/>
      <c r="J1152" s="172"/>
      <c r="K1152" s="172"/>
      <c r="L1152" s="172"/>
      <c r="M1152" s="172"/>
      <c r="N1152" s="172"/>
    </row>
    <row r="1153" spans="3:14" x14ac:dyDescent="0.25">
      <c r="C1153" s="83"/>
      <c r="D1153" s="173"/>
      <c r="E1153" s="172"/>
      <c r="F1153" s="172"/>
      <c r="G1153" s="172"/>
      <c r="H1153" s="172"/>
      <c r="I1153" s="172"/>
      <c r="J1153" s="172"/>
      <c r="K1153" s="172"/>
      <c r="L1153" s="172"/>
      <c r="M1153" s="172"/>
      <c r="N1153" s="172"/>
    </row>
    <row r="1154" spans="3:14" x14ac:dyDescent="0.25">
      <c r="C1154" s="83"/>
      <c r="D1154" s="173"/>
      <c r="E1154" s="172"/>
      <c r="F1154" s="172"/>
      <c r="G1154" s="172"/>
      <c r="H1154" s="172"/>
      <c r="I1154" s="172"/>
      <c r="J1154" s="172"/>
      <c r="K1154" s="172"/>
      <c r="L1154" s="172"/>
      <c r="M1154" s="172"/>
      <c r="N1154" s="172"/>
    </row>
    <row r="1155" spans="3:14" x14ac:dyDescent="0.25">
      <c r="C1155" s="83"/>
      <c r="D1155" s="173"/>
      <c r="E1155" s="172"/>
      <c r="F1155" s="172"/>
      <c r="G1155" s="172"/>
      <c r="H1155" s="172"/>
      <c r="I1155" s="172"/>
      <c r="J1155" s="172"/>
      <c r="K1155" s="172"/>
      <c r="L1155" s="172"/>
      <c r="M1155" s="172"/>
      <c r="N1155" s="172"/>
    </row>
    <row r="1156" spans="3:14" x14ac:dyDescent="0.25">
      <c r="C1156" s="83"/>
      <c r="D1156" s="173"/>
      <c r="E1156" s="172"/>
      <c r="F1156" s="172"/>
      <c r="G1156" s="172"/>
      <c r="H1156" s="172"/>
      <c r="I1156" s="172"/>
      <c r="J1156" s="172"/>
      <c r="K1156" s="172"/>
      <c r="L1156" s="172"/>
      <c r="M1156" s="172"/>
      <c r="N1156" s="172"/>
    </row>
    <row r="1157" spans="3:14" x14ac:dyDescent="0.25">
      <c r="C1157" s="83"/>
      <c r="D1157" s="173"/>
      <c r="E1157" s="172"/>
      <c r="F1157" s="172"/>
      <c r="G1157" s="172"/>
      <c r="H1157" s="172"/>
      <c r="I1157" s="172"/>
      <c r="J1157" s="172"/>
      <c r="K1157" s="172"/>
      <c r="L1157" s="172"/>
      <c r="M1157" s="172"/>
      <c r="N1157" s="172"/>
    </row>
    <row r="1158" spans="3:14" x14ac:dyDescent="0.25">
      <c r="C1158" s="83"/>
      <c r="D1158" s="173"/>
      <c r="E1158" s="172"/>
      <c r="F1158" s="172"/>
      <c r="G1158" s="172"/>
      <c r="H1158" s="172"/>
      <c r="I1158" s="172"/>
      <c r="J1158" s="172"/>
      <c r="K1158" s="172"/>
      <c r="L1158" s="172"/>
      <c r="M1158" s="172"/>
      <c r="N1158" s="172"/>
    </row>
    <row r="1159" spans="3:14" x14ac:dyDescent="0.25">
      <c r="C1159" s="83"/>
      <c r="D1159" s="173"/>
      <c r="E1159" s="172"/>
      <c r="F1159" s="172"/>
      <c r="G1159" s="172"/>
      <c r="H1159" s="172"/>
      <c r="I1159" s="172"/>
      <c r="J1159" s="172"/>
      <c r="K1159" s="172"/>
      <c r="L1159" s="172"/>
      <c r="M1159" s="172"/>
      <c r="N1159" s="172"/>
    </row>
    <row r="1160" spans="3:14" x14ac:dyDescent="0.25">
      <c r="C1160" s="83"/>
      <c r="D1160" s="173"/>
      <c r="E1160" s="172"/>
      <c r="F1160" s="172"/>
      <c r="G1160" s="172"/>
      <c r="H1160" s="172"/>
      <c r="I1160" s="172"/>
      <c r="J1160" s="172"/>
      <c r="K1160" s="172"/>
      <c r="L1160" s="172"/>
      <c r="M1160" s="172"/>
      <c r="N1160" s="172"/>
    </row>
    <row r="1161" spans="3:14" x14ac:dyDescent="0.25">
      <c r="C1161" s="83"/>
      <c r="D1161" s="173"/>
      <c r="E1161" s="172"/>
      <c r="F1161" s="172"/>
      <c r="G1161" s="172"/>
      <c r="H1161" s="172"/>
      <c r="I1161" s="172"/>
      <c r="J1161" s="172"/>
      <c r="K1161" s="172"/>
      <c r="L1161" s="172"/>
      <c r="M1161" s="172"/>
      <c r="N1161" s="172"/>
    </row>
    <row r="1162" spans="3:14" x14ac:dyDescent="0.25">
      <c r="C1162" s="83"/>
      <c r="D1162" s="173"/>
      <c r="E1162" s="172"/>
      <c r="F1162" s="172"/>
      <c r="G1162" s="172"/>
      <c r="H1162" s="172"/>
      <c r="I1162" s="172"/>
      <c r="J1162" s="172"/>
      <c r="K1162" s="172"/>
      <c r="L1162" s="172"/>
      <c r="M1162" s="172"/>
      <c r="N1162" s="172"/>
    </row>
    <row r="1163" spans="3:14" x14ac:dyDescent="0.25">
      <c r="C1163" s="83"/>
      <c r="D1163" s="173"/>
      <c r="E1163" s="172"/>
      <c r="F1163" s="172"/>
      <c r="G1163" s="172"/>
      <c r="H1163" s="172"/>
      <c r="I1163" s="172"/>
      <c r="J1163" s="172"/>
      <c r="K1163" s="172"/>
      <c r="L1163" s="172"/>
      <c r="M1163" s="172"/>
      <c r="N1163" s="172"/>
    </row>
    <row r="1164" spans="3:14" x14ac:dyDescent="0.25">
      <c r="C1164" s="83"/>
      <c r="D1164" s="173"/>
      <c r="E1164" s="172"/>
      <c r="F1164" s="172"/>
      <c r="G1164" s="172"/>
      <c r="H1164" s="172"/>
      <c r="I1164" s="172"/>
      <c r="J1164" s="172"/>
      <c r="K1164" s="172"/>
      <c r="L1164" s="172"/>
      <c r="M1164" s="172"/>
      <c r="N1164" s="172"/>
    </row>
    <row r="1165" spans="3:14" x14ac:dyDescent="0.25">
      <c r="C1165" s="83"/>
      <c r="D1165" s="173"/>
      <c r="E1165" s="172"/>
      <c r="F1165" s="172"/>
      <c r="G1165" s="172"/>
      <c r="H1165" s="172"/>
      <c r="I1165" s="172"/>
      <c r="J1165" s="172"/>
      <c r="K1165" s="172"/>
      <c r="L1165" s="172"/>
      <c r="M1165" s="172"/>
      <c r="N1165" s="172"/>
    </row>
    <row r="1166" spans="3:14" x14ac:dyDescent="0.25">
      <c r="C1166" s="83"/>
      <c r="D1166" s="173"/>
      <c r="E1166" s="172"/>
      <c r="F1166" s="172"/>
      <c r="G1166" s="172"/>
      <c r="H1166" s="172"/>
      <c r="I1166" s="172"/>
      <c r="J1166" s="172"/>
      <c r="K1166" s="172"/>
      <c r="L1166" s="172"/>
      <c r="M1166" s="172"/>
      <c r="N1166" s="172"/>
    </row>
    <row r="1167" spans="3:14" x14ac:dyDescent="0.25">
      <c r="C1167" s="83"/>
      <c r="D1167" s="173"/>
      <c r="E1167" s="172"/>
      <c r="F1167" s="172"/>
      <c r="G1167" s="172"/>
      <c r="H1167" s="172"/>
      <c r="I1167" s="172"/>
      <c r="J1167" s="172"/>
      <c r="K1167" s="172"/>
      <c r="L1167" s="172"/>
      <c r="M1167" s="172"/>
      <c r="N1167" s="172"/>
    </row>
    <row r="1168" spans="3:14" x14ac:dyDescent="0.25">
      <c r="C1168" s="83"/>
      <c r="D1168" s="173"/>
      <c r="E1168" s="172"/>
      <c r="F1168" s="172"/>
      <c r="G1168" s="172"/>
      <c r="H1168" s="172"/>
      <c r="I1168" s="172"/>
      <c r="J1168" s="172"/>
      <c r="K1168" s="172"/>
      <c r="L1168" s="172"/>
      <c r="M1168" s="172"/>
      <c r="N1168" s="172"/>
    </row>
    <row r="1169" spans="3:14" x14ac:dyDescent="0.25">
      <c r="C1169" s="83"/>
      <c r="D1169" s="173"/>
      <c r="E1169" s="172"/>
      <c r="F1169" s="172"/>
      <c r="G1169" s="172"/>
      <c r="H1169" s="172"/>
      <c r="I1169" s="172"/>
      <c r="J1169" s="172"/>
      <c r="K1169" s="172"/>
      <c r="L1169" s="172"/>
      <c r="M1169" s="172"/>
      <c r="N1169" s="172"/>
    </row>
    <row r="1170" spans="3:14" x14ac:dyDescent="0.25">
      <c r="C1170" s="83"/>
      <c r="D1170" s="173"/>
      <c r="E1170" s="172"/>
      <c r="F1170" s="172"/>
      <c r="G1170" s="172"/>
      <c r="H1170" s="172"/>
      <c r="I1170" s="172"/>
      <c r="J1170" s="172"/>
      <c r="K1170" s="172"/>
      <c r="L1170" s="172"/>
      <c r="M1170" s="172"/>
      <c r="N1170" s="172"/>
    </row>
    <row r="1171" spans="3:14" x14ac:dyDescent="0.25">
      <c r="C1171" s="83"/>
      <c r="D1171" s="173"/>
      <c r="E1171" s="172"/>
      <c r="F1171" s="172"/>
      <c r="G1171" s="172"/>
      <c r="H1171" s="172"/>
      <c r="I1171" s="172"/>
      <c r="J1171" s="172"/>
      <c r="K1171" s="172"/>
      <c r="L1171" s="172"/>
      <c r="M1171" s="172"/>
      <c r="N1171" s="172"/>
    </row>
    <row r="1172" spans="3:14" x14ac:dyDescent="0.25">
      <c r="C1172" s="83"/>
      <c r="D1172" s="173"/>
      <c r="E1172" s="172"/>
      <c r="F1172" s="172"/>
      <c r="G1172" s="172"/>
      <c r="H1172" s="172"/>
      <c r="I1172" s="172"/>
      <c r="J1172" s="172"/>
      <c r="K1172" s="172"/>
      <c r="L1172" s="172"/>
      <c r="M1172" s="172"/>
      <c r="N1172" s="172"/>
    </row>
    <row r="1173" spans="3:14" x14ac:dyDescent="0.25">
      <c r="C1173" s="83"/>
      <c r="D1173" s="173"/>
      <c r="E1173" s="172"/>
      <c r="F1173" s="172"/>
      <c r="G1173" s="172"/>
      <c r="H1173" s="172"/>
      <c r="I1173" s="172"/>
      <c r="J1173" s="172"/>
      <c r="K1173" s="172"/>
      <c r="L1173" s="172"/>
      <c r="M1173" s="172"/>
      <c r="N1173" s="172"/>
    </row>
    <row r="1174" spans="3:14" x14ac:dyDescent="0.25">
      <c r="C1174" s="83"/>
      <c r="D1174" s="173"/>
      <c r="E1174" s="172"/>
      <c r="F1174" s="172"/>
      <c r="G1174" s="172"/>
      <c r="H1174" s="172"/>
      <c r="I1174" s="172"/>
      <c r="J1174" s="172"/>
      <c r="K1174" s="172"/>
      <c r="L1174" s="172"/>
      <c r="M1174" s="172"/>
      <c r="N1174" s="172"/>
    </row>
    <row r="1175" spans="3:14" x14ac:dyDescent="0.25">
      <c r="C1175" s="83"/>
      <c r="D1175" s="173"/>
      <c r="E1175" s="172"/>
      <c r="F1175" s="172"/>
      <c r="G1175" s="172"/>
      <c r="H1175" s="172"/>
      <c r="I1175" s="172"/>
      <c r="J1175" s="172"/>
      <c r="K1175" s="172"/>
      <c r="L1175" s="172"/>
      <c r="M1175" s="172"/>
      <c r="N1175" s="172"/>
    </row>
    <row r="1176" spans="3:14" x14ac:dyDescent="0.25">
      <c r="C1176" s="83"/>
      <c r="D1176" s="173"/>
      <c r="E1176" s="172"/>
      <c r="F1176" s="172"/>
      <c r="G1176" s="172"/>
      <c r="H1176" s="172"/>
      <c r="I1176" s="172"/>
      <c r="J1176" s="172"/>
      <c r="K1176" s="172"/>
      <c r="L1176" s="172"/>
      <c r="M1176" s="172"/>
      <c r="N1176" s="172"/>
    </row>
    <row r="1177" spans="3:14" x14ac:dyDescent="0.25">
      <c r="C1177" s="83"/>
      <c r="D1177" s="173"/>
      <c r="E1177" s="172"/>
      <c r="F1177" s="172"/>
      <c r="G1177" s="172"/>
      <c r="H1177" s="172"/>
      <c r="I1177" s="172"/>
      <c r="J1177" s="172"/>
      <c r="K1177" s="172"/>
      <c r="L1177" s="172"/>
      <c r="M1177" s="172"/>
      <c r="N1177" s="172"/>
    </row>
    <row r="1178" spans="3:14" x14ac:dyDescent="0.25">
      <c r="C1178" s="83"/>
      <c r="D1178" s="173"/>
      <c r="E1178" s="172"/>
      <c r="F1178" s="172"/>
      <c r="G1178" s="172"/>
      <c r="H1178" s="172"/>
      <c r="I1178" s="172"/>
      <c r="J1178" s="172"/>
      <c r="K1178" s="172"/>
      <c r="L1178" s="172"/>
      <c r="M1178" s="172"/>
      <c r="N1178" s="172"/>
    </row>
    <row r="1179" spans="3:14" x14ac:dyDescent="0.25">
      <c r="C1179" s="83"/>
      <c r="D1179" s="173"/>
      <c r="E1179" s="172"/>
      <c r="F1179" s="172"/>
      <c r="G1179" s="172"/>
      <c r="H1179" s="172"/>
      <c r="I1179" s="172"/>
      <c r="J1179" s="172"/>
      <c r="K1179" s="172"/>
      <c r="L1179" s="172"/>
      <c r="M1179" s="172"/>
      <c r="N1179" s="172"/>
    </row>
    <row r="1180" spans="3:14" x14ac:dyDescent="0.25">
      <c r="C1180" s="83"/>
      <c r="D1180" s="173"/>
      <c r="E1180" s="172"/>
      <c r="F1180" s="172"/>
      <c r="G1180" s="172"/>
      <c r="H1180" s="172"/>
      <c r="I1180" s="172"/>
      <c r="J1180" s="172"/>
      <c r="K1180" s="172"/>
      <c r="L1180" s="172"/>
      <c r="M1180" s="172"/>
      <c r="N1180" s="172"/>
    </row>
    <row r="1181" spans="3:14" x14ac:dyDescent="0.25">
      <c r="C1181" s="83"/>
      <c r="D1181" s="173"/>
      <c r="E1181" s="172"/>
      <c r="F1181" s="172"/>
      <c r="G1181" s="172"/>
      <c r="H1181" s="172"/>
      <c r="I1181" s="172"/>
      <c r="J1181" s="172"/>
      <c r="K1181" s="172"/>
      <c r="L1181" s="172"/>
      <c r="M1181" s="172"/>
      <c r="N1181" s="172"/>
    </row>
    <row r="1182" spans="3:14" x14ac:dyDescent="0.25">
      <c r="C1182" s="83"/>
      <c r="D1182" s="173"/>
      <c r="E1182" s="172"/>
      <c r="F1182" s="172"/>
      <c r="G1182" s="172"/>
      <c r="H1182" s="172"/>
      <c r="I1182" s="172"/>
      <c r="J1182" s="172"/>
      <c r="K1182" s="172"/>
      <c r="L1182" s="172"/>
      <c r="M1182" s="172"/>
      <c r="N1182" s="172"/>
    </row>
    <row r="1183" spans="3:14" x14ac:dyDescent="0.25">
      <c r="C1183" s="83"/>
      <c r="D1183" s="173"/>
      <c r="E1183" s="172"/>
      <c r="F1183" s="172"/>
      <c r="G1183" s="172"/>
      <c r="H1183" s="172"/>
      <c r="I1183" s="172"/>
      <c r="J1183" s="172"/>
      <c r="K1183" s="172"/>
      <c r="L1183" s="172"/>
      <c r="M1183" s="172"/>
      <c r="N1183" s="172"/>
    </row>
    <row r="1184" spans="3:14" x14ac:dyDescent="0.25">
      <c r="C1184" s="83"/>
      <c r="D1184" s="173"/>
      <c r="E1184" s="172"/>
      <c r="F1184" s="172"/>
      <c r="G1184" s="172"/>
      <c r="H1184" s="172"/>
      <c r="I1184" s="172"/>
      <c r="J1184" s="172"/>
      <c r="K1184" s="172"/>
      <c r="L1184" s="172"/>
      <c r="M1184" s="172"/>
      <c r="N1184" s="172"/>
    </row>
    <row r="1185" spans="3:14" x14ac:dyDescent="0.25">
      <c r="C1185" s="83"/>
      <c r="D1185" s="173"/>
      <c r="E1185" s="172"/>
      <c r="F1185" s="172"/>
      <c r="G1185" s="172"/>
      <c r="H1185" s="172"/>
      <c r="I1185" s="172"/>
      <c r="J1185" s="172"/>
      <c r="K1185" s="172"/>
      <c r="L1185" s="172"/>
      <c r="M1185" s="172"/>
      <c r="N1185" s="172"/>
    </row>
    <row r="1186" spans="3:14" x14ac:dyDescent="0.25">
      <c r="C1186" s="83"/>
      <c r="D1186" s="173"/>
      <c r="E1186" s="172"/>
      <c r="F1186" s="172"/>
      <c r="G1186" s="172"/>
      <c r="H1186" s="172"/>
      <c r="I1186" s="172"/>
      <c r="J1186" s="172"/>
      <c r="K1186" s="172"/>
      <c r="L1186" s="172"/>
      <c r="M1186" s="172"/>
      <c r="N1186" s="172"/>
    </row>
    <row r="1187" spans="3:14" x14ac:dyDescent="0.25">
      <c r="C1187" s="83"/>
      <c r="D1187" s="173"/>
      <c r="E1187" s="172"/>
      <c r="F1187" s="172"/>
      <c r="G1187" s="172"/>
      <c r="H1187" s="172"/>
      <c r="I1187" s="172"/>
      <c r="J1187" s="172"/>
      <c r="K1187" s="172"/>
      <c r="L1187" s="172"/>
      <c r="M1187" s="172"/>
      <c r="N1187" s="172"/>
    </row>
    <row r="1188" spans="3:14" x14ac:dyDescent="0.25">
      <c r="C1188" s="83"/>
      <c r="D1188" s="173"/>
      <c r="E1188" s="172"/>
      <c r="F1188" s="172"/>
      <c r="G1188" s="172"/>
      <c r="H1188" s="172"/>
      <c r="I1188" s="172"/>
      <c r="J1188" s="172"/>
      <c r="K1188" s="172"/>
      <c r="L1188" s="172"/>
      <c r="M1188" s="172"/>
      <c r="N1188" s="172"/>
    </row>
    <row r="1189" spans="3:14" x14ac:dyDescent="0.25">
      <c r="C1189" s="83"/>
      <c r="D1189" s="173"/>
      <c r="E1189" s="172"/>
      <c r="F1189" s="172"/>
      <c r="G1189" s="172"/>
      <c r="H1189" s="172"/>
      <c r="I1189" s="172"/>
      <c r="J1189" s="172"/>
      <c r="K1189" s="172"/>
      <c r="L1189" s="172"/>
      <c r="M1189" s="172"/>
      <c r="N1189" s="172"/>
    </row>
    <row r="1190" spans="3:14" x14ac:dyDescent="0.25">
      <c r="C1190" s="83"/>
      <c r="D1190" s="173"/>
      <c r="E1190" s="172"/>
      <c r="F1190" s="172"/>
      <c r="G1190" s="172"/>
      <c r="H1190" s="172"/>
      <c r="I1190" s="172"/>
      <c r="J1190" s="172"/>
      <c r="K1190" s="172"/>
      <c r="L1190" s="172"/>
      <c r="M1190" s="172"/>
      <c r="N1190" s="172"/>
    </row>
    <row r="1191" spans="3:14" x14ac:dyDescent="0.25">
      <c r="C1191" s="83"/>
      <c r="D1191" s="173"/>
      <c r="E1191" s="172"/>
      <c r="F1191" s="172"/>
      <c r="G1191" s="172"/>
      <c r="H1191" s="172"/>
      <c r="I1191" s="172"/>
      <c r="J1191" s="172"/>
      <c r="K1191" s="172"/>
      <c r="L1191" s="172"/>
      <c r="M1191" s="172"/>
      <c r="N1191" s="172"/>
    </row>
    <row r="1192" spans="3:14" x14ac:dyDescent="0.25">
      <c r="C1192" s="83"/>
      <c r="D1192" s="173"/>
      <c r="E1192" s="172"/>
      <c r="F1192" s="172"/>
      <c r="G1192" s="172"/>
      <c r="H1192" s="172"/>
      <c r="I1192" s="172"/>
      <c r="J1192" s="172"/>
      <c r="K1192" s="172"/>
      <c r="L1192" s="172"/>
      <c r="M1192" s="172"/>
      <c r="N1192" s="172"/>
    </row>
    <row r="1193" spans="3:14" x14ac:dyDescent="0.25">
      <c r="C1193" s="83"/>
      <c r="D1193" s="173"/>
      <c r="E1193" s="172"/>
      <c r="F1193" s="172"/>
      <c r="G1193" s="172"/>
      <c r="H1193" s="172"/>
      <c r="I1193" s="172"/>
      <c r="J1193" s="172"/>
      <c r="K1193" s="172"/>
      <c r="L1193" s="172"/>
      <c r="M1193" s="172"/>
      <c r="N1193" s="172"/>
    </row>
    <row r="1194" spans="3:14" x14ac:dyDescent="0.25">
      <c r="C1194" s="83"/>
      <c r="D1194" s="173"/>
      <c r="E1194" s="172"/>
      <c r="F1194" s="172"/>
      <c r="G1194" s="172"/>
      <c r="H1194" s="172"/>
      <c r="I1194" s="172"/>
      <c r="J1194" s="172"/>
      <c r="K1194" s="172"/>
      <c r="L1194" s="172"/>
      <c r="M1194" s="172"/>
      <c r="N1194" s="172"/>
    </row>
    <row r="1195" spans="3:14" x14ac:dyDescent="0.25">
      <c r="C1195" s="83"/>
      <c r="D1195" s="173"/>
      <c r="E1195" s="172"/>
      <c r="F1195" s="172"/>
      <c r="G1195" s="172"/>
      <c r="H1195" s="172"/>
      <c r="I1195" s="172"/>
      <c r="J1195" s="172"/>
      <c r="K1195" s="172"/>
      <c r="L1195" s="172"/>
      <c r="M1195" s="172"/>
      <c r="N1195" s="172"/>
    </row>
    <row r="1196" spans="3:14" x14ac:dyDescent="0.25">
      <c r="C1196" s="83"/>
      <c r="D1196" s="173"/>
      <c r="E1196" s="172"/>
      <c r="F1196" s="172"/>
      <c r="G1196" s="172"/>
      <c r="H1196" s="172"/>
      <c r="I1196" s="172"/>
      <c r="J1196" s="172"/>
      <c r="K1196" s="172"/>
      <c r="L1196" s="172"/>
      <c r="M1196" s="172"/>
      <c r="N1196" s="172"/>
    </row>
    <row r="1197" spans="3:14" x14ac:dyDescent="0.25">
      <c r="C1197" s="83"/>
      <c r="D1197" s="173"/>
      <c r="E1197" s="172"/>
      <c r="F1197" s="172"/>
      <c r="G1197" s="172"/>
      <c r="H1197" s="172"/>
      <c r="I1197" s="172"/>
      <c r="J1197" s="172"/>
      <c r="K1197" s="172"/>
      <c r="L1197" s="172"/>
      <c r="M1197" s="172"/>
      <c r="N1197" s="172"/>
    </row>
    <row r="1198" spans="3:14" x14ac:dyDescent="0.25">
      <c r="C1198" s="83"/>
      <c r="D1198" s="173"/>
      <c r="E1198" s="172"/>
      <c r="F1198" s="172"/>
      <c r="G1198" s="172"/>
      <c r="H1198" s="172"/>
      <c r="I1198" s="172"/>
      <c r="J1198" s="172"/>
      <c r="K1198" s="172"/>
      <c r="L1198" s="172"/>
      <c r="M1198" s="172"/>
      <c r="N1198" s="172"/>
    </row>
    <row r="1199" spans="3:14" x14ac:dyDescent="0.25">
      <c r="C1199" s="83"/>
      <c r="D1199" s="173"/>
      <c r="E1199" s="172"/>
      <c r="F1199" s="172"/>
      <c r="G1199" s="172"/>
      <c r="H1199" s="172"/>
      <c r="I1199" s="172"/>
      <c r="J1199" s="172"/>
      <c r="K1199" s="172"/>
      <c r="L1199" s="172"/>
      <c r="M1199" s="172"/>
      <c r="N1199" s="172"/>
    </row>
    <row r="1200" spans="3:14" x14ac:dyDescent="0.25">
      <c r="C1200" s="83"/>
      <c r="D1200" s="173"/>
      <c r="E1200" s="172"/>
      <c r="F1200" s="172"/>
      <c r="G1200" s="172"/>
      <c r="H1200" s="172"/>
      <c r="I1200" s="172"/>
      <c r="J1200" s="172"/>
      <c r="K1200" s="172"/>
      <c r="L1200" s="172"/>
      <c r="M1200" s="172"/>
      <c r="N1200" s="172"/>
    </row>
    <row r="1201" spans="3:14" x14ac:dyDescent="0.25">
      <c r="C1201" s="83"/>
      <c r="D1201" s="173"/>
      <c r="E1201" s="172"/>
      <c r="F1201" s="172"/>
      <c r="G1201" s="172"/>
      <c r="H1201" s="172"/>
      <c r="I1201" s="172"/>
      <c r="J1201" s="172"/>
      <c r="K1201" s="172"/>
      <c r="L1201" s="172"/>
      <c r="M1201" s="172"/>
      <c r="N1201" s="172"/>
    </row>
    <row r="1202" spans="3:14" x14ac:dyDescent="0.25">
      <c r="C1202" s="83"/>
      <c r="D1202" s="173"/>
      <c r="E1202" s="172"/>
      <c r="F1202" s="172"/>
      <c r="G1202" s="172"/>
      <c r="H1202" s="172"/>
      <c r="I1202" s="172"/>
      <c r="J1202" s="172"/>
      <c r="K1202" s="172"/>
      <c r="L1202" s="172"/>
      <c r="M1202" s="172"/>
      <c r="N1202" s="172"/>
    </row>
    <row r="1203" spans="3:14" x14ac:dyDescent="0.25">
      <c r="C1203" s="83"/>
      <c r="D1203" s="173"/>
      <c r="E1203" s="172"/>
      <c r="F1203" s="172"/>
      <c r="G1203" s="172"/>
      <c r="H1203" s="172"/>
      <c r="I1203" s="172"/>
      <c r="J1203" s="172"/>
      <c r="K1203" s="172"/>
      <c r="L1203" s="172"/>
      <c r="M1203" s="172"/>
      <c r="N1203" s="172"/>
    </row>
    <row r="1204" spans="3:14" x14ac:dyDescent="0.25">
      <c r="C1204" s="83"/>
      <c r="D1204" s="173"/>
      <c r="E1204" s="172"/>
      <c r="F1204" s="172"/>
      <c r="G1204" s="172"/>
      <c r="H1204" s="172"/>
      <c r="I1204" s="172"/>
      <c r="J1204" s="172"/>
      <c r="K1204" s="172"/>
      <c r="L1204" s="172"/>
      <c r="M1204" s="172"/>
      <c r="N1204" s="172"/>
    </row>
    <row r="1205" spans="3:14" x14ac:dyDescent="0.25">
      <c r="C1205" s="83"/>
      <c r="D1205" s="173"/>
      <c r="E1205" s="172"/>
      <c r="F1205" s="172"/>
      <c r="G1205" s="172"/>
      <c r="H1205" s="172"/>
      <c r="I1205" s="172"/>
      <c r="J1205" s="172"/>
      <c r="K1205" s="172"/>
      <c r="L1205" s="172"/>
      <c r="M1205" s="172"/>
      <c r="N1205" s="172"/>
    </row>
    <row r="1206" spans="3:14" x14ac:dyDescent="0.25">
      <c r="C1206" s="83"/>
      <c r="D1206" s="173"/>
      <c r="E1206" s="172"/>
      <c r="F1206" s="172"/>
      <c r="G1206" s="172"/>
      <c r="H1206" s="172"/>
      <c r="I1206" s="172"/>
      <c r="J1206" s="172"/>
      <c r="K1206" s="172"/>
      <c r="L1206" s="172"/>
      <c r="M1206" s="172"/>
      <c r="N1206" s="172"/>
    </row>
    <row r="1207" spans="3:14" x14ac:dyDescent="0.25">
      <c r="C1207" s="83"/>
      <c r="D1207" s="173"/>
      <c r="E1207" s="172"/>
      <c r="F1207" s="172"/>
      <c r="G1207" s="172"/>
      <c r="H1207" s="172"/>
      <c r="I1207" s="172"/>
      <c r="J1207" s="172"/>
      <c r="K1207" s="172"/>
      <c r="L1207" s="172"/>
      <c r="M1207" s="172"/>
      <c r="N1207" s="172"/>
    </row>
    <row r="1208" spans="3:14" x14ac:dyDescent="0.25">
      <c r="C1208" s="83"/>
      <c r="D1208" s="173"/>
      <c r="E1208" s="172"/>
      <c r="F1208" s="172"/>
      <c r="G1208" s="172"/>
      <c r="H1208" s="172"/>
      <c r="I1208" s="172"/>
      <c r="J1208" s="172"/>
      <c r="K1208" s="172"/>
      <c r="L1208" s="172"/>
      <c r="M1208" s="172"/>
      <c r="N1208" s="172"/>
    </row>
    <row r="1209" spans="3:14" x14ac:dyDescent="0.25">
      <c r="C1209" s="83"/>
      <c r="D1209" s="173"/>
      <c r="E1209" s="172"/>
      <c r="F1209" s="172"/>
      <c r="G1209" s="172"/>
      <c r="H1209" s="172"/>
      <c r="I1209" s="172"/>
      <c r="J1209" s="172"/>
      <c r="K1209" s="172"/>
      <c r="L1209" s="172"/>
      <c r="M1209" s="172"/>
      <c r="N1209" s="172"/>
    </row>
    <row r="1210" spans="3:14" x14ac:dyDescent="0.25">
      <c r="C1210" s="83"/>
      <c r="D1210" s="173"/>
      <c r="E1210" s="172"/>
      <c r="F1210" s="172"/>
      <c r="G1210" s="172"/>
      <c r="H1210" s="172"/>
      <c r="I1210" s="172"/>
      <c r="J1210" s="172"/>
      <c r="K1210" s="172"/>
      <c r="L1210" s="172"/>
      <c r="M1210" s="172"/>
      <c r="N1210" s="172"/>
    </row>
    <row r="1211" spans="3:14" x14ac:dyDescent="0.25">
      <c r="C1211" s="83"/>
      <c r="D1211" s="173"/>
      <c r="E1211" s="172"/>
      <c r="F1211" s="172"/>
      <c r="G1211" s="172"/>
      <c r="H1211" s="172"/>
      <c r="I1211" s="172"/>
      <c r="J1211" s="172"/>
      <c r="K1211" s="172"/>
      <c r="L1211" s="172"/>
      <c r="M1211" s="172"/>
      <c r="N1211" s="172"/>
    </row>
    <row r="1212" spans="3:14" x14ac:dyDescent="0.25">
      <c r="C1212" s="83"/>
      <c r="D1212" s="173"/>
      <c r="E1212" s="172"/>
      <c r="F1212" s="172"/>
      <c r="G1212" s="172"/>
      <c r="H1212" s="172"/>
      <c r="I1212" s="172"/>
      <c r="J1212" s="172"/>
      <c r="K1212" s="172"/>
      <c r="L1212" s="172"/>
      <c r="M1212" s="172"/>
      <c r="N1212" s="172"/>
    </row>
    <row r="1213" spans="3:14" x14ac:dyDescent="0.25">
      <c r="C1213" s="83"/>
      <c r="D1213" s="173"/>
      <c r="E1213" s="172"/>
      <c r="F1213" s="172"/>
      <c r="G1213" s="172"/>
      <c r="H1213" s="172"/>
      <c r="I1213" s="172"/>
      <c r="J1213" s="172"/>
      <c r="K1213" s="172"/>
      <c r="L1213" s="172"/>
      <c r="M1213" s="172"/>
      <c r="N1213" s="172"/>
    </row>
    <row r="1214" spans="3:14" x14ac:dyDescent="0.25">
      <c r="C1214" s="83"/>
      <c r="D1214" s="173"/>
      <c r="E1214" s="172"/>
      <c r="F1214" s="172"/>
      <c r="G1214" s="172"/>
      <c r="H1214" s="172"/>
      <c r="I1214" s="172"/>
      <c r="J1214" s="172"/>
      <c r="K1214" s="172"/>
      <c r="L1214" s="172"/>
      <c r="M1214" s="172"/>
      <c r="N1214" s="172"/>
    </row>
    <row r="1215" spans="3:14" x14ac:dyDescent="0.25">
      <c r="C1215" s="83"/>
      <c r="D1215" s="173"/>
      <c r="E1215" s="172"/>
      <c r="F1215" s="172"/>
      <c r="G1215" s="172"/>
      <c r="H1215" s="172"/>
      <c r="I1215" s="172"/>
      <c r="J1215" s="172"/>
      <c r="K1215" s="172"/>
      <c r="L1215" s="172"/>
      <c r="M1215" s="172"/>
      <c r="N1215" s="172"/>
    </row>
    <row r="1216" spans="3:14" x14ac:dyDescent="0.25">
      <c r="C1216" s="83"/>
      <c r="D1216" s="173"/>
      <c r="E1216" s="172"/>
      <c r="F1216" s="172"/>
      <c r="G1216" s="172"/>
      <c r="H1216" s="172"/>
      <c r="I1216" s="172"/>
      <c r="J1216" s="172"/>
      <c r="K1216" s="172"/>
      <c r="L1216" s="172"/>
      <c r="M1216" s="172"/>
      <c r="N1216" s="172"/>
    </row>
    <row r="1217" spans="3:14" x14ac:dyDescent="0.25">
      <c r="C1217" s="83"/>
      <c r="D1217" s="173"/>
      <c r="E1217" s="172"/>
      <c r="F1217" s="172"/>
      <c r="G1217" s="172"/>
      <c r="H1217" s="172"/>
      <c r="I1217" s="172"/>
      <c r="J1217" s="172"/>
      <c r="K1217" s="172"/>
      <c r="L1217" s="172"/>
      <c r="M1217" s="172"/>
      <c r="N1217" s="172"/>
    </row>
    <row r="1218" spans="3:14" x14ac:dyDescent="0.25">
      <c r="C1218" s="83"/>
      <c r="D1218" s="173"/>
      <c r="E1218" s="172"/>
      <c r="F1218" s="172"/>
      <c r="G1218" s="172"/>
      <c r="H1218" s="172"/>
      <c r="I1218" s="172"/>
      <c r="J1218" s="172"/>
      <c r="K1218" s="172"/>
      <c r="L1218" s="172"/>
      <c r="M1218" s="172"/>
      <c r="N1218" s="172"/>
    </row>
    <row r="1219" spans="3:14" x14ac:dyDescent="0.25">
      <c r="C1219" s="83"/>
      <c r="D1219" s="173"/>
      <c r="E1219" s="172"/>
      <c r="F1219" s="172"/>
      <c r="G1219" s="172"/>
      <c r="H1219" s="172"/>
      <c r="I1219" s="172"/>
      <c r="J1219" s="172"/>
      <c r="K1219" s="172"/>
      <c r="L1219" s="172"/>
      <c r="M1219" s="172"/>
      <c r="N1219" s="172"/>
    </row>
    <row r="1220" spans="3:14" x14ac:dyDescent="0.25">
      <c r="C1220" s="83"/>
      <c r="D1220" s="173"/>
      <c r="E1220" s="172"/>
      <c r="F1220" s="172"/>
      <c r="G1220" s="172"/>
      <c r="H1220" s="172"/>
      <c r="I1220" s="172"/>
      <c r="J1220" s="172"/>
      <c r="K1220" s="172"/>
      <c r="L1220" s="172"/>
      <c r="M1220" s="172"/>
      <c r="N1220" s="172"/>
    </row>
    <row r="1221" spans="3:14" x14ac:dyDescent="0.25">
      <c r="C1221" s="83"/>
      <c r="D1221" s="173"/>
      <c r="E1221" s="172"/>
      <c r="F1221" s="172"/>
      <c r="G1221" s="172"/>
      <c r="H1221" s="172"/>
      <c r="I1221" s="172"/>
      <c r="J1221" s="172"/>
      <c r="K1221" s="172"/>
      <c r="L1221" s="172"/>
      <c r="M1221" s="172"/>
      <c r="N1221" s="172"/>
    </row>
    <row r="1222" spans="3:14" x14ac:dyDescent="0.25">
      <c r="C1222" s="83"/>
      <c r="D1222" s="173"/>
      <c r="E1222" s="172"/>
      <c r="F1222" s="172"/>
      <c r="G1222" s="172"/>
      <c r="H1222" s="172"/>
      <c r="I1222" s="172"/>
      <c r="J1222" s="172"/>
      <c r="K1222" s="172"/>
      <c r="L1222" s="172"/>
      <c r="M1222" s="172"/>
      <c r="N1222" s="172"/>
    </row>
    <row r="1223" spans="3:14" x14ac:dyDescent="0.25">
      <c r="C1223" s="83"/>
      <c r="D1223" s="173"/>
      <c r="E1223" s="172"/>
      <c r="F1223" s="172"/>
      <c r="G1223" s="172"/>
      <c r="H1223" s="172"/>
      <c r="I1223" s="172"/>
      <c r="J1223" s="172"/>
      <c r="K1223" s="172"/>
      <c r="L1223" s="172"/>
      <c r="M1223" s="172"/>
      <c r="N1223" s="172"/>
    </row>
    <row r="1224" spans="3:14" x14ac:dyDescent="0.25">
      <c r="C1224" s="83"/>
      <c r="D1224" s="173"/>
      <c r="E1224" s="172"/>
      <c r="F1224" s="172"/>
      <c r="G1224" s="172"/>
      <c r="H1224" s="172"/>
      <c r="I1224" s="172"/>
      <c r="J1224" s="172"/>
      <c r="K1224" s="172"/>
      <c r="L1224" s="172"/>
      <c r="M1224" s="172"/>
      <c r="N1224" s="172"/>
    </row>
    <row r="1225" spans="3:14" x14ac:dyDescent="0.25">
      <c r="C1225" s="83"/>
      <c r="D1225" s="173"/>
      <c r="E1225" s="172"/>
      <c r="F1225" s="172"/>
      <c r="G1225" s="172"/>
      <c r="H1225" s="172"/>
      <c r="I1225" s="172"/>
      <c r="J1225" s="172"/>
      <c r="K1225" s="172"/>
      <c r="L1225" s="172"/>
      <c r="M1225" s="172"/>
      <c r="N1225" s="172"/>
    </row>
    <row r="1226" spans="3:14" x14ac:dyDescent="0.25">
      <c r="C1226" s="83"/>
      <c r="D1226" s="173"/>
      <c r="E1226" s="172"/>
      <c r="F1226" s="172"/>
      <c r="G1226" s="172"/>
      <c r="H1226" s="172"/>
      <c r="I1226" s="172"/>
      <c r="J1226" s="172"/>
      <c r="K1226" s="172"/>
      <c r="L1226" s="172"/>
      <c r="M1226" s="172"/>
      <c r="N1226" s="172"/>
    </row>
    <row r="1227" spans="3:14" x14ac:dyDescent="0.25">
      <c r="C1227" s="83"/>
      <c r="D1227" s="173"/>
      <c r="E1227" s="172"/>
      <c r="F1227" s="172"/>
      <c r="G1227" s="172"/>
      <c r="H1227" s="172"/>
      <c r="I1227" s="172"/>
      <c r="J1227" s="172"/>
      <c r="K1227" s="172"/>
      <c r="L1227" s="172"/>
      <c r="M1227" s="172"/>
      <c r="N1227" s="172"/>
    </row>
    <row r="1228" spans="3:14" x14ac:dyDescent="0.25">
      <c r="C1228" s="83"/>
      <c r="D1228" s="173"/>
      <c r="E1228" s="172"/>
      <c r="F1228" s="172"/>
      <c r="G1228" s="172"/>
      <c r="H1228" s="172"/>
      <c r="I1228" s="172"/>
      <c r="J1228" s="172"/>
      <c r="K1228" s="172"/>
      <c r="L1228" s="172"/>
      <c r="M1228" s="172"/>
      <c r="N1228" s="172"/>
    </row>
    <row r="1229" spans="3:14" x14ac:dyDescent="0.25">
      <c r="C1229" s="83"/>
      <c r="D1229" s="173"/>
      <c r="E1229" s="172"/>
      <c r="F1229" s="172"/>
      <c r="G1229" s="172"/>
      <c r="H1229" s="172"/>
      <c r="I1229" s="172"/>
      <c r="J1229" s="172"/>
      <c r="K1229" s="172"/>
      <c r="L1229" s="172"/>
      <c r="M1229" s="172"/>
      <c r="N1229" s="172"/>
    </row>
    <row r="1230" spans="3:14" x14ac:dyDescent="0.25">
      <c r="C1230" s="83"/>
      <c r="D1230" s="173"/>
      <c r="E1230" s="172"/>
      <c r="F1230" s="172"/>
      <c r="G1230" s="172"/>
      <c r="H1230" s="172"/>
      <c r="I1230" s="172"/>
      <c r="J1230" s="172"/>
      <c r="K1230" s="172"/>
      <c r="L1230" s="172"/>
      <c r="M1230" s="172"/>
      <c r="N1230" s="172"/>
    </row>
    <row r="1231" spans="3:14" x14ac:dyDescent="0.25">
      <c r="C1231" s="83"/>
      <c r="D1231" s="173"/>
      <c r="E1231" s="172"/>
      <c r="F1231" s="172"/>
      <c r="G1231" s="172"/>
      <c r="H1231" s="172"/>
      <c r="I1231" s="172"/>
      <c r="J1231" s="172"/>
      <c r="K1231" s="172"/>
      <c r="L1231" s="172"/>
      <c r="M1231" s="172"/>
      <c r="N1231" s="172"/>
    </row>
    <row r="1232" spans="3:14" x14ac:dyDescent="0.25">
      <c r="C1232" s="83"/>
      <c r="D1232" s="173"/>
      <c r="E1232" s="172"/>
      <c r="F1232" s="172"/>
      <c r="G1232" s="172"/>
      <c r="H1232" s="172"/>
      <c r="I1232" s="172"/>
      <c r="J1232" s="172"/>
      <c r="K1232" s="172"/>
      <c r="L1232" s="172"/>
      <c r="M1232" s="172"/>
      <c r="N1232" s="172"/>
    </row>
    <row r="1233" spans="3:14" x14ac:dyDescent="0.25">
      <c r="C1233" s="83"/>
      <c r="D1233" s="173"/>
      <c r="E1233" s="172"/>
      <c r="F1233" s="172"/>
      <c r="G1233" s="172"/>
      <c r="H1233" s="172"/>
      <c r="I1233" s="172"/>
      <c r="J1233" s="172"/>
      <c r="K1233" s="172"/>
      <c r="L1233" s="172"/>
      <c r="M1233" s="172"/>
      <c r="N1233" s="172"/>
    </row>
    <row r="1234" spans="3:14" x14ac:dyDescent="0.25">
      <c r="C1234" s="83"/>
      <c r="D1234" s="173"/>
      <c r="E1234" s="172"/>
      <c r="F1234" s="172"/>
      <c r="G1234" s="172"/>
      <c r="H1234" s="172"/>
      <c r="I1234" s="172"/>
      <c r="J1234" s="172"/>
      <c r="K1234" s="172"/>
      <c r="L1234" s="172"/>
      <c r="M1234" s="172"/>
      <c r="N1234" s="172"/>
    </row>
    <row r="1235" spans="3:14" x14ac:dyDescent="0.25">
      <c r="C1235" s="83"/>
      <c r="D1235" s="173"/>
      <c r="E1235" s="172"/>
      <c r="F1235" s="172"/>
      <c r="G1235" s="172"/>
      <c r="H1235" s="172"/>
      <c r="I1235" s="172"/>
      <c r="J1235" s="172"/>
      <c r="K1235" s="172"/>
      <c r="L1235" s="172"/>
      <c r="M1235" s="172"/>
      <c r="N1235" s="172"/>
    </row>
    <row r="1236" spans="3:14" x14ac:dyDescent="0.25">
      <c r="C1236" s="83"/>
      <c r="D1236" s="173"/>
      <c r="E1236" s="172"/>
      <c r="F1236" s="172"/>
      <c r="G1236" s="172"/>
      <c r="H1236" s="172"/>
      <c r="I1236" s="172"/>
      <c r="J1236" s="172"/>
      <c r="K1236" s="172"/>
      <c r="L1236" s="172"/>
      <c r="M1236" s="172"/>
      <c r="N1236" s="172"/>
    </row>
    <row r="1237" spans="3:14" x14ac:dyDescent="0.25">
      <c r="C1237" s="83"/>
      <c r="D1237" s="173"/>
      <c r="E1237" s="172"/>
      <c r="F1237" s="172"/>
      <c r="G1237" s="172"/>
      <c r="H1237" s="172"/>
      <c r="I1237" s="172"/>
      <c r="J1237" s="172"/>
      <c r="K1237" s="172"/>
      <c r="L1237" s="172"/>
      <c r="M1237" s="172"/>
      <c r="N1237" s="172"/>
    </row>
    <row r="1238" spans="3:14" x14ac:dyDescent="0.25">
      <c r="C1238" s="83"/>
      <c r="D1238" s="173"/>
      <c r="E1238" s="172"/>
      <c r="F1238" s="172"/>
      <c r="G1238" s="172"/>
      <c r="H1238" s="172"/>
      <c r="I1238" s="172"/>
      <c r="J1238" s="172"/>
      <c r="K1238" s="172"/>
      <c r="L1238" s="172"/>
      <c r="M1238" s="172"/>
      <c r="N1238" s="172"/>
    </row>
    <row r="1239" spans="3:14" x14ac:dyDescent="0.25">
      <c r="C1239" s="83"/>
      <c r="D1239" s="173"/>
      <c r="E1239" s="172"/>
      <c r="F1239" s="172"/>
      <c r="G1239" s="172"/>
      <c r="H1239" s="172"/>
      <c r="I1239" s="172"/>
      <c r="J1239" s="172"/>
      <c r="K1239" s="172"/>
      <c r="L1239" s="172"/>
      <c r="M1239" s="172"/>
      <c r="N1239" s="172"/>
    </row>
    <row r="1240" spans="3:14" x14ac:dyDescent="0.25">
      <c r="C1240" s="83"/>
      <c r="D1240" s="173"/>
      <c r="E1240" s="172"/>
      <c r="F1240" s="172"/>
      <c r="G1240" s="172"/>
      <c r="H1240" s="172"/>
      <c r="I1240" s="172"/>
      <c r="J1240" s="172"/>
      <c r="K1240" s="172"/>
      <c r="L1240" s="172"/>
      <c r="M1240" s="172"/>
      <c r="N1240" s="172"/>
    </row>
    <row r="1241" spans="3:14" x14ac:dyDescent="0.25">
      <c r="C1241" s="83"/>
      <c r="D1241" s="173"/>
      <c r="E1241" s="172"/>
      <c r="F1241" s="172"/>
      <c r="G1241" s="172"/>
      <c r="H1241" s="172"/>
      <c r="I1241" s="172"/>
      <c r="J1241" s="172"/>
      <c r="K1241" s="172"/>
      <c r="L1241" s="172"/>
      <c r="M1241" s="172"/>
      <c r="N1241" s="172"/>
    </row>
    <row r="1242" spans="3:14" x14ac:dyDescent="0.25">
      <c r="C1242" s="83"/>
      <c r="D1242" s="173"/>
      <c r="E1242" s="172"/>
      <c r="F1242" s="172"/>
      <c r="G1242" s="172"/>
      <c r="H1242" s="172"/>
      <c r="I1242" s="172"/>
      <c r="J1242" s="172"/>
      <c r="K1242" s="172"/>
      <c r="L1242" s="172"/>
      <c r="M1242" s="172"/>
      <c r="N1242" s="172"/>
    </row>
    <row r="1243" spans="3:14" x14ac:dyDescent="0.25">
      <c r="C1243" s="83"/>
      <c r="D1243" s="173"/>
      <c r="E1243" s="172"/>
      <c r="F1243" s="172"/>
      <c r="G1243" s="172"/>
      <c r="H1243" s="172"/>
      <c r="I1243" s="172"/>
      <c r="J1243" s="172"/>
      <c r="K1243" s="172"/>
      <c r="L1243" s="172"/>
      <c r="M1243" s="172"/>
      <c r="N1243" s="172"/>
    </row>
    <row r="1244" spans="3:14" x14ac:dyDescent="0.25">
      <c r="C1244" s="83"/>
      <c r="D1244" s="173"/>
      <c r="E1244" s="172"/>
      <c r="F1244" s="172"/>
      <c r="G1244" s="172"/>
      <c r="H1244" s="172"/>
      <c r="I1244" s="172"/>
      <c r="J1244" s="172"/>
      <c r="K1244" s="172"/>
      <c r="L1244" s="172"/>
      <c r="M1244" s="172"/>
      <c r="N1244" s="172"/>
    </row>
    <row r="1245" spans="3:14" x14ac:dyDescent="0.25">
      <c r="C1245" s="83"/>
      <c r="D1245" s="173"/>
      <c r="E1245" s="172"/>
      <c r="F1245" s="172"/>
      <c r="G1245" s="172"/>
      <c r="H1245" s="172"/>
      <c r="I1245" s="172"/>
      <c r="J1245" s="172"/>
      <c r="K1245" s="172"/>
      <c r="L1245" s="172"/>
      <c r="M1245" s="172"/>
      <c r="N1245" s="172"/>
    </row>
    <row r="1246" spans="3:14" x14ac:dyDescent="0.25">
      <c r="C1246" s="83"/>
      <c r="D1246" s="173"/>
      <c r="E1246" s="172"/>
      <c r="F1246" s="172"/>
      <c r="G1246" s="172"/>
      <c r="H1246" s="172"/>
      <c r="I1246" s="172"/>
      <c r="J1246" s="172"/>
      <c r="K1246" s="172"/>
      <c r="L1246" s="172"/>
      <c r="M1246" s="172"/>
      <c r="N1246" s="172"/>
    </row>
    <row r="1247" spans="3:14" x14ac:dyDescent="0.25">
      <c r="C1247" s="83"/>
      <c r="D1247" s="173"/>
      <c r="E1247" s="172"/>
      <c r="F1247" s="172"/>
      <c r="G1247" s="172"/>
      <c r="H1247" s="172"/>
      <c r="I1247" s="172"/>
      <c r="J1247" s="172"/>
      <c r="K1247" s="172"/>
      <c r="L1247" s="172"/>
      <c r="M1247" s="172"/>
      <c r="N1247" s="172"/>
    </row>
    <row r="1248" spans="3:14" x14ac:dyDescent="0.25">
      <c r="C1248" s="83"/>
      <c r="D1248" s="173"/>
      <c r="E1248" s="172"/>
      <c r="F1248" s="172"/>
      <c r="G1248" s="172"/>
      <c r="H1248" s="172"/>
      <c r="I1248" s="172"/>
      <c r="J1248" s="172"/>
      <c r="K1248" s="172"/>
      <c r="L1248" s="172"/>
      <c r="M1248" s="172"/>
      <c r="N1248" s="172"/>
    </row>
    <row r="1249" spans="3:14" x14ac:dyDescent="0.25">
      <c r="C1249" s="83"/>
      <c r="D1249" s="173"/>
      <c r="E1249" s="172"/>
      <c r="F1249" s="172"/>
      <c r="G1249" s="172"/>
      <c r="H1249" s="172"/>
      <c r="I1249" s="172"/>
      <c r="J1249" s="172"/>
      <c r="K1249" s="172"/>
      <c r="L1249" s="172"/>
      <c r="M1249" s="172"/>
      <c r="N1249" s="172"/>
    </row>
    <row r="1250" spans="3:14" x14ac:dyDescent="0.25">
      <c r="C1250" s="83"/>
      <c r="D1250" s="173"/>
      <c r="E1250" s="172"/>
      <c r="F1250" s="172"/>
      <c r="G1250" s="172"/>
      <c r="H1250" s="172"/>
      <c r="I1250" s="172"/>
      <c r="J1250" s="172"/>
      <c r="K1250" s="172"/>
      <c r="L1250" s="172"/>
      <c r="M1250" s="172"/>
      <c r="N1250" s="172"/>
    </row>
    <row r="1251" spans="3:14" x14ac:dyDescent="0.25">
      <c r="C1251" s="83"/>
      <c r="D1251" s="173"/>
      <c r="E1251" s="172"/>
      <c r="F1251" s="172"/>
      <c r="G1251" s="172"/>
      <c r="H1251" s="172"/>
      <c r="I1251" s="172"/>
      <c r="J1251" s="172"/>
      <c r="K1251" s="172"/>
      <c r="L1251" s="172"/>
      <c r="M1251" s="172"/>
      <c r="N1251" s="172"/>
    </row>
    <row r="1252" spans="3:14" x14ac:dyDescent="0.25">
      <c r="C1252" s="83"/>
      <c r="D1252" s="173"/>
      <c r="E1252" s="172"/>
      <c r="F1252" s="172"/>
      <c r="G1252" s="172"/>
      <c r="H1252" s="172"/>
      <c r="I1252" s="172"/>
      <c r="J1252" s="172"/>
      <c r="K1252" s="172"/>
      <c r="L1252" s="172"/>
      <c r="M1252" s="172"/>
      <c r="N1252" s="172"/>
    </row>
    <row r="1253" spans="3:14" x14ac:dyDescent="0.25">
      <c r="C1253" s="83"/>
      <c r="D1253" s="173"/>
      <c r="E1253" s="172"/>
      <c r="F1253" s="172"/>
      <c r="G1253" s="172"/>
      <c r="H1253" s="172"/>
      <c r="I1253" s="172"/>
      <c r="J1253" s="172"/>
      <c r="K1253" s="172"/>
      <c r="L1253" s="172"/>
      <c r="M1253" s="172"/>
      <c r="N1253" s="172"/>
    </row>
    <row r="1254" spans="3:14" x14ac:dyDescent="0.25">
      <c r="C1254" s="83"/>
      <c r="D1254" s="173"/>
      <c r="E1254" s="172"/>
      <c r="F1254" s="172"/>
      <c r="G1254" s="172"/>
      <c r="H1254" s="172"/>
      <c r="I1254" s="172"/>
      <c r="J1254" s="172"/>
      <c r="K1254" s="172"/>
      <c r="L1254" s="172"/>
      <c r="M1254" s="172"/>
      <c r="N1254" s="172"/>
    </row>
    <row r="1255" spans="3:14" x14ac:dyDescent="0.25">
      <c r="C1255" s="83"/>
      <c r="D1255" s="173"/>
      <c r="E1255" s="172"/>
      <c r="F1255" s="172"/>
      <c r="G1255" s="172"/>
      <c r="H1255" s="172"/>
      <c r="I1255" s="172"/>
      <c r="J1255" s="172"/>
      <c r="K1255" s="172"/>
      <c r="L1255" s="172"/>
      <c r="M1255" s="172"/>
      <c r="N1255" s="172"/>
    </row>
    <row r="1256" spans="3:14" x14ac:dyDescent="0.25">
      <c r="C1256" s="83"/>
      <c r="D1256" s="173"/>
      <c r="E1256" s="172"/>
      <c r="F1256" s="172"/>
      <c r="G1256" s="172"/>
      <c r="H1256" s="172"/>
      <c r="I1256" s="172"/>
      <c r="J1256" s="172"/>
      <c r="K1256" s="172"/>
      <c r="L1256" s="172"/>
      <c r="M1256" s="172"/>
      <c r="N1256" s="172"/>
    </row>
    <row r="1257" spans="3:14" x14ac:dyDescent="0.25">
      <c r="C1257" s="83"/>
      <c r="D1257" s="173"/>
      <c r="E1257" s="172"/>
      <c r="F1257" s="172"/>
      <c r="G1257" s="172"/>
      <c r="H1257" s="172"/>
      <c r="I1257" s="172"/>
      <c r="J1257" s="172"/>
      <c r="K1257" s="172"/>
      <c r="L1257" s="172"/>
      <c r="M1257" s="172"/>
      <c r="N1257" s="172"/>
    </row>
    <row r="1258" spans="3:14" x14ac:dyDescent="0.25">
      <c r="C1258" s="83"/>
      <c r="D1258" s="173"/>
      <c r="E1258" s="172"/>
      <c r="F1258" s="172"/>
      <c r="G1258" s="172"/>
      <c r="H1258" s="172"/>
      <c r="I1258" s="172"/>
      <c r="J1258" s="172"/>
      <c r="K1258" s="172"/>
      <c r="L1258" s="172"/>
      <c r="M1258" s="172"/>
      <c r="N1258" s="172"/>
    </row>
    <row r="1259" spans="3:14" x14ac:dyDescent="0.25">
      <c r="C1259" s="83"/>
      <c r="D1259" s="173"/>
      <c r="E1259" s="172"/>
      <c r="F1259" s="172"/>
      <c r="G1259" s="172"/>
      <c r="H1259" s="172"/>
      <c r="I1259" s="172"/>
      <c r="J1259" s="172"/>
      <c r="K1259" s="172"/>
      <c r="L1259" s="172"/>
      <c r="M1259" s="172"/>
      <c r="N1259" s="172"/>
    </row>
    <row r="1260" spans="3:14" x14ac:dyDescent="0.25">
      <c r="C1260" s="83"/>
      <c r="D1260" s="173"/>
      <c r="E1260" s="172"/>
      <c r="F1260" s="172"/>
      <c r="G1260" s="172"/>
      <c r="H1260" s="172"/>
      <c r="I1260" s="172"/>
      <c r="J1260" s="172"/>
      <c r="K1260" s="172"/>
      <c r="L1260" s="172"/>
      <c r="M1260" s="172"/>
      <c r="N1260" s="172"/>
    </row>
    <row r="1261" spans="3:14" x14ac:dyDescent="0.25">
      <c r="C1261" s="83"/>
      <c r="D1261" s="173"/>
      <c r="E1261" s="172"/>
      <c r="F1261" s="172"/>
      <c r="G1261" s="172"/>
      <c r="H1261" s="172"/>
      <c r="I1261" s="172"/>
      <c r="J1261" s="172"/>
      <c r="K1261" s="172"/>
      <c r="L1261" s="172"/>
      <c r="M1261" s="172"/>
      <c r="N1261" s="172"/>
    </row>
    <row r="1262" spans="3:14" x14ac:dyDescent="0.25">
      <c r="C1262" s="83"/>
      <c r="D1262" s="173"/>
      <c r="E1262" s="172"/>
      <c r="F1262" s="172"/>
      <c r="G1262" s="172"/>
      <c r="H1262" s="172"/>
      <c r="I1262" s="172"/>
      <c r="J1262" s="172"/>
      <c r="K1262" s="172"/>
      <c r="L1262" s="172"/>
      <c r="M1262" s="172"/>
      <c r="N1262" s="172"/>
    </row>
    <row r="1263" spans="3:14" x14ac:dyDescent="0.25">
      <c r="C1263" s="83"/>
      <c r="D1263" s="173"/>
      <c r="E1263" s="172"/>
      <c r="F1263" s="172"/>
      <c r="G1263" s="172"/>
      <c r="H1263" s="172"/>
      <c r="I1263" s="172"/>
      <c r="J1263" s="172"/>
      <c r="K1263" s="172"/>
      <c r="L1263" s="172"/>
      <c r="M1263" s="172"/>
      <c r="N1263" s="172"/>
    </row>
    <row r="1264" spans="3:14" x14ac:dyDescent="0.25">
      <c r="C1264" s="83"/>
      <c r="D1264" s="173"/>
      <c r="E1264" s="172"/>
      <c r="F1264" s="172"/>
      <c r="G1264" s="172"/>
      <c r="H1264" s="172"/>
      <c r="I1264" s="172"/>
      <c r="J1264" s="172"/>
      <c r="K1264" s="172"/>
      <c r="L1264" s="172"/>
      <c r="M1264" s="172"/>
      <c r="N1264" s="172"/>
    </row>
    <row r="1265" spans="3:14" x14ac:dyDescent="0.25">
      <c r="C1265" s="83"/>
      <c r="D1265" s="173"/>
      <c r="E1265" s="172"/>
      <c r="F1265" s="172"/>
      <c r="G1265" s="172"/>
      <c r="H1265" s="172"/>
      <c r="I1265" s="172"/>
      <c r="J1265" s="172"/>
      <c r="K1265" s="172"/>
      <c r="L1265" s="172"/>
      <c r="M1265" s="172"/>
      <c r="N1265" s="172"/>
    </row>
    <row r="1266" spans="3:14" x14ac:dyDescent="0.25">
      <c r="C1266" s="83"/>
      <c r="D1266" s="173"/>
      <c r="E1266" s="172"/>
      <c r="F1266" s="172"/>
      <c r="G1266" s="172"/>
      <c r="H1266" s="172"/>
      <c r="I1266" s="172"/>
      <c r="J1266" s="172"/>
      <c r="K1266" s="172"/>
      <c r="L1266" s="172"/>
      <c r="M1266" s="172"/>
      <c r="N1266" s="172"/>
    </row>
    <row r="1267" spans="3:14" x14ac:dyDescent="0.25">
      <c r="C1267" s="83"/>
      <c r="D1267" s="173"/>
      <c r="E1267" s="172"/>
      <c r="F1267" s="172"/>
      <c r="G1267" s="172"/>
      <c r="H1267" s="172"/>
      <c r="I1267" s="172"/>
      <c r="J1267" s="172"/>
      <c r="K1267" s="172"/>
      <c r="L1267" s="172"/>
      <c r="M1267" s="172"/>
      <c r="N1267" s="172"/>
    </row>
    <row r="1268" spans="3:14" x14ac:dyDescent="0.25">
      <c r="C1268" s="83"/>
      <c r="D1268" s="173"/>
      <c r="E1268" s="172"/>
      <c r="F1268" s="172"/>
      <c r="G1268" s="172"/>
      <c r="H1268" s="172"/>
      <c r="I1268" s="172"/>
      <c r="J1268" s="172"/>
      <c r="K1268" s="172"/>
      <c r="L1268" s="172"/>
      <c r="M1268" s="172"/>
      <c r="N1268" s="172"/>
    </row>
    <row r="1269" spans="3:14" x14ac:dyDescent="0.25">
      <c r="C1269" s="83"/>
      <c r="D1269" s="173"/>
      <c r="E1269" s="172"/>
      <c r="F1269" s="172"/>
      <c r="G1269" s="172"/>
      <c r="H1269" s="172"/>
      <c r="I1269" s="172"/>
      <c r="J1269" s="172"/>
      <c r="K1269" s="172"/>
      <c r="L1269" s="172"/>
      <c r="M1269" s="172"/>
      <c r="N1269" s="172"/>
    </row>
    <row r="1270" spans="3:14" x14ac:dyDescent="0.25">
      <c r="C1270" s="83"/>
      <c r="D1270" s="173"/>
      <c r="E1270" s="172"/>
      <c r="F1270" s="172"/>
      <c r="G1270" s="172"/>
      <c r="H1270" s="172"/>
      <c r="I1270" s="172"/>
      <c r="J1270" s="172"/>
      <c r="K1270" s="172"/>
      <c r="L1270" s="172"/>
      <c r="M1270" s="172"/>
      <c r="N1270" s="172"/>
    </row>
    <row r="1271" spans="3:14" x14ac:dyDescent="0.25">
      <c r="C1271" s="83"/>
      <c r="D1271" s="173"/>
      <c r="E1271" s="172"/>
      <c r="F1271" s="172"/>
      <c r="G1271" s="172"/>
      <c r="H1271" s="172"/>
      <c r="I1271" s="172"/>
      <c r="J1271" s="172"/>
      <c r="K1271" s="172"/>
      <c r="L1271" s="172"/>
      <c r="M1271" s="172"/>
      <c r="N1271" s="172"/>
    </row>
    <row r="1272" spans="3:14" x14ac:dyDescent="0.25">
      <c r="C1272" s="83"/>
      <c r="D1272" s="173"/>
      <c r="E1272" s="172"/>
      <c r="F1272" s="172"/>
      <c r="G1272" s="172"/>
      <c r="H1272" s="172"/>
      <c r="I1272" s="172"/>
      <c r="J1272" s="172"/>
      <c r="K1272" s="172"/>
      <c r="L1272" s="172"/>
      <c r="M1272" s="172"/>
      <c r="N1272" s="172"/>
    </row>
    <row r="1273" spans="3:14" x14ac:dyDescent="0.25">
      <c r="C1273" s="83"/>
      <c r="D1273" s="173"/>
      <c r="E1273" s="172"/>
      <c r="F1273" s="172"/>
      <c r="G1273" s="172"/>
      <c r="H1273" s="172"/>
      <c r="I1273" s="172"/>
      <c r="J1273" s="172"/>
      <c r="K1273" s="172"/>
      <c r="L1273" s="172"/>
      <c r="M1273" s="172"/>
      <c r="N1273" s="172"/>
    </row>
    <row r="1274" spans="3:14" x14ac:dyDescent="0.25">
      <c r="C1274" s="83"/>
      <c r="D1274" s="173"/>
      <c r="E1274" s="172"/>
      <c r="F1274" s="172"/>
      <c r="G1274" s="172"/>
      <c r="H1274" s="172"/>
      <c r="I1274" s="172"/>
      <c r="J1274" s="172"/>
      <c r="K1274" s="172"/>
      <c r="L1274" s="172"/>
      <c r="M1274" s="172"/>
      <c r="N1274" s="172"/>
    </row>
    <row r="1275" spans="3:14" x14ac:dyDescent="0.25">
      <c r="C1275" s="83"/>
      <c r="D1275" s="173"/>
      <c r="E1275" s="172"/>
      <c r="F1275" s="172"/>
      <c r="G1275" s="172"/>
      <c r="H1275" s="172"/>
      <c r="I1275" s="172"/>
      <c r="J1275" s="172"/>
      <c r="K1275" s="172"/>
      <c r="L1275" s="172"/>
      <c r="M1275" s="172"/>
      <c r="N1275" s="172"/>
    </row>
    <row r="1276" spans="3:14" x14ac:dyDescent="0.25">
      <c r="C1276" s="83"/>
      <c r="D1276" s="173"/>
      <c r="E1276" s="172"/>
      <c r="F1276" s="172"/>
      <c r="G1276" s="172"/>
      <c r="H1276" s="172"/>
      <c r="I1276" s="172"/>
      <c r="J1276" s="172"/>
      <c r="K1276" s="172"/>
      <c r="L1276" s="172"/>
      <c r="M1276" s="172"/>
      <c r="N1276" s="172"/>
    </row>
    <row r="1277" spans="3:14" x14ac:dyDescent="0.25">
      <c r="C1277" s="83"/>
      <c r="D1277" s="173"/>
      <c r="E1277" s="172"/>
      <c r="F1277" s="172"/>
      <c r="G1277" s="172"/>
      <c r="H1277" s="172"/>
      <c r="I1277" s="172"/>
      <c r="J1277" s="172"/>
      <c r="K1277" s="172"/>
      <c r="L1277" s="172"/>
      <c r="M1277" s="172"/>
      <c r="N1277" s="172"/>
    </row>
    <row r="1278" spans="3:14" x14ac:dyDescent="0.25">
      <c r="C1278" s="83"/>
      <c r="D1278" s="173"/>
      <c r="E1278" s="172"/>
      <c r="F1278" s="172"/>
      <c r="G1278" s="172"/>
      <c r="H1278" s="172"/>
      <c r="I1278" s="172"/>
      <c r="J1278" s="172"/>
      <c r="K1278" s="172"/>
      <c r="L1278" s="172"/>
      <c r="M1278" s="172"/>
      <c r="N1278" s="172"/>
    </row>
    <row r="1279" spans="3:14" x14ac:dyDescent="0.25">
      <c r="C1279" s="83"/>
      <c r="D1279" s="173"/>
      <c r="E1279" s="172"/>
      <c r="F1279" s="172"/>
      <c r="G1279" s="172"/>
      <c r="H1279" s="172"/>
      <c r="I1279" s="172"/>
      <c r="J1279" s="172"/>
      <c r="K1279" s="172"/>
      <c r="L1279" s="172"/>
      <c r="M1279" s="172"/>
      <c r="N1279" s="172"/>
    </row>
    <row r="1280" spans="3:14" x14ac:dyDescent="0.25">
      <c r="C1280" s="83"/>
      <c r="D1280" s="173"/>
      <c r="E1280" s="172"/>
      <c r="F1280" s="172"/>
      <c r="G1280" s="172"/>
      <c r="H1280" s="172"/>
      <c r="I1280" s="172"/>
      <c r="J1280" s="172"/>
      <c r="K1280" s="172"/>
      <c r="L1280" s="172"/>
      <c r="M1280" s="172"/>
      <c r="N1280" s="172"/>
    </row>
    <row r="1281" spans="3:14" x14ac:dyDescent="0.25">
      <c r="C1281" s="83"/>
      <c r="D1281" s="173"/>
      <c r="E1281" s="172"/>
      <c r="F1281" s="172"/>
      <c r="G1281" s="172"/>
      <c r="H1281" s="172"/>
      <c r="I1281" s="172"/>
      <c r="J1281" s="172"/>
      <c r="K1281" s="172"/>
      <c r="L1281" s="172"/>
      <c r="M1281" s="172"/>
      <c r="N1281" s="172"/>
    </row>
    <row r="1282" spans="3:14" x14ac:dyDescent="0.25">
      <c r="C1282" s="83"/>
      <c r="D1282" s="173"/>
      <c r="E1282" s="172"/>
      <c r="F1282" s="172"/>
      <c r="G1282" s="172"/>
      <c r="H1282" s="172"/>
      <c r="I1282" s="172"/>
      <c r="J1282" s="172"/>
      <c r="K1282" s="172"/>
      <c r="L1282" s="172"/>
      <c r="M1282" s="172"/>
      <c r="N1282" s="172"/>
    </row>
    <row r="1283" spans="3:14" x14ac:dyDescent="0.25">
      <c r="C1283" s="83"/>
      <c r="D1283" s="173"/>
      <c r="E1283" s="172"/>
      <c r="F1283" s="172"/>
      <c r="G1283" s="172"/>
      <c r="H1283" s="172"/>
      <c r="I1283" s="172"/>
      <c r="J1283" s="172"/>
      <c r="K1283" s="172"/>
      <c r="L1283" s="172"/>
      <c r="M1283" s="172"/>
      <c r="N1283" s="172"/>
    </row>
    <row r="1284" spans="3:14" x14ac:dyDescent="0.25">
      <c r="C1284" s="83"/>
      <c r="D1284" s="173"/>
      <c r="E1284" s="172"/>
      <c r="F1284" s="172"/>
      <c r="G1284" s="172"/>
      <c r="H1284" s="172"/>
      <c r="I1284" s="172"/>
      <c r="J1284" s="172"/>
      <c r="K1284" s="172"/>
      <c r="L1284" s="172"/>
      <c r="M1284" s="172"/>
      <c r="N1284" s="172"/>
    </row>
    <row r="1285" spans="3:14" x14ac:dyDescent="0.25">
      <c r="C1285" s="83"/>
      <c r="D1285" s="173"/>
      <c r="E1285" s="172"/>
      <c r="F1285" s="172"/>
      <c r="G1285" s="172"/>
      <c r="H1285" s="172"/>
      <c r="I1285" s="172"/>
      <c r="J1285" s="172"/>
      <c r="K1285" s="172"/>
      <c r="L1285" s="172"/>
      <c r="M1285" s="172"/>
      <c r="N1285" s="172"/>
    </row>
    <row r="1286" spans="3:14" x14ac:dyDescent="0.25">
      <c r="C1286" s="83"/>
      <c r="D1286" s="173"/>
      <c r="E1286" s="172"/>
      <c r="F1286" s="172"/>
      <c r="G1286" s="172"/>
      <c r="H1286" s="172"/>
      <c r="I1286" s="172"/>
      <c r="J1286" s="172"/>
      <c r="K1286" s="172"/>
      <c r="L1286" s="172"/>
      <c r="M1286" s="172"/>
      <c r="N1286" s="172"/>
    </row>
    <row r="1287" spans="3:14" x14ac:dyDescent="0.25">
      <c r="C1287" s="83"/>
      <c r="D1287" s="173"/>
      <c r="E1287" s="172"/>
      <c r="F1287" s="172"/>
      <c r="G1287" s="172"/>
      <c r="H1287" s="172"/>
      <c r="I1287" s="172"/>
      <c r="J1287" s="172"/>
      <c r="K1287" s="172"/>
      <c r="L1287" s="172"/>
      <c r="M1287" s="172"/>
      <c r="N1287" s="172"/>
    </row>
    <row r="1288" spans="3:14" x14ac:dyDescent="0.25">
      <c r="C1288" s="83"/>
      <c r="D1288" s="173"/>
      <c r="E1288" s="172"/>
      <c r="F1288" s="172"/>
      <c r="G1288" s="172"/>
      <c r="H1288" s="172"/>
      <c r="I1288" s="172"/>
      <c r="J1288" s="172"/>
      <c r="K1288" s="172"/>
      <c r="L1288" s="172"/>
      <c r="M1288" s="172"/>
      <c r="N1288" s="172"/>
    </row>
    <row r="1289" spans="3:14" x14ac:dyDescent="0.25">
      <c r="C1289" s="83"/>
      <c r="D1289" s="173"/>
      <c r="E1289" s="172"/>
      <c r="F1289" s="172"/>
      <c r="G1289" s="172"/>
      <c r="H1289" s="172"/>
      <c r="I1289" s="172"/>
      <c r="J1289" s="172"/>
      <c r="K1289" s="172"/>
      <c r="L1289" s="172"/>
      <c r="M1289" s="172"/>
      <c r="N1289" s="172"/>
    </row>
    <row r="1290" spans="3:14" x14ac:dyDescent="0.25">
      <c r="C1290" s="83"/>
      <c r="D1290" s="173"/>
      <c r="E1290" s="172"/>
      <c r="F1290" s="172"/>
      <c r="G1290" s="172"/>
      <c r="H1290" s="172"/>
      <c r="I1290" s="172"/>
      <c r="J1290" s="172"/>
      <c r="K1290" s="172"/>
      <c r="L1290" s="172"/>
      <c r="M1290" s="172"/>
      <c r="N1290" s="172"/>
    </row>
    <row r="1291" spans="3:14" x14ac:dyDescent="0.25">
      <c r="C1291" s="83"/>
      <c r="D1291" s="173"/>
      <c r="E1291" s="172"/>
      <c r="F1291" s="172"/>
      <c r="G1291" s="172"/>
      <c r="H1291" s="172"/>
      <c r="I1291" s="172"/>
      <c r="J1291" s="172"/>
      <c r="K1291" s="172"/>
      <c r="L1291" s="172"/>
      <c r="M1291" s="172"/>
      <c r="N1291" s="172"/>
    </row>
    <row r="1292" spans="3:14" x14ac:dyDescent="0.25">
      <c r="C1292" s="83"/>
      <c r="D1292" s="173"/>
      <c r="E1292" s="172"/>
      <c r="F1292" s="172"/>
      <c r="G1292" s="172"/>
      <c r="H1292" s="172"/>
      <c r="I1292" s="172"/>
      <c r="J1292" s="172"/>
      <c r="K1292" s="172"/>
      <c r="L1292" s="172"/>
      <c r="M1292" s="172"/>
      <c r="N1292" s="172"/>
    </row>
    <row r="1293" spans="3:14" x14ac:dyDescent="0.25">
      <c r="C1293" s="83"/>
      <c r="D1293" s="173"/>
      <c r="E1293" s="172"/>
      <c r="F1293" s="172"/>
      <c r="G1293" s="172"/>
      <c r="H1293" s="172"/>
      <c r="I1293" s="172"/>
      <c r="J1293" s="172"/>
      <c r="K1293" s="172"/>
      <c r="L1293" s="172"/>
      <c r="M1293" s="172"/>
      <c r="N1293" s="172"/>
    </row>
    <row r="1294" spans="3:14" x14ac:dyDescent="0.25">
      <c r="C1294" s="83"/>
      <c r="D1294" s="173"/>
      <c r="E1294" s="172"/>
      <c r="F1294" s="172"/>
      <c r="G1294" s="172"/>
      <c r="H1294" s="172"/>
      <c r="I1294" s="172"/>
      <c r="J1294" s="172"/>
      <c r="K1294" s="172"/>
      <c r="L1294" s="172"/>
      <c r="M1294" s="172"/>
      <c r="N1294" s="172"/>
    </row>
    <row r="1295" spans="3:14" x14ac:dyDescent="0.25">
      <c r="C1295" s="83"/>
      <c r="D1295" s="173"/>
      <c r="E1295" s="172"/>
      <c r="F1295" s="172"/>
      <c r="G1295" s="172"/>
      <c r="H1295" s="172"/>
      <c r="I1295" s="172"/>
      <c r="J1295" s="172"/>
      <c r="K1295" s="172"/>
      <c r="L1295" s="172"/>
      <c r="M1295" s="172"/>
      <c r="N1295" s="172"/>
    </row>
    <row r="1296" spans="3:14" x14ac:dyDescent="0.25">
      <c r="C1296" s="83"/>
      <c r="D1296" s="173"/>
      <c r="E1296" s="172"/>
      <c r="F1296" s="172"/>
      <c r="G1296" s="172"/>
      <c r="H1296" s="172"/>
      <c r="I1296" s="172"/>
      <c r="J1296" s="172"/>
      <c r="K1296" s="172"/>
      <c r="L1296" s="172"/>
      <c r="M1296" s="172"/>
      <c r="N1296" s="172"/>
    </row>
    <row r="1297" spans="3:14" x14ac:dyDescent="0.25">
      <c r="C1297" s="83"/>
      <c r="D1297" s="173"/>
      <c r="E1297" s="172"/>
      <c r="F1297" s="172"/>
      <c r="G1297" s="172"/>
      <c r="H1297" s="172"/>
      <c r="I1297" s="172"/>
      <c r="J1297" s="172"/>
      <c r="K1297" s="172"/>
      <c r="L1297" s="172"/>
      <c r="M1297" s="172"/>
      <c r="N1297" s="172"/>
    </row>
    <row r="1298" spans="3:14" x14ac:dyDescent="0.25">
      <c r="C1298" s="83"/>
      <c r="D1298" s="173"/>
      <c r="E1298" s="172"/>
      <c r="F1298" s="172"/>
      <c r="G1298" s="172"/>
      <c r="H1298" s="172"/>
      <c r="I1298" s="172"/>
      <c r="J1298" s="172"/>
      <c r="K1298" s="172"/>
      <c r="L1298" s="172"/>
      <c r="M1298" s="172"/>
      <c r="N1298" s="172"/>
    </row>
    <row r="1299" spans="3:14" x14ac:dyDescent="0.25">
      <c r="C1299" s="83"/>
      <c r="D1299" s="173"/>
      <c r="E1299" s="172"/>
      <c r="F1299" s="172"/>
      <c r="G1299" s="172"/>
      <c r="H1299" s="172"/>
      <c r="I1299" s="172"/>
      <c r="J1299" s="172"/>
      <c r="K1299" s="172"/>
      <c r="L1299" s="172"/>
      <c r="M1299" s="172"/>
      <c r="N1299" s="172"/>
    </row>
    <row r="1300" spans="3:14" x14ac:dyDescent="0.25">
      <c r="C1300" s="83"/>
      <c r="D1300" s="173"/>
      <c r="E1300" s="172"/>
      <c r="F1300" s="172"/>
      <c r="G1300" s="172"/>
      <c r="H1300" s="172"/>
      <c r="I1300" s="172"/>
      <c r="J1300" s="172"/>
      <c r="K1300" s="172"/>
      <c r="L1300" s="172"/>
      <c r="M1300" s="172"/>
      <c r="N1300" s="172"/>
    </row>
    <row r="1301" spans="3:14" x14ac:dyDescent="0.25">
      <c r="C1301" s="83"/>
      <c r="D1301" s="173"/>
      <c r="E1301" s="172"/>
      <c r="F1301" s="172"/>
      <c r="G1301" s="172"/>
      <c r="H1301" s="172"/>
      <c r="I1301" s="172"/>
      <c r="J1301" s="172"/>
      <c r="K1301" s="172"/>
      <c r="L1301" s="172"/>
      <c r="M1301" s="172"/>
      <c r="N1301" s="172"/>
    </row>
    <row r="1302" spans="3:14" x14ac:dyDescent="0.25">
      <c r="C1302" s="83"/>
      <c r="D1302" s="173"/>
      <c r="E1302" s="172"/>
      <c r="F1302" s="172"/>
      <c r="G1302" s="172"/>
      <c r="H1302" s="172"/>
      <c r="I1302" s="172"/>
      <c r="J1302" s="172"/>
      <c r="K1302" s="172"/>
      <c r="L1302" s="172"/>
      <c r="M1302" s="172"/>
      <c r="N1302" s="172"/>
    </row>
    <row r="1303" spans="3:14" x14ac:dyDescent="0.25">
      <c r="C1303" s="83"/>
      <c r="D1303" s="173"/>
      <c r="E1303" s="172"/>
      <c r="F1303" s="172"/>
      <c r="G1303" s="172"/>
      <c r="H1303" s="172"/>
      <c r="I1303" s="172"/>
      <c r="J1303" s="172"/>
      <c r="K1303" s="172"/>
      <c r="L1303" s="172"/>
      <c r="M1303" s="172"/>
      <c r="N1303" s="172"/>
    </row>
    <row r="1304" spans="3:14" x14ac:dyDescent="0.25">
      <c r="C1304" s="83"/>
      <c r="D1304" s="173"/>
      <c r="E1304" s="172"/>
      <c r="F1304" s="172"/>
      <c r="G1304" s="172"/>
      <c r="H1304" s="172"/>
      <c r="I1304" s="172"/>
      <c r="J1304" s="172"/>
      <c r="K1304" s="172"/>
      <c r="L1304" s="172"/>
      <c r="M1304" s="172"/>
      <c r="N1304" s="172"/>
    </row>
    <row r="1305" spans="3:14" x14ac:dyDescent="0.25">
      <c r="C1305" s="83"/>
      <c r="D1305" s="173"/>
      <c r="E1305" s="172"/>
      <c r="F1305" s="172"/>
      <c r="G1305" s="172"/>
      <c r="H1305" s="172"/>
      <c r="I1305" s="172"/>
      <c r="J1305" s="172"/>
      <c r="K1305" s="172"/>
      <c r="L1305" s="172"/>
      <c r="M1305" s="172"/>
      <c r="N1305" s="172"/>
    </row>
    <row r="1306" spans="3:14" x14ac:dyDescent="0.25">
      <c r="C1306" s="83"/>
      <c r="D1306" s="173"/>
      <c r="E1306" s="172"/>
      <c r="F1306" s="172"/>
      <c r="G1306" s="172"/>
      <c r="H1306" s="172"/>
      <c r="I1306" s="172"/>
      <c r="J1306" s="172"/>
      <c r="K1306" s="172"/>
      <c r="L1306" s="172"/>
      <c r="M1306" s="172"/>
      <c r="N1306" s="172"/>
    </row>
    <row r="1307" spans="3:14" x14ac:dyDescent="0.25">
      <c r="C1307" s="83"/>
      <c r="D1307" s="173"/>
      <c r="E1307" s="172"/>
      <c r="F1307" s="172"/>
      <c r="G1307" s="172"/>
      <c r="H1307" s="172"/>
      <c r="I1307" s="172"/>
      <c r="J1307" s="172"/>
      <c r="K1307" s="172"/>
      <c r="L1307" s="172"/>
      <c r="M1307" s="172"/>
      <c r="N1307" s="172"/>
    </row>
    <row r="1308" spans="3:14" x14ac:dyDescent="0.25">
      <c r="C1308" s="83"/>
      <c r="D1308" s="173"/>
      <c r="E1308" s="172"/>
      <c r="F1308" s="172"/>
      <c r="G1308" s="172"/>
      <c r="H1308" s="172"/>
      <c r="I1308" s="172"/>
      <c r="J1308" s="172"/>
      <c r="K1308" s="172"/>
      <c r="L1308" s="172"/>
      <c r="M1308" s="172"/>
      <c r="N1308" s="172"/>
    </row>
    <row r="1309" spans="3:14" x14ac:dyDescent="0.25">
      <c r="C1309" s="83"/>
      <c r="D1309" s="173"/>
      <c r="E1309" s="172"/>
      <c r="F1309" s="172"/>
      <c r="G1309" s="172"/>
      <c r="H1309" s="172"/>
      <c r="I1309" s="172"/>
      <c r="J1309" s="172"/>
      <c r="K1309" s="172"/>
      <c r="L1309" s="172"/>
      <c r="M1309" s="172"/>
      <c r="N1309" s="172"/>
    </row>
    <row r="1310" spans="3:14" x14ac:dyDescent="0.25">
      <c r="C1310" s="83"/>
      <c r="D1310" s="173"/>
      <c r="E1310" s="172"/>
      <c r="F1310" s="172"/>
      <c r="G1310" s="172"/>
      <c r="H1310" s="172"/>
      <c r="I1310" s="172"/>
      <c r="J1310" s="172"/>
      <c r="K1310" s="172"/>
      <c r="L1310" s="172"/>
      <c r="M1310" s="172"/>
      <c r="N1310" s="172"/>
    </row>
    <row r="1311" spans="3:14" x14ac:dyDescent="0.25">
      <c r="C1311" s="83"/>
      <c r="D1311" s="173"/>
      <c r="E1311" s="172"/>
      <c r="F1311" s="172"/>
      <c r="G1311" s="172"/>
      <c r="H1311" s="172"/>
      <c r="I1311" s="172"/>
      <c r="J1311" s="172"/>
      <c r="K1311" s="172"/>
      <c r="L1311" s="172"/>
      <c r="M1311" s="172"/>
      <c r="N1311" s="172"/>
    </row>
    <row r="1312" spans="3:14" x14ac:dyDescent="0.25">
      <c r="C1312" s="83"/>
      <c r="D1312" s="173"/>
      <c r="E1312" s="172"/>
      <c r="F1312" s="172"/>
      <c r="G1312" s="172"/>
      <c r="H1312" s="172"/>
      <c r="I1312" s="172"/>
      <c r="J1312" s="172"/>
      <c r="K1312" s="172"/>
      <c r="L1312" s="172"/>
      <c r="M1312" s="172"/>
      <c r="N1312" s="172"/>
    </row>
    <row r="1313" spans="3:14" x14ac:dyDescent="0.25">
      <c r="C1313" s="83"/>
      <c r="D1313" s="173"/>
      <c r="E1313" s="172"/>
      <c r="F1313" s="172"/>
      <c r="G1313" s="172"/>
      <c r="H1313" s="172"/>
      <c r="I1313" s="172"/>
      <c r="J1313" s="172"/>
      <c r="K1313" s="172"/>
      <c r="L1313" s="172"/>
      <c r="M1313" s="172"/>
      <c r="N1313" s="172"/>
    </row>
    <row r="1314" spans="3:14" x14ac:dyDescent="0.25">
      <c r="C1314" s="83"/>
      <c r="D1314" s="173"/>
      <c r="E1314" s="172"/>
      <c r="F1314" s="172"/>
      <c r="G1314" s="172"/>
      <c r="H1314" s="172"/>
      <c r="I1314" s="172"/>
      <c r="J1314" s="172"/>
      <c r="K1314" s="172"/>
      <c r="L1314" s="172"/>
      <c r="M1314" s="172"/>
      <c r="N1314" s="172"/>
    </row>
    <row r="1315" spans="3:14" x14ac:dyDescent="0.25">
      <c r="C1315" s="83"/>
      <c r="D1315" s="173"/>
      <c r="E1315" s="172"/>
      <c r="F1315" s="172"/>
      <c r="G1315" s="172"/>
      <c r="H1315" s="172"/>
      <c r="I1315" s="172"/>
      <c r="J1315" s="172"/>
      <c r="K1315" s="172"/>
      <c r="L1315" s="172"/>
      <c r="M1315" s="172"/>
      <c r="N1315" s="172"/>
    </row>
    <row r="1316" spans="3:14" x14ac:dyDescent="0.25">
      <c r="C1316" s="83"/>
      <c r="D1316" s="173"/>
      <c r="E1316" s="172"/>
      <c r="F1316" s="172"/>
      <c r="G1316" s="172"/>
      <c r="H1316" s="172"/>
      <c r="I1316" s="172"/>
      <c r="J1316" s="172"/>
      <c r="K1316" s="172"/>
      <c r="L1316" s="172"/>
      <c r="M1316" s="172"/>
      <c r="N1316" s="172"/>
    </row>
    <row r="1317" spans="3:14" x14ac:dyDescent="0.25">
      <c r="C1317" s="83"/>
      <c r="D1317" s="173"/>
      <c r="E1317" s="172"/>
      <c r="F1317" s="172"/>
      <c r="G1317" s="172"/>
      <c r="H1317" s="172"/>
      <c r="I1317" s="172"/>
      <c r="J1317" s="172"/>
      <c r="K1317" s="172"/>
      <c r="L1317" s="172"/>
      <c r="M1317" s="172"/>
      <c r="N1317" s="172"/>
    </row>
    <row r="1318" spans="3:14" x14ac:dyDescent="0.25">
      <c r="C1318" s="83"/>
      <c r="D1318" s="173"/>
      <c r="E1318" s="172"/>
      <c r="F1318" s="172"/>
      <c r="G1318" s="172"/>
      <c r="H1318" s="172"/>
      <c r="I1318" s="172"/>
      <c r="J1318" s="172"/>
      <c r="K1318" s="172"/>
      <c r="L1318" s="172"/>
      <c r="M1318" s="172"/>
      <c r="N1318" s="172"/>
    </row>
    <row r="1319" spans="3:14" x14ac:dyDescent="0.25">
      <c r="C1319" s="83"/>
      <c r="D1319" s="173"/>
      <c r="E1319" s="172"/>
      <c r="F1319" s="172"/>
      <c r="G1319" s="172"/>
      <c r="H1319" s="172"/>
      <c r="I1319" s="172"/>
      <c r="J1319" s="172"/>
      <c r="K1319" s="172"/>
      <c r="L1319" s="172"/>
      <c r="M1319" s="172"/>
      <c r="N1319" s="172"/>
    </row>
    <row r="1320" spans="3:14" x14ac:dyDescent="0.25">
      <c r="C1320" s="83"/>
      <c r="D1320" s="173"/>
      <c r="E1320" s="172"/>
      <c r="F1320" s="172"/>
      <c r="G1320" s="172"/>
      <c r="H1320" s="172"/>
      <c r="I1320" s="172"/>
      <c r="J1320" s="172"/>
      <c r="K1320" s="172"/>
      <c r="L1320" s="172"/>
      <c r="M1320" s="172"/>
      <c r="N1320" s="172"/>
    </row>
    <row r="1321" spans="3:14" x14ac:dyDescent="0.25">
      <c r="C1321" s="83"/>
      <c r="D1321" s="173"/>
      <c r="E1321" s="172"/>
      <c r="F1321" s="172"/>
      <c r="G1321" s="172"/>
      <c r="H1321" s="172"/>
      <c r="I1321" s="172"/>
      <c r="J1321" s="172"/>
      <c r="K1321" s="172"/>
      <c r="L1321" s="172"/>
      <c r="M1321" s="172"/>
      <c r="N1321" s="172"/>
    </row>
    <row r="1322" spans="3:14" x14ac:dyDescent="0.25">
      <c r="C1322" s="83"/>
      <c r="D1322" s="173"/>
      <c r="E1322" s="172"/>
      <c r="F1322" s="172"/>
      <c r="G1322" s="172"/>
      <c r="H1322" s="172"/>
      <c r="I1322" s="172"/>
      <c r="J1322" s="172"/>
      <c r="K1322" s="172"/>
      <c r="L1322" s="172"/>
      <c r="M1322" s="172"/>
      <c r="N1322" s="172"/>
    </row>
    <row r="1323" spans="3:14" x14ac:dyDescent="0.25">
      <c r="C1323" s="83"/>
      <c r="D1323" s="173"/>
      <c r="E1323" s="172"/>
      <c r="F1323" s="172"/>
      <c r="G1323" s="172"/>
      <c r="H1323" s="172"/>
      <c r="I1323" s="172"/>
      <c r="J1323" s="172"/>
      <c r="K1323" s="172"/>
      <c r="L1323" s="172"/>
      <c r="M1323" s="172"/>
      <c r="N1323" s="172"/>
    </row>
    <row r="1324" spans="3:14" x14ac:dyDescent="0.25">
      <c r="C1324" s="83"/>
      <c r="D1324" s="173"/>
      <c r="E1324" s="172"/>
      <c r="F1324" s="172"/>
      <c r="G1324" s="172"/>
      <c r="H1324" s="172"/>
      <c r="I1324" s="172"/>
      <c r="J1324" s="172"/>
      <c r="K1324" s="172"/>
      <c r="L1324" s="172"/>
      <c r="M1324" s="172"/>
      <c r="N1324" s="172"/>
    </row>
    <row r="1325" spans="3:14" x14ac:dyDescent="0.25">
      <c r="C1325" s="83"/>
      <c r="D1325" s="173"/>
      <c r="E1325" s="172"/>
      <c r="F1325" s="172"/>
      <c r="G1325" s="172"/>
      <c r="H1325" s="172"/>
      <c r="I1325" s="172"/>
      <c r="J1325" s="172"/>
      <c r="K1325" s="172"/>
      <c r="L1325" s="172"/>
      <c r="M1325" s="172"/>
      <c r="N1325" s="172"/>
    </row>
    <row r="1326" spans="3:14" x14ac:dyDescent="0.25">
      <c r="C1326" s="83"/>
      <c r="D1326" s="173"/>
      <c r="E1326" s="172"/>
      <c r="F1326" s="172"/>
      <c r="G1326" s="172"/>
      <c r="H1326" s="172"/>
      <c r="I1326" s="172"/>
      <c r="J1326" s="172"/>
      <c r="K1326" s="172"/>
      <c r="L1326" s="172"/>
      <c r="M1326" s="172"/>
      <c r="N1326" s="172"/>
    </row>
    <row r="1327" spans="3:14" x14ac:dyDescent="0.25">
      <c r="C1327" s="83"/>
      <c r="D1327" s="173"/>
      <c r="E1327" s="172"/>
      <c r="F1327" s="172"/>
      <c r="G1327" s="172"/>
      <c r="H1327" s="172"/>
      <c r="I1327" s="172"/>
      <c r="J1327" s="172"/>
      <c r="K1327" s="172"/>
      <c r="L1327" s="172"/>
      <c r="M1327" s="172"/>
      <c r="N1327" s="172"/>
    </row>
    <row r="1328" spans="3:14" x14ac:dyDescent="0.25">
      <c r="C1328" s="83"/>
      <c r="D1328" s="173"/>
      <c r="E1328" s="172"/>
      <c r="F1328" s="172"/>
      <c r="G1328" s="172"/>
      <c r="H1328" s="172"/>
      <c r="I1328" s="172"/>
      <c r="J1328" s="172"/>
      <c r="K1328" s="172"/>
      <c r="L1328" s="172"/>
      <c r="M1328" s="172"/>
      <c r="N1328" s="172"/>
    </row>
    <row r="1329" spans="3:14" x14ac:dyDescent="0.25">
      <c r="C1329" s="83"/>
      <c r="D1329" s="173"/>
      <c r="E1329" s="172"/>
      <c r="F1329" s="172"/>
      <c r="G1329" s="172"/>
      <c r="H1329" s="172"/>
      <c r="I1329" s="172"/>
      <c r="J1329" s="172"/>
      <c r="K1329" s="172"/>
      <c r="L1329" s="172"/>
      <c r="M1329" s="172"/>
      <c r="N1329" s="172"/>
    </row>
    <row r="1330" spans="3:14" x14ac:dyDescent="0.25">
      <c r="C1330" s="83"/>
      <c r="D1330" s="173"/>
      <c r="E1330" s="172"/>
      <c r="F1330" s="172"/>
      <c r="G1330" s="172"/>
      <c r="H1330" s="172"/>
      <c r="I1330" s="172"/>
      <c r="J1330" s="172"/>
      <c r="K1330" s="172"/>
      <c r="L1330" s="172"/>
      <c r="M1330" s="172"/>
      <c r="N1330" s="172"/>
    </row>
    <row r="1331" spans="3:14" x14ac:dyDescent="0.25">
      <c r="C1331" s="83"/>
      <c r="D1331" s="173"/>
      <c r="E1331" s="172"/>
      <c r="F1331" s="172"/>
      <c r="G1331" s="172"/>
      <c r="H1331" s="172"/>
      <c r="I1331" s="172"/>
      <c r="J1331" s="172"/>
      <c r="K1331" s="172"/>
      <c r="L1331" s="172"/>
      <c r="M1331" s="172"/>
      <c r="N1331" s="172"/>
    </row>
    <row r="1332" spans="3:14" x14ac:dyDescent="0.25">
      <c r="C1332" s="83"/>
      <c r="D1332" s="173"/>
      <c r="E1332" s="172"/>
      <c r="F1332" s="172"/>
      <c r="G1332" s="172"/>
      <c r="H1332" s="172"/>
      <c r="I1332" s="172"/>
      <c r="J1332" s="172"/>
      <c r="K1332" s="172"/>
      <c r="L1332" s="172"/>
      <c r="M1332" s="172"/>
      <c r="N1332" s="172"/>
    </row>
    <row r="1333" spans="3:14" x14ac:dyDescent="0.25">
      <c r="C1333" s="83"/>
      <c r="D1333" s="173"/>
      <c r="E1333" s="172"/>
      <c r="F1333" s="172"/>
      <c r="G1333" s="172"/>
      <c r="H1333" s="172"/>
      <c r="I1333" s="172"/>
      <c r="J1333" s="172"/>
      <c r="K1333" s="172"/>
      <c r="L1333" s="172"/>
      <c r="M1333" s="172"/>
      <c r="N1333" s="172"/>
    </row>
    <row r="1334" spans="3:14" x14ac:dyDescent="0.25">
      <c r="C1334" s="83"/>
      <c r="D1334" s="173"/>
      <c r="E1334" s="172"/>
      <c r="F1334" s="172"/>
      <c r="G1334" s="172"/>
      <c r="H1334" s="172"/>
      <c r="I1334" s="172"/>
      <c r="J1334" s="172"/>
      <c r="K1334" s="172"/>
      <c r="L1334" s="172"/>
      <c r="M1334" s="172"/>
      <c r="N1334" s="172"/>
    </row>
    <row r="1335" spans="3:14" x14ac:dyDescent="0.25">
      <c r="C1335" s="83"/>
      <c r="D1335" s="173"/>
      <c r="E1335" s="172"/>
      <c r="F1335" s="172"/>
      <c r="G1335" s="172"/>
      <c r="H1335" s="172"/>
      <c r="I1335" s="172"/>
      <c r="J1335" s="172"/>
      <c r="K1335" s="172"/>
      <c r="L1335" s="172"/>
      <c r="M1335" s="172"/>
      <c r="N1335" s="172"/>
    </row>
    <row r="1336" spans="3:14" x14ac:dyDescent="0.25">
      <c r="C1336" s="83"/>
      <c r="D1336" s="173"/>
      <c r="E1336" s="172"/>
      <c r="F1336" s="172"/>
      <c r="G1336" s="172"/>
      <c r="H1336" s="172"/>
      <c r="I1336" s="172"/>
      <c r="J1336" s="172"/>
      <c r="K1336" s="172"/>
      <c r="L1336" s="172"/>
      <c r="M1336" s="172"/>
      <c r="N1336" s="172"/>
    </row>
    <row r="1337" spans="3:14" x14ac:dyDescent="0.25">
      <c r="C1337" s="83"/>
      <c r="D1337" s="173"/>
      <c r="E1337" s="172"/>
      <c r="F1337" s="172"/>
      <c r="G1337" s="172"/>
      <c r="H1337" s="172"/>
      <c r="I1337" s="172"/>
      <c r="J1337" s="172"/>
      <c r="K1337" s="172"/>
      <c r="L1337" s="172"/>
      <c r="M1337" s="172"/>
      <c r="N1337" s="172"/>
    </row>
    <row r="1338" spans="3:14" x14ac:dyDescent="0.25">
      <c r="C1338" s="83"/>
      <c r="D1338" s="173"/>
      <c r="E1338" s="172"/>
      <c r="F1338" s="172"/>
      <c r="G1338" s="172"/>
      <c r="H1338" s="172"/>
      <c r="I1338" s="172"/>
      <c r="J1338" s="172"/>
      <c r="K1338" s="172"/>
      <c r="L1338" s="172"/>
      <c r="M1338" s="172"/>
      <c r="N1338" s="172"/>
    </row>
    <row r="1339" spans="3:14" x14ac:dyDescent="0.25">
      <c r="C1339" s="83"/>
      <c r="D1339" s="173"/>
      <c r="E1339" s="172"/>
      <c r="F1339" s="172"/>
      <c r="G1339" s="172"/>
      <c r="H1339" s="172"/>
      <c r="I1339" s="172"/>
      <c r="J1339" s="172"/>
      <c r="K1339" s="172"/>
      <c r="L1339" s="172"/>
      <c r="M1339" s="172"/>
      <c r="N1339" s="172"/>
    </row>
    <row r="1340" spans="3:14" x14ac:dyDescent="0.25">
      <c r="C1340" s="83"/>
      <c r="D1340" s="173"/>
      <c r="E1340" s="172"/>
      <c r="F1340" s="172"/>
      <c r="G1340" s="172"/>
      <c r="H1340" s="172"/>
      <c r="I1340" s="172"/>
      <c r="J1340" s="172"/>
      <c r="K1340" s="172"/>
      <c r="L1340" s="172"/>
      <c r="M1340" s="172"/>
      <c r="N1340" s="172"/>
    </row>
    <row r="1341" spans="3:14" x14ac:dyDescent="0.25">
      <c r="C1341" s="83"/>
      <c r="D1341" s="173"/>
      <c r="E1341" s="172"/>
      <c r="F1341" s="172"/>
      <c r="G1341" s="172"/>
      <c r="H1341" s="172"/>
      <c r="I1341" s="172"/>
      <c r="J1341" s="172"/>
      <c r="K1341" s="172"/>
      <c r="L1341" s="172"/>
      <c r="M1341" s="172"/>
      <c r="N1341" s="172"/>
    </row>
    <row r="1342" spans="3:14" x14ac:dyDescent="0.25">
      <c r="C1342" s="83"/>
      <c r="D1342" s="173"/>
      <c r="E1342" s="172"/>
      <c r="F1342" s="172"/>
      <c r="G1342" s="172"/>
      <c r="H1342" s="172"/>
      <c r="I1342" s="172"/>
      <c r="J1342" s="172"/>
      <c r="K1342" s="172"/>
      <c r="L1342" s="172"/>
      <c r="M1342" s="172"/>
      <c r="N1342" s="172"/>
    </row>
    <row r="1343" spans="3:14" x14ac:dyDescent="0.25">
      <c r="C1343" s="83"/>
      <c r="D1343" s="173"/>
      <c r="E1343" s="172"/>
      <c r="F1343" s="172"/>
      <c r="G1343" s="172"/>
      <c r="H1343" s="172"/>
      <c r="I1343" s="172"/>
      <c r="J1343" s="172"/>
      <c r="K1343" s="172"/>
      <c r="L1343" s="172"/>
      <c r="M1343" s="172"/>
      <c r="N1343" s="172"/>
    </row>
    <row r="1344" spans="3:14" x14ac:dyDescent="0.25">
      <c r="C1344" s="83"/>
      <c r="D1344" s="173"/>
      <c r="E1344" s="172"/>
      <c r="F1344" s="172"/>
      <c r="G1344" s="172"/>
      <c r="H1344" s="172"/>
      <c r="I1344" s="172"/>
      <c r="J1344" s="172"/>
      <c r="K1344" s="172"/>
      <c r="L1344" s="172"/>
      <c r="M1344" s="172"/>
      <c r="N1344" s="172"/>
    </row>
    <row r="1345" spans="3:14" x14ac:dyDescent="0.25">
      <c r="C1345" s="83"/>
      <c r="D1345" s="173"/>
      <c r="E1345" s="172"/>
      <c r="F1345" s="172"/>
      <c r="G1345" s="172"/>
      <c r="H1345" s="172"/>
      <c r="I1345" s="172"/>
      <c r="J1345" s="172"/>
      <c r="K1345" s="172"/>
      <c r="L1345" s="172"/>
      <c r="M1345" s="172"/>
      <c r="N1345" s="172"/>
    </row>
    <row r="1346" spans="3:14" x14ac:dyDescent="0.25">
      <c r="C1346" s="83"/>
      <c r="D1346" s="173"/>
      <c r="E1346" s="172"/>
      <c r="F1346" s="172"/>
      <c r="G1346" s="172"/>
      <c r="H1346" s="172"/>
      <c r="I1346" s="172"/>
      <c r="J1346" s="172"/>
      <c r="K1346" s="172"/>
      <c r="L1346" s="172"/>
      <c r="M1346" s="172"/>
      <c r="N1346" s="172"/>
    </row>
    <row r="1347" spans="3:14" x14ac:dyDescent="0.25">
      <c r="C1347" s="83"/>
      <c r="D1347" s="173"/>
      <c r="E1347" s="172"/>
      <c r="F1347" s="172"/>
      <c r="G1347" s="172"/>
      <c r="H1347" s="172"/>
      <c r="I1347" s="172"/>
      <c r="J1347" s="172"/>
      <c r="K1347" s="172"/>
      <c r="L1347" s="172"/>
      <c r="M1347" s="172"/>
      <c r="N1347" s="172"/>
    </row>
    <row r="1348" spans="3:14" x14ac:dyDescent="0.25">
      <c r="C1348" s="83"/>
      <c r="D1348" s="173"/>
      <c r="E1348" s="172"/>
      <c r="F1348" s="172"/>
      <c r="G1348" s="172"/>
      <c r="H1348" s="172"/>
      <c r="I1348" s="172"/>
      <c r="J1348" s="172"/>
      <c r="K1348" s="172"/>
      <c r="L1348" s="172"/>
      <c r="M1348" s="172"/>
      <c r="N1348" s="172"/>
    </row>
    <row r="1349" spans="3:14" x14ac:dyDescent="0.25">
      <c r="C1349" s="83"/>
      <c r="D1349" s="173"/>
      <c r="E1349" s="172"/>
      <c r="F1349" s="172"/>
      <c r="G1349" s="172"/>
      <c r="H1349" s="172"/>
      <c r="I1349" s="172"/>
      <c r="J1349" s="172"/>
      <c r="K1349" s="172"/>
      <c r="L1349" s="172"/>
      <c r="M1349" s="172"/>
      <c r="N1349" s="172"/>
    </row>
    <row r="1350" spans="3:14" x14ac:dyDescent="0.25">
      <c r="C1350" s="83"/>
      <c r="D1350" s="173"/>
      <c r="E1350" s="172"/>
      <c r="F1350" s="172"/>
      <c r="G1350" s="172"/>
      <c r="H1350" s="172"/>
      <c r="I1350" s="172"/>
      <c r="J1350" s="172"/>
      <c r="K1350" s="172"/>
      <c r="L1350" s="172"/>
      <c r="M1350" s="172"/>
      <c r="N1350" s="172"/>
    </row>
    <row r="1351" spans="3:14" x14ac:dyDescent="0.25">
      <c r="C1351" s="83"/>
      <c r="D1351" s="173"/>
      <c r="E1351" s="172"/>
      <c r="F1351" s="172"/>
      <c r="G1351" s="172"/>
      <c r="H1351" s="172"/>
      <c r="I1351" s="172"/>
      <c r="J1351" s="172"/>
      <c r="K1351" s="172"/>
      <c r="L1351" s="172"/>
      <c r="M1351" s="172"/>
      <c r="N1351" s="172"/>
    </row>
    <row r="1352" spans="3:14" x14ac:dyDescent="0.25">
      <c r="C1352" s="83"/>
      <c r="D1352" s="173"/>
      <c r="E1352" s="172"/>
      <c r="F1352" s="172"/>
      <c r="G1352" s="172"/>
      <c r="H1352" s="172"/>
      <c r="I1352" s="172"/>
      <c r="J1352" s="172"/>
      <c r="K1352" s="172"/>
      <c r="L1352" s="172"/>
      <c r="M1352" s="172"/>
      <c r="N1352" s="172"/>
    </row>
    <row r="1353" spans="3:14" x14ac:dyDescent="0.25">
      <c r="C1353" s="83"/>
      <c r="D1353" s="173"/>
      <c r="E1353" s="172"/>
      <c r="F1353" s="172"/>
      <c r="G1353" s="172"/>
      <c r="H1353" s="172"/>
      <c r="I1353" s="172"/>
      <c r="J1353" s="172"/>
      <c r="K1353" s="172"/>
      <c r="L1353" s="172"/>
      <c r="M1353" s="172"/>
      <c r="N1353" s="172"/>
    </row>
    <row r="1354" spans="3:14" x14ac:dyDescent="0.25">
      <c r="C1354" s="83"/>
      <c r="D1354" s="173"/>
      <c r="E1354" s="172"/>
      <c r="F1354" s="172"/>
      <c r="G1354" s="172"/>
      <c r="H1354" s="172"/>
      <c r="I1354" s="172"/>
      <c r="J1354" s="172"/>
      <c r="K1354" s="172"/>
      <c r="L1354" s="172"/>
      <c r="M1354" s="172"/>
      <c r="N1354" s="172"/>
    </row>
    <row r="1355" spans="3:14" x14ac:dyDescent="0.25">
      <c r="C1355" s="83"/>
      <c r="D1355" s="173"/>
      <c r="E1355" s="172"/>
      <c r="F1355" s="172"/>
      <c r="G1355" s="172"/>
      <c r="H1355" s="172"/>
      <c r="I1355" s="172"/>
      <c r="J1355" s="172"/>
      <c r="K1355" s="172"/>
      <c r="L1355" s="172"/>
      <c r="M1355" s="172"/>
      <c r="N1355" s="172"/>
    </row>
    <row r="1356" spans="3:14" x14ac:dyDescent="0.25">
      <c r="C1356" s="83"/>
      <c r="D1356" s="173"/>
      <c r="E1356" s="172"/>
      <c r="F1356" s="172"/>
      <c r="G1356" s="172"/>
      <c r="H1356" s="172"/>
      <c r="I1356" s="172"/>
      <c r="J1356" s="172"/>
      <c r="K1356" s="172"/>
      <c r="L1356" s="172"/>
      <c r="M1356" s="172"/>
      <c r="N1356" s="172"/>
    </row>
    <row r="1357" spans="3:14" x14ac:dyDescent="0.25">
      <c r="C1357" s="83"/>
      <c r="D1357" s="173"/>
      <c r="E1357" s="172"/>
      <c r="F1357" s="172"/>
      <c r="G1357" s="172"/>
      <c r="H1357" s="172"/>
      <c r="I1357" s="172"/>
      <c r="J1357" s="172"/>
      <c r="K1357" s="172"/>
      <c r="L1357" s="172"/>
      <c r="M1357" s="172"/>
      <c r="N1357" s="172"/>
    </row>
    <row r="1358" spans="3:14" x14ac:dyDescent="0.25">
      <c r="C1358" s="83"/>
      <c r="D1358" s="173"/>
      <c r="E1358" s="172"/>
      <c r="F1358" s="172"/>
      <c r="G1358" s="172"/>
      <c r="H1358" s="172"/>
      <c r="I1358" s="172"/>
      <c r="J1358" s="172"/>
      <c r="K1358" s="172"/>
      <c r="L1358" s="172"/>
      <c r="M1358" s="172"/>
      <c r="N1358" s="172"/>
    </row>
    <row r="1359" spans="3:14" x14ac:dyDescent="0.25">
      <c r="C1359" s="83"/>
      <c r="D1359" s="173"/>
      <c r="E1359" s="172"/>
      <c r="F1359" s="172"/>
      <c r="G1359" s="172"/>
      <c r="H1359" s="172"/>
      <c r="I1359" s="172"/>
      <c r="J1359" s="172"/>
      <c r="K1359" s="172"/>
      <c r="L1359" s="172"/>
      <c r="M1359" s="172"/>
      <c r="N1359" s="172"/>
    </row>
    <row r="1360" spans="3:14" x14ac:dyDescent="0.25">
      <c r="C1360" s="83"/>
      <c r="D1360" s="173"/>
      <c r="E1360" s="172"/>
      <c r="F1360" s="172"/>
      <c r="G1360" s="172"/>
      <c r="H1360" s="172"/>
      <c r="I1360" s="172"/>
      <c r="J1360" s="172"/>
      <c r="K1360" s="172"/>
      <c r="L1360" s="172"/>
      <c r="M1360" s="172"/>
      <c r="N1360" s="172"/>
    </row>
    <row r="1361" spans="3:14" x14ac:dyDescent="0.25">
      <c r="C1361" s="83"/>
      <c r="D1361" s="173"/>
      <c r="E1361" s="172"/>
      <c r="F1361" s="172"/>
      <c r="G1361" s="172"/>
      <c r="H1361" s="172"/>
      <c r="I1361" s="172"/>
      <c r="J1361" s="172"/>
      <c r="K1361" s="172"/>
      <c r="L1361" s="172"/>
      <c r="M1361" s="172"/>
      <c r="N1361" s="172"/>
    </row>
    <row r="1362" spans="3:14" x14ac:dyDescent="0.25">
      <c r="C1362" s="83"/>
      <c r="D1362" s="173"/>
      <c r="E1362" s="172"/>
      <c r="F1362" s="172"/>
      <c r="G1362" s="172"/>
      <c r="H1362" s="172"/>
      <c r="I1362" s="172"/>
      <c r="J1362" s="172"/>
      <c r="K1362" s="172"/>
      <c r="L1362" s="172"/>
      <c r="M1362" s="172"/>
      <c r="N1362" s="172"/>
    </row>
    <row r="1363" spans="3:14" x14ac:dyDescent="0.25">
      <c r="C1363" s="83"/>
      <c r="D1363" s="173"/>
      <c r="E1363" s="172"/>
      <c r="F1363" s="172"/>
      <c r="G1363" s="172"/>
      <c r="H1363" s="172"/>
      <c r="I1363" s="172"/>
      <c r="J1363" s="172"/>
      <c r="K1363" s="172"/>
      <c r="L1363" s="172"/>
      <c r="M1363" s="172"/>
      <c r="N1363" s="172"/>
    </row>
    <row r="1364" spans="3:14" x14ac:dyDescent="0.25">
      <c r="C1364" s="83"/>
      <c r="D1364" s="173"/>
      <c r="E1364" s="172"/>
      <c r="F1364" s="172"/>
      <c r="G1364" s="172"/>
      <c r="H1364" s="172"/>
      <c r="I1364" s="172"/>
      <c r="J1364" s="172"/>
      <c r="K1364" s="172"/>
      <c r="L1364" s="172"/>
      <c r="M1364" s="172"/>
      <c r="N1364" s="172"/>
    </row>
    <row r="1365" spans="3:14" x14ac:dyDescent="0.25">
      <c r="C1365" s="83"/>
      <c r="D1365" s="173"/>
      <c r="E1365" s="172"/>
      <c r="F1365" s="172"/>
      <c r="G1365" s="172"/>
      <c r="H1365" s="172"/>
      <c r="I1365" s="172"/>
      <c r="J1365" s="172"/>
      <c r="K1365" s="172"/>
      <c r="L1365" s="172"/>
      <c r="M1365" s="172"/>
      <c r="N1365" s="172"/>
    </row>
    <row r="1366" spans="3:14" x14ac:dyDescent="0.25">
      <c r="C1366" s="83"/>
      <c r="D1366" s="173"/>
      <c r="E1366" s="172"/>
      <c r="F1366" s="172"/>
      <c r="G1366" s="172"/>
      <c r="H1366" s="172"/>
      <c r="I1366" s="172"/>
      <c r="J1366" s="172"/>
      <c r="K1366" s="172"/>
      <c r="L1366" s="172"/>
      <c r="M1366" s="172"/>
      <c r="N1366" s="172"/>
    </row>
    <row r="1367" spans="3:14" x14ac:dyDescent="0.25">
      <c r="C1367" s="83"/>
      <c r="D1367" s="173"/>
      <c r="E1367" s="172"/>
      <c r="F1367" s="172"/>
      <c r="G1367" s="172"/>
      <c r="H1367" s="172"/>
      <c r="I1367" s="172"/>
      <c r="J1367" s="172"/>
      <c r="K1367" s="172"/>
      <c r="L1367" s="172"/>
      <c r="M1367" s="172"/>
      <c r="N1367" s="172"/>
    </row>
    <row r="1368" spans="3:14" x14ac:dyDescent="0.25">
      <c r="C1368" s="83"/>
      <c r="D1368" s="173"/>
      <c r="E1368" s="172"/>
      <c r="F1368" s="172"/>
      <c r="G1368" s="172"/>
      <c r="H1368" s="172"/>
      <c r="I1368" s="172"/>
      <c r="J1368" s="172"/>
      <c r="K1368" s="172"/>
      <c r="L1368" s="172"/>
      <c r="M1368" s="172"/>
      <c r="N1368" s="172"/>
    </row>
    <row r="1369" spans="3:14" x14ac:dyDescent="0.25">
      <c r="C1369" s="83"/>
      <c r="D1369" s="173"/>
      <c r="E1369" s="172"/>
      <c r="F1369" s="172"/>
      <c r="G1369" s="172"/>
      <c r="H1369" s="172"/>
      <c r="I1369" s="172"/>
      <c r="J1369" s="172"/>
      <c r="K1369" s="172"/>
      <c r="L1369" s="172"/>
      <c r="M1369" s="172"/>
      <c r="N1369" s="172"/>
    </row>
    <row r="1370" spans="3:14" x14ac:dyDescent="0.25">
      <c r="C1370" s="83"/>
      <c r="D1370" s="173"/>
      <c r="E1370" s="172"/>
      <c r="F1370" s="172"/>
      <c r="G1370" s="172"/>
      <c r="H1370" s="172"/>
      <c r="I1370" s="172"/>
      <c r="J1370" s="172"/>
      <c r="K1370" s="172"/>
      <c r="L1370" s="172"/>
      <c r="M1370" s="172"/>
      <c r="N1370" s="172"/>
    </row>
    <row r="1371" spans="3:14" x14ac:dyDescent="0.25">
      <c r="C1371" s="83"/>
      <c r="D1371" s="173"/>
      <c r="E1371" s="172"/>
      <c r="F1371" s="172"/>
      <c r="G1371" s="172"/>
      <c r="H1371" s="172"/>
      <c r="I1371" s="172"/>
      <c r="J1371" s="172"/>
      <c r="K1371" s="172"/>
      <c r="L1371" s="172"/>
      <c r="M1371" s="172"/>
      <c r="N1371" s="172"/>
    </row>
    <row r="1372" spans="3:14" x14ac:dyDescent="0.25">
      <c r="C1372" s="83"/>
      <c r="D1372" s="173"/>
      <c r="E1372" s="172"/>
      <c r="F1372" s="172"/>
      <c r="G1372" s="172"/>
      <c r="H1372" s="172"/>
      <c r="I1372" s="172"/>
      <c r="J1372" s="172"/>
      <c r="K1372" s="172"/>
      <c r="L1372" s="172"/>
      <c r="M1372" s="172"/>
      <c r="N1372" s="172"/>
    </row>
    <row r="1373" spans="3:14" x14ac:dyDescent="0.25">
      <c r="C1373" s="83"/>
      <c r="D1373" s="173"/>
      <c r="E1373" s="172"/>
      <c r="F1373" s="172"/>
      <c r="G1373" s="172"/>
      <c r="H1373" s="172"/>
      <c r="I1373" s="172"/>
      <c r="J1373" s="172"/>
      <c r="K1373" s="172"/>
      <c r="L1373" s="172"/>
      <c r="M1373" s="172"/>
      <c r="N1373" s="172"/>
    </row>
    <row r="1374" spans="3:14" x14ac:dyDescent="0.25">
      <c r="C1374" s="83"/>
      <c r="D1374" s="173"/>
      <c r="E1374" s="172"/>
      <c r="F1374" s="172"/>
      <c r="G1374" s="172"/>
      <c r="H1374" s="172"/>
      <c r="I1374" s="172"/>
      <c r="J1374" s="172"/>
      <c r="K1374" s="172"/>
      <c r="L1374" s="172"/>
      <c r="M1374" s="172"/>
      <c r="N1374" s="172"/>
    </row>
    <row r="1375" spans="3:14" x14ac:dyDescent="0.25">
      <c r="C1375" s="83"/>
      <c r="D1375" s="173"/>
      <c r="E1375" s="172"/>
      <c r="F1375" s="172"/>
      <c r="G1375" s="172"/>
      <c r="H1375" s="172"/>
      <c r="I1375" s="172"/>
      <c r="J1375" s="172"/>
      <c r="K1375" s="172"/>
      <c r="L1375" s="172"/>
      <c r="M1375" s="172"/>
      <c r="N1375" s="172"/>
    </row>
    <row r="1376" spans="3:14" x14ac:dyDescent="0.25">
      <c r="C1376" s="83"/>
      <c r="D1376" s="173"/>
      <c r="E1376" s="172"/>
      <c r="F1376" s="172"/>
      <c r="G1376" s="172"/>
      <c r="H1376" s="172"/>
      <c r="I1376" s="172"/>
      <c r="J1376" s="172"/>
      <c r="K1376" s="172"/>
      <c r="L1376" s="172"/>
      <c r="M1376" s="172"/>
      <c r="N1376" s="172"/>
    </row>
    <row r="1377" spans="3:14" x14ac:dyDescent="0.25">
      <c r="C1377" s="83"/>
      <c r="D1377" s="173"/>
      <c r="E1377" s="172"/>
      <c r="F1377" s="172"/>
      <c r="G1377" s="172"/>
      <c r="H1377" s="172"/>
      <c r="I1377" s="172"/>
      <c r="J1377" s="172"/>
      <c r="K1377" s="172"/>
      <c r="L1377" s="172"/>
      <c r="M1377" s="172"/>
      <c r="N1377" s="172"/>
    </row>
    <row r="1378" spans="3:14" x14ac:dyDescent="0.25">
      <c r="C1378" s="83"/>
      <c r="D1378" s="173"/>
      <c r="E1378" s="172"/>
      <c r="F1378" s="172"/>
      <c r="G1378" s="172"/>
      <c r="H1378" s="172"/>
      <c r="I1378" s="172"/>
      <c r="J1378" s="172"/>
      <c r="K1378" s="172"/>
      <c r="L1378" s="172"/>
      <c r="M1378" s="172"/>
      <c r="N1378" s="172"/>
    </row>
    <row r="1379" spans="3:14" x14ac:dyDescent="0.25">
      <c r="C1379" s="83"/>
      <c r="D1379" s="173"/>
      <c r="E1379" s="172"/>
      <c r="F1379" s="172"/>
      <c r="G1379" s="172"/>
      <c r="H1379" s="172"/>
      <c r="I1379" s="172"/>
      <c r="J1379" s="172"/>
      <c r="K1379" s="172"/>
      <c r="L1379" s="172"/>
      <c r="M1379" s="172"/>
      <c r="N1379" s="172"/>
    </row>
    <row r="1380" spans="3:14" x14ac:dyDescent="0.25">
      <c r="C1380" s="83"/>
      <c r="D1380" s="173"/>
      <c r="E1380" s="172"/>
      <c r="F1380" s="172"/>
      <c r="G1380" s="172"/>
      <c r="H1380" s="172"/>
      <c r="I1380" s="172"/>
      <c r="J1380" s="172"/>
      <c r="K1380" s="172"/>
      <c r="L1380" s="172"/>
      <c r="M1380" s="172"/>
      <c r="N1380" s="172"/>
    </row>
    <row r="1381" spans="3:14" x14ac:dyDescent="0.25">
      <c r="C1381" s="83"/>
      <c r="D1381" s="173"/>
      <c r="E1381" s="172"/>
      <c r="F1381" s="172"/>
      <c r="G1381" s="172"/>
      <c r="H1381" s="172"/>
      <c r="I1381" s="172"/>
      <c r="J1381" s="172"/>
      <c r="K1381" s="172"/>
      <c r="L1381" s="172"/>
      <c r="M1381" s="172"/>
      <c r="N1381" s="172"/>
    </row>
    <row r="1382" spans="3:14" x14ac:dyDescent="0.25">
      <c r="C1382" s="83"/>
      <c r="D1382" s="173"/>
      <c r="E1382" s="172"/>
      <c r="F1382" s="172"/>
      <c r="G1382" s="172"/>
      <c r="H1382" s="172"/>
      <c r="I1382" s="172"/>
      <c r="J1382" s="172"/>
      <c r="K1382" s="172"/>
      <c r="L1382" s="172"/>
      <c r="M1382" s="172"/>
      <c r="N1382" s="172"/>
    </row>
    <row r="1383" spans="3:14" x14ac:dyDescent="0.25">
      <c r="C1383" s="83"/>
      <c r="D1383" s="173"/>
      <c r="E1383" s="172"/>
      <c r="F1383" s="172"/>
      <c r="G1383" s="172"/>
      <c r="H1383" s="172"/>
      <c r="I1383" s="172"/>
      <c r="J1383" s="172"/>
      <c r="K1383" s="172"/>
      <c r="L1383" s="172"/>
      <c r="M1383" s="172"/>
      <c r="N1383" s="172"/>
    </row>
    <row r="1384" spans="3:14" x14ac:dyDescent="0.25">
      <c r="C1384" s="83"/>
      <c r="D1384" s="173"/>
      <c r="E1384" s="172"/>
      <c r="F1384" s="172"/>
      <c r="G1384" s="172"/>
      <c r="H1384" s="172"/>
      <c r="I1384" s="172"/>
      <c r="J1384" s="172"/>
      <c r="K1384" s="172"/>
      <c r="L1384" s="172"/>
      <c r="M1384" s="172"/>
      <c r="N1384" s="172"/>
    </row>
    <row r="1385" spans="3:14" x14ac:dyDescent="0.25">
      <c r="C1385" s="83"/>
      <c r="D1385" s="173"/>
      <c r="E1385" s="172"/>
      <c r="F1385" s="172"/>
      <c r="G1385" s="172"/>
      <c r="H1385" s="172"/>
      <c r="I1385" s="172"/>
      <c r="J1385" s="172"/>
      <c r="K1385" s="172"/>
      <c r="L1385" s="172"/>
      <c r="M1385" s="172"/>
      <c r="N1385" s="172"/>
    </row>
    <row r="1386" spans="3:14" x14ac:dyDescent="0.25">
      <c r="C1386" s="83"/>
      <c r="D1386" s="173"/>
      <c r="E1386" s="172"/>
      <c r="F1386" s="172"/>
      <c r="G1386" s="172"/>
      <c r="H1386" s="172"/>
      <c r="I1386" s="172"/>
      <c r="J1386" s="172"/>
      <c r="K1386" s="172"/>
      <c r="L1386" s="172"/>
      <c r="M1386" s="172"/>
      <c r="N1386" s="172"/>
    </row>
    <row r="1387" spans="3:14" x14ac:dyDescent="0.25">
      <c r="C1387" s="83"/>
      <c r="D1387" s="173"/>
      <c r="E1387" s="172"/>
      <c r="F1387" s="172"/>
      <c r="G1387" s="172"/>
      <c r="H1387" s="172"/>
      <c r="I1387" s="172"/>
      <c r="J1387" s="172"/>
      <c r="K1387" s="172"/>
      <c r="L1387" s="172"/>
      <c r="M1387" s="172"/>
      <c r="N1387" s="172"/>
    </row>
    <row r="1388" spans="3:14" x14ac:dyDescent="0.25">
      <c r="C1388" s="83"/>
      <c r="D1388" s="173"/>
      <c r="E1388" s="172"/>
      <c r="F1388" s="172"/>
      <c r="G1388" s="172"/>
      <c r="H1388" s="172"/>
      <c r="I1388" s="172"/>
      <c r="J1388" s="172"/>
      <c r="K1388" s="172"/>
      <c r="L1388" s="172"/>
      <c r="M1388" s="172"/>
      <c r="N1388" s="172"/>
    </row>
    <row r="1389" spans="3:14" x14ac:dyDescent="0.25">
      <c r="C1389" s="83"/>
      <c r="D1389" s="173"/>
      <c r="E1389" s="172"/>
      <c r="F1389" s="172"/>
      <c r="G1389" s="172"/>
      <c r="H1389" s="172"/>
      <c r="I1389" s="172"/>
      <c r="J1389" s="172"/>
      <c r="K1389" s="172"/>
      <c r="L1389" s="172"/>
      <c r="M1389" s="172"/>
      <c r="N1389" s="172"/>
    </row>
    <row r="1390" spans="3:14" x14ac:dyDescent="0.25">
      <c r="C1390" s="83"/>
      <c r="D1390" s="173"/>
      <c r="E1390" s="172"/>
      <c r="F1390" s="172"/>
      <c r="G1390" s="172"/>
      <c r="H1390" s="172"/>
      <c r="I1390" s="172"/>
      <c r="J1390" s="172"/>
      <c r="K1390" s="172"/>
      <c r="L1390" s="172"/>
      <c r="M1390" s="172"/>
      <c r="N1390" s="172"/>
    </row>
    <row r="1391" spans="3:14" x14ac:dyDescent="0.25">
      <c r="C1391" s="83"/>
      <c r="D1391" s="173"/>
      <c r="E1391" s="172"/>
      <c r="F1391" s="172"/>
      <c r="G1391" s="172"/>
      <c r="H1391" s="172"/>
      <c r="I1391" s="172"/>
      <c r="J1391" s="172"/>
      <c r="K1391" s="172"/>
      <c r="L1391" s="172"/>
      <c r="M1391" s="172"/>
      <c r="N1391" s="172"/>
    </row>
    <row r="1392" spans="3:14" x14ac:dyDescent="0.25">
      <c r="C1392" s="83"/>
      <c r="D1392" s="173"/>
      <c r="E1392" s="172"/>
      <c r="F1392" s="172"/>
      <c r="G1392" s="172"/>
      <c r="H1392" s="172"/>
      <c r="I1392" s="172"/>
      <c r="J1392" s="172"/>
      <c r="K1392" s="172"/>
      <c r="L1392" s="172"/>
      <c r="M1392" s="172"/>
      <c r="N1392" s="172"/>
    </row>
    <row r="1393" spans="3:14" x14ac:dyDescent="0.25">
      <c r="C1393" s="83"/>
      <c r="D1393" s="173"/>
      <c r="E1393" s="172"/>
      <c r="F1393" s="172"/>
      <c r="G1393" s="172"/>
      <c r="H1393" s="172"/>
      <c r="I1393" s="172"/>
      <c r="J1393" s="172"/>
      <c r="K1393" s="172"/>
      <c r="L1393" s="172"/>
      <c r="M1393" s="172"/>
      <c r="N1393" s="172"/>
    </row>
    <row r="1394" spans="3:14" x14ac:dyDescent="0.25">
      <c r="C1394" s="83"/>
      <c r="D1394" s="173"/>
      <c r="E1394" s="172"/>
      <c r="F1394" s="172"/>
      <c r="G1394" s="172"/>
      <c r="H1394" s="172"/>
      <c r="I1394" s="172"/>
      <c r="J1394" s="172"/>
      <c r="K1394" s="172"/>
      <c r="L1394" s="172"/>
      <c r="M1394" s="172"/>
      <c r="N1394" s="172"/>
    </row>
    <row r="1395" spans="3:14" x14ac:dyDescent="0.25">
      <c r="C1395" s="83"/>
      <c r="D1395" s="173"/>
      <c r="E1395" s="172"/>
      <c r="F1395" s="172"/>
      <c r="G1395" s="172"/>
      <c r="H1395" s="172"/>
      <c r="I1395" s="172"/>
      <c r="J1395" s="172"/>
      <c r="K1395" s="172"/>
      <c r="L1395" s="172"/>
      <c r="M1395" s="172"/>
      <c r="N1395" s="172"/>
    </row>
    <row r="1396" spans="3:14" x14ac:dyDescent="0.25">
      <c r="C1396" s="83"/>
      <c r="D1396" s="173"/>
      <c r="E1396" s="172"/>
      <c r="F1396" s="172"/>
      <c r="G1396" s="172"/>
      <c r="H1396" s="172"/>
      <c r="I1396" s="172"/>
      <c r="J1396" s="172"/>
      <c r="K1396" s="172"/>
      <c r="L1396" s="172"/>
      <c r="M1396" s="172"/>
      <c r="N1396" s="172"/>
    </row>
    <row r="1397" spans="3:14" x14ac:dyDescent="0.25">
      <c r="C1397" s="83"/>
      <c r="D1397" s="173"/>
      <c r="E1397" s="172"/>
      <c r="F1397" s="172"/>
      <c r="G1397" s="172"/>
      <c r="H1397" s="172"/>
      <c r="I1397" s="172"/>
      <c r="J1397" s="172"/>
      <c r="K1397" s="172"/>
      <c r="L1397" s="172"/>
      <c r="M1397" s="172"/>
      <c r="N1397" s="172"/>
    </row>
    <row r="1398" spans="3:14" x14ac:dyDescent="0.25">
      <c r="C1398" s="83"/>
      <c r="D1398" s="173"/>
      <c r="E1398" s="172"/>
      <c r="F1398" s="172"/>
      <c r="G1398" s="172"/>
      <c r="H1398" s="172"/>
      <c r="I1398" s="172"/>
      <c r="J1398" s="172"/>
      <c r="K1398" s="172"/>
      <c r="L1398" s="172"/>
      <c r="M1398" s="172"/>
      <c r="N1398" s="172"/>
    </row>
    <row r="1399" spans="3:14" x14ac:dyDescent="0.25">
      <c r="C1399" s="83"/>
      <c r="D1399" s="173"/>
      <c r="E1399" s="172"/>
      <c r="F1399" s="172"/>
      <c r="G1399" s="172"/>
      <c r="H1399" s="172"/>
      <c r="I1399" s="172"/>
      <c r="J1399" s="172"/>
      <c r="K1399" s="172"/>
      <c r="L1399" s="172"/>
      <c r="M1399" s="172"/>
      <c r="N1399" s="172"/>
    </row>
    <row r="1400" spans="3:14" x14ac:dyDescent="0.25">
      <c r="C1400" s="83"/>
      <c r="D1400" s="173"/>
      <c r="E1400" s="172"/>
      <c r="F1400" s="172"/>
      <c r="G1400" s="172"/>
      <c r="H1400" s="172"/>
      <c r="I1400" s="172"/>
      <c r="J1400" s="172"/>
      <c r="K1400" s="172"/>
      <c r="L1400" s="172"/>
      <c r="M1400" s="172"/>
      <c r="N1400" s="172"/>
    </row>
    <row r="1401" spans="3:14" x14ac:dyDescent="0.25">
      <c r="C1401" s="83"/>
      <c r="D1401" s="173"/>
      <c r="E1401" s="172"/>
      <c r="F1401" s="172"/>
      <c r="G1401" s="172"/>
      <c r="H1401" s="172"/>
      <c r="I1401" s="172"/>
      <c r="J1401" s="172"/>
      <c r="K1401" s="172"/>
      <c r="L1401" s="172"/>
      <c r="M1401" s="172"/>
      <c r="N1401" s="172"/>
    </row>
    <row r="1402" spans="3:14" x14ac:dyDescent="0.25">
      <c r="C1402" s="83"/>
      <c r="D1402" s="173"/>
      <c r="E1402" s="172"/>
      <c r="F1402" s="172"/>
      <c r="G1402" s="172"/>
      <c r="H1402" s="172"/>
      <c r="I1402" s="172"/>
      <c r="J1402" s="172"/>
      <c r="K1402" s="172"/>
      <c r="L1402" s="172"/>
      <c r="M1402" s="172"/>
      <c r="N1402" s="172"/>
    </row>
    <row r="1403" spans="3:14" x14ac:dyDescent="0.25">
      <c r="C1403" s="83"/>
      <c r="D1403" s="173"/>
      <c r="E1403" s="172"/>
      <c r="F1403" s="172"/>
      <c r="G1403" s="172"/>
      <c r="H1403" s="172"/>
      <c r="I1403" s="172"/>
      <c r="J1403" s="172"/>
      <c r="K1403" s="172"/>
      <c r="L1403" s="172"/>
      <c r="M1403" s="172"/>
      <c r="N1403" s="172"/>
    </row>
    <row r="1404" spans="3:14" x14ac:dyDescent="0.25">
      <c r="C1404" s="83"/>
      <c r="D1404" s="173"/>
      <c r="E1404" s="172"/>
      <c r="F1404" s="172"/>
      <c r="G1404" s="172"/>
      <c r="H1404" s="172"/>
      <c r="I1404" s="172"/>
      <c r="J1404" s="172"/>
      <c r="K1404" s="172"/>
      <c r="L1404" s="172"/>
      <c r="M1404" s="172"/>
      <c r="N1404" s="172"/>
    </row>
    <row r="1405" spans="3:14" x14ac:dyDescent="0.25">
      <c r="C1405" s="83"/>
      <c r="D1405" s="173"/>
      <c r="E1405" s="172"/>
      <c r="F1405" s="172"/>
      <c r="G1405" s="172"/>
      <c r="H1405" s="172"/>
      <c r="I1405" s="172"/>
      <c r="J1405" s="172"/>
      <c r="K1405" s="172"/>
      <c r="L1405" s="172"/>
      <c r="M1405" s="172"/>
      <c r="N1405" s="172"/>
    </row>
    <row r="1406" spans="3:14" x14ac:dyDescent="0.25">
      <c r="C1406" s="83"/>
      <c r="D1406" s="173"/>
      <c r="E1406" s="172"/>
      <c r="F1406" s="172"/>
      <c r="G1406" s="172"/>
      <c r="H1406" s="172"/>
      <c r="I1406" s="172"/>
      <c r="J1406" s="172"/>
      <c r="K1406" s="172"/>
      <c r="L1406" s="172"/>
      <c r="M1406" s="172"/>
      <c r="N1406" s="172"/>
    </row>
    <row r="1407" spans="3:14" x14ac:dyDescent="0.25">
      <c r="C1407" s="83"/>
      <c r="D1407" s="173"/>
      <c r="E1407" s="172"/>
      <c r="F1407" s="172"/>
      <c r="G1407" s="172"/>
      <c r="H1407" s="172"/>
      <c r="I1407" s="172"/>
      <c r="J1407" s="172"/>
      <c r="K1407" s="172"/>
      <c r="L1407" s="172"/>
      <c r="M1407" s="172"/>
      <c r="N1407" s="172"/>
    </row>
    <row r="1408" spans="3:14" x14ac:dyDescent="0.25">
      <c r="C1408" s="83"/>
      <c r="D1408" s="173"/>
      <c r="E1408" s="172"/>
      <c r="F1408" s="172"/>
      <c r="G1408" s="172"/>
      <c r="H1408" s="172"/>
      <c r="I1408" s="172"/>
      <c r="J1408" s="172"/>
      <c r="K1408" s="172"/>
      <c r="L1408" s="172"/>
      <c r="M1408" s="172"/>
      <c r="N1408" s="172"/>
    </row>
    <row r="1409" spans="3:14" x14ac:dyDescent="0.25">
      <c r="C1409" s="83"/>
      <c r="D1409" s="173"/>
      <c r="E1409" s="172"/>
      <c r="F1409" s="172"/>
      <c r="G1409" s="172"/>
      <c r="H1409" s="172"/>
      <c r="I1409" s="172"/>
      <c r="J1409" s="172"/>
      <c r="K1409" s="172"/>
      <c r="L1409" s="172"/>
      <c r="M1409" s="172"/>
      <c r="N1409" s="172"/>
    </row>
    <row r="1410" spans="3:14" x14ac:dyDescent="0.25">
      <c r="C1410" s="83"/>
      <c r="D1410" s="173"/>
      <c r="E1410" s="172"/>
      <c r="F1410" s="172"/>
      <c r="G1410" s="172"/>
      <c r="H1410" s="172"/>
      <c r="I1410" s="172"/>
      <c r="J1410" s="172"/>
      <c r="K1410" s="172"/>
      <c r="L1410" s="172"/>
      <c r="M1410" s="172"/>
      <c r="N1410" s="172"/>
    </row>
    <row r="1411" spans="3:14" x14ac:dyDescent="0.25">
      <c r="C1411" s="83"/>
      <c r="D1411" s="173"/>
      <c r="E1411" s="172"/>
      <c r="F1411" s="172"/>
      <c r="G1411" s="172"/>
      <c r="H1411" s="172"/>
      <c r="I1411" s="172"/>
      <c r="J1411" s="172"/>
      <c r="K1411" s="172"/>
      <c r="L1411" s="172"/>
      <c r="M1411" s="172"/>
      <c r="N1411" s="172"/>
    </row>
    <row r="1412" spans="3:14" x14ac:dyDescent="0.25">
      <c r="C1412" s="83"/>
      <c r="D1412" s="173"/>
      <c r="E1412" s="172"/>
      <c r="F1412" s="172"/>
      <c r="G1412" s="172"/>
      <c r="H1412" s="172"/>
      <c r="I1412" s="172"/>
      <c r="J1412" s="172"/>
      <c r="K1412" s="172"/>
      <c r="L1412" s="172"/>
      <c r="M1412" s="172"/>
      <c r="N1412" s="172"/>
    </row>
    <row r="1413" spans="3:14" x14ac:dyDescent="0.25">
      <c r="C1413" s="83"/>
      <c r="D1413" s="173"/>
      <c r="E1413" s="172"/>
      <c r="F1413" s="172"/>
      <c r="G1413" s="172"/>
      <c r="H1413" s="172"/>
      <c r="I1413" s="172"/>
      <c r="J1413" s="172"/>
      <c r="K1413" s="172"/>
      <c r="L1413" s="172"/>
      <c r="M1413" s="172"/>
      <c r="N1413" s="172"/>
    </row>
    <row r="1414" spans="3:14" x14ac:dyDescent="0.25">
      <c r="C1414" s="83"/>
      <c r="D1414" s="173"/>
      <c r="E1414" s="172"/>
      <c r="F1414" s="172"/>
      <c r="G1414" s="172"/>
      <c r="H1414" s="172"/>
      <c r="I1414" s="172"/>
      <c r="J1414" s="172"/>
      <c r="K1414" s="172"/>
      <c r="L1414" s="172"/>
      <c r="M1414" s="172"/>
      <c r="N1414" s="172"/>
    </row>
    <row r="1415" spans="3:14" x14ac:dyDescent="0.25">
      <c r="C1415" s="83"/>
      <c r="D1415" s="173"/>
      <c r="E1415" s="172"/>
      <c r="F1415" s="172"/>
      <c r="G1415" s="172"/>
      <c r="H1415" s="172"/>
      <c r="I1415" s="172"/>
      <c r="J1415" s="172"/>
      <c r="K1415" s="172"/>
      <c r="L1415" s="172"/>
      <c r="M1415" s="172"/>
      <c r="N1415" s="172"/>
    </row>
    <row r="1416" spans="3:14" x14ac:dyDescent="0.25">
      <c r="C1416" s="83"/>
      <c r="D1416" s="173"/>
      <c r="E1416" s="172"/>
      <c r="F1416" s="172"/>
      <c r="G1416" s="172"/>
      <c r="H1416" s="172"/>
      <c r="I1416" s="172"/>
      <c r="J1416" s="172"/>
      <c r="K1416" s="172"/>
      <c r="L1416" s="172"/>
      <c r="M1416" s="172"/>
      <c r="N1416" s="172"/>
    </row>
    <row r="1417" spans="3:14" x14ac:dyDescent="0.25">
      <c r="C1417" s="83"/>
      <c r="D1417" s="173"/>
      <c r="E1417" s="172"/>
      <c r="F1417" s="172"/>
      <c r="G1417" s="172"/>
      <c r="H1417" s="172"/>
      <c r="I1417" s="172"/>
      <c r="J1417" s="172"/>
      <c r="K1417" s="172"/>
      <c r="L1417" s="172"/>
      <c r="M1417" s="172"/>
      <c r="N1417" s="172"/>
    </row>
    <row r="1418" spans="3:14" x14ac:dyDescent="0.25">
      <c r="C1418" s="83"/>
      <c r="D1418" s="173"/>
      <c r="E1418" s="172"/>
      <c r="F1418" s="172"/>
      <c r="G1418" s="172"/>
      <c r="H1418" s="172"/>
      <c r="I1418" s="172"/>
      <c r="J1418" s="172"/>
      <c r="K1418" s="172"/>
      <c r="L1418" s="172"/>
      <c r="M1418" s="172"/>
      <c r="N1418" s="172"/>
    </row>
    <row r="1419" spans="3:14" x14ac:dyDescent="0.25">
      <c r="C1419" s="83"/>
      <c r="D1419" s="173"/>
      <c r="E1419" s="172"/>
      <c r="F1419" s="172"/>
      <c r="G1419" s="172"/>
      <c r="H1419" s="172"/>
      <c r="I1419" s="172"/>
      <c r="J1419" s="172"/>
      <c r="K1419" s="172"/>
      <c r="L1419" s="172"/>
      <c r="M1419" s="172"/>
      <c r="N1419" s="172"/>
    </row>
    <row r="1420" spans="3:14" x14ac:dyDescent="0.25">
      <c r="C1420" s="83"/>
      <c r="D1420" s="173"/>
      <c r="E1420" s="172"/>
      <c r="F1420" s="172"/>
      <c r="G1420" s="172"/>
      <c r="H1420" s="172"/>
      <c r="I1420" s="172"/>
      <c r="J1420" s="172"/>
      <c r="K1420" s="172"/>
      <c r="L1420" s="172"/>
      <c r="M1420" s="172"/>
      <c r="N1420" s="172"/>
    </row>
    <row r="1421" spans="3:14" x14ac:dyDescent="0.25">
      <c r="C1421" s="83"/>
      <c r="D1421" s="173"/>
      <c r="E1421" s="172"/>
      <c r="F1421" s="172"/>
      <c r="G1421" s="172"/>
      <c r="H1421" s="172"/>
      <c r="I1421" s="172"/>
      <c r="J1421" s="172"/>
      <c r="K1421" s="172"/>
      <c r="L1421" s="172"/>
      <c r="M1421" s="172"/>
      <c r="N1421" s="172"/>
    </row>
    <row r="1422" spans="3:14" x14ac:dyDescent="0.25">
      <c r="C1422" s="83"/>
      <c r="D1422" s="173"/>
      <c r="E1422" s="172"/>
      <c r="F1422" s="172"/>
      <c r="G1422" s="172"/>
      <c r="H1422" s="172"/>
      <c r="I1422" s="172"/>
      <c r="J1422" s="172"/>
      <c r="K1422" s="172"/>
      <c r="L1422" s="172"/>
      <c r="M1422" s="172"/>
      <c r="N1422" s="172"/>
    </row>
    <row r="1423" spans="3:14" x14ac:dyDescent="0.25">
      <c r="C1423" s="83"/>
      <c r="D1423" s="173"/>
      <c r="E1423" s="172"/>
      <c r="F1423" s="172"/>
      <c r="G1423" s="172"/>
      <c r="H1423" s="172"/>
      <c r="I1423" s="172"/>
      <c r="J1423" s="172"/>
      <c r="K1423" s="172"/>
      <c r="L1423" s="172"/>
      <c r="M1423" s="172"/>
      <c r="N1423" s="172"/>
    </row>
    <row r="1424" spans="3:14" x14ac:dyDescent="0.25">
      <c r="C1424" s="83"/>
      <c r="D1424" s="173"/>
      <c r="E1424" s="172"/>
      <c r="F1424" s="172"/>
      <c r="G1424" s="172"/>
      <c r="H1424" s="172"/>
      <c r="I1424" s="172"/>
      <c r="J1424" s="172"/>
      <c r="K1424" s="172"/>
      <c r="L1424" s="172"/>
      <c r="M1424" s="172"/>
      <c r="N1424" s="172"/>
    </row>
    <row r="1425" spans="3:14" x14ac:dyDescent="0.25">
      <c r="C1425" s="83"/>
      <c r="D1425" s="173"/>
      <c r="E1425" s="172"/>
      <c r="F1425" s="172"/>
      <c r="G1425" s="172"/>
      <c r="H1425" s="172"/>
      <c r="I1425" s="172"/>
      <c r="J1425" s="172"/>
      <c r="K1425" s="172"/>
      <c r="L1425" s="172"/>
      <c r="M1425" s="172"/>
      <c r="N1425" s="172"/>
    </row>
    <row r="1426" spans="3:14" x14ac:dyDescent="0.25">
      <c r="C1426" s="83"/>
      <c r="D1426" s="173"/>
      <c r="E1426" s="172"/>
      <c r="F1426" s="172"/>
      <c r="G1426" s="172"/>
      <c r="H1426" s="172"/>
      <c r="I1426" s="172"/>
      <c r="J1426" s="172"/>
      <c r="K1426" s="172"/>
      <c r="L1426" s="172"/>
      <c r="M1426" s="172"/>
      <c r="N1426" s="172"/>
    </row>
    <row r="1427" spans="3:14" x14ac:dyDescent="0.25">
      <c r="C1427" s="83"/>
      <c r="D1427" s="173"/>
      <c r="E1427" s="172"/>
      <c r="F1427" s="172"/>
      <c r="G1427" s="172"/>
      <c r="H1427" s="172"/>
      <c r="I1427" s="172"/>
      <c r="J1427" s="172"/>
      <c r="K1427" s="172"/>
      <c r="L1427" s="172"/>
      <c r="M1427" s="172"/>
      <c r="N1427" s="172"/>
    </row>
    <row r="1428" spans="3:14" x14ac:dyDescent="0.25">
      <c r="C1428" s="83"/>
      <c r="D1428" s="173"/>
      <c r="E1428" s="172"/>
      <c r="F1428" s="172"/>
      <c r="G1428" s="172"/>
      <c r="H1428" s="172"/>
      <c r="I1428" s="172"/>
      <c r="J1428" s="172"/>
      <c r="K1428" s="172"/>
      <c r="L1428" s="172"/>
      <c r="M1428" s="172"/>
      <c r="N1428" s="172"/>
    </row>
    <row r="1429" spans="3:14" x14ac:dyDescent="0.25">
      <c r="C1429" s="83"/>
      <c r="D1429" s="173"/>
      <c r="E1429" s="172"/>
      <c r="F1429" s="172"/>
      <c r="G1429" s="172"/>
      <c r="H1429" s="172"/>
      <c r="I1429" s="172"/>
      <c r="J1429" s="172"/>
      <c r="K1429" s="172"/>
      <c r="L1429" s="172"/>
      <c r="M1429" s="172"/>
      <c r="N1429" s="172"/>
    </row>
    <row r="1430" spans="3:14" x14ac:dyDescent="0.25">
      <c r="C1430" s="83"/>
      <c r="D1430" s="173"/>
      <c r="E1430" s="172"/>
      <c r="F1430" s="172"/>
      <c r="G1430" s="172"/>
      <c r="H1430" s="172"/>
      <c r="I1430" s="172"/>
      <c r="J1430" s="172"/>
      <c r="K1430" s="172"/>
      <c r="L1430" s="172"/>
      <c r="M1430" s="172"/>
      <c r="N1430" s="172"/>
    </row>
    <row r="1431" spans="3:14" x14ac:dyDescent="0.25">
      <c r="C1431" s="83"/>
      <c r="D1431" s="173"/>
      <c r="E1431" s="172"/>
      <c r="F1431" s="172"/>
      <c r="G1431" s="172"/>
      <c r="H1431" s="172"/>
      <c r="I1431" s="172"/>
      <c r="J1431" s="172"/>
      <c r="K1431" s="172"/>
      <c r="L1431" s="172"/>
      <c r="M1431" s="172"/>
      <c r="N1431" s="172"/>
    </row>
    <row r="1432" spans="3:14" x14ac:dyDescent="0.25">
      <c r="C1432" s="83"/>
      <c r="D1432" s="173"/>
      <c r="E1432" s="172"/>
      <c r="F1432" s="172"/>
      <c r="G1432" s="172"/>
      <c r="H1432" s="172"/>
      <c r="I1432" s="172"/>
      <c r="J1432" s="172"/>
      <c r="K1432" s="172"/>
      <c r="L1432" s="172"/>
      <c r="M1432" s="172"/>
      <c r="N1432" s="172"/>
    </row>
    <row r="1433" spans="3:14" x14ac:dyDescent="0.25">
      <c r="C1433" s="83"/>
      <c r="D1433" s="173"/>
      <c r="E1433" s="172"/>
      <c r="F1433" s="172"/>
      <c r="G1433" s="172"/>
      <c r="H1433" s="172"/>
      <c r="I1433" s="172"/>
      <c r="J1433" s="172"/>
      <c r="K1433" s="172"/>
      <c r="L1433" s="172"/>
      <c r="M1433" s="172"/>
      <c r="N1433" s="172"/>
    </row>
    <row r="1434" spans="3:14" x14ac:dyDescent="0.25">
      <c r="C1434" s="83"/>
      <c r="D1434" s="173"/>
      <c r="E1434" s="172"/>
      <c r="F1434" s="172"/>
      <c r="G1434" s="172"/>
      <c r="H1434" s="172"/>
      <c r="I1434" s="172"/>
      <c r="J1434" s="172"/>
      <c r="K1434" s="172"/>
      <c r="L1434" s="172"/>
      <c r="M1434" s="172"/>
      <c r="N1434" s="172"/>
    </row>
    <row r="1435" spans="3:14" x14ac:dyDescent="0.25">
      <c r="C1435" s="83"/>
      <c r="D1435" s="173"/>
      <c r="E1435" s="172"/>
      <c r="F1435" s="172"/>
      <c r="G1435" s="172"/>
      <c r="H1435" s="172"/>
      <c r="I1435" s="172"/>
      <c r="J1435" s="172"/>
      <c r="K1435" s="172"/>
      <c r="L1435" s="172"/>
      <c r="M1435" s="172"/>
      <c r="N1435" s="172"/>
    </row>
    <row r="1436" spans="3:14" x14ac:dyDescent="0.25">
      <c r="C1436" s="83"/>
      <c r="D1436" s="173"/>
      <c r="E1436" s="172"/>
      <c r="F1436" s="172"/>
      <c r="G1436" s="172"/>
      <c r="H1436" s="172"/>
      <c r="I1436" s="172"/>
      <c r="J1436" s="172"/>
      <c r="K1436" s="172"/>
      <c r="L1436" s="172"/>
      <c r="M1436" s="172"/>
      <c r="N1436" s="172"/>
    </row>
    <row r="1437" spans="3:14" x14ac:dyDescent="0.25">
      <c r="C1437" s="83"/>
      <c r="D1437" s="173"/>
      <c r="E1437" s="172"/>
      <c r="F1437" s="172"/>
      <c r="G1437" s="172"/>
      <c r="H1437" s="172"/>
      <c r="I1437" s="172"/>
      <c r="J1437" s="172"/>
      <c r="K1437" s="172"/>
      <c r="L1437" s="172"/>
      <c r="M1437" s="172"/>
      <c r="N1437" s="172"/>
    </row>
    <row r="1438" spans="3:14" x14ac:dyDescent="0.25">
      <c r="C1438" s="83"/>
      <c r="D1438" s="173"/>
      <c r="E1438" s="172"/>
      <c r="F1438" s="172"/>
      <c r="G1438" s="172"/>
      <c r="H1438" s="172"/>
      <c r="I1438" s="172"/>
      <c r="J1438" s="172"/>
      <c r="K1438" s="172"/>
      <c r="L1438" s="172"/>
      <c r="M1438" s="172"/>
      <c r="N1438" s="172"/>
    </row>
    <row r="1439" spans="3:14" x14ac:dyDescent="0.25">
      <c r="C1439" s="83"/>
      <c r="D1439" s="173"/>
      <c r="E1439" s="172"/>
      <c r="F1439" s="172"/>
      <c r="G1439" s="172"/>
      <c r="H1439" s="172"/>
      <c r="I1439" s="172"/>
      <c r="J1439" s="172"/>
      <c r="K1439" s="172"/>
      <c r="L1439" s="172"/>
      <c r="M1439" s="172"/>
      <c r="N1439" s="172"/>
    </row>
    <row r="1440" spans="3:14" x14ac:dyDescent="0.25">
      <c r="C1440" s="83"/>
      <c r="D1440" s="173"/>
      <c r="E1440" s="172"/>
      <c r="F1440" s="172"/>
      <c r="G1440" s="172"/>
      <c r="H1440" s="172"/>
      <c r="I1440" s="172"/>
      <c r="J1440" s="172"/>
      <c r="K1440" s="172"/>
      <c r="L1440" s="172"/>
      <c r="M1440" s="172"/>
      <c r="N1440" s="172"/>
    </row>
    <row r="1441" spans="3:14" x14ac:dyDescent="0.25">
      <c r="C1441" s="83"/>
      <c r="D1441" s="173"/>
      <c r="E1441" s="172"/>
      <c r="F1441" s="172"/>
      <c r="G1441" s="172"/>
      <c r="H1441" s="172"/>
      <c r="I1441" s="172"/>
      <c r="J1441" s="172"/>
      <c r="K1441" s="172"/>
      <c r="L1441" s="172"/>
      <c r="M1441" s="172"/>
      <c r="N1441" s="172"/>
    </row>
    <row r="1442" spans="3:14" x14ac:dyDescent="0.25">
      <c r="C1442" s="83"/>
      <c r="D1442" s="173"/>
      <c r="E1442" s="172"/>
      <c r="F1442" s="172"/>
      <c r="G1442" s="172"/>
      <c r="H1442" s="172"/>
      <c r="I1442" s="172"/>
      <c r="J1442" s="172"/>
      <c r="K1442" s="172"/>
      <c r="L1442" s="172"/>
      <c r="M1442" s="172"/>
      <c r="N1442" s="172"/>
    </row>
    <row r="1443" spans="3:14" x14ac:dyDescent="0.25">
      <c r="C1443" s="83"/>
      <c r="D1443" s="173"/>
      <c r="E1443" s="172"/>
      <c r="F1443" s="172"/>
      <c r="G1443" s="172"/>
      <c r="H1443" s="172"/>
      <c r="I1443" s="172"/>
      <c r="J1443" s="172"/>
      <c r="K1443" s="172"/>
      <c r="L1443" s="172"/>
      <c r="M1443" s="172"/>
      <c r="N1443" s="172"/>
    </row>
    <row r="1444" spans="3:14" x14ac:dyDescent="0.25">
      <c r="C1444" s="83"/>
      <c r="D1444" s="173"/>
      <c r="E1444" s="172"/>
      <c r="F1444" s="172"/>
      <c r="G1444" s="172"/>
      <c r="H1444" s="172"/>
      <c r="I1444" s="172"/>
      <c r="J1444" s="172"/>
      <c r="K1444" s="172"/>
      <c r="L1444" s="172"/>
      <c r="M1444" s="172"/>
      <c r="N1444" s="172"/>
    </row>
    <row r="1445" spans="3:14" x14ac:dyDescent="0.25">
      <c r="C1445" s="83"/>
      <c r="D1445" s="173"/>
      <c r="E1445" s="172"/>
      <c r="F1445" s="172"/>
      <c r="G1445" s="172"/>
      <c r="H1445" s="172"/>
      <c r="I1445" s="172"/>
      <c r="J1445" s="172"/>
      <c r="K1445" s="172"/>
      <c r="L1445" s="172"/>
      <c r="M1445" s="172"/>
      <c r="N1445" s="172"/>
    </row>
    <row r="1446" spans="3:14" x14ac:dyDescent="0.25">
      <c r="C1446" s="83"/>
      <c r="D1446" s="173"/>
      <c r="E1446" s="172"/>
      <c r="F1446" s="172"/>
      <c r="G1446" s="172"/>
      <c r="H1446" s="172"/>
      <c r="I1446" s="172"/>
      <c r="J1446" s="172"/>
      <c r="K1446" s="172"/>
      <c r="L1446" s="172"/>
      <c r="M1446" s="172"/>
      <c r="N1446" s="172"/>
    </row>
    <row r="1447" spans="3:14" x14ac:dyDescent="0.25">
      <c r="C1447" s="83"/>
      <c r="D1447" s="173"/>
      <c r="E1447" s="172"/>
      <c r="F1447" s="172"/>
      <c r="G1447" s="172"/>
      <c r="H1447" s="172"/>
      <c r="I1447" s="172"/>
      <c r="J1447" s="172"/>
      <c r="K1447" s="172"/>
      <c r="L1447" s="172"/>
      <c r="M1447" s="172"/>
      <c r="N1447" s="172"/>
    </row>
    <row r="1448" spans="3:14" x14ac:dyDescent="0.25">
      <c r="C1448" s="83"/>
      <c r="D1448" s="173"/>
      <c r="E1448" s="172"/>
      <c r="F1448" s="172"/>
      <c r="G1448" s="172"/>
      <c r="H1448" s="172"/>
      <c r="I1448" s="172"/>
      <c r="J1448" s="172"/>
      <c r="K1448" s="172"/>
      <c r="L1448" s="172"/>
      <c r="M1448" s="172"/>
      <c r="N1448" s="172"/>
    </row>
    <row r="1449" spans="3:14" x14ac:dyDescent="0.25">
      <c r="C1449" s="83"/>
      <c r="D1449" s="173"/>
      <c r="E1449" s="172"/>
      <c r="F1449" s="172"/>
      <c r="G1449" s="172"/>
      <c r="H1449" s="172"/>
      <c r="I1449" s="172"/>
      <c r="J1449" s="172"/>
      <c r="K1449" s="172"/>
      <c r="L1449" s="172"/>
      <c r="M1449" s="172"/>
      <c r="N1449" s="172"/>
    </row>
    <row r="1450" spans="3:14" x14ac:dyDescent="0.25">
      <c r="C1450" s="83"/>
      <c r="D1450" s="173"/>
      <c r="E1450" s="172"/>
      <c r="F1450" s="172"/>
      <c r="G1450" s="172"/>
      <c r="H1450" s="172"/>
      <c r="I1450" s="172"/>
      <c r="J1450" s="172"/>
      <c r="K1450" s="172"/>
      <c r="L1450" s="172"/>
      <c r="M1450" s="172"/>
      <c r="N1450" s="172"/>
    </row>
    <row r="1451" spans="3:14" x14ac:dyDescent="0.25">
      <c r="C1451" s="83"/>
      <c r="D1451" s="173"/>
      <c r="E1451" s="172"/>
      <c r="F1451" s="172"/>
      <c r="G1451" s="172"/>
      <c r="H1451" s="172"/>
      <c r="I1451" s="172"/>
      <c r="J1451" s="172"/>
      <c r="K1451" s="172"/>
      <c r="L1451" s="172"/>
      <c r="M1451" s="172"/>
      <c r="N1451" s="172"/>
    </row>
    <row r="1452" spans="3:14" x14ac:dyDescent="0.25">
      <c r="C1452" s="83"/>
      <c r="D1452" s="173"/>
      <c r="E1452" s="172"/>
      <c r="F1452" s="172"/>
      <c r="G1452" s="172"/>
      <c r="H1452" s="172"/>
      <c r="I1452" s="172"/>
      <c r="J1452" s="172"/>
      <c r="K1452" s="172"/>
      <c r="L1452" s="172"/>
      <c r="M1452" s="172"/>
      <c r="N1452" s="172"/>
    </row>
    <row r="1453" spans="3:14" x14ac:dyDescent="0.25">
      <c r="C1453" s="83"/>
      <c r="D1453" s="173"/>
      <c r="E1453" s="172"/>
      <c r="F1453" s="172"/>
      <c r="G1453" s="172"/>
      <c r="H1453" s="172"/>
      <c r="I1453" s="172"/>
      <c r="J1453" s="172"/>
      <c r="K1453" s="172"/>
      <c r="L1453" s="172"/>
      <c r="M1453" s="172"/>
      <c r="N1453" s="172"/>
    </row>
    <row r="1454" spans="3:14" x14ac:dyDescent="0.25">
      <c r="C1454" s="83"/>
      <c r="D1454" s="173"/>
      <c r="E1454" s="172"/>
      <c r="F1454" s="172"/>
      <c r="G1454" s="172"/>
      <c r="H1454" s="172"/>
      <c r="I1454" s="172"/>
      <c r="J1454" s="172"/>
      <c r="K1454" s="172"/>
      <c r="L1454" s="172"/>
      <c r="M1454" s="172"/>
      <c r="N1454" s="172"/>
    </row>
    <row r="1455" spans="3:14" x14ac:dyDescent="0.25">
      <c r="C1455" s="83"/>
      <c r="D1455" s="173"/>
      <c r="E1455" s="172"/>
      <c r="F1455" s="172"/>
      <c r="G1455" s="172"/>
      <c r="H1455" s="172"/>
      <c r="I1455" s="172"/>
      <c r="J1455" s="172"/>
      <c r="K1455" s="172"/>
      <c r="L1455" s="172"/>
      <c r="M1455" s="172"/>
      <c r="N1455" s="172"/>
    </row>
    <row r="1456" spans="3:14" x14ac:dyDescent="0.25">
      <c r="C1456" s="83"/>
      <c r="D1456" s="173"/>
      <c r="E1456" s="172"/>
      <c r="F1456" s="172"/>
      <c r="G1456" s="172"/>
      <c r="H1456" s="172"/>
      <c r="I1456" s="172"/>
      <c r="J1456" s="172"/>
      <c r="K1456" s="172"/>
      <c r="L1456" s="172"/>
      <c r="M1456" s="172"/>
      <c r="N1456" s="172"/>
    </row>
    <row r="1457" spans="3:14" x14ac:dyDescent="0.25">
      <c r="C1457" s="83"/>
      <c r="D1457" s="173"/>
      <c r="E1457" s="172"/>
      <c r="F1457" s="172"/>
      <c r="G1457" s="172"/>
      <c r="H1457" s="172"/>
      <c r="I1457" s="172"/>
      <c r="J1457" s="172"/>
      <c r="K1457" s="172"/>
      <c r="L1457" s="172"/>
      <c r="M1457" s="172"/>
      <c r="N1457" s="172"/>
    </row>
    <row r="1458" spans="3:14" x14ac:dyDescent="0.25">
      <c r="C1458" s="83"/>
      <c r="D1458" s="173"/>
      <c r="E1458" s="172"/>
      <c r="F1458" s="172"/>
      <c r="G1458" s="172"/>
      <c r="H1458" s="172"/>
      <c r="I1458" s="172"/>
      <c r="J1458" s="172"/>
      <c r="K1458" s="172"/>
      <c r="L1458" s="172"/>
      <c r="M1458" s="172"/>
      <c r="N1458" s="172"/>
    </row>
    <row r="1459" spans="3:14" x14ac:dyDescent="0.25">
      <c r="C1459" s="83"/>
      <c r="D1459" s="173"/>
      <c r="E1459" s="172"/>
      <c r="F1459" s="172"/>
      <c r="G1459" s="172"/>
      <c r="H1459" s="172"/>
      <c r="I1459" s="172"/>
      <c r="J1459" s="172"/>
      <c r="K1459" s="172"/>
      <c r="L1459" s="172"/>
      <c r="M1459" s="172"/>
      <c r="N1459" s="172"/>
    </row>
    <row r="1460" spans="3:14" x14ac:dyDescent="0.25">
      <c r="C1460" s="83"/>
      <c r="D1460" s="173"/>
      <c r="E1460" s="172"/>
      <c r="F1460" s="172"/>
      <c r="G1460" s="172"/>
      <c r="H1460" s="172"/>
      <c r="I1460" s="172"/>
      <c r="J1460" s="172"/>
      <c r="K1460" s="172"/>
      <c r="L1460" s="172"/>
      <c r="M1460" s="172"/>
      <c r="N1460" s="172"/>
    </row>
    <row r="1461" spans="3:14" x14ac:dyDescent="0.25">
      <c r="C1461" s="83"/>
      <c r="D1461" s="173"/>
      <c r="E1461" s="172"/>
      <c r="F1461" s="172"/>
      <c r="G1461" s="172"/>
      <c r="H1461" s="172"/>
      <c r="I1461" s="172"/>
      <c r="J1461" s="172"/>
      <c r="K1461" s="172"/>
      <c r="L1461" s="172"/>
      <c r="M1461" s="172"/>
      <c r="N1461" s="172"/>
    </row>
    <row r="1462" spans="3:14" x14ac:dyDescent="0.25">
      <c r="C1462" s="83"/>
      <c r="D1462" s="173"/>
      <c r="E1462" s="172"/>
      <c r="F1462" s="172"/>
      <c r="G1462" s="172"/>
      <c r="H1462" s="172"/>
      <c r="I1462" s="172"/>
      <c r="J1462" s="172"/>
      <c r="K1462" s="172"/>
      <c r="L1462" s="172"/>
      <c r="M1462" s="172"/>
      <c r="N1462" s="172"/>
    </row>
    <row r="1463" spans="3:14" x14ac:dyDescent="0.25">
      <c r="C1463" s="83"/>
      <c r="D1463" s="173"/>
      <c r="E1463" s="172"/>
      <c r="F1463" s="172"/>
      <c r="G1463" s="172"/>
      <c r="H1463" s="172"/>
      <c r="I1463" s="172"/>
      <c r="J1463" s="172"/>
      <c r="K1463" s="172"/>
      <c r="L1463" s="172"/>
      <c r="M1463" s="172"/>
      <c r="N1463" s="172"/>
    </row>
    <row r="1464" spans="3:14" x14ac:dyDescent="0.25">
      <c r="C1464" s="83"/>
      <c r="D1464" s="173"/>
      <c r="E1464" s="172"/>
      <c r="F1464" s="172"/>
      <c r="G1464" s="172"/>
      <c r="H1464" s="172"/>
      <c r="I1464" s="172"/>
      <c r="J1464" s="172"/>
      <c r="K1464" s="172"/>
      <c r="L1464" s="172"/>
      <c r="M1464" s="172"/>
      <c r="N1464" s="172"/>
    </row>
    <row r="1465" spans="3:14" x14ac:dyDescent="0.25">
      <c r="C1465" s="83"/>
      <c r="D1465" s="173"/>
      <c r="E1465" s="172"/>
      <c r="F1465" s="172"/>
      <c r="G1465" s="172"/>
      <c r="H1465" s="172"/>
      <c r="I1465" s="172"/>
      <c r="J1465" s="172"/>
      <c r="K1465" s="172"/>
      <c r="L1465" s="172"/>
      <c r="M1465" s="172"/>
      <c r="N1465" s="172"/>
    </row>
    <row r="1466" spans="3:14" x14ac:dyDescent="0.25">
      <c r="C1466" s="83"/>
      <c r="D1466" s="173"/>
      <c r="E1466" s="172"/>
      <c r="F1466" s="172"/>
      <c r="G1466" s="172"/>
      <c r="H1466" s="172"/>
      <c r="I1466" s="172"/>
      <c r="J1466" s="172"/>
      <c r="K1466" s="172"/>
      <c r="L1466" s="172"/>
      <c r="M1466" s="172"/>
      <c r="N1466" s="172"/>
    </row>
    <row r="1467" spans="3:14" x14ac:dyDescent="0.25">
      <c r="C1467" s="83"/>
      <c r="D1467" s="173"/>
      <c r="E1467" s="172"/>
      <c r="F1467" s="172"/>
      <c r="G1467" s="172"/>
      <c r="H1467" s="172"/>
      <c r="I1467" s="172"/>
      <c r="J1467" s="172"/>
      <c r="K1467" s="172"/>
      <c r="L1467" s="172"/>
      <c r="M1467" s="172"/>
      <c r="N1467" s="172"/>
    </row>
    <row r="1468" spans="3:14" x14ac:dyDescent="0.25">
      <c r="C1468" s="83"/>
      <c r="D1468" s="173"/>
      <c r="E1468" s="172"/>
      <c r="F1468" s="172"/>
      <c r="G1468" s="172"/>
      <c r="H1468" s="172"/>
      <c r="I1468" s="172"/>
      <c r="J1468" s="172"/>
      <c r="K1468" s="172"/>
      <c r="L1468" s="172"/>
      <c r="M1468" s="172"/>
      <c r="N1468" s="172"/>
    </row>
    <row r="1469" spans="3:14" x14ac:dyDescent="0.25">
      <c r="C1469" s="83"/>
      <c r="D1469" s="173"/>
      <c r="E1469" s="172"/>
      <c r="F1469" s="172"/>
      <c r="G1469" s="172"/>
      <c r="H1469" s="172"/>
      <c r="I1469" s="172"/>
      <c r="J1469" s="172"/>
      <c r="K1469" s="172"/>
      <c r="L1469" s="172"/>
      <c r="M1469" s="172"/>
      <c r="N1469" s="172"/>
    </row>
    <row r="1470" spans="3:14" x14ac:dyDescent="0.25">
      <c r="C1470" s="83"/>
      <c r="D1470" s="173"/>
      <c r="E1470" s="172"/>
      <c r="F1470" s="172"/>
      <c r="G1470" s="172"/>
      <c r="H1470" s="172"/>
      <c r="I1470" s="172"/>
      <c r="J1470" s="172"/>
      <c r="K1470" s="172"/>
      <c r="L1470" s="172"/>
      <c r="M1470" s="172"/>
      <c r="N1470" s="172"/>
    </row>
    <row r="1471" spans="3:14" x14ac:dyDescent="0.25">
      <c r="C1471" s="83"/>
      <c r="D1471" s="173"/>
      <c r="E1471" s="172"/>
      <c r="F1471" s="172"/>
      <c r="G1471" s="172"/>
      <c r="H1471" s="172"/>
      <c r="I1471" s="172"/>
      <c r="J1471" s="172"/>
      <c r="K1471" s="172"/>
      <c r="L1471" s="172"/>
      <c r="M1471" s="172"/>
      <c r="N1471" s="172"/>
    </row>
    <row r="1472" spans="3:14" x14ac:dyDescent="0.25">
      <c r="C1472" s="83"/>
      <c r="D1472" s="173"/>
      <c r="E1472" s="172"/>
      <c r="F1472" s="172"/>
      <c r="G1472" s="172"/>
      <c r="H1472" s="172"/>
      <c r="I1472" s="172"/>
      <c r="J1472" s="172"/>
      <c r="K1472" s="172"/>
      <c r="L1472" s="172"/>
      <c r="M1472" s="172"/>
      <c r="N1472" s="172"/>
    </row>
    <row r="1473" spans="3:14" x14ac:dyDescent="0.25">
      <c r="C1473" s="83"/>
      <c r="D1473" s="173"/>
      <c r="E1473" s="172"/>
      <c r="F1473" s="172"/>
      <c r="G1473" s="172"/>
      <c r="H1473" s="172"/>
      <c r="I1473" s="172"/>
      <c r="J1473" s="172"/>
      <c r="K1473" s="172"/>
      <c r="L1473" s="172"/>
      <c r="M1473" s="172"/>
      <c r="N1473" s="172"/>
    </row>
    <row r="1474" spans="3:14" x14ac:dyDescent="0.25">
      <c r="C1474" s="83"/>
      <c r="D1474" s="173"/>
      <c r="E1474" s="172"/>
      <c r="F1474" s="172"/>
      <c r="G1474" s="172"/>
      <c r="H1474" s="172"/>
      <c r="I1474" s="172"/>
      <c r="J1474" s="172"/>
      <c r="K1474" s="172"/>
      <c r="L1474" s="172"/>
      <c r="M1474" s="172"/>
      <c r="N1474" s="172"/>
    </row>
    <row r="1475" spans="3:14" x14ac:dyDescent="0.25">
      <c r="C1475" s="83"/>
      <c r="D1475" s="173"/>
      <c r="E1475" s="172"/>
      <c r="F1475" s="172"/>
      <c r="G1475" s="172"/>
      <c r="H1475" s="172"/>
      <c r="I1475" s="172"/>
      <c r="J1475" s="172"/>
      <c r="K1475" s="172"/>
      <c r="L1475" s="172"/>
      <c r="M1475" s="172"/>
      <c r="N1475" s="172"/>
    </row>
    <row r="1476" spans="3:14" x14ac:dyDescent="0.25">
      <c r="C1476" s="83"/>
      <c r="D1476" s="173"/>
      <c r="E1476" s="172"/>
      <c r="F1476" s="172"/>
      <c r="G1476" s="172"/>
      <c r="H1476" s="172"/>
      <c r="I1476" s="172"/>
      <c r="J1476" s="172"/>
      <c r="K1476" s="172"/>
      <c r="L1476" s="172"/>
      <c r="M1476" s="172"/>
      <c r="N1476" s="172"/>
    </row>
    <row r="1477" spans="3:14" x14ac:dyDescent="0.25">
      <c r="C1477" s="83"/>
      <c r="D1477" s="173"/>
      <c r="E1477" s="172"/>
      <c r="F1477" s="172"/>
      <c r="G1477" s="172"/>
      <c r="H1477" s="172"/>
      <c r="I1477" s="172"/>
      <c r="J1477" s="172"/>
      <c r="K1477" s="172"/>
      <c r="L1477" s="172"/>
      <c r="M1477" s="172"/>
      <c r="N1477" s="172"/>
    </row>
    <row r="1478" spans="3:14" x14ac:dyDescent="0.25">
      <c r="C1478" s="83"/>
      <c r="D1478" s="173"/>
      <c r="E1478" s="172"/>
      <c r="F1478" s="172"/>
      <c r="G1478" s="172"/>
      <c r="H1478" s="172"/>
      <c r="I1478" s="172"/>
      <c r="J1478" s="172"/>
      <c r="K1478" s="172"/>
      <c r="L1478" s="172"/>
      <c r="M1478" s="172"/>
      <c r="N1478" s="172"/>
    </row>
    <row r="1479" spans="3:14" x14ac:dyDescent="0.25">
      <c r="C1479" s="83"/>
      <c r="D1479" s="173"/>
      <c r="E1479" s="172"/>
      <c r="F1479" s="172"/>
      <c r="G1479" s="172"/>
      <c r="H1479" s="172"/>
      <c r="I1479" s="172"/>
      <c r="J1479" s="172"/>
      <c r="K1479" s="172"/>
      <c r="L1479" s="172"/>
      <c r="M1479" s="172"/>
      <c r="N1479" s="172"/>
    </row>
    <row r="1480" spans="3:14" x14ac:dyDescent="0.25">
      <c r="C1480" s="83"/>
      <c r="D1480" s="173"/>
      <c r="E1480" s="172"/>
      <c r="F1480" s="172"/>
      <c r="G1480" s="172"/>
      <c r="H1480" s="172"/>
      <c r="I1480" s="172"/>
      <c r="J1480" s="172"/>
      <c r="K1480" s="172"/>
      <c r="L1480" s="172"/>
      <c r="M1480" s="172"/>
      <c r="N1480" s="172"/>
    </row>
    <row r="1481" spans="3:14" x14ac:dyDescent="0.25">
      <c r="C1481" s="83"/>
      <c r="D1481" s="173"/>
      <c r="E1481" s="172"/>
      <c r="F1481" s="172"/>
      <c r="G1481" s="172"/>
      <c r="H1481" s="172"/>
      <c r="I1481" s="172"/>
      <c r="J1481" s="172"/>
      <c r="K1481" s="172"/>
      <c r="L1481" s="172"/>
      <c r="M1481" s="172"/>
      <c r="N1481" s="172"/>
    </row>
    <row r="1482" spans="3:14" x14ac:dyDescent="0.25">
      <c r="C1482" s="83"/>
      <c r="D1482" s="173"/>
      <c r="E1482" s="172"/>
      <c r="F1482" s="172"/>
      <c r="G1482" s="172"/>
      <c r="H1482" s="172"/>
      <c r="I1482" s="172"/>
      <c r="J1482" s="172"/>
      <c r="K1482" s="172"/>
      <c r="L1482" s="172"/>
      <c r="M1482" s="172"/>
      <c r="N1482" s="172"/>
    </row>
    <row r="1483" spans="3:14" x14ac:dyDescent="0.25">
      <c r="C1483" s="83"/>
      <c r="D1483" s="173"/>
      <c r="E1483" s="172"/>
      <c r="F1483" s="172"/>
      <c r="G1483" s="172"/>
      <c r="H1483" s="172"/>
      <c r="I1483" s="172"/>
      <c r="J1483" s="172"/>
      <c r="K1483" s="172"/>
      <c r="L1483" s="172"/>
      <c r="M1483" s="172"/>
      <c r="N1483" s="172"/>
    </row>
    <row r="1484" spans="3:14" x14ac:dyDescent="0.25">
      <c r="C1484" s="83"/>
      <c r="D1484" s="173"/>
      <c r="E1484" s="172"/>
      <c r="F1484" s="172"/>
      <c r="G1484" s="172"/>
      <c r="H1484" s="172"/>
      <c r="I1484" s="172"/>
      <c r="J1484" s="172"/>
      <c r="K1484" s="172"/>
      <c r="L1484" s="172"/>
      <c r="M1484" s="172"/>
      <c r="N1484" s="172"/>
    </row>
    <row r="1485" spans="3:14" x14ac:dyDescent="0.25">
      <c r="C1485" s="83"/>
      <c r="D1485" s="173"/>
      <c r="E1485" s="172"/>
      <c r="F1485" s="172"/>
      <c r="G1485" s="172"/>
      <c r="H1485" s="172"/>
      <c r="I1485" s="172"/>
      <c r="J1485" s="172"/>
      <c r="K1485" s="172"/>
      <c r="L1485" s="172"/>
      <c r="M1485" s="172"/>
      <c r="N1485" s="172"/>
    </row>
    <row r="1486" spans="3:14" x14ac:dyDescent="0.25">
      <c r="C1486" s="83"/>
      <c r="D1486" s="173"/>
      <c r="E1486" s="172"/>
      <c r="F1486" s="172"/>
      <c r="G1486" s="172"/>
      <c r="H1486" s="172"/>
      <c r="I1486" s="172"/>
      <c r="J1486" s="172"/>
      <c r="K1486" s="172"/>
      <c r="L1486" s="172"/>
      <c r="M1486" s="172"/>
      <c r="N1486" s="172"/>
    </row>
    <row r="1487" spans="3:14" x14ac:dyDescent="0.25">
      <c r="C1487" s="83"/>
      <c r="D1487" s="173"/>
      <c r="E1487" s="172"/>
      <c r="F1487" s="172"/>
      <c r="G1487" s="172"/>
      <c r="H1487" s="172"/>
      <c r="I1487" s="172"/>
      <c r="J1487" s="172"/>
      <c r="K1487" s="172"/>
      <c r="L1487" s="172"/>
      <c r="M1487" s="172"/>
      <c r="N1487" s="172"/>
    </row>
    <row r="1488" spans="3:14" x14ac:dyDescent="0.25">
      <c r="C1488" s="83"/>
      <c r="D1488" s="173"/>
      <c r="E1488" s="172"/>
      <c r="F1488" s="172"/>
      <c r="G1488" s="172"/>
      <c r="H1488" s="172"/>
      <c r="I1488" s="172"/>
      <c r="J1488" s="172"/>
      <c r="K1488" s="172"/>
      <c r="L1488" s="172"/>
      <c r="M1488" s="172"/>
      <c r="N1488" s="172"/>
    </row>
    <row r="1489" spans="3:14" x14ac:dyDescent="0.25">
      <c r="C1489" s="83"/>
      <c r="D1489" s="173"/>
      <c r="E1489" s="172"/>
      <c r="F1489" s="172"/>
      <c r="G1489" s="172"/>
      <c r="H1489" s="172"/>
      <c r="I1489" s="172"/>
      <c r="J1489" s="172"/>
      <c r="K1489" s="172"/>
      <c r="L1489" s="172"/>
      <c r="M1489" s="172"/>
      <c r="N1489" s="172"/>
    </row>
    <row r="1490" spans="3:14" x14ac:dyDescent="0.25">
      <c r="C1490" s="83"/>
      <c r="D1490" s="173"/>
      <c r="E1490" s="172"/>
      <c r="F1490" s="172"/>
      <c r="G1490" s="172"/>
      <c r="H1490" s="172"/>
      <c r="I1490" s="172"/>
      <c r="J1490" s="172"/>
      <c r="K1490" s="172"/>
      <c r="L1490" s="172"/>
      <c r="M1490" s="172"/>
      <c r="N1490" s="172"/>
    </row>
    <row r="1491" spans="3:14" x14ac:dyDescent="0.25">
      <c r="C1491" s="83"/>
      <c r="D1491" s="173"/>
      <c r="E1491" s="172"/>
      <c r="F1491" s="172"/>
      <c r="G1491" s="172"/>
      <c r="H1491" s="172"/>
      <c r="I1491" s="172"/>
      <c r="J1491" s="172"/>
      <c r="K1491" s="172"/>
      <c r="L1491" s="172"/>
      <c r="M1491" s="172"/>
      <c r="N1491" s="172"/>
    </row>
    <row r="1492" spans="3:14" x14ac:dyDescent="0.25">
      <c r="C1492" s="83"/>
      <c r="D1492" s="173"/>
      <c r="E1492" s="172"/>
      <c r="F1492" s="172"/>
      <c r="G1492" s="172"/>
      <c r="H1492" s="172"/>
      <c r="I1492" s="172"/>
      <c r="J1492" s="172"/>
      <c r="K1492" s="172"/>
      <c r="L1492" s="172"/>
      <c r="M1492" s="172"/>
      <c r="N1492" s="172"/>
    </row>
    <row r="1493" spans="3:14" x14ac:dyDescent="0.25">
      <c r="C1493" s="83"/>
      <c r="D1493" s="173"/>
      <c r="E1493" s="172"/>
      <c r="F1493" s="172"/>
      <c r="G1493" s="172"/>
      <c r="H1493" s="172"/>
      <c r="I1493" s="172"/>
      <c r="J1493" s="172"/>
      <c r="K1493" s="172"/>
      <c r="L1493" s="172"/>
      <c r="M1493" s="172"/>
      <c r="N1493" s="172"/>
    </row>
    <row r="1494" spans="3:14" x14ac:dyDescent="0.25">
      <c r="C1494" s="83"/>
      <c r="D1494" s="173"/>
      <c r="E1494" s="172"/>
      <c r="F1494" s="172"/>
      <c r="G1494" s="172"/>
      <c r="H1494" s="172"/>
      <c r="I1494" s="172"/>
      <c r="J1494" s="172"/>
      <c r="K1494" s="172"/>
      <c r="L1494" s="172"/>
      <c r="M1494" s="172"/>
      <c r="N1494" s="172"/>
    </row>
    <row r="1495" spans="3:14" x14ac:dyDescent="0.25">
      <c r="C1495" s="83"/>
      <c r="D1495" s="173"/>
      <c r="E1495" s="172"/>
      <c r="F1495" s="172"/>
      <c r="G1495" s="172"/>
      <c r="H1495" s="172"/>
      <c r="I1495" s="172"/>
      <c r="J1495" s="172"/>
      <c r="K1495" s="172"/>
      <c r="L1495" s="172"/>
      <c r="M1495" s="172"/>
      <c r="N1495" s="172"/>
    </row>
    <row r="1496" spans="3:14" x14ac:dyDescent="0.25">
      <c r="C1496" s="83"/>
      <c r="D1496" s="173"/>
      <c r="E1496" s="172"/>
      <c r="F1496" s="172"/>
      <c r="G1496" s="172"/>
      <c r="H1496" s="172"/>
      <c r="I1496" s="172"/>
      <c r="J1496" s="172"/>
      <c r="K1496" s="172"/>
      <c r="L1496" s="172"/>
      <c r="M1496" s="172"/>
      <c r="N1496" s="172"/>
    </row>
    <row r="1497" spans="3:14" x14ac:dyDescent="0.25">
      <c r="C1497" s="83"/>
      <c r="D1497" s="173"/>
      <c r="E1497" s="172"/>
      <c r="F1497" s="172"/>
      <c r="G1497" s="172"/>
      <c r="H1497" s="172"/>
      <c r="I1497" s="172"/>
      <c r="J1497" s="172"/>
      <c r="K1497" s="172"/>
      <c r="L1497" s="172"/>
      <c r="M1497" s="172"/>
      <c r="N1497" s="172"/>
    </row>
    <row r="1498" spans="3:14" x14ac:dyDescent="0.25">
      <c r="C1498" s="83"/>
      <c r="D1498" s="173"/>
      <c r="E1498" s="172"/>
      <c r="F1498" s="172"/>
      <c r="G1498" s="172"/>
      <c r="H1498" s="172"/>
      <c r="I1498" s="172"/>
      <c r="J1498" s="172"/>
      <c r="K1498" s="172"/>
      <c r="L1498" s="172"/>
      <c r="M1498" s="172"/>
      <c r="N1498" s="172"/>
    </row>
    <row r="1499" spans="3:14" x14ac:dyDescent="0.25">
      <c r="C1499" s="83"/>
      <c r="D1499" s="173"/>
      <c r="E1499" s="172"/>
      <c r="F1499" s="172"/>
      <c r="G1499" s="172"/>
      <c r="H1499" s="172"/>
      <c r="I1499" s="172"/>
      <c r="J1499" s="172"/>
      <c r="K1499" s="172"/>
      <c r="L1499" s="172"/>
      <c r="M1499" s="172"/>
      <c r="N1499" s="172"/>
    </row>
    <row r="1500" spans="3:14" x14ac:dyDescent="0.25">
      <c r="C1500" s="83"/>
      <c r="D1500" s="173"/>
      <c r="E1500" s="172"/>
      <c r="F1500" s="172"/>
      <c r="G1500" s="172"/>
      <c r="H1500" s="172"/>
      <c r="I1500" s="172"/>
      <c r="J1500" s="172"/>
      <c r="K1500" s="172"/>
      <c r="L1500" s="172"/>
      <c r="M1500" s="172"/>
      <c r="N1500" s="172"/>
    </row>
    <row r="1501" spans="3:14" x14ac:dyDescent="0.25">
      <c r="C1501" s="83"/>
      <c r="D1501" s="173"/>
      <c r="E1501" s="172"/>
      <c r="F1501" s="172"/>
      <c r="G1501" s="172"/>
      <c r="H1501" s="172"/>
      <c r="I1501" s="172"/>
      <c r="J1501" s="172"/>
      <c r="K1501" s="172"/>
      <c r="L1501" s="172"/>
      <c r="M1501" s="172"/>
      <c r="N1501" s="172"/>
    </row>
    <row r="1502" spans="3:14" x14ac:dyDescent="0.25">
      <c r="C1502" s="83"/>
      <c r="D1502" s="173"/>
      <c r="E1502" s="172"/>
      <c r="F1502" s="172"/>
      <c r="G1502" s="172"/>
      <c r="H1502" s="172"/>
      <c r="I1502" s="172"/>
      <c r="J1502" s="172"/>
      <c r="K1502" s="172"/>
      <c r="L1502" s="172"/>
      <c r="M1502" s="172"/>
      <c r="N1502" s="172"/>
    </row>
    <row r="1503" spans="3:14" x14ac:dyDescent="0.25">
      <c r="C1503" s="83"/>
      <c r="D1503" s="173"/>
      <c r="E1503" s="172"/>
      <c r="F1503" s="172"/>
      <c r="G1503" s="172"/>
      <c r="H1503" s="172"/>
      <c r="I1503" s="172"/>
      <c r="J1503" s="172"/>
      <c r="K1503" s="172"/>
      <c r="L1503" s="172"/>
      <c r="M1503" s="172"/>
      <c r="N1503" s="172"/>
    </row>
    <row r="1504" spans="3:14" x14ac:dyDescent="0.25">
      <c r="C1504" s="83"/>
      <c r="D1504" s="173"/>
      <c r="E1504" s="172"/>
      <c r="F1504" s="172"/>
      <c r="G1504" s="172"/>
      <c r="H1504" s="172"/>
      <c r="I1504" s="172"/>
      <c r="J1504" s="172"/>
      <c r="K1504" s="172"/>
      <c r="L1504" s="172"/>
      <c r="M1504" s="172"/>
      <c r="N1504" s="172"/>
    </row>
    <row r="1505" spans="3:14" x14ac:dyDescent="0.25">
      <c r="C1505" s="83"/>
      <c r="D1505" s="173"/>
      <c r="E1505" s="172"/>
      <c r="F1505" s="172"/>
      <c r="G1505" s="172"/>
      <c r="H1505" s="172"/>
      <c r="I1505" s="172"/>
      <c r="J1505" s="172"/>
      <c r="K1505" s="172"/>
      <c r="L1505" s="172"/>
      <c r="M1505" s="172"/>
      <c r="N1505" s="172"/>
    </row>
    <row r="1506" spans="3:14" x14ac:dyDescent="0.25">
      <c r="C1506" s="83"/>
      <c r="D1506" s="173"/>
      <c r="E1506" s="172"/>
      <c r="F1506" s="172"/>
      <c r="G1506" s="172"/>
      <c r="H1506" s="172"/>
      <c r="I1506" s="172"/>
      <c r="J1506" s="172"/>
      <c r="K1506" s="172"/>
      <c r="L1506" s="172"/>
      <c r="M1506" s="172"/>
      <c r="N1506" s="172"/>
    </row>
    <row r="1507" spans="3:14" x14ac:dyDescent="0.25">
      <c r="C1507" s="83"/>
      <c r="D1507" s="173"/>
      <c r="E1507" s="172"/>
      <c r="F1507" s="172"/>
      <c r="G1507" s="172"/>
      <c r="H1507" s="172"/>
      <c r="I1507" s="172"/>
      <c r="J1507" s="172"/>
      <c r="K1507" s="172"/>
      <c r="L1507" s="172"/>
      <c r="M1507" s="172"/>
      <c r="N1507" s="172"/>
    </row>
    <row r="1508" spans="3:14" x14ac:dyDescent="0.25">
      <c r="C1508" s="83"/>
      <c r="D1508" s="173"/>
      <c r="E1508" s="172"/>
      <c r="F1508" s="172"/>
      <c r="G1508" s="172"/>
      <c r="H1508" s="172"/>
      <c r="I1508" s="172"/>
      <c r="J1508" s="172"/>
      <c r="K1508" s="172"/>
      <c r="L1508" s="172"/>
      <c r="M1508" s="172"/>
      <c r="N1508" s="172"/>
    </row>
    <row r="1509" spans="3:14" x14ac:dyDescent="0.25">
      <c r="C1509" s="83"/>
      <c r="D1509" s="173"/>
      <c r="E1509" s="172"/>
      <c r="F1509" s="172"/>
      <c r="G1509" s="172"/>
      <c r="H1509" s="172"/>
      <c r="I1509" s="172"/>
      <c r="J1509" s="172"/>
      <c r="K1509" s="172"/>
      <c r="L1509" s="172"/>
      <c r="M1509" s="172"/>
      <c r="N1509" s="172"/>
    </row>
    <row r="1510" spans="3:14" x14ac:dyDescent="0.25">
      <c r="C1510" s="83"/>
      <c r="D1510" s="173"/>
      <c r="E1510" s="172"/>
      <c r="F1510" s="172"/>
      <c r="G1510" s="172"/>
      <c r="H1510" s="172"/>
      <c r="I1510" s="172"/>
      <c r="J1510" s="172"/>
      <c r="K1510" s="172"/>
      <c r="L1510" s="172"/>
      <c r="M1510" s="172"/>
      <c r="N1510" s="172"/>
    </row>
    <row r="1511" spans="3:14" x14ac:dyDescent="0.25">
      <c r="C1511" s="83"/>
      <c r="D1511" s="173"/>
      <c r="E1511" s="172"/>
      <c r="F1511" s="172"/>
      <c r="G1511" s="172"/>
      <c r="H1511" s="172"/>
      <c r="I1511" s="172"/>
      <c r="J1511" s="172"/>
      <c r="K1511" s="172"/>
      <c r="L1511" s="172"/>
      <c r="M1511" s="172"/>
      <c r="N1511" s="172"/>
    </row>
    <row r="1512" spans="3:14" x14ac:dyDescent="0.25">
      <c r="C1512" s="83"/>
      <c r="D1512" s="173"/>
      <c r="E1512" s="172"/>
      <c r="F1512" s="172"/>
      <c r="G1512" s="172"/>
      <c r="H1512" s="172"/>
      <c r="I1512" s="172"/>
      <c r="J1512" s="172"/>
      <c r="K1512" s="172"/>
      <c r="L1512" s="172"/>
      <c r="M1512" s="172"/>
      <c r="N1512" s="172"/>
    </row>
    <row r="1513" spans="3:14" x14ac:dyDescent="0.25">
      <c r="C1513" s="83"/>
      <c r="D1513" s="173"/>
      <c r="E1513" s="172"/>
      <c r="F1513" s="172"/>
      <c r="G1513" s="172"/>
      <c r="H1513" s="172"/>
      <c r="I1513" s="172"/>
      <c r="J1513" s="172"/>
      <c r="K1513" s="172"/>
      <c r="L1513" s="172"/>
      <c r="M1513" s="172"/>
      <c r="N1513" s="172"/>
    </row>
    <row r="1514" spans="3:14" x14ac:dyDescent="0.25">
      <c r="C1514" s="83"/>
      <c r="D1514" s="173"/>
      <c r="E1514" s="172"/>
      <c r="F1514" s="172"/>
      <c r="G1514" s="172"/>
      <c r="H1514" s="172"/>
      <c r="I1514" s="172"/>
      <c r="J1514" s="172"/>
      <c r="K1514" s="172"/>
      <c r="L1514" s="172"/>
      <c r="M1514" s="172"/>
      <c r="N1514" s="172"/>
    </row>
    <row r="1515" spans="3:14" x14ac:dyDescent="0.25">
      <c r="C1515" s="83"/>
      <c r="D1515" s="173"/>
      <c r="E1515" s="172"/>
      <c r="F1515" s="172"/>
      <c r="G1515" s="172"/>
      <c r="H1515" s="172"/>
      <c r="I1515" s="172"/>
      <c r="J1515" s="172"/>
      <c r="K1515" s="172"/>
      <c r="L1515" s="172"/>
      <c r="M1515" s="172"/>
      <c r="N1515" s="172"/>
    </row>
    <row r="1516" spans="3:14" x14ac:dyDescent="0.25">
      <c r="C1516" s="83"/>
      <c r="D1516" s="173"/>
      <c r="E1516" s="172"/>
      <c r="F1516" s="172"/>
      <c r="G1516" s="172"/>
      <c r="H1516" s="172"/>
      <c r="I1516" s="172"/>
      <c r="J1516" s="172"/>
      <c r="K1516" s="172"/>
      <c r="L1516" s="172"/>
      <c r="M1516" s="172"/>
      <c r="N1516" s="172"/>
    </row>
    <row r="1517" spans="3:14" x14ac:dyDescent="0.25">
      <c r="C1517" s="83"/>
      <c r="D1517" s="173"/>
      <c r="E1517" s="172"/>
      <c r="F1517" s="172"/>
      <c r="G1517" s="172"/>
      <c r="H1517" s="172"/>
      <c r="I1517" s="172"/>
      <c r="J1517" s="172"/>
      <c r="K1517" s="172"/>
      <c r="L1517" s="172"/>
      <c r="M1517" s="172"/>
      <c r="N1517" s="172"/>
    </row>
    <row r="1518" spans="3:14" x14ac:dyDescent="0.25">
      <c r="C1518" s="83"/>
      <c r="D1518" s="173"/>
      <c r="E1518" s="172"/>
      <c r="F1518" s="172"/>
      <c r="G1518" s="172"/>
      <c r="H1518" s="172"/>
      <c r="I1518" s="172"/>
      <c r="J1518" s="172"/>
      <c r="K1518" s="172"/>
      <c r="L1518" s="172"/>
      <c r="M1518" s="172"/>
      <c r="N1518" s="172"/>
    </row>
    <row r="1519" spans="3:14" x14ac:dyDescent="0.25">
      <c r="C1519" s="83"/>
      <c r="D1519" s="173"/>
      <c r="E1519" s="172"/>
      <c r="F1519" s="172"/>
      <c r="G1519" s="172"/>
      <c r="H1519" s="172"/>
      <c r="I1519" s="172"/>
      <c r="J1519" s="172"/>
      <c r="K1519" s="172"/>
      <c r="L1519" s="172"/>
      <c r="M1519" s="172"/>
      <c r="N1519" s="172"/>
    </row>
    <row r="1520" spans="3:14" x14ac:dyDescent="0.25">
      <c r="C1520" s="83"/>
      <c r="D1520" s="173"/>
      <c r="E1520" s="172"/>
      <c r="F1520" s="172"/>
      <c r="G1520" s="172"/>
      <c r="H1520" s="172"/>
      <c r="I1520" s="172"/>
      <c r="J1520" s="172"/>
      <c r="K1520" s="172"/>
      <c r="L1520" s="172"/>
      <c r="M1520" s="172"/>
      <c r="N1520" s="172"/>
    </row>
    <row r="1521" spans="3:14" x14ac:dyDescent="0.25">
      <c r="C1521" s="83"/>
      <c r="D1521" s="173"/>
      <c r="E1521" s="172"/>
      <c r="F1521" s="172"/>
      <c r="G1521" s="172"/>
      <c r="H1521" s="172"/>
      <c r="I1521" s="172"/>
      <c r="J1521" s="172"/>
      <c r="K1521" s="172"/>
      <c r="L1521" s="172"/>
      <c r="M1521" s="172"/>
      <c r="N1521" s="172"/>
    </row>
    <row r="1522" spans="3:14" x14ac:dyDescent="0.25">
      <c r="C1522" s="83"/>
      <c r="D1522" s="173"/>
      <c r="E1522" s="172"/>
      <c r="F1522" s="172"/>
      <c r="G1522" s="172"/>
      <c r="H1522" s="172"/>
      <c r="I1522" s="172"/>
      <c r="J1522" s="172"/>
      <c r="K1522" s="172"/>
      <c r="L1522" s="172"/>
      <c r="M1522" s="172"/>
      <c r="N1522" s="172"/>
    </row>
    <row r="1523" spans="3:14" x14ac:dyDescent="0.25">
      <c r="C1523" s="83"/>
      <c r="D1523" s="173"/>
      <c r="E1523" s="172"/>
      <c r="F1523" s="172"/>
      <c r="G1523" s="172"/>
      <c r="H1523" s="172"/>
      <c r="I1523" s="172"/>
      <c r="J1523" s="172"/>
      <c r="K1523" s="172"/>
      <c r="L1523" s="172"/>
      <c r="M1523" s="172"/>
      <c r="N1523" s="172"/>
    </row>
    <row r="1524" spans="3:14" x14ac:dyDescent="0.25">
      <c r="C1524" s="83"/>
      <c r="D1524" s="173"/>
      <c r="E1524" s="172"/>
      <c r="F1524" s="172"/>
      <c r="G1524" s="172"/>
      <c r="H1524" s="172"/>
      <c r="I1524" s="172"/>
      <c r="J1524" s="172"/>
      <c r="K1524" s="172"/>
      <c r="L1524" s="172"/>
      <c r="M1524" s="172"/>
      <c r="N1524" s="172"/>
    </row>
    <row r="1525" spans="3:14" x14ac:dyDescent="0.25">
      <c r="C1525" s="83"/>
      <c r="D1525" s="173"/>
      <c r="E1525" s="172"/>
      <c r="F1525" s="172"/>
      <c r="G1525" s="172"/>
      <c r="H1525" s="172"/>
      <c r="I1525" s="172"/>
      <c r="J1525" s="172"/>
      <c r="K1525" s="172"/>
      <c r="L1525" s="172"/>
      <c r="M1525" s="172"/>
      <c r="N1525" s="172"/>
    </row>
    <row r="1526" spans="3:14" x14ac:dyDescent="0.25">
      <c r="C1526" s="83"/>
      <c r="D1526" s="173"/>
      <c r="E1526" s="172"/>
      <c r="F1526" s="172"/>
      <c r="G1526" s="172"/>
      <c r="H1526" s="172"/>
      <c r="I1526" s="172"/>
      <c r="J1526" s="172"/>
      <c r="K1526" s="172"/>
      <c r="L1526" s="172"/>
      <c r="M1526" s="172"/>
      <c r="N1526" s="172"/>
    </row>
    <row r="1527" spans="3:14" x14ac:dyDescent="0.25">
      <c r="C1527" s="83"/>
      <c r="D1527" s="173"/>
      <c r="E1527" s="172"/>
      <c r="F1527" s="172"/>
      <c r="G1527" s="172"/>
      <c r="H1527" s="172"/>
      <c r="I1527" s="172"/>
      <c r="J1527" s="172"/>
      <c r="K1527" s="172"/>
      <c r="L1527" s="172"/>
      <c r="M1527" s="172"/>
      <c r="N1527" s="172"/>
    </row>
    <row r="1528" spans="3:14" x14ac:dyDescent="0.25">
      <c r="C1528" s="83"/>
      <c r="D1528" s="173"/>
      <c r="E1528" s="172"/>
      <c r="F1528" s="172"/>
      <c r="G1528" s="172"/>
      <c r="H1528" s="172"/>
      <c r="I1528" s="172"/>
      <c r="J1528" s="172"/>
      <c r="K1528" s="172"/>
      <c r="L1528" s="172"/>
      <c r="M1528" s="172"/>
      <c r="N1528" s="172"/>
    </row>
    <row r="1529" spans="3:14" x14ac:dyDescent="0.25">
      <c r="C1529" s="83"/>
      <c r="D1529" s="173"/>
      <c r="E1529" s="172"/>
      <c r="F1529" s="172"/>
      <c r="G1529" s="172"/>
      <c r="H1529" s="172"/>
      <c r="I1529" s="172"/>
      <c r="J1529" s="172"/>
      <c r="K1529" s="172"/>
      <c r="L1529" s="172"/>
      <c r="M1529" s="172"/>
      <c r="N1529" s="172"/>
    </row>
    <row r="1530" spans="3:14" x14ac:dyDescent="0.25">
      <c r="C1530" s="83"/>
      <c r="D1530" s="173"/>
      <c r="E1530" s="172"/>
      <c r="F1530" s="172"/>
      <c r="G1530" s="172"/>
      <c r="H1530" s="172"/>
      <c r="I1530" s="172"/>
      <c r="J1530" s="172"/>
      <c r="K1530" s="172"/>
      <c r="L1530" s="172"/>
      <c r="M1530" s="172"/>
      <c r="N1530" s="172"/>
    </row>
    <row r="1531" spans="3:14" x14ac:dyDescent="0.25">
      <c r="C1531" s="83"/>
      <c r="D1531" s="173"/>
      <c r="E1531" s="172"/>
      <c r="F1531" s="172"/>
      <c r="G1531" s="172"/>
      <c r="H1531" s="172"/>
      <c r="I1531" s="172"/>
      <c r="J1531" s="172"/>
      <c r="K1531" s="172"/>
      <c r="L1531" s="172"/>
      <c r="M1531" s="172"/>
      <c r="N1531" s="172"/>
    </row>
    <row r="1532" spans="3:14" x14ac:dyDescent="0.25">
      <c r="C1532" s="83"/>
      <c r="D1532" s="173"/>
      <c r="E1532" s="172"/>
      <c r="F1532" s="172"/>
      <c r="G1532" s="172"/>
      <c r="H1532" s="172"/>
      <c r="I1532" s="172"/>
      <c r="J1532" s="172"/>
      <c r="K1532" s="172"/>
      <c r="L1532" s="172"/>
      <c r="M1532" s="172"/>
      <c r="N1532" s="172"/>
    </row>
    <row r="1533" spans="3:14" x14ac:dyDescent="0.25">
      <c r="C1533" s="83"/>
      <c r="D1533" s="173"/>
      <c r="E1533" s="172"/>
      <c r="F1533" s="172"/>
      <c r="G1533" s="172"/>
      <c r="H1533" s="172"/>
      <c r="I1533" s="172"/>
      <c r="J1533" s="172"/>
      <c r="K1533" s="172"/>
      <c r="L1533" s="172"/>
      <c r="M1533" s="172"/>
      <c r="N1533" s="172"/>
    </row>
    <row r="1534" spans="3:14" x14ac:dyDescent="0.25">
      <c r="C1534" s="83"/>
      <c r="D1534" s="173"/>
      <c r="E1534" s="172"/>
      <c r="F1534" s="172"/>
      <c r="G1534" s="172"/>
      <c r="H1534" s="172"/>
      <c r="I1534" s="172"/>
      <c r="J1534" s="172"/>
      <c r="K1534" s="172"/>
      <c r="L1534" s="172"/>
      <c r="M1534" s="172"/>
      <c r="N1534" s="172"/>
    </row>
    <row r="1535" spans="3:14" x14ac:dyDescent="0.25">
      <c r="C1535" s="83"/>
      <c r="D1535" s="173"/>
      <c r="E1535" s="172"/>
      <c r="F1535" s="172"/>
      <c r="G1535" s="172"/>
      <c r="H1535" s="172"/>
      <c r="I1535" s="172"/>
      <c r="J1535" s="172"/>
      <c r="K1535" s="172"/>
      <c r="L1535" s="172"/>
      <c r="M1535" s="172"/>
      <c r="N1535" s="172"/>
    </row>
    <row r="1536" spans="3:14" x14ac:dyDescent="0.25">
      <c r="C1536" s="83"/>
      <c r="D1536" s="173"/>
      <c r="E1536" s="172"/>
      <c r="F1536" s="172"/>
      <c r="G1536" s="172"/>
      <c r="H1536" s="172"/>
      <c r="I1536" s="172"/>
      <c r="J1536" s="172"/>
      <c r="K1536" s="172"/>
      <c r="L1536" s="172"/>
      <c r="M1536" s="172"/>
      <c r="N1536" s="172"/>
    </row>
    <row r="1537" spans="3:14" x14ac:dyDescent="0.25">
      <c r="C1537" s="83"/>
      <c r="D1537" s="173"/>
      <c r="E1537" s="172"/>
      <c r="F1537" s="172"/>
      <c r="G1537" s="172"/>
      <c r="H1537" s="172"/>
      <c r="I1537" s="172"/>
      <c r="J1537" s="172"/>
      <c r="K1537" s="172"/>
      <c r="L1537" s="172"/>
      <c r="M1537" s="172"/>
      <c r="N1537" s="172"/>
    </row>
    <row r="1538" spans="3:14" x14ac:dyDescent="0.25">
      <c r="C1538" s="83"/>
      <c r="D1538" s="173"/>
      <c r="E1538" s="172"/>
      <c r="F1538" s="172"/>
      <c r="G1538" s="172"/>
      <c r="H1538" s="172"/>
      <c r="I1538" s="172"/>
      <c r="J1538" s="172"/>
      <c r="K1538" s="172"/>
      <c r="L1538" s="172"/>
      <c r="M1538" s="172"/>
      <c r="N1538" s="172"/>
    </row>
    <row r="1539" spans="3:14" x14ac:dyDescent="0.25">
      <c r="C1539" s="83"/>
      <c r="D1539" s="173"/>
      <c r="E1539" s="172"/>
      <c r="F1539" s="172"/>
      <c r="G1539" s="172"/>
      <c r="H1539" s="172"/>
      <c r="I1539" s="172"/>
      <c r="J1539" s="172"/>
      <c r="K1539" s="172"/>
      <c r="L1539" s="172"/>
      <c r="M1539" s="172"/>
      <c r="N1539" s="172"/>
    </row>
    <row r="1540" spans="3:14" x14ac:dyDescent="0.25">
      <c r="C1540" s="83"/>
      <c r="D1540" s="173"/>
      <c r="E1540" s="172"/>
      <c r="F1540" s="172"/>
      <c r="G1540" s="172"/>
      <c r="H1540" s="172"/>
      <c r="I1540" s="172"/>
      <c r="J1540" s="172"/>
      <c r="K1540" s="172"/>
      <c r="L1540" s="172"/>
      <c r="M1540" s="172"/>
      <c r="N1540" s="172"/>
    </row>
    <row r="1541" spans="3:14" x14ac:dyDescent="0.25">
      <c r="C1541" s="83"/>
      <c r="D1541" s="173"/>
      <c r="E1541" s="172"/>
      <c r="F1541" s="172"/>
      <c r="G1541" s="172"/>
      <c r="H1541" s="172"/>
      <c r="I1541" s="172"/>
      <c r="J1541" s="172"/>
      <c r="K1541" s="172"/>
      <c r="L1541" s="172"/>
      <c r="M1541" s="172"/>
      <c r="N1541" s="172"/>
    </row>
    <row r="1542" spans="3:14" x14ac:dyDescent="0.25">
      <c r="C1542" s="83"/>
      <c r="D1542" s="173"/>
      <c r="E1542" s="172"/>
      <c r="F1542" s="172"/>
      <c r="G1542" s="172"/>
      <c r="H1542" s="172"/>
      <c r="I1542" s="172"/>
      <c r="J1542" s="172"/>
      <c r="K1542" s="172"/>
      <c r="L1542" s="172"/>
      <c r="M1542" s="172"/>
      <c r="N1542" s="172"/>
    </row>
    <row r="1543" spans="3:14" x14ac:dyDescent="0.25">
      <c r="C1543" s="83"/>
      <c r="D1543" s="173"/>
      <c r="E1543" s="172"/>
      <c r="F1543" s="172"/>
      <c r="G1543" s="172"/>
      <c r="H1543" s="172"/>
      <c r="I1543" s="172"/>
      <c r="J1543" s="172"/>
      <c r="K1543" s="172"/>
      <c r="L1543" s="172"/>
      <c r="M1543" s="172"/>
      <c r="N1543" s="172"/>
    </row>
    <row r="1544" spans="3:14" x14ac:dyDescent="0.25">
      <c r="C1544" s="83"/>
      <c r="D1544" s="173"/>
      <c r="E1544" s="172"/>
      <c r="F1544" s="172"/>
      <c r="G1544" s="172"/>
      <c r="H1544" s="172"/>
      <c r="I1544" s="172"/>
      <c r="J1544" s="172"/>
      <c r="K1544" s="172"/>
      <c r="L1544" s="172"/>
      <c r="M1544" s="172"/>
      <c r="N1544" s="172"/>
    </row>
    <row r="1545" spans="3:14" x14ac:dyDescent="0.25">
      <c r="C1545" s="83"/>
      <c r="D1545" s="173"/>
      <c r="E1545" s="172"/>
      <c r="F1545" s="172"/>
      <c r="G1545" s="172"/>
      <c r="H1545" s="172"/>
      <c r="I1545" s="172"/>
      <c r="J1545" s="172"/>
      <c r="K1545" s="172"/>
      <c r="L1545" s="172"/>
      <c r="M1545" s="172"/>
      <c r="N1545" s="172"/>
    </row>
    <row r="1546" spans="3:14" x14ac:dyDescent="0.25">
      <c r="C1546" s="83"/>
      <c r="D1546" s="173"/>
      <c r="E1546" s="172"/>
      <c r="F1546" s="172"/>
      <c r="G1546" s="172"/>
      <c r="H1546" s="172"/>
      <c r="I1546" s="172"/>
      <c r="J1546" s="172"/>
      <c r="K1546" s="172"/>
      <c r="L1546" s="172"/>
      <c r="M1546" s="172"/>
      <c r="N1546" s="172"/>
    </row>
    <row r="1547" spans="3:14" x14ac:dyDescent="0.25">
      <c r="C1547" s="83"/>
      <c r="D1547" s="173"/>
      <c r="E1547" s="172"/>
      <c r="F1547" s="172"/>
      <c r="G1547" s="172"/>
      <c r="H1547" s="172"/>
      <c r="I1547" s="172"/>
      <c r="J1547" s="172"/>
      <c r="K1547" s="172"/>
      <c r="L1547" s="172"/>
      <c r="M1547" s="172"/>
      <c r="N1547" s="172"/>
    </row>
    <row r="1548" spans="3:14" x14ac:dyDescent="0.25">
      <c r="C1548" s="83"/>
      <c r="D1548" s="173"/>
      <c r="E1548" s="172"/>
      <c r="F1548" s="172"/>
      <c r="G1548" s="172"/>
      <c r="H1548" s="172"/>
      <c r="I1548" s="172"/>
      <c r="J1548" s="172"/>
      <c r="K1548" s="172"/>
      <c r="L1548" s="172"/>
      <c r="M1548" s="172"/>
      <c r="N1548" s="172"/>
    </row>
    <row r="1549" spans="3:14" x14ac:dyDescent="0.25">
      <c r="C1549" s="83"/>
      <c r="D1549" s="173"/>
      <c r="E1549" s="172"/>
      <c r="F1549" s="172"/>
      <c r="G1549" s="172"/>
      <c r="H1549" s="172"/>
      <c r="I1549" s="172"/>
      <c r="J1549" s="172"/>
      <c r="K1549" s="172"/>
      <c r="L1549" s="172"/>
      <c r="M1549" s="172"/>
      <c r="N1549" s="172"/>
    </row>
    <row r="1550" spans="3:14" x14ac:dyDescent="0.25">
      <c r="C1550" s="83"/>
      <c r="D1550" s="173"/>
      <c r="E1550" s="172"/>
      <c r="F1550" s="172"/>
      <c r="G1550" s="172"/>
      <c r="H1550" s="172"/>
      <c r="I1550" s="172"/>
      <c r="J1550" s="172"/>
      <c r="K1550" s="172"/>
      <c r="L1550" s="172"/>
      <c r="M1550" s="172"/>
      <c r="N1550" s="172"/>
    </row>
    <row r="1551" spans="3:14" x14ac:dyDescent="0.25">
      <c r="C1551" s="83"/>
      <c r="D1551" s="173"/>
      <c r="E1551" s="172"/>
      <c r="F1551" s="172"/>
      <c r="G1551" s="172"/>
      <c r="H1551" s="172"/>
      <c r="I1551" s="172"/>
      <c r="J1551" s="172"/>
      <c r="K1551" s="172"/>
      <c r="L1551" s="172"/>
      <c r="M1551" s="172"/>
      <c r="N1551" s="172"/>
    </row>
    <row r="1552" spans="3:14" x14ac:dyDescent="0.25">
      <c r="C1552" s="83"/>
      <c r="D1552" s="173"/>
      <c r="E1552" s="172"/>
      <c r="F1552" s="172"/>
      <c r="G1552" s="172"/>
      <c r="H1552" s="172"/>
      <c r="I1552" s="172"/>
      <c r="J1552" s="172"/>
      <c r="K1552" s="172"/>
      <c r="L1552" s="172"/>
      <c r="M1552" s="172"/>
      <c r="N1552" s="172"/>
    </row>
    <row r="1553" spans="3:14" x14ac:dyDescent="0.25">
      <c r="C1553" s="83"/>
      <c r="D1553" s="173"/>
      <c r="E1553" s="172"/>
      <c r="F1553" s="172"/>
      <c r="G1553" s="172"/>
      <c r="H1553" s="172"/>
      <c r="I1553" s="172"/>
      <c r="J1553" s="172"/>
      <c r="K1553" s="172"/>
      <c r="L1553" s="172"/>
      <c r="M1553" s="172"/>
      <c r="N1553" s="172"/>
    </row>
    <row r="1554" spans="3:14" x14ac:dyDescent="0.25">
      <c r="C1554" s="83"/>
      <c r="D1554" s="173"/>
      <c r="E1554" s="172"/>
      <c r="F1554" s="172"/>
      <c r="G1554" s="172"/>
      <c r="H1554" s="172"/>
      <c r="I1554" s="172"/>
      <c r="J1554" s="172"/>
      <c r="K1554" s="172"/>
      <c r="L1554" s="172"/>
      <c r="M1554" s="172"/>
      <c r="N1554" s="172"/>
    </row>
    <row r="1555" spans="3:14" x14ac:dyDescent="0.25">
      <c r="C1555" s="83"/>
      <c r="D1555" s="173"/>
      <c r="E1555" s="172"/>
      <c r="F1555" s="172"/>
      <c r="G1555" s="172"/>
      <c r="H1555" s="172"/>
      <c r="I1555" s="172"/>
      <c r="J1555" s="172"/>
      <c r="K1555" s="172"/>
      <c r="L1555" s="172"/>
      <c r="M1555" s="172"/>
      <c r="N1555" s="172"/>
    </row>
    <row r="1556" spans="3:14" x14ac:dyDescent="0.25">
      <c r="C1556" s="83"/>
      <c r="D1556" s="173"/>
      <c r="E1556" s="172"/>
      <c r="F1556" s="172"/>
      <c r="G1556" s="172"/>
      <c r="H1556" s="172"/>
      <c r="I1556" s="172"/>
      <c r="J1556" s="172"/>
      <c r="K1556" s="172"/>
      <c r="L1556" s="172"/>
      <c r="M1556" s="172"/>
      <c r="N1556" s="172"/>
    </row>
    <row r="1557" spans="3:14" x14ac:dyDescent="0.25">
      <c r="C1557" s="83"/>
      <c r="D1557" s="173"/>
      <c r="E1557" s="172"/>
      <c r="F1557" s="172"/>
      <c r="G1557" s="172"/>
      <c r="H1557" s="172"/>
      <c r="I1557" s="172"/>
      <c r="J1557" s="172"/>
      <c r="K1557" s="172"/>
      <c r="L1557" s="172"/>
      <c r="M1557" s="172"/>
      <c r="N1557" s="172"/>
    </row>
    <row r="1558" spans="3:14" x14ac:dyDescent="0.25">
      <c r="C1558" s="83"/>
      <c r="D1558" s="173"/>
      <c r="E1558" s="172"/>
      <c r="F1558" s="172"/>
      <c r="G1558" s="172"/>
      <c r="H1558" s="172"/>
      <c r="I1558" s="172"/>
      <c r="J1558" s="172"/>
      <c r="K1558" s="172"/>
      <c r="L1558" s="172"/>
      <c r="M1558" s="172"/>
      <c r="N1558" s="172"/>
    </row>
    <row r="1559" spans="3:14" x14ac:dyDescent="0.25">
      <c r="C1559" s="83"/>
      <c r="D1559" s="173"/>
      <c r="E1559" s="172"/>
      <c r="F1559" s="172"/>
      <c r="G1559" s="172"/>
      <c r="H1559" s="172"/>
      <c r="I1559" s="172"/>
      <c r="J1559" s="172"/>
      <c r="K1559" s="172"/>
      <c r="L1559" s="172"/>
      <c r="M1559" s="172"/>
      <c r="N1559" s="172"/>
    </row>
    <row r="1560" spans="3:14" x14ac:dyDescent="0.25">
      <c r="C1560" s="83"/>
      <c r="D1560" s="173"/>
      <c r="E1560" s="172"/>
      <c r="F1560" s="172"/>
      <c r="G1560" s="172"/>
      <c r="H1560" s="172"/>
      <c r="I1560" s="172"/>
      <c r="J1560" s="172"/>
      <c r="K1560" s="172"/>
      <c r="L1560" s="172"/>
      <c r="M1560" s="172"/>
      <c r="N1560" s="172"/>
    </row>
    <row r="1561" spans="3:14" x14ac:dyDescent="0.25">
      <c r="C1561" s="83"/>
      <c r="D1561" s="173"/>
      <c r="E1561" s="172"/>
      <c r="F1561" s="172"/>
      <c r="G1561" s="172"/>
      <c r="H1561" s="172"/>
      <c r="I1561" s="172"/>
      <c r="J1561" s="172"/>
      <c r="K1561" s="172"/>
      <c r="L1561" s="172"/>
      <c r="M1561" s="172"/>
      <c r="N1561" s="172"/>
    </row>
    <row r="1562" spans="3:14" x14ac:dyDescent="0.25">
      <c r="C1562" s="83"/>
      <c r="D1562" s="173"/>
      <c r="E1562" s="172"/>
      <c r="F1562" s="172"/>
      <c r="G1562" s="172"/>
      <c r="H1562" s="172"/>
      <c r="I1562" s="172"/>
      <c r="J1562" s="172"/>
      <c r="K1562" s="172"/>
      <c r="L1562" s="172"/>
      <c r="M1562" s="172"/>
      <c r="N1562" s="172"/>
    </row>
    <row r="1563" spans="3:14" x14ac:dyDescent="0.25">
      <c r="C1563" s="83"/>
      <c r="D1563" s="173"/>
      <c r="E1563" s="172"/>
      <c r="F1563" s="172"/>
      <c r="G1563" s="172"/>
      <c r="H1563" s="172"/>
      <c r="I1563" s="172"/>
      <c r="J1563" s="172"/>
      <c r="K1563" s="172"/>
      <c r="L1563" s="172"/>
      <c r="M1563" s="172"/>
      <c r="N1563" s="172"/>
    </row>
    <row r="1564" spans="3:14" x14ac:dyDescent="0.25">
      <c r="C1564" s="83"/>
      <c r="D1564" s="173"/>
      <c r="E1564" s="172"/>
      <c r="F1564" s="172"/>
      <c r="G1564" s="172"/>
      <c r="H1564" s="172"/>
      <c r="I1564" s="172"/>
      <c r="J1564" s="172"/>
      <c r="K1564" s="172"/>
      <c r="L1564" s="172"/>
      <c r="M1564" s="172"/>
      <c r="N1564" s="172"/>
    </row>
    <row r="1565" spans="3:14" x14ac:dyDescent="0.25">
      <c r="C1565" s="83"/>
      <c r="D1565" s="173"/>
      <c r="E1565" s="172"/>
      <c r="F1565" s="172"/>
      <c r="G1565" s="172"/>
      <c r="H1565" s="172"/>
      <c r="I1565" s="172"/>
      <c r="J1565" s="172"/>
      <c r="K1565" s="172"/>
      <c r="L1565" s="172"/>
      <c r="M1565" s="172"/>
      <c r="N1565" s="172"/>
    </row>
    <row r="1566" spans="3:14" x14ac:dyDescent="0.25">
      <c r="C1566" s="83"/>
      <c r="D1566" s="173"/>
      <c r="E1566" s="172"/>
      <c r="F1566" s="172"/>
      <c r="G1566" s="172"/>
      <c r="H1566" s="172"/>
      <c r="I1566" s="172"/>
      <c r="J1566" s="172"/>
      <c r="K1566" s="172"/>
      <c r="L1566" s="172"/>
      <c r="M1566" s="172"/>
      <c r="N1566" s="172"/>
    </row>
    <row r="1567" spans="3:14" x14ac:dyDescent="0.25">
      <c r="C1567" s="83"/>
      <c r="D1567" s="173"/>
      <c r="E1567" s="172"/>
      <c r="F1567" s="172"/>
      <c r="G1567" s="172"/>
      <c r="H1567" s="172"/>
      <c r="I1567" s="172"/>
      <c r="J1567" s="172"/>
      <c r="K1567" s="172"/>
      <c r="L1567" s="172"/>
      <c r="M1567" s="172"/>
      <c r="N1567" s="172"/>
    </row>
    <row r="1568" spans="3:14" x14ac:dyDescent="0.25">
      <c r="C1568" s="83"/>
      <c r="D1568" s="173"/>
      <c r="E1568" s="172"/>
      <c r="F1568" s="172"/>
      <c r="G1568" s="172"/>
      <c r="H1568" s="172"/>
      <c r="I1568" s="172"/>
      <c r="J1568" s="172"/>
      <c r="K1568" s="172"/>
      <c r="L1568" s="172"/>
      <c r="M1568" s="172"/>
      <c r="N1568" s="172"/>
    </row>
    <row r="1569" spans="3:14" x14ac:dyDescent="0.25">
      <c r="C1569" s="83"/>
      <c r="D1569" s="173"/>
      <c r="E1569" s="172"/>
      <c r="F1569" s="172"/>
      <c r="G1569" s="172"/>
      <c r="H1569" s="172"/>
      <c r="I1569" s="172"/>
      <c r="J1569" s="172"/>
      <c r="K1569" s="172"/>
      <c r="L1569" s="172"/>
      <c r="M1569" s="172"/>
      <c r="N1569" s="172"/>
    </row>
    <row r="1570" spans="3:14" x14ac:dyDescent="0.25">
      <c r="C1570" s="83"/>
      <c r="D1570" s="173"/>
      <c r="E1570" s="172"/>
      <c r="F1570" s="172"/>
      <c r="G1570" s="172"/>
      <c r="H1570" s="172"/>
      <c r="I1570" s="172"/>
      <c r="J1570" s="172"/>
      <c r="K1570" s="172"/>
      <c r="L1570" s="172"/>
      <c r="M1570" s="172"/>
      <c r="N1570" s="172"/>
    </row>
    <row r="1571" spans="3:14" x14ac:dyDescent="0.25">
      <c r="C1571" s="83"/>
      <c r="D1571" s="173"/>
      <c r="E1571" s="172"/>
      <c r="F1571" s="172"/>
      <c r="G1571" s="172"/>
      <c r="H1571" s="172"/>
      <c r="I1571" s="172"/>
      <c r="J1571" s="172"/>
      <c r="K1571" s="172"/>
      <c r="L1571" s="172"/>
      <c r="M1571" s="172"/>
      <c r="N1571" s="172"/>
    </row>
    <row r="1572" spans="3:14" x14ac:dyDescent="0.25">
      <c r="C1572" s="83"/>
      <c r="D1572" s="173"/>
      <c r="E1572" s="172"/>
      <c r="F1572" s="172"/>
      <c r="G1572" s="172"/>
      <c r="H1572" s="172"/>
      <c r="I1572" s="172"/>
      <c r="J1572" s="172"/>
      <c r="K1572" s="172"/>
      <c r="L1572" s="172"/>
      <c r="M1572" s="172"/>
      <c r="N1572" s="172"/>
    </row>
    <row r="1573" spans="3:14" x14ac:dyDescent="0.25">
      <c r="C1573" s="83"/>
      <c r="D1573" s="173"/>
      <c r="E1573" s="172"/>
      <c r="F1573" s="172"/>
      <c r="G1573" s="172"/>
      <c r="H1573" s="172"/>
      <c r="I1573" s="172"/>
      <c r="J1573" s="172"/>
      <c r="K1573" s="172"/>
      <c r="L1573" s="172"/>
      <c r="M1573" s="172"/>
      <c r="N1573" s="172"/>
    </row>
    <row r="1574" spans="3:14" x14ac:dyDescent="0.25">
      <c r="C1574" s="83"/>
      <c r="D1574" s="173"/>
      <c r="E1574" s="172"/>
      <c r="F1574" s="172"/>
      <c r="G1574" s="172"/>
      <c r="H1574" s="172"/>
      <c r="I1574" s="172"/>
      <c r="J1574" s="172"/>
      <c r="K1574" s="172"/>
      <c r="L1574" s="172"/>
      <c r="M1574" s="172"/>
      <c r="N1574" s="172"/>
    </row>
    <row r="1575" spans="3:14" x14ac:dyDescent="0.25">
      <c r="C1575" s="83"/>
      <c r="D1575" s="173"/>
      <c r="E1575" s="172"/>
      <c r="F1575" s="172"/>
      <c r="G1575" s="172"/>
      <c r="H1575" s="172"/>
      <c r="I1575" s="172"/>
      <c r="J1575" s="172"/>
      <c r="K1575" s="172"/>
      <c r="L1575" s="172"/>
      <c r="M1575" s="172"/>
      <c r="N1575" s="172"/>
    </row>
    <row r="1576" spans="3:14" x14ac:dyDescent="0.25">
      <c r="C1576" s="83"/>
      <c r="D1576" s="173"/>
      <c r="E1576" s="172"/>
      <c r="F1576" s="172"/>
      <c r="G1576" s="172"/>
      <c r="H1576" s="172"/>
      <c r="I1576" s="172"/>
      <c r="J1576" s="172"/>
      <c r="K1576" s="172"/>
      <c r="L1576" s="172"/>
      <c r="M1576" s="172"/>
      <c r="N1576" s="172"/>
    </row>
    <row r="1577" spans="3:14" x14ac:dyDescent="0.25">
      <c r="C1577" s="83"/>
      <c r="D1577" s="173"/>
      <c r="E1577" s="172"/>
      <c r="F1577" s="172"/>
      <c r="G1577" s="172"/>
      <c r="H1577" s="172"/>
      <c r="I1577" s="172"/>
      <c r="J1577" s="172"/>
      <c r="K1577" s="172"/>
      <c r="L1577" s="172"/>
      <c r="M1577" s="172"/>
      <c r="N1577" s="172"/>
    </row>
    <row r="1578" spans="3:14" x14ac:dyDescent="0.25">
      <c r="C1578" s="83"/>
      <c r="D1578" s="173"/>
      <c r="E1578" s="172"/>
      <c r="F1578" s="172"/>
      <c r="G1578" s="172"/>
      <c r="H1578" s="172"/>
      <c r="I1578" s="172"/>
      <c r="J1578" s="172"/>
      <c r="K1578" s="172"/>
      <c r="L1578" s="172"/>
      <c r="M1578" s="172"/>
      <c r="N1578" s="172"/>
    </row>
    <row r="1579" spans="3:14" x14ac:dyDescent="0.25">
      <c r="C1579" s="83"/>
      <c r="D1579" s="173"/>
      <c r="E1579" s="172"/>
      <c r="F1579" s="172"/>
      <c r="G1579" s="172"/>
      <c r="H1579" s="172"/>
      <c r="I1579" s="172"/>
      <c r="J1579" s="172"/>
      <c r="K1579" s="172"/>
      <c r="L1579" s="172"/>
      <c r="M1579" s="172"/>
      <c r="N1579" s="172"/>
    </row>
    <row r="1580" spans="3:14" x14ac:dyDescent="0.25">
      <c r="C1580" s="83"/>
      <c r="D1580" s="173"/>
      <c r="E1580" s="172"/>
      <c r="F1580" s="172"/>
      <c r="G1580" s="172"/>
      <c r="H1580" s="172"/>
      <c r="I1580" s="172"/>
      <c r="J1580" s="172"/>
      <c r="K1580" s="172"/>
      <c r="L1580" s="172"/>
      <c r="M1580" s="172"/>
      <c r="N1580" s="172"/>
    </row>
    <row r="1581" spans="3:14" x14ac:dyDescent="0.25">
      <c r="C1581" s="83"/>
      <c r="D1581" s="173"/>
      <c r="E1581" s="172"/>
      <c r="F1581" s="172"/>
      <c r="G1581" s="172"/>
      <c r="H1581" s="172"/>
      <c r="I1581" s="172"/>
      <c r="J1581" s="172"/>
      <c r="K1581" s="172"/>
      <c r="L1581" s="172"/>
      <c r="M1581" s="172"/>
      <c r="N1581" s="172"/>
    </row>
    <row r="1582" spans="3:14" x14ac:dyDescent="0.25">
      <c r="C1582" s="83"/>
      <c r="D1582" s="173"/>
      <c r="E1582" s="172"/>
      <c r="F1582" s="172"/>
      <c r="G1582" s="172"/>
      <c r="H1582" s="172"/>
      <c r="I1582" s="172"/>
      <c r="J1582" s="172"/>
      <c r="K1582" s="172"/>
      <c r="L1582" s="172"/>
      <c r="M1582" s="172"/>
      <c r="N1582" s="172"/>
    </row>
    <row r="1583" spans="3:14" x14ac:dyDescent="0.25">
      <c r="C1583" s="83"/>
      <c r="D1583" s="173"/>
      <c r="E1583" s="172"/>
      <c r="F1583" s="172"/>
      <c r="G1583" s="172"/>
      <c r="H1583" s="172"/>
      <c r="I1583" s="172"/>
      <c r="J1583" s="172"/>
      <c r="K1583" s="172"/>
      <c r="L1583" s="172"/>
      <c r="M1583" s="172"/>
      <c r="N1583" s="172"/>
    </row>
    <row r="1584" spans="3:14" x14ac:dyDescent="0.25">
      <c r="C1584" s="83"/>
      <c r="D1584" s="173"/>
      <c r="E1584" s="172"/>
      <c r="F1584" s="172"/>
      <c r="G1584" s="172"/>
      <c r="H1584" s="172"/>
      <c r="I1584" s="172"/>
      <c r="J1584" s="172"/>
      <c r="K1584" s="172"/>
      <c r="L1584" s="172"/>
      <c r="M1584" s="172"/>
      <c r="N1584" s="172"/>
    </row>
    <row r="1585" spans="3:14" x14ac:dyDescent="0.25">
      <c r="C1585" s="83"/>
      <c r="D1585" s="173"/>
      <c r="E1585" s="172"/>
      <c r="F1585" s="172"/>
      <c r="G1585" s="172"/>
      <c r="H1585" s="172"/>
      <c r="I1585" s="172"/>
      <c r="J1585" s="172"/>
      <c r="K1585" s="172"/>
      <c r="L1585" s="172"/>
      <c r="M1585" s="172"/>
      <c r="N1585" s="172"/>
    </row>
    <row r="1586" spans="3:14" x14ac:dyDescent="0.25">
      <c r="C1586" s="83"/>
      <c r="D1586" s="173"/>
      <c r="E1586" s="172"/>
      <c r="F1586" s="172"/>
      <c r="G1586" s="172"/>
      <c r="H1586" s="172"/>
      <c r="I1586" s="172"/>
      <c r="J1586" s="172"/>
      <c r="K1586" s="172"/>
      <c r="L1586" s="172"/>
      <c r="M1586" s="172"/>
      <c r="N1586" s="172"/>
    </row>
    <row r="1587" spans="3:14" x14ac:dyDescent="0.25">
      <c r="C1587" s="83"/>
      <c r="D1587" s="173"/>
      <c r="E1587" s="172"/>
      <c r="F1587" s="172"/>
      <c r="G1587" s="172"/>
      <c r="H1587" s="172"/>
      <c r="I1587" s="172"/>
      <c r="J1587" s="172"/>
      <c r="K1587" s="172"/>
      <c r="L1587" s="172"/>
      <c r="M1587" s="172"/>
      <c r="N1587" s="172"/>
    </row>
    <row r="1588" spans="3:14" x14ac:dyDescent="0.25">
      <c r="C1588" s="83"/>
      <c r="D1588" s="173"/>
      <c r="E1588" s="172"/>
      <c r="F1588" s="172"/>
      <c r="G1588" s="172"/>
      <c r="H1588" s="172"/>
      <c r="I1588" s="172"/>
      <c r="J1588" s="172"/>
      <c r="K1588" s="172"/>
      <c r="L1588" s="172"/>
      <c r="M1588" s="172"/>
      <c r="N1588" s="172"/>
    </row>
    <row r="1589" spans="3:14" x14ac:dyDescent="0.25">
      <c r="C1589" s="83"/>
      <c r="D1589" s="173"/>
      <c r="E1589" s="172"/>
      <c r="F1589" s="172"/>
      <c r="G1589" s="172"/>
      <c r="H1589" s="172"/>
      <c r="I1589" s="172"/>
      <c r="J1589" s="172"/>
      <c r="K1589" s="172"/>
      <c r="L1589" s="172"/>
      <c r="M1589" s="172"/>
      <c r="N1589" s="172"/>
    </row>
    <row r="1590" spans="3:14" x14ac:dyDescent="0.25">
      <c r="C1590" s="83"/>
      <c r="D1590" s="173"/>
      <c r="E1590" s="172"/>
      <c r="F1590" s="172"/>
      <c r="G1590" s="172"/>
      <c r="H1590" s="172"/>
      <c r="I1590" s="172"/>
      <c r="J1590" s="172"/>
      <c r="K1590" s="172"/>
      <c r="L1590" s="172"/>
      <c r="M1590" s="172"/>
      <c r="N1590" s="172"/>
    </row>
    <row r="1591" spans="3:14" x14ac:dyDescent="0.25">
      <c r="C1591" s="83"/>
      <c r="D1591" s="173"/>
      <c r="E1591" s="172"/>
      <c r="F1591" s="172"/>
      <c r="G1591" s="172"/>
      <c r="H1591" s="172"/>
      <c r="I1591" s="172"/>
      <c r="J1591" s="172"/>
      <c r="K1591" s="172"/>
      <c r="L1591" s="172"/>
      <c r="M1591" s="172"/>
      <c r="N1591" s="172"/>
    </row>
    <row r="1592" spans="3:14" x14ac:dyDescent="0.25">
      <c r="C1592" s="83"/>
      <c r="D1592" s="173"/>
      <c r="E1592" s="172"/>
      <c r="F1592" s="172"/>
      <c r="G1592" s="172"/>
      <c r="H1592" s="172"/>
      <c r="I1592" s="172"/>
      <c r="J1592" s="172"/>
      <c r="K1592" s="172"/>
      <c r="L1592" s="172"/>
      <c r="M1592" s="172"/>
      <c r="N1592" s="172"/>
    </row>
    <row r="1593" spans="3:14" x14ac:dyDescent="0.25">
      <c r="C1593" s="83"/>
      <c r="D1593" s="173"/>
      <c r="E1593" s="172"/>
      <c r="F1593" s="172"/>
      <c r="G1593" s="172"/>
      <c r="H1593" s="172"/>
      <c r="I1593" s="172"/>
      <c r="J1593" s="172"/>
      <c r="K1593" s="172"/>
      <c r="L1593" s="172"/>
      <c r="M1593" s="172"/>
      <c r="N1593" s="172"/>
    </row>
    <row r="1594" spans="3:14" x14ac:dyDescent="0.25">
      <c r="C1594" s="83"/>
      <c r="D1594" s="173"/>
      <c r="E1594" s="172"/>
      <c r="F1594" s="172"/>
      <c r="G1594" s="172"/>
      <c r="H1594" s="172"/>
      <c r="I1594" s="172"/>
      <c r="J1594" s="172"/>
      <c r="K1594" s="172"/>
      <c r="L1594" s="172"/>
      <c r="M1594" s="172"/>
      <c r="N1594" s="172"/>
    </row>
    <row r="1595" spans="3:14" x14ac:dyDescent="0.25">
      <c r="C1595" s="83"/>
      <c r="D1595" s="173"/>
      <c r="E1595" s="172"/>
      <c r="F1595" s="172"/>
      <c r="G1595" s="172"/>
      <c r="H1595" s="172"/>
      <c r="I1595" s="172"/>
      <c r="J1595" s="172"/>
      <c r="K1595" s="172"/>
      <c r="L1595" s="172"/>
      <c r="M1595" s="172"/>
      <c r="N1595" s="172"/>
    </row>
    <row r="1596" spans="3:14" x14ac:dyDescent="0.25">
      <c r="C1596" s="83"/>
      <c r="D1596" s="173"/>
      <c r="E1596" s="172"/>
      <c r="F1596" s="172"/>
      <c r="G1596" s="172"/>
      <c r="H1596" s="172"/>
      <c r="I1596" s="172"/>
      <c r="J1596" s="172"/>
      <c r="K1596" s="172"/>
      <c r="L1596" s="172"/>
      <c r="M1596" s="172"/>
      <c r="N1596" s="172"/>
    </row>
    <row r="1597" spans="3:14" x14ac:dyDescent="0.25">
      <c r="C1597" s="83"/>
      <c r="D1597" s="173"/>
      <c r="E1597" s="172"/>
      <c r="F1597" s="172"/>
      <c r="G1597" s="172"/>
      <c r="H1597" s="172"/>
      <c r="I1597" s="172"/>
      <c r="J1597" s="172"/>
      <c r="K1597" s="172"/>
      <c r="L1597" s="172"/>
      <c r="M1597" s="172"/>
      <c r="N1597" s="172"/>
    </row>
    <row r="1598" spans="3:14" x14ac:dyDescent="0.25">
      <c r="C1598" s="83"/>
      <c r="D1598" s="173"/>
      <c r="E1598" s="172"/>
      <c r="F1598" s="172"/>
      <c r="G1598" s="172"/>
      <c r="H1598" s="172"/>
      <c r="I1598" s="172"/>
      <c r="J1598" s="172"/>
      <c r="K1598" s="172"/>
      <c r="L1598" s="172"/>
      <c r="M1598" s="172"/>
      <c r="N1598" s="172"/>
    </row>
    <row r="1599" spans="3:14" x14ac:dyDescent="0.25">
      <c r="C1599" s="83"/>
      <c r="D1599" s="173"/>
      <c r="E1599" s="172"/>
      <c r="F1599" s="172"/>
      <c r="G1599" s="172"/>
      <c r="H1599" s="172"/>
      <c r="I1599" s="172"/>
      <c r="J1599" s="172"/>
      <c r="K1599" s="172"/>
      <c r="L1599" s="172"/>
      <c r="M1599" s="172"/>
      <c r="N1599" s="172"/>
    </row>
    <row r="1600" spans="3:14" x14ac:dyDescent="0.25">
      <c r="C1600" s="83"/>
      <c r="D1600" s="173"/>
      <c r="E1600" s="172"/>
      <c r="F1600" s="172"/>
      <c r="G1600" s="172"/>
      <c r="H1600" s="172"/>
      <c r="I1600" s="172"/>
      <c r="J1600" s="172"/>
      <c r="K1600" s="172"/>
      <c r="L1600" s="172"/>
      <c r="M1600" s="172"/>
      <c r="N1600" s="172"/>
    </row>
    <row r="1601" spans="3:14" x14ac:dyDescent="0.25">
      <c r="C1601" s="83"/>
      <c r="D1601" s="173"/>
      <c r="E1601" s="172"/>
      <c r="F1601" s="172"/>
      <c r="G1601" s="172"/>
      <c r="H1601" s="172"/>
      <c r="I1601" s="172"/>
      <c r="J1601" s="172"/>
      <c r="K1601" s="172"/>
      <c r="L1601" s="172"/>
      <c r="M1601" s="172"/>
      <c r="N1601" s="172"/>
    </row>
    <row r="1602" spans="3:14" x14ac:dyDescent="0.25">
      <c r="C1602" s="83"/>
      <c r="D1602" s="173"/>
      <c r="E1602" s="172"/>
      <c r="F1602" s="172"/>
      <c r="G1602" s="172"/>
      <c r="H1602" s="172"/>
      <c r="I1602" s="172"/>
      <c r="J1602" s="172"/>
      <c r="K1602" s="172"/>
      <c r="L1602" s="172"/>
      <c r="M1602" s="172"/>
      <c r="N1602" s="172"/>
    </row>
    <row r="1603" spans="3:14" x14ac:dyDescent="0.25">
      <c r="C1603" s="83"/>
      <c r="D1603" s="173"/>
      <c r="E1603" s="172"/>
      <c r="F1603" s="172"/>
      <c r="G1603" s="172"/>
      <c r="H1603" s="172"/>
      <c r="I1603" s="172"/>
      <c r="J1603" s="172"/>
      <c r="K1603" s="172"/>
      <c r="L1603" s="172"/>
      <c r="M1603" s="172"/>
      <c r="N1603" s="172"/>
    </row>
    <row r="1604" spans="3:14" x14ac:dyDescent="0.25">
      <c r="C1604" s="83"/>
      <c r="D1604" s="173"/>
      <c r="E1604" s="172"/>
      <c r="F1604" s="172"/>
      <c r="G1604" s="172"/>
      <c r="H1604" s="172"/>
      <c r="I1604" s="172"/>
      <c r="J1604" s="172"/>
      <c r="K1604" s="172"/>
      <c r="L1604" s="172"/>
      <c r="M1604" s="172"/>
      <c r="N1604" s="172"/>
    </row>
    <row r="1605" spans="3:14" x14ac:dyDescent="0.25">
      <c r="C1605" s="83"/>
      <c r="D1605" s="173"/>
      <c r="E1605" s="172"/>
      <c r="F1605" s="172"/>
      <c r="G1605" s="172"/>
      <c r="H1605" s="172"/>
      <c r="I1605" s="172"/>
      <c r="J1605" s="172"/>
      <c r="K1605" s="172"/>
      <c r="L1605" s="172"/>
      <c r="M1605" s="172"/>
      <c r="N1605" s="172"/>
    </row>
    <row r="1606" spans="3:14" x14ac:dyDescent="0.25">
      <c r="C1606" s="83"/>
      <c r="D1606" s="173"/>
      <c r="E1606" s="172"/>
      <c r="F1606" s="172"/>
      <c r="G1606" s="172"/>
      <c r="H1606" s="172"/>
      <c r="I1606" s="172"/>
      <c r="J1606" s="172"/>
      <c r="K1606" s="172"/>
      <c r="L1606" s="172"/>
      <c r="M1606" s="172"/>
      <c r="N1606" s="172"/>
    </row>
    <row r="1607" spans="3:14" x14ac:dyDescent="0.25">
      <c r="C1607" s="83"/>
      <c r="D1607" s="173"/>
      <c r="E1607" s="172"/>
      <c r="F1607" s="172"/>
      <c r="G1607" s="172"/>
      <c r="H1607" s="172"/>
      <c r="I1607" s="172"/>
      <c r="J1607" s="172"/>
      <c r="K1607" s="172"/>
      <c r="L1607" s="172"/>
      <c r="M1607" s="172"/>
      <c r="N1607" s="172"/>
    </row>
    <row r="1608" spans="3:14" x14ac:dyDescent="0.25">
      <c r="C1608" s="83"/>
      <c r="D1608" s="173"/>
      <c r="E1608" s="172"/>
      <c r="F1608" s="172"/>
      <c r="G1608" s="172"/>
      <c r="H1608" s="172"/>
      <c r="I1608" s="172"/>
      <c r="J1608" s="172"/>
      <c r="K1608" s="172"/>
      <c r="L1608" s="172"/>
      <c r="M1608" s="172"/>
      <c r="N1608" s="172"/>
    </row>
    <row r="1609" spans="3:14" x14ac:dyDescent="0.25">
      <c r="C1609" s="83"/>
      <c r="D1609" s="173"/>
      <c r="E1609" s="172"/>
      <c r="F1609" s="172"/>
      <c r="G1609" s="172"/>
      <c r="H1609" s="172"/>
      <c r="I1609" s="172"/>
      <c r="J1609" s="172"/>
      <c r="K1609" s="172"/>
      <c r="L1609" s="172"/>
      <c r="M1609" s="172"/>
      <c r="N1609" s="172"/>
    </row>
    <row r="1610" spans="3:14" x14ac:dyDescent="0.25">
      <c r="C1610" s="83"/>
      <c r="D1610" s="173"/>
      <c r="E1610" s="172"/>
      <c r="F1610" s="172"/>
      <c r="G1610" s="172"/>
      <c r="H1610" s="172"/>
      <c r="I1610" s="172"/>
      <c r="J1610" s="172"/>
      <c r="K1610" s="172"/>
      <c r="L1610" s="172"/>
      <c r="M1610" s="172"/>
      <c r="N1610" s="172"/>
    </row>
    <row r="1611" spans="3:14" x14ac:dyDescent="0.25">
      <c r="C1611" s="83"/>
      <c r="D1611" s="173"/>
      <c r="E1611" s="172"/>
      <c r="F1611" s="172"/>
      <c r="G1611" s="172"/>
      <c r="H1611" s="172"/>
      <c r="I1611" s="172"/>
      <c r="J1611" s="172"/>
      <c r="K1611" s="172"/>
      <c r="L1611" s="172"/>
      <c r="M1611" s="172"/>
      <c r="N1611" s="172"/>
    </row>
    <row r="1612" spans="3:14" x14ac:dyDescent="0.25">
      <c r="C1612" s="83"/>
      <c r="D1612" s="173"/>
      <c r="E1612" s="172"/>
      <c r="F1612" s="172"/>
      <c r="G1612" s="172"/>
      <c r="H1612" s="172"/>
      <c r="I1612" s="172"/>
      <c r="J1612" s="172"/>
      <c r="K1612" s="172"/>
      <c r="L1612" s="172"/>
      <c r="M1612" s="172"/>
      <c r="N1612" s="172"/>
    </row>
    <row r="1613" spans="3:14" x14ac:dyDescent="0.25">
      <c r="C1613" s="83"/>
      <c r="D1613" s="173"/>
      <c r="E1613" s="172"/>
      <c r="F1613" s="172"/>
      <c r="G1613" s="172"/>
      <c r="H1613" s="172"/>
      <c r="I1613" s="172"/>
      <c r="J1613" s="172"/>
      <c r="K1613" s="172"/>
      <c r="L1613" s="172"/>
      <c r="M1613" s="172"/>
      <c r="N1613" s="172"/>
    </row>
    <row r="1614" spans="3:14" x14ac:dyDescent="0.25">
      <c r="C1614" s="83"/>
      <c r="D1614" s="173"/>
      <c r="E1614" s="172"/>
      <c r="F1614" s="172"/>
      <c r="G1614" s="172"/>
      <c r="H1614" s="172"/>
      <c r="I1614" s="172"/>
      <c r="J1614" s="172"/>
      <c r="K1614" s="172"/>
      <c r="L1614" s="172"/>
      <c r="M1614" s="172"/>
      <c r="N1614" s="172"/>
    </row>
    <row r="1615" spans="3:14" x14ac:dyDescent="0.25">
      <c r="C1615" s="83"/>
      <c r="D1615" s="173"/>
      <c r="E1615" s="172"/>
      <c r="F1615" s="172"/>
      <c r="G1615" s="172"/>
      <c r="H1615" s="172"/>
      <c r="I1615" s="172"/>
      <c r="J1615" s="172"/>
      <c r="K1615" s="172"/>
      <c r="L1615" s="172"/>
      <c r="M1615" s="172"/>
      <c r="N1615" s="172"/>
    </row>
    <row r="1616" spans="3:14" x14ac:dyDescent="0.25">
      <c r="C1616" s="83"/>
      <c r="D1616" s="173"/>
      <c r="E1616" s="172"/>
      <c r="F1616" s="172"/>
      <c r="G1616" s="172"/>
      <c r="H1616" s="172"/>
      <c r="I1616" s="172"/>
      <c r="J1616" s="172"/>
      <c r="K1616" s="172"/>
      <c r="L1616" s="172"/>
      <c r="M1616" s="172"/>
      <c r="N1616" s="172"/>
    </row>
    <row r="1617" spans="3:14" x14ac:dyDescent="0.25">
      <c r="C1617" s="83"/>
      <c r="D1617" s="173"/>
      <c r="E1617" s="172"/>
      <c r="F1617" s="172"/>
      <c r="G1617" s="172"/>
      <c r="H1617" s="172"/>
      <c r="I1617" s="172"/>
      <c r="J1617" s="172"/>
      <c r="K1617" s="172"/>
      <c r="L1617" s="172"/>
      <c r="M1617" s="172"/>
      <c r="N1617" s="172"/>
    </row>
    <row r="1618" spans="3:14" x14ac:dyDescent="0.25">
      <c r="C1618" s="83"/>
      <c r="D1618" s="173"/>
      <c r="E1618" s="172"/>
      <c r="F1618" s="172"/>
      <c r="G1618" s="172"/>
      <c r="H1618" s="172"/>
      <c r="I1618" s="172"/>
      <c r="J1618" s="172"/>
      <c r="K1618" s="172"/>
      <c r="L1618" s="172"/>
      <c r="M1618" s="172"/>
      <c r="N1618" s="172"/>
    </row>
    <row r="1619" spans="3:14" x14ac:dyDescent="0.25">
      <c r="C1619" s="83"/>
      <c r="D1619" s="173"/>
      <c r="E1619" s="172"/>
      <c r="F1619" s="172"/>
      <c r="G1619" s="172"/>
      <c r="H1619" s="172"/>
      <c r="I1619" s="172"/>
      <c r="J1619" s="172"/>
      <c r="K1619" s="172"/>
      <c r="L1619" s="172"/>
      <c r="M1619" s="172"/>
      <c r="N1619" s="172"/>
    </row>
    <row r="1620" spans="3:14" x14ac:dyDescent="0.25">
      <c r="C1620" s="83"/>
      <c r="D1620" s="173"/>
      <c r="E1620" s="172"/>
      <c r="F1620" s="172"/>
      <c r="G1620" s="172"/>
      <c r="H1620" s="172"/>
      <c r="I1620" s="172"/>
      <c r="J1620" s="172"/>
      <c r="K1620" s="172"/>
      <c r="L1620" s="172"/>
      <c r="M1620" s="172"/>
      <c r="N1620" s="172"/>
    </row>
    <row r="1621" spans="3:14" x14ac:dyDescent="0.25">
      <c r="C1621" s="83"/>
      <c r="D1621" s="173"/>
      <c r="E1621" s="172"/>
      <c r="F1621" s="172"/>
      <c r="G1621" s="172"/>
      <c r="H1621" s="172"/>
      <c r="I1621" s="172"/>
      <c r="J1621" s="172"/>
      <c r="K1621" s="172"/>
      <c r="L1621" s="172"/>
      <c r="M1621" s="172"/>
      <c r="N1621" s="172"/>
    </row>
    <row r="1622" spans="3:14" x14ac:dyDescent="0.25">
      <c r="C1622" s="83"/>
      <c r="D1622" s="173"/>
      <c r="E1622" s="172"/>
      <c r="F1622" s="172"/>
      <c r="G1622" s="172"/>
      <c r="H1622" s="172"/>
      <c r="I1622" s="172"/>
      <c r="J1622" s="172"/>
      <c r="K1622" s="172"/>
      <c r="L1622" s="172"/>
      <c r="M1622" s="172"/>
      <c r="N1622" s="172"/>
    </row>
    <row r="1623" spans="3:14" x14ac:dyDescent="0.25">
      <c r="C1623" s="83"/>
      <c r="D1623" s="173"/>
      <c r="E1623" s="172"/>
      <c r="F1623" s="172"/>
      <c r="G1623" s="172"/>
      <c r="H1623" s="172"/>
      <c r="I1623" s="172"/>
      <c r="J1623" s="172"/>
      <c r="K1623" s="172"/>
      <c r="L1623" s="172"/>
      <c r="M1623" s="172"/>
      <c r="N1623" s="172"/>
    </row>
    <row r="1624" spans="3:14" x14ac:dyDescent="0.25">
      <c r="C1624" s="83"/>
      <c r="D1624" s="173"/>
      <c r="E1624" s="172"/>
      <c r="F1624" s="172"/>
      <c r="G1624" s="172"/>
      <c r="H1624" s="172"/>
      <c r="I1624" s="172"/>
      <c r="J1624" s="172"/>
      <c r="K1624" s="172"/>
      <c r="L1624" s="172"/>
      <c r="M1624" s="172"/>
      <c r="N1624" s="172"/>
    </row>
    <row r="1625" spans="3:14" x14ac:dyDescent="0.25">
      <c r="C1625" s="83"/>
      <c r="D1625" s="173"/>
      <c r="E1625" s="172"/>
      <c r="F1625" s="172"/>
      <c r="G1625" s="172"/>
      <c r="H1625" s="172"/>
      <c r="I1625" s="172"/>
      <c r="J1625" s="172"/>
      <c r="K1625" s="172"/>
      <c r="L1625" s="172"/>
      <c r="M1625" s="172"/>
      <c r="N1625" s="172"/>
    </row>
    <row r="1626" spans="3:14" x14ac:dyDescent="0.25">
      <c r="C1626" s="83"/>
      <c r="D1626" s="173"/>
      <c r="E1626" s="172"/>
      <c r="F1626" s="172"/>
      <c r="G1626" s="172"/>
      <c r="H1626" s="172"/>
      <c r="I1626" s="172"/>
      <c r="J1626" s="172"/>
      <c r="K1626" s="172"/>
      <c r="L1626" s="172"/>
      <c r="M1626" s="172"/>
      <c r="N1626" s="172"/>
    </row>
    <row r="1627" spans="3:14" x14ac:dyDescent="0.25">
      <c r="C1627" s="83"/>
      <c r="D1627" s="173"/>
      <c r="E1627" s="172"/>
      <c r="F1627" s="172"/>
      <c r="G1627" s="172"/>
      <c r="H1627" s="172"/>
      <c r="I1627" s="172"/>
      <c r="J1627" s="172"/>
      <c r="K1627" s="172"/>
      <c r="L1627" s="172"/>
      <c r="M1627" s="172"/>
      <c r="N1627" s="172"/>
    </row>
    <row r="1628" spans="3:14" x14ac:dyDescent="0.25">
      <c r="C1628" s="83"/>
      <c r="D1628" s="173"/>
      <c r="E1628" s="172"/>
      <c r="F1628" s="172"/>
      <c r="G1628" s="172"/>
      <c r="H1628" s="172"/>
      <c r="I1628" s="172"/>
      <c r="J1628" s="172"/>
      <c r="K1628" s="172"/>
      <c r="L1628" s="172"/>
      <c r="M1628" s="172"/>
      <c r="N1628" s="172"/>
    </row>
    <row r="1629" spans="3:14" x14ac:dyDescent="0.25">
      <c r="C1629" s="83"/>
      <c r="D1629" s="173"/>
      <c r="E1629" s="172"/>
      <c r="F1629" s="172"/>
      <c r="G1629" s="172"/>
      <c r="H1629" s="172"/>
      <c r="I1629" s="172"/>
      <c r="J1629" s="172"/>
      <c r="K1629" s="172"/>
      <c r="L1629" s="172"/>
      <c r="M1629" s="172"/>
      <c r="N1629" s="172"/>
    </row>
    <row r="1630" spans="3:14" x14ac:dyDescent="0.25">
      <c r="C1630" s="83"/>
      <c r="D1630" s="173"/>
      <c r="E1630" s="172"/>
      <c r="F1630" s="172"/>
      <c r="G1630" s="172"/>
      <c r="H1630" s="172"/>
      <c r="I1630" s="172"/>
      <c r="J1630" s="172"/>
      <c r="K1630" s="172"/>
      <c r="L1630" s="172"/>
      <c r="M1630" s="172"/>
      <c r="N1630" s="172"/>
    </row>
    <row r="1631" spans="3:14" x14ac:dyDescent="0.25">
      <c r="C1631" s="83"/>
      <c r="D1631" s="173"/>
      <c r="E1631" s="172"/>
      <c r="F1631" s="172"/>
      <c r="G1631" s="172"/>
      <c r="H1631" s="172"/>
      <c r="I1631" s="172"/>
      <c r="J1631" s="172"/>
      <c r="K1631" s="172"/>
      <c r="L1631" s="172"/>
      <c r="M1631" s="172"/>
      <c r="N1631" s="172"/>
    </row>
    <row r="1632" spans="3:14" x14ac:dyDescent="0.25">
      <c r="C1632" s="83"/>
      <c r="D1632" s="173"/>
      <c r="E1632" s="172"/>
      <c r="F1632" s="172"/>
      <c r="G1632" s="172"/>
      <c r="H1632" s="172"/>
      <c r="I1632" s="172"/>
      <c r="J1632" s="172"/>
      <c r="K1632" s="172"/>
      <c r="L1632" s="172"/>
      <c r="M1632" s="172"/>
      <c r="N1632" s="172"/>
    </row>
    <row r="1633" spans="3:14" x14ac:dyDescent="0.25">
      <c r="C1633" s="83"/>
      <c r="D1633" s="173"/>
      <c r="E1633" s="172"/>
      <c r="F1633" s="172"/>
      <c r="G1633" s="172"/>
      <c r="H1633" s="172"/>
      <c r="I1633" s="172"/>
      <c r="J1633" s="172"/>
      <c r="K1633" s="172"/>
      <c r="L1633" s="172"/>
      <c r="M1633" s="172"/>
      <c r="N1633" s="172"/>
    </row>
    <row r="1634" spans="3:14" x14ac:dyDescent="0.25">
      <c r="C1634" s="83"/>
      <c r="D1634" s="173"/>
      <c r="E1634" s="172"/>
      <c r="F1634" s="172"/>
      <c r="G1634" s="172"/>
      <c r="H1634" s="172"/>
      <c r="I1634" s="172"/>
      <c r="J1634" s="172"/>
      <c r="K1634" s="172"/>
      <c r="L1634" s="172"/>
      <c r="M1634" s="172"/>
      <c r="N1634" s="172"/>
    </row>
    <row r="1635" spans="3:14" x14ac:dyDescent="0.25">
      <c r="C1635" s="83"/>
      <c r="D1635" s="173"/>
      <c r="E1635" s="172"/>
      <c r="F1635" s="172"/>
      <c r="G1635" s="172"/>
      <c r="H1635" s="172"/>
      <c r="I1635" s="172"/>
      <c r="J1635" s="172"/>
      <c r="K1635" s="172"/>
      <c r="L1635" s="172"/>
      <c r="M1635" s="172"/>
      <c r="N1635" s="172"/>
    </row>
    <row r="1636" spans="3:14" x14ac:dyDescent="0.25">
      <c r="C1636" s="83"/>
      <c r="D1636" s="173"/>
      <c r="E1636" s="172"/>
      <c r="F1636" s="172"/>
      <c r="G1636" s="172"/>
      <c r="H1636" s="172"/>
      <c r="I1636" s="172"/>
      <c r="J1636" s="172"/>
      <c r="K1636" s="172"/>
      <c r="L1636" s="172"/>
      <c r="M1636" s="172"/>
      <c r="N1636" s="172"/>
    </row>
    <row r="1637" spans="3:14" x14ac:dyDescent="0.25">
      <c r="C1637" s="83"/>
      <c r="D1637" s="173"/>
      <c r="E1637" s="172"/>
      <c r="F1637" s="172"/>
      <c r="G1637" s="172"/>
      <c r="H1637" s="172"/>
      <c r="I1637" s="172"/>
      <c r="J1637" s="172"/>
      <c r="K1637" s="172"/>
      <c r="L1637" s="172"/>
      <c r="M1637" s="172"/>
      <c r="N1637" s="172"/>
    </row>
    <row r="1638" spans="3:14" x14ac:dyDescent="0.25">
      <c r="C1638" s="83"/>
      <c r="D1638" s="173"/>
      <c r="E1638" s="172"/>
      <c r="F1638" s="172"/>
      <c r="G1638" s="172"/>
      <c r="H1638" s="172"/>
      <c r="I1638" s="172"/>
      <c r="J1638" s="172"/>
      <c r="K1638" s="172"/>
      <c r="L1638" s="172"/>
      <c r="M1638" s="172"/>
      <c r="N1638" s="172"/>
    </row>
    <row r="1639" spans="3:14" x14ac:dyDescent="0.25">
      <c r="C1639" s="83"/>
      <c r="D1639" s="173"/>
      <c r="E1639" s="172"/>
      <c r="F1639" s="172"/>
      <c r="G1639" s="172"/>
      <c r="H1639" s="172"/>
      <c r="I1639" s="172"/>
      <c r="J1639" s="172"/>
      <c r="K1639" s="172"/>
      <c r="L1639" s="172"/>
      <c r="M1639" s="172"/>
      <c r="N1639" s="172"/>
    </row>
    <row r="1640" spans="3:14" x14ac:dyDescent="0.25">
      <c r="C1640" s="83"/>
      <c r="D1640" s="173"/>
      <c r="E1640" s="172"/>
      <c r="F1640" s="172"/>
      <c r="G1640" s="172"/>
      <c r="H1640" s="172"/>
      <c r="I1640" s="172"/>
      <c r="J1640" s="172"/>
      <c r="K1640" s="172"/>
      <c r="L1640" s="172"/>
      <c r="M1640" s="172"/>
      <c r="N1640" s="172"/>
    </row>
    <row r="1641" spans="3:14" x14ac:dyDescent="0.25">
      <c r="C1641" s="83"/>
      <c r="D1641" s="173"/>
      <c r="E1641" s="172"/>
      <c r="F1641" s="172"/>
      <c r="G1641" s="172"/>
      <c r="H1641" s="172"/>
      <c r="I1641" s="172"/>
      <c r="J1641" s="172"/>
      <c r="K1641" s="172"/>
      <c r="L1641" s="172"/>
      <c r="M1641" s="172"/>
      <c r="N1641" s="172"/>
    </row>
    <row r="1642" spans="3:14" x14ac:dyDescent="0.25">
      <c r="C1642" s="83"/>
      <c r="D1642" s="173"/>
      <c r="E1642" s="172"/>
      <c r="F1642" s="172"/>
      <c r="G1642" s="172"/>
      <c r="H1642" s="172"/>
      <c r="I1642" s="172"/>
      <c r="J1642" s="172"/>
      <c r="K1642" s="172"/>
      <c r="L1642" s="172"/>
      <c r="M1642" s="172"/>
      <c r="N1642" s="172"/>
    </row>
    <row r="1643" spans="3:14" x14ac:dyDescent="0.25">
      <c r="C1643" s="83"/>
      <c r="D1643" s="173"/>
      <c r="E1643" s="172"/>
      <c r="F1643" s="172"/>
      <c r="G1643" s="172"/>
      <c r="H1643" s="172"/>
      <c r="I1643" s="172"/>
      <c r="J1643" s="172"/>
      <c r="K1643" s="172"/>
      <c r="L1643" s="172"/>
      <c r="M1643" s="172"/>
      <c r="N1643" s="172"/>
    </row>
    <row r="1644" spans="3:14" x14ac:dyDescent="0.25">
      <c r="C1644" s="83"/>
      <c r="D1644" s="173"/>
      <c r="E1644" s="172"/>
      <c r="F1644" s="172"/>
      <c r="G1644" s="172"/>
      <c r="H1644" s="172"/>
      <c r="I1644" s="172"/>
      <c r="J1644" s="172"/>
      <c r="K1644" s="172"/>
      <c r="L1644" s="172"/>
      <c r="M1644" s="172"/>
      <c r="N1644" s="172"/>
    </row>
    <row r="1645" spans="3:14" x14ac:dyDescent="0.25">
      <c r="C1645" s="83"/>
      <c r="D1645" s="173"/>
      <c r="E1645" s="172"/>
      <c r="F1645" s="172"/>
      <c r="G1645" s="172"/>
      <c r="H1645" s="172"/>
      <c r="I1645" s="172"/>
      <c r="J1645" s="172"/>
      <c r="K1645" s="172"/>
      <c r="L1645" s="172"/>
      <c r="M1645" s="172"/>
      <c r="N1645" s="172"/>
    </row>
    <row r="1646" spans="3:14" x14ac:dyDescent="0.25">
      <c r="C1646" s="83"/>
      <c r="D1646" s="173"/>
      <c r="E1646" s="172"/>
      <c r="F1646" s="172"/>
      <c r="G1646" s="172"/>
      <c r="H1646" s="172"/>
      <c r="I1646" s="172"/>
      <c r="J1646" s="172"/>
      <c r="K1646" s="172"/>
      <c r="L1646" s="172"/>
      <c r="M1646" s="172"/>
      <c r="N1646" s="172"/>
    </row>
    <row r="1647" spans="3:14" x14ac:dyDescent="0.25">
      <c r="C1647" s="83"/>
      <c r="D1647" s="173"/>
      <c r="E1647" s="172"/>
      <c r="F1647" s="172"/>
      <c r="G1647" s="172"/>
      <c r="H1647" s="172"/>
      <c r="I1647" s="172"/>
      <c r="J1647" s="172"/>
      <c r="K1647" s="172"/>
      <c r="L1647" s="172"/>
      <c r="M1647" s="172"/>
      <c r="N1647" s="172"/>
    </row>
    <row r="1648" spans="3:14" x14ac:dyDescent="0.25">
      <c r="C1648" s="83"/>
      <c r="D1648" s="173"/>
      <c r="E1648" s="172"/>
      <c r="F1648" s="172"/>
      <c r="G1648" s="172"/>
      <c r="H1648" s="172"/>
      <c r="I1648" s="172"/>
      <c r="J1648" s="172"/>
      <c r="K1648" s="172"/>
      <c r="L1648" s="172"/>
      <c r="M1648" s="172"/>
      <c r="N1648" s="172"/>
    </row>
    <row r="1649" spans="3:14" x14ac:dyDescent="0.25">
      <c r="C1649" s="83"/>
      <c r="D1649" s="173"/>
      <c r="E1649" s="172"/>
      <c r="F1649" s="172"/>
      <c r="G1649" s="172"/>
      <c r="H1649" s="172"/>
      <c r="I1649" s="172"/>
      <c r="J1649" s="172"/>
      <c r="K1649" s="172"/>
      <c r="L1649" s="172"/>
      <c r="M1649" s="172"/>
      <c r="N1649" s="172"/>
    </row>
    <row r="1650" spans="3:14" x14ac:dyDescent="0.25">
      <c r="C1650" s="83"/>
      <c r="D1650" s="173"/>
      <c r="E1650" s="172"/>
      <c r="F1650" s="172"/>
      <c r="G1650" s="172"/>
      <c r="H1650" s="172"/>
      <c r="I1650" s="172"/>
      <c r="J1650" s="172"/>
      <c r="K1650" s="172"/>
      <c r="L1650" s="172"/>
      <c r="M1650" s="172"/>
      <c r="N1650" s="172"/>
    </row>
    <row r="1651" spans="3:14" x14ac:dyDescent="0.25">
      <c r="C1651" s="83"/>
      <c r="D1651" s="173"/>
      <c r="E1651" s="172"/>
      <c r="F1651" s="172"/>
      <c r="G1651" s="172"/>
      <c r="H1651" s="172"/>
      <c r="I1651" s="172"/>
      <c r="J1651" s="172"/>
      <c r="K1651" s="172"/>
      <c r="L1651" s="172"/>
      <c r="M1651" s="172"/>
      <c r="N1651" s="172"/>
    </row>
    <row r="1652" spans="3:14" x14ac:dyDescent="0.25">
      <c r="C1652" s="83"/>
      <c r="D1652" s="173"/>
      <c r="E1652" s="172"/>
      <c r="F1652" s="172"/>
      <c r="G1652" s="172"/>
      <c r="H1652" s="172"/>
      <c r="I1652" s="172"/>
      <c r="J1652" s="172"/>
      <c r="K1652" s="172"/>
      <c r="L1652" s="172"/>
      <c r="M1652" s="172"/>
      <c r="N1652" s="172"/>
    </row>
    <row r="1653" spans="3:14" x14ac:dyDescent="0.25">
      <c r="C1653" s="83"/>
      <c r="D1653" s="173"/>
      <c r="E1653" s="172"/>
      <c r="F1653" s="172"/>
      <c r="G1653" s="172"/>
      <c r="H1653" s="172"/>
      <c r="I1653" s="172"/>
      <c r="J1653" s="172"/>
      <c r="K1653" s="172"/>
      <c r="L1653" s="172"/>
      <c r="M1653" s="172"/>
      <c r="N1653" s="172"/>
    </row>
    <row r="1654" spans="3:14" x14ac:dyDescent="0.25">
      <c r="C1654" s="83"/>
      <c r="D1654" s="173"/>
      <c r="E1654" s="172"/>
      <c r="F1654" s="172"/>
      <c r="G1654" s="172"/>
      <c r="H1654" s="172"/>
      <c r="I1654" s="172"/>
      <c r="J1654" s="172"/>
      <c r="K1654" s="172"/>
      <c r="L1654" s="172"/>
      <c r="M1654" s="172"/>
      <c r="N1654" s="172"/>
    </row>
    <row r="1655" spans="3:14" x14ac:dyDescent="0.25">
      <c r="C1655" s="83"/>
      <c r="D1655" s="173"/>
      <c r="E1655" s="172"/>
      <c r="F1655" s="172"/>
      <c r="G1655" s="172"/>
      <c r="H1655" s="172"/>
      <c r="I1655" s="172"/>
      <c r="J1655" s="172"/>
      <c r="K1655" s="172"/>
      <c r="L1655" s="172"/>
      <c r="M1655" s="172"/>
      <c r="N1655" s="172"/>
    </row>
    <row r="1656" spans="3:14" x14ac:dyDescent="0.25">
      <c r="C1656" s="83"/>
      <c r="D1656" s="173"/>
      <c r="E1656" s="172"/>
      <c r="F1656" s="172"/>
      <c r="G1656" s="172"/>
      <c r="H1656" s="172"/>
      <c r="I1656" s="172"/>
      <c r="J1656" s="172"/>
      <c r="K1656" s="172"/>
      <c r="L1656" s="172"/>
      <c r="M1656" s="172"/>
      <c r="N1656" s="172"/>
    </row>
    <row r="1657" spans="3:14" x14ac:dyDescent="0.25">
      <c r="C1657" s="83"/>
      <c r="D1657" s="173"/>
      <c r="E1657" s="172"/>
      <c r="F1657" s="172"/>
      <c r="G1657" s="172"/>
      <c r="H1657" s="172"/>
      <c r="I1657" s="172"/>
      <c r="J1657" s="172"/>
      <c r="K1657" s="172"/>
      <c r="L1657" s="172"/>
      <c r="M1657" s="172"/>
      <c r="N1657" s="172"/>
    </row>
    <row r="1658" spans="3:14" x14ac:dyDescent="0.25">
      <c r="C1658" s="83"/>
      <c r="D1658" s="173"/>
      <c r="E1658" s="172"/>
      <c r="F1658" s="172"/>
      <c r="G1658" s="172"/>
      <c r="H1658" s="172"/>
      <c r="I1658" s="172"/>
      <c r="J1658" s="172"/>
      <c r="K1658" s="172"/>
      <c r="L1658" s="172"/>
      <c r="M1658" s="172"/>
      <c r="N1658" s="172"/>
    </row>
    <row r="1659" spans="3:14" x14ac:dyDescent="0.25">
      <c r="C1659" s="83"/>
      <c r="D1659" s="173"/>
      <c r="E1659" s="172"/>
      <c r="F1659" s="172"/>
      <c r="G1659" s="172"/>
      <c r="H1659" s="172"/>
      <c r="I1659" s="172"/>
      <c r="J1659" s="172"/>
      <c r="K1659" s="172"/>
      <c r="L1659" s="172"/>
      <c r="M1659" s="172"/>
      <c r="N1659" s="172"/>
    </row>
    <row r="1660" spans="3:14" x14ac:dyDescent="0.25">
      <c r="C1660" s="83"/>
      <c r="D1660" s="173"/>
      <c r="E1660" s="172"/>
      <c r="F1660" s="172"/>
      <c r="G1660" s="172"/>
      <c r="H1660" s="172"/>
      <c r="I1660" s="172"/>
      <c r="J1660" s="172"/>
      <c r="K1660" s="172"/>
      <c r="L1660" s="172"/>
      <c r="M1660" s="172"/>
      <c r="N1660" s="172"/>
    </row>
    <row r="1661" spans="3:14" x14ac:dyDescent="0.25">
      <c r="C1661" s="83"/>
      <c r="D1661" s="173"/>
      <c r="E1661" s="172"/>
      <c r="F1661" s="172"/>
      <c r="G1661" s="172"/>
      <c r="H1661" s="172"/>
      <c r="I1661" s="172"/>
      <c r="J1661" s="172"/>
      <c r="K1661" s="172"/>
      <c r="L1661" s="172"/>
      <c r="M1661" s="172"/>
      <c r="N1661" s="172"/>
    </row>
    <row r="1662" spans="3:14" x14ac:dyDescent="0.25">
      <c r="C1662" s="83"/>
      <c r="D1662" s="173"/>
      <c r="E1662" s="172"/>
      <c r="F1662" s="172"/>
      <c r="G1662" s="172"/>
      <c r="H1662" s="172"/>
      <c r="I1662" s="172"/>
      <c r="J1662" s="172"/>
      <c r="K1662" s="172"/>
      <c r="L1662" s="172"/>
      <c r="M1662" s="172"/>
      <c r="N1662" s="172"/>
    </row>
    <row r="1663" spans="3:14" x14ac:dyDescent="0.25">
      <c r="C1663" s="83"/>
      <c r="D1663" s="173"/>
      <c r="E1663" s="172"/>
      <c r="F1663" s="172"/>
      <c r="G1663" s="172"/>
      <c r="H1663" s="172"/>
      <c r="I1663" s="172"/>
      <c r="J1663" s="172"/>
      <c r="K1663" s="172"/>
      <c r="L1663" s="172"/>
      <c r="M1663" s="172"/>
      <c r="N1663" s="172"/>
    </row>
    <row r="1664" spans="3:14" x14ac:dyDescent="0.25">
      <c r="C1664" s="83"/>
      <c r="D1664" s="173"/>
      <c r="E1664" s="172"/>
      <c r="F1664" s="172"/>
      <c r="G1664" s="172"/>
      <c r="H1664" s="172"/>
      <c r="I1664" s="172"/>
      <c r="J1664" s="172"/>
      <c r="K1664" s="172"/>
      <c r="L1664" s="172"/>
      <c r="M1664" s="172"/>
      <c r="N1664" s="172"/>
    </row>
    <row r="1665" spans="3:14" x14ac:dyDescent="0.25">
      <c r="C1665" s="83"/>
      <c r="D1665" s="173"/>
      <c r="E1665" s="172"/>
      <c r="F1665" s="172"/>
      <c r="G1665" s="172"/>
      <c r="H1665" s="172"/>
      <c r="I1665" s="172"/>
      <c r="J1665" s="172"/>
      <c r="K1665" s="172"/>
      <c r="L1665" s="172"/>
      <c r="M1665" s="172"/>
      <c r="N1665" s="172"/>
    </row>
    <row r="1666" spans="3:14" x14ac:dyDescent="0.25">
      <c r="C1666" s="83"/>
      <c r="D1666" s="173"/>
      <c r="E1666" s="172"/>
      <c r="F1666" s="172"/>
      <c r="G1666" s="172"/>
      <c r="H1666" s="172"/>
      <c r="I1666" s="172"/>
      <c r="J1666" s="172"/>
      <c r="K1666" s="172"/>
      <c r="L1666" s="172"/>
      <c r="M1666" s="172"/>
      <c r="N1666" s="172"/>
    </row>
    <row r="1667" spans="3:14" x14ac:dyDescent="0.25">
      <c r="C1667" s="83"/>
      <c r="D1667" s="173"/>
      <c r="E1667" s="172"/>
      <c r="F1667" s="172"/>
      <c r="G1667" s="172"/>
      <c r="H1667" s="172"/>
      <c r="I1667" s="172"/>
      <c r="J1667" s="172"/>
      <c r="K1667" s="172"/>
      <c r="L1667" s="172"/>
      <c r="M1667" s="172"/>
      <c r="N1667" s="172"/>
    </row>
    <row r="1668" spans="3:14" x14ac:dyDescent="0.25">
      <c r="C1668" s="83"/>
      <c r="D1668" s="173"/>
      <c r="E1668" s="172"/>
      <c r="F1668" s="172"/>
      <c r="G1668" s="172"/>
      <c r="H1668" s="172"/>
      <c r="I1668" s="172"/>
      <c r="J1668" s="172"/>
      <c r="K1668" s="172"/>
      <c r="L1668" s="172"/>
      <c r="M1668" s="172"/>
      <c r="N1668" s="172"/>
    </row>
    <row r="1669" spans="3:14" x14ac:dyDescent="0.25">
      <c r="C1669" s="83"/>
      <c r="D1669" s="173"/>
      <c r="E1669" s="172"/>
      <c r="F1669" s="172"/>
      <c r="G1669" s="172"/>
      <c r="H1669" s="172"/>
      <c r="I1669" s="172"/>
      <c r="J1669" s="172"/>
      <c r="K1669" s="172"/>
      <c r="L1669" s="172"/>
      <c r="M1669" s="172"/>
      <c r="N1669" s="172"/>
    </row>
    <row r="1670" spans="3:14" x14ac:dyDescent="0.25">
      <c r="C1670" s="83"/>
      <c r="D1670" s="173"/>
      <c r="E1670" s="172"/>
      <c r="F1670" s="172"/>
      <c r="G1670" s="172"/>
      <c r="H1670" s="172"/>
      <c r="I1670" s="172"/>
      <c r="J1670" s="172"/>
      <c r="K1670" s="172"/>
      <c r="L1670" s="172"/>
      <c r="M1670" s="172"/>
      <c r="N1670" s="172"/>
    </row>
    <row r="1671" spans="3:14" x14ac:dyDescent="0.25">
      <c r="C1671" s="83"/>
      <c r="D1671" s="173"/>
      <c r="E1671" s="172"/>
      <c r="F1671" s="172"/>
      <c r="G1671" s="172"/>
      <c r="H1671" s="172"/>
      <c r="I1671" s="172"/>
      <c r="J1671" s="172"/>
      <c r="K1671" s="172"/>
      <c r="L1671" s="172"/>
      <c r="M1671" s="172"/>
      <c r="N1671" s="172"/>
    </row>
    <row r="1672" spans="3:14" x14ac:dyDescent="0.25">
      <c r="C1672" s="83"/>
      <c r="D1672" s="173"/>
      <c r="E1672" s="172"/>
      <c r="F1672" s="172"/>
      <c r="G1672" s="172"/>
      <c r="H1672" s="172"/>
      <c r="I1672" s="172"/>
      <c r="J1672" s="172"/>
      <c r="K1672" s="172"/>
      <c r="L1672" s="172"/>
      <c r="M1672" s="172"/>
      <c r="N1672" s="172"/>
    </row>
    <row r="1673" spans="3:14" x14ac:dyDescent="0.25">
      <c r="C1673" s="83"/>
      <c r="D1673" s="173"/>
      <c r="E1673" s="172"/>
      <c r="F1673" s="172"/>
      <c r="G1673" s="172"/>
      <c r="H1673" s="172"/>
      <c r="I1673" s="172"/>
      <c r="J1673" s="172"/>
      <c r="K1673" s="172"/>
      <c r="L1673" s="172"/>
      <c r="M1673" s="172"/>
      <c r="N1673" s="172"/>
    </row>
    <row r="1674" spans="3:14" x14ac:dyDescent="0.25">
      <c r="C1674" s="83"/>
      <c r="D1674" s="173"/>
      <c r="E1674" s="172"/>
      <c r="F1674" s="172"/>
      <c r="G1674" s="172"/>
      <c r="H1674" s="172"/>
      <c r="I1674" s="172"/>
      <c r="J1674" s="172"/>
      <c r="K1674" s="172"/>
      <c r="L1674" s="172"/>
      <c r="M1674" s="172"/>
      <c r="N1674" s="172"/>
    </row>
    <row r="1675" spans="3:14" x14ac:dyDescent="0.25">
      <c r="C1675" s="83"/>
      <c r="D1675" s="173"/>
      <c r="E1675" s="172"/>
      <c r="F1675" s="172"/>
      <c r="G1675" s="172"/>
      <c r="H1675" s="172"/>
      <c r="I1675" s="172"/>
      <c r="J1675" s="172"/>
      <c r="K1675" s="172"/>
      <c r="L1675" s="172"/>
      <c r="M1675" s="172"/>
      <c r="N1675" s="172"/>
    </row>
    <row r="1676" spans="3:14" x14ac:dyDescent="0.25">
      <c r="C1676" s="83"/>
      <c r="D1676" s="173"/>
      <c r="E1676" s="172"/>
      <c r="F1676" s="172"/>
      <c r="G1676" s="172"/>
      <c r="H1676" s="172"/>
      <c r="I1676" s="172"/>
      <c r="J1676" s="172"/>
      <c r="K1676" s="172"/>
      <c r="L1676" s="172"/>
      <c r="M1676" s="172"/>
      <c r="N1676" s="172"/>
    </row>
    <row r="1677" spans="3:14" x14ac:dyDescent="0.25">
      <c r="C1677" s="83"/>
      <c r="D1677" s="173"/>
      <c r="E1677" s="172"/>
      <c r="F1677" s="172"/>
      <c r="G1677" s="172"/>
      <c r="H1677" s="172"/>
      <c r="I1677" s="172"/>
      <c r="J1677" s="172"/>
      <c r="K1677" s="172"/>
      <c r="L1677" s="172"/>
      <c r="M1677" s="172"/>
      <c r="N1677" s="172"/>
    </row>
    <row r="1678" spans="3:14" x14ac:dyDescent="0.25">
      <c r="C1678" s="83"/>
      <c r="D1678" s="173"/>
      <c r="E1678" s="172"/>
      <c r="F1678" s="172"/>
      <c r="G1678" s="172"/>
      <c r="H1678" s="172"/>
      <c r="I1678" s="172"/>
      <c r="J1678" s="172"/>
      <c r="K1678" s="172"/>
      <c r="L1678" s="172"/>
      <c r="M1678" s="172"/>
      <c r="N1678" s="172"/>
    </row>
    <row r="1679" spans="3:14" x14ac:dyDescent="0.25">
      <c r="C1679" s="83"/>
      <c r="D1679" s="173"/>
      <c r="E1679" s="172"/>
      <c r="F1679" s="172"/>
      <c r="G1679" s="172"/>
      <c r="H1679" s="172"/>
      <c r="I1679" s="172"/>
      <c r="J1679" s="172"/>
      <c r="K1679" s="172"/>
      <c r="L1679" s="172"/>
      <c r="M1679" s="172"/>
      <c r="N1679" s="172"/>
    </row>
    <row r="1680" spans="3:14" x14ac:dyDescent="0.25">
      <c r="C1680" s="83"/>
      <c r="D1680" s="173"/>
      <c r="E1680" s="172"/>
      <c r="F1680" s="172"/>
      <c r="G1680" s="172"/>
      <c r="H1680" s="172"/>
      <c r="I1680" s="172"/>
      <c r="J1680" s="172"/>
      <c r="K1680" s="172"/>
      <c r="L1680" s="172"/>
      <c r="M1680" s="172"/>
      <c r="N1680" s="172"/>
    </row>
    <row r="1681" spans="3:14" x14ac:dyDescent="0.25">
      <c r="C1681" s="83"/>
      <c r="D1681" s="173"/>
      <c r="E1681" s="172"/>
      <c r="F1681" s="172"/>
      <c r="G1681" s="172"/>
      <c r="H1681" s="172"/>
      <c r="I1681" s="172"/>
      <c r="J1681" s="172"/>
      <c r="K1681" s="172"/>
      <c r="L1681" s="172"/>
      <c r="M1681" s="172"/>
      <c r="N1681" s="172"/>
    </row>
    <row r="1682" spans="3:14" x14ac:dyDescent="0.25">
      <c r="C1682" s="83"/>
      <c r="D1682" s="173"/>
      <c r="E1682" s="172"/>
      <c r="F1682" s="172"/>
      <c r="G1682" s="172"/>
      <c r="H1682" s="172"/>
      <c r="I1682" s="172"/>
      <c r="J1682" s="172"/>
      <c r="K1682" s="172"/>
      <c r="L1682" s="172"/>
      <c r="M1682" s="172"/>
      <c r="N1682" s="172"/>
    </row>
    <row r="1683" spans="3:14" x14ac:dyDescent="0.25">
      <c r="C1683" s="83"/>
      <c r="D1683" s="173"/>
      <c r="E1683" s="172"/>
      <c r="F1683" s="172"/>
      <c r="G1683" s="172"/>
      <c r="H1683" s="172"/>
      <c r="I1683" s="172"/>
      <c r="J1683" s="172"/>
      <c r="K1683" s="172"/>
      <c r="L1683" s="172"/>
      <c r="M1683" s="172"/>
      <c r="N1683" s="172"/>
    </row>
    <row r="1684" spans="3:14" x14ac:dyDescent="0.25">
      <c r="C1684" s="83"/>
      <c r="D1684" s="173"/>
      <c r="E1684" s="172"/>
      <c r="F1684" s="172"/>
      <c r="G1684" s="172"/>
      <c r="H1684" s="172"/>
      <c r="I1684" s="172"/>
      <c r="J1684" s="172"/>
      <c r="K1684" s="172"/>
      <c r="L1684" s="172"/>
      <c r="M1684" s="172"/>
      <c r="N1684" s="172"/>
    </row>
    <row r="1685" spans="3:14" x14ac:dyDescent="0.25">
      <c r="C1685" s="83"/>
      <c r="D1685" s="173"/>
      <c r="E1685" s="172"/>
      <c r="F1685" s="172"/>
      <c r="G1685" s="172"/>
      <c r="H1685" s="172"/>
      <c r="I1685" s="172"/>
      <c r="J1685" s="172"/>
      <c r="K1685" s="172"/>
      <c r="L1685" s="172"/>
      <c r="M1685" s="172"/>
      <c r="N1685" s="172"/>
    </row>
    <row r="1686" spans="3:14" x14ac:dyDescent="0.25">
      <c r="C1686" s="83"/>
      <c r="D1686" s="173"/>
      <c r="E1686" s="172"/>
      <c r="F1686" s="172"/>
      <c r="G1686" s="172"/>
      <c r="H1686" s="172"/>
      <c r="I1686" s="172"/>
      <c r="J1686" s="172"/>
      <c r="K1686" s="172"/>
      <c r="L1686" s="172"/>
      <c r="M1686" s="172"/>
      <c r="N1686" s="172"/>
    </row>
    <row r="1687" spans="3:14" x14ac:dyDescent="0.25">
      <c r="C1687" s="83"/>
      <c r="D1687" s="173"/>
      <c r="E1687" s="172"/>
      <c r="F1687" s="172"/>
      <c r="G1687" s="172"/>
      <c r="H1687" s="172"/>
      <c r="I1687" s="172"/>
      <c r="J1687" s="172"/>
      <c r="K1687" s="172"/>
      <c r="L1687" s="172"/>
      <c r="M1687" s="172"/>
      <c r="N1687" s="172"/>
    </row>
    <row r="1688" spans="3:14" x14ac:dyDescent="0.25">
      <c r="C1688" s="83"/>
      <c r="D1688" s="173"/>
      <c r="E1688" s="172"/>
      <c r="F1688" s="172"/>
      <c r="G1688" s="172"/>
      <c r="H1688" s="172"/>
      <c r="I1688" s="172"/>
      <c r="J1688" s="172"/>
      <c r="K1688" s="172"/>
      <c r="L1688" s="172"/>
      <c r="M1688" s="172"/>
      <c r="N1688" s="172"/>
    </row>
    <row r="1689" spans="3:14" x14ac:dyDescent="0.25">
      <c r="C1689" s="83"/>
      <c r="D1689" s="173"/>
      <c r="E1689" s="172"/>
      <c r="F1689" s="172"/>
      <c r="G1689" s="172"/>
      <c r="H1689" s="172"/>
      <c r="I1689" s="172"/>
      <c r="J1689" s="172"/>
      <c r="K1689" s="172"/>
      <c r="L1689" s="172"/>
      <c r="M1689" s="172"/>
      <c r="N1689" s="172"/>
    </row>
    <row r="1690" spans="3:14" x14ac:dyDescent="0.25">
      <c r="C1690" s="83"/>
      <c r="D1690" s="173"/>
      <c r="E1690" s="172"/>
      <c r="F1690" s="172"/>
      <c r="G1690" s="172"/>
      <c r="H1690" s="172"/>
      <c r="I1690" s="172"/>
      <c r="J1690" s="172"/>
      <c r="K1690" s="172"/>
      <c r="L1690" s="172"/>
      <c r="M1690" s="172"/>
      <c r="N1690" s="172"/>
    </row>
    <row r="1691" spans="3:14" x14ac:dyDescent="0.25">
      <c r="C1691" s="83"/>
      <c r="D1691" s="173"/>
      <c r="E1691" s="172"/>
      <c r="F1691" s="172"/>
      <c r="G1691" s="172"/>
      <c r="H1691" s="172"/>
      <c r="I1691" s="172"/>
      <c r="J1691" s="172"/>
      <c r="K1691" s="172"/>
      <c r="L1691" s="172"/>
      <c r="M1691" s="172"/>
      <c r="N1691" s="172"/>
    </row>
    <row r="1692" spans="3:14" x14ac:dyDescent="0.25">
      <c r="C1692" s="83"/>
      <c r="D1692" s="173"/>
      <c r="E1692" s="172"/>
      <c r="F1692" s="172"/>
      <c r="G1692" s="172"/>
      <c r="H1692" s="172"/>
      <c r="I1692" s="172"/>
      <c r="J1692" s="172"/>
      <c r="K1692" s="172"/>
      <c r="L1692" s="172"/>
      <c r="M1692" s="172"/>
      <c r="N1692" s="172"/>
    </row>
    <row r="1693" spans="3:14" x14ac:dyDescent="0.25">
      <c r="C1693" s="83"/>
      <c r="D1693" s="173"/>
      <c r="E1693" s="172"/>
      <c r="F1693" s="172"/>
      <c r="G1693" s="172"/>
      <c r="H1693" s="172"/>
      <c r="I1693" s="172"/>
      <c r="J1693" s="172"/>
      <c r="K1693" s="172"/>
      <c r="L1693" s="172"/>
      <c r="M1693" s="172"/>
      <c r="N1693" s="172"/>
    </row>
    <row r="1694" spans="3:14" x14ac:dyDescent="0.25">
      <c r="C1694" s="83"/>
      <c r="D1694" s="173"/>
      <c r="E1694" s="172"/>
      <c r="F1694" s="172"/>
      <c r="G1694" s="172"/>
      <c r="H1694" s="172"/>
      <c r="I1694" s="172"/>
      <c r="J1694" s="172"/>
      <c r="K1694" s="172"/>
      <c r="L1694" s="172"/>
      <c r="M1694" s="172"/>
      <c r="N1694" s="172"/>
    </row>
    <row r="1695" spans="3:14" x14ac:dyDescent="0.25">
      <c r="C1695" s="83"/>
      <c r="D1695" s="173"/>
      <c r="E1695" s="172"/>
      <c r="F1695" s="172"/>
      <c r="G1695" s="172"/>
      <c r="H1695" s="172"/>
      <c r="I1695" s="172"/>
      <c r="J1695" s="172"/>
      <c r="K1695" s="172"/>
      <c r="L1695" s="172"/>
      <c r="M1695" s="172"/>
      <c r="N1695" s="172"/>
    </row>
    <row r="1696" spans="3:14" x14ac:dyDescent="0.25">
      <c r="C1696" s="83"/>
      <c r="D1696" s="173"/>
      <c r="E1696" s="172"/>
      <c r="F1696" s="172"/>
      <c r="G1696" s="172"/>
      <c r="H1696" s="172"/>
      <c r="I1696" s="172"/>
      <c r="J1696" s="172"/>
      <c r="K1696" s="172"/>
      <c r="L1696" s="172"/>
      <c r="M1696" s="172"/>
      <c r="N1696" s="172"/>
    </row>
    <row r="1697" spans="3:14" x14ac:dyDescent="0.25">
      <c r="C1697" s="83"/>
      <c r="D1697" s="173"/>
      <c r="E1697" s="172"/>
      <c r="F1697" s="172"/>
      <c r="G1697" s="172"/>
      <c r="H1697" s="172"/>
      <c r="I1697" s="172"/>
      <c r="J1697" s="172"/>
      <c r="K1697" s="172"/>
      <c r="L1697" s="172"/>
      <c r="M1697" s="172"/>
      <c r="N1697" s="172"/>
    </row>
    <row r="1698" spans="3:14" x14ac:dyDescent="0.25">
      <c r="C1698" s="83"/>
      <c r="D1698" s="173"/>
      <c r="E1698" s="172"/>
      <c r="F1698" s="172"/>
      <c r="G1698" s="172"/>
      <c r="H1698" s="172"/>
      <c r="I1698" s="172"/>
      <c r="J1698" s="172"/>
      <c r="K1698" s="172"/>
      <c r="L1698" s="172"/>
      <c r="M1698" s="172"/>
      <c r="N1698" s="172"/>
    </row>
    <row r="1699" spans="3:14" x14ac:dyDescent="0.25">
      <c r="C1699" s="83"/>
      <c r="D1699" s="173"/>
      <c r="E1699" s="172"/>
      <c r="F1699" s="172"/>
      <c r="G1699" s="172"/>
      <c r="H1699" s="172"/>
      <c r="I1699" s="172"/>
      <c r="J1699" s="172"/>
      <c r="K1699" s="172"/>
      <c r="L1699" s="172"/>
      <c r="M1699" s="172"/>
      <c r="N1699" s="172"/>
    </row>
    <row r="1700" spans="3:14" x14ac:dyDescent="0.25">
      <c r="C1700" s="83"/>
      <c r="D1700" s="173"/>
      <c r="E1700" s="172"/>
      <c r="F1700" s="172"/>
      <c r="G1700" s="172"/>
      <c r="H1700" s="172"/>
      <c r="I1700" s="172"/>
      <c r="J1700" s="172"/>
      <c r="K1700" s="172"/>
      <c r="L1700" s="172"/>
      <c r="M1700" s="172"/>
      <c r="N1700" s="172"/>
    </row>
    <row r="1701" spans="3:14" x14ac:dyDescent="0.25">
      <c r="C1701" s="83"/>
      <c r="D1701" s="173"/>
      <c r="E1701" s="172"/>
      <c r="F1701" s="172"/>
      <c r="G1701" s="172"/>
      <c r="H1701" s="172"/>
      <c r="I1701" s="172"/>
      <c r="J1701" s="172"/>
      <c r="K1701" s="172"/>
      <c r="L1701" s="172"/>
      <c r="M1701" s="172"/>
      <c r="N1701" s="172"/>
    </row>
    <row r="1702" spans="3:14" x14ac:dyDescent="0.25">
      <c r="C1702" s="83"/>
      <c r="D1702" s="173"/>
      <c r="E1702" s="172"/>
      <c r="F1702" s="172"/>
      <c r="G1702" s="172"/>
      <c r="H1702" s="172"/>
      <c r="I1702" s="172"/>
      <c r="J1702" s="172"/>
      <c r="K1702" s="172"/>
      <c r="L1702" s="172"/>
      <c r="M1702" s="172"/>
      <c r="N1702" s="172"/>
    </row>
    <row r="1703" spans="3:14" x14ac:dyDescent="0.25">
      <c r="C1703" s="83"/>
      <c r="D1703" s="173"/>
      <c r="E1703" s="172"/>
      <c r="F1703" s="172"/>
      <c r="G1703" s="172"/>
      <c r="H1703" s="172"/>
      <c r="I1703" s="172"/>
      <c r="J1703" s="172"/>
      <c r="K1703" s="172"/>
      <c r="L1703" s="172"/>
      <c r="M1703" s="172"/>
      <c r="N1703" s="172"/>
    </row>
    <row r="1704" spans="3:14" x14ac:dyDescent="0.25">
      <c r="C1704" s="83"/>
      <c r="D1704" s="173"/>
      <c r="E1704" s="172"/>
      <c r="F1704" s="172"/>
      <c r="G1704" s="172"/>
      <c r="H1704" s="172"/>
      <c r="I1704" s="172"/>
      <c r="J1704" s="172"/>
      <c r="K1704" s="172"/>
      <c r="L1704" s="172"/>
      <c r="M1704" s="172"/>
      <c r="N1704" s="172"/>
    </row>
    <row r="1705" spans="3:14" x14ac:dyDescent="0.25">
      <c r="C1705" s="83"/>
      <c r="D1705" s="173"/>
      <c r="E1705" s="172"/>
      <c r="F1705" s="172"/>
      <c r="G1705" s="172"/>
      <c r="H1705" s="172"/>
      <c r="I1705" s="172"/>
      <c r="J1705" s="172"/>
      <c r="K1705" s="172"/>
      <c r="L1705" s="172"/>
      <c r="M1705" s="172"/>
      <c r="N1705" s="172"/>
    </row>
    <row r="1706" spans="3:14" x14ac:dyDescent="0.25">
      <c r="C1706" s="83"/>
      <c r="D1706" s="173"/>
      <c r="E1706" s="172"/>
      <c r="F1706" s="172"/>
      <c r="G1706" s="172"/>
      <c r="H1706" s="172"/>
      <c r="I1706" s="172"/>
      <c r="J1706" s="172"/>
      <c r="K1706" s="172"/>
      <c r="L1706" s="172"/>
      <c r="M1706" s="172"/>
      <c r="N1706" s="172"/>
    </row>
    <row r="1707" spans="3:14" x14ac:dyDescent="0.25">
      <c r="C1707" s="83"/>
      <c r="D1707" s="173"/>
      <c r="E1707" s="172"/>
      <c r="F1707" s="172"/>
      <c r="G1707" s="172"/>
      <c r="H1707" s="172"/>
      <c r="I1707" s="172"/>
      <c r="J1707" s="172"/>
      <c r="K1707" s="172"/>
      <c r="L1707" s="172"/>
      <c r="M1707" s="172"/>
      <c r="N1707" s="172"/>
    </row>
    <row r="1708" spans="3:14" x14ac:dyDescent="0.25">
      <c r="C1708" s="83"/>
      <c r="D1708" s="173"/>
      <c r="E1708" s="172"/>
      <c r="F1708" s="172"/>
      <c r="G1708" s="172"/>
      <c r="H1708" s="172"/>
      <c r="I1708" s="172"/>
      <c r="J1708" s="172"/>
      <c r="K1708" s="172"/>
      <c r="L1708" s="172"/>
      <c r="M1708" s="172"/>
      <c r="N1708" s="172"/>
    </row>
    <row r="1709" spans="3:14" x14ac:dyDescent="0.25">
      <c r="C1709" s="83"/>
      <c r="D1709" s="173"/>
      <c r="E1709" s="172"/>
      <c r="F1709" s="172"/>
      <c r="G1709" s="172"/>
      <c r="H1709" s="172"/>
      <c r="I1709" s="172"/>
      <c r="J1709" s="172"/>
      <c r="K1709" s="172"/>
      <c r="L1709" s="172"/>
      <c r="M1709" s="172"/>
      <c r="N1709" s="172"/>
    </row>
    <row r="1710" spans="3:14" x14ac:dyDescent="0.25">
      <c r="C1710" s="83"/>
      <c r="D1710" s="173"/>
      <c r="E1710" s="172"/>
      <c r="F1710" s="172"/>
      <c r="G1710" s="172"/>
      <c r="H1710" s="172"/>
      <c r="I1710" s="172"/>
      <c r="J1710" s="172"/>
      <c r="K1710" s="172"/>
      <c r="L1710" s="172"/>
      <c r="M1710" s="172"/>
      <c r="N1710" s="172"/>
    </row>
    <row r="1711" spans="3:14" x14ac:dyDescent="0.25">
      <c r="C1711" s="83"/>
      <c r="D1711" s="173"/>
      <c r="E1711" s="172"/>
      <c r="F1711" s="172"/>
      <c r="G1711" s="172"/>
      <c r="H1711" s="172"/>
      <c r="I1711" s="172"/>
      <c r="J1711" s="172"/>
      <c r="K1711" s="172"/>
      <c r="L1711" s="172"/>
      <c r="M1711" s="172"/>
      <c r="N1711" s="172"/>
    </row>
    <row r="1712" spans="3:14" x14ac:dyDescent="0.25">
      <c r="C1712" s="83"/>
      <c r="D1712" s="173"/>
      <c r="E1712" s="172"/>
      <c r="F1712" s="172"/>
      <c r="G1712" s="172"/>
      <c r="H1712" s="172"/>
      <c r="I1712" s="172"/>
      <c r="J1712" s="172"/>
      <c r="K1712" s="172"/>
      <c r="L1712" s="172"/>
      <c r="M1712" s="172"/>
      <c r="N1712" s="172"/>
    </row>
    <row r="1713" spans="3:14" x14ac:dyDescent="0.25">
      <c r="C1713" s="83"/>
      <c r="D1713" s="173"/>
      <c r="E1713" s="172"/>
      <c r="F1713" s="172"/>
      <c r="G1713" s="172"/>
      <c r="H1713" s="172"/>
      <c r="I1713" s="172"/>
      <c r="J1713" s="172"/>
      <c r="K1713" s="172"/>
      <c r="L1713" s="172"/>
      <c r="M1713" s="172"/>
      <c r="N1713" s="172"/>
    </row>
    <row r="1714" spans="3:14" x14ac:dyDescent="0.25">
      <c r="C1714" s="83"/>
      <c r="D1714" s="173"/>
      <c r="E1714" s="172"/>
      <c r="F1714" s="172"/>
      <c r="G1714" s="172"/>
      <c r="H1714" s="172"/>
      <c r="I1714" s="172"/>
      <c r="J1714" s="172"/>
      <c r="K1714" s="172"/>
      <c r="L1714" s="172"/>
      <c r="M1714" s="172"/>
      <c r="N1714" s="172"/>
    </row>
    <row r="1715" spans="3:14" x14ac:dyDescent="0.25">
      <c r="C1715" s="83"/>
      <c r="D1715" s="173"/>
      <c r="E1715" s="172"/>
      <c r="F1715" s="172"/>
      <c r="G1715" s="172"/>
      <c r="H1715" s="172"/>
      <c r="I1715" s="172"/>
      <c r="J1715" s="172"/>
      <c r="K1715" s="172"/>
      <c r="L1715" s="172"/>
      <c r="M1715" s="172"/>
      <c r="N1715" s="172"/>
    </row>
    <row r="1716" spans="3:14" x14ac:dyDescent="0.25">
      <c r="C1716" s="83"/>
      <c r="D1716" s="173"/>
      <c r="E1716" s="172"/>
      <c r="F1716" s="172"/>
      <c r="G1716" s="172"/>
      <c r="H1716" s="172"/>
      <c r="I1716" s="172"/>
      <c r="J1716" s="172"/>
      <c r="K1716" s="172"/>
      <c r="L1716" s="172"/>
      <c r="M1716" s="172"/>
      <c r="N1716" s="172"/>
    </row>
    <row r="1717" spans="3:14" x14ac:dyDescent="0.25">
      <c r="C1717" s="83"/>
      <c r="D1717" s="173"/>
      <c r="E1717" s="172"/>
      <c r="F1717" s="172"/>
      <c r="G1717" s="172"/>
      <c r="H1717" s="172"/>
      <c r="I1717" s="172"/>
      <c r="J1717" s="172"/>
      <c r="K1717" s="172"/>
      <c r="L1717" s="172"/>
      <c r="M1717" s="172"/>
      <c r="N1717" s="172"/>
    </row>
    <row r="1718" spans="3:14" x14ac:dyDescent="0.25">
      <c r="C1718" s="83"/>
      <c r="D1718" s="173"/>
      <c r="E1718" s="172"/>
      <c r="F1718" s="172"/>
      <c r="G1718" s="172"/>
      <c r="H1718" s="172"/>
      <c r="I1718" s="172"/>
      <c r="J1718" s="172"/>
      <c r="K1718" s="172"/>
      <c r="L1718" s="172"/>
      <c r="M1718" s="172"/>
      <c r="N1718" s="172"/>
    </row>
    <row r="1719" spans="3:14" x14ac:dyDescent="0.25">
      <c r="C1719" s="83"/>
      <c r="D1719" s="173"/>
      <c r="E1719" s="172"/>
      <c r="F1719" s="172"/>
      <c r="G1719" s="172"/>
      <c r="H1719" s="172"/>
      <c r="I1719" s="172"/>
      <c r="J1719" s="172"/>
      <c r="K1719" s="172"/>
      <c r="L1719" s="172"/>
      <c r="M1719" s="172"/>
      <c r="N1719" s="172"/>
    </row>
    <row r="1720" spans="3:14" x14ac:dyDescent="0.25">
      <c r="C1720" s="83"/>
      <c r="D1720" s="173"/>
      <c r="E1720" s="172"/>
      <c r="F1720" s="172"/>
      <c r="G1720" s="172"/>
      <c r="H1720" s="172"/>
      <c r="I1720" s="172"/>
      <c r="J1720" s="172"/>
      <c r="K1720" s="172"/>
      <c r="L1720" s="172"/>
      <c r="M1720" s="172"/>
      <c r="N1720" s="172"/>
    </row>
    <row r="1721" spans="3:14" x14ac:dyDescent="0.25">
      <c r="C1721" s="83"/>
      <c r="D1721" s="173"/>
      <c r="E1721" s="172"/>
      <c r="F1721" s="172"/>
      <c r="G1721" s="172"/>
      <c r="H1721" s="172"/>
      <c r="I1721" s="172"/>
      <c r="J1721" s="172"/>
      <c r="K1721" s="172"/>
      <c r="L1721" s="172"/>
      <c r="M1721" s="172"/>
      <c r="N1721" s="172"/>
    </row>
    <row r="1722" spans="3:14" x14ac:dyDescent="0.25">
      <c r="C1722" s="83"/>
      <c r="D1722" s="173"/>
      <c r="E1722" s="172"/>
      <c r="F1722" s="172"/>
      <c r="G1722" s="172"/>
      <c r="H1722" s="172"/>
      <c r="I1722" s="172"/>
      <c r="J1722" s="172"/>
      <c r="K1722" s="172"/>
      <c r="L1722" s="172"/>
      <c r="M1722" s="172"/>
      <c r="N1722" s="172"/>
    </row>
    <row r="1723" spans="3:14" x14ac:dyDescent="0.25">
      <c r="C1723" s="83"/>
      <c r="D1723" s="173"/>
      <c r="E1723" s="172"/>
      <c r="F1723" s="172"/>
      <c r="G1723" s="172"/>
      <c r="H1723" s="172"/>
      <c r="I1723" s="172"/>
      <c r="J1723" s="172"/>
      <c r="K1723" s="172"/>
      <c r="L1723" s="172"/>
      <c r="M1723" s="172"/>
      <c r="N1723" s="172"/>
    </row>
    <row r="1724" spans="3:14" x14ac:dyDescent="0.25">
      <c r="C1724" s="83"/>
      <c r="D1724" s="173"/>
      <c r="E1724" s="172"/>
      <c r="F1724" s="172"/>
      <c r="G1724" s="172"/>
      <c r="H1724" s="172"/>
      <c r="I1724" s="172"/>
      <c r="J1724" s="172"/>
      <c r="K1724" s="172"/>
      <c r="L1724" s="172"/>
      <c r="M1724" s="172"/>
      <c r="N1724" s="172"/>
    </row>
    <row r="1725" spans="3:14" x14ac:dyDescent="0.25">
      <c r="C1725" s="83"/>
      <c r="D1725" s="173"/>
      <c r="E1725" s="172"/>
      <c r="F1725" s="172"/>
      <c r="G1725" s="172"/>
      <c r="H1725" s="172"/>
      <c r="I1725" s="172"/>
      <c r="J1725" s="172"/>
      <c r="K1725" s="172"/>
      <c r="L1725" s="172"/>
      <c r="M1725" s="172"/>
      <c r="N1725" s="172"/>
    </row>
    <row r="1726" spans="3:14" x14ac:dyDescent="0.25">
      <c r="C1726" s="83"/>
      <c r="D1726" s="173"/>
      <c r="E1726" s="172"/>
      <c r="F1726" s="172"/>
      <c r="G1726" s="172"/>
      <c r="H1726" s="172"/>
      <c r="I1726" s="172"/>
      <c r="J1726" s="172"/>
      <c r="K1726" s="172"/>
      <c r="L1726" s="172"/>
      <c r="M1726" s="172"/>
      <c r="N1726" s="172"/>
    </row>
    <row r="1727" spans="3:14" x14ac:dyDescent="0.25">
      <c r="C1727" s="83"/>
      <c r="D1727" s="173"/>
      <c r="E1727" s="172"/>
      <c r="F1727" s="172"/>
      <c r="G1727" s="172"/>
      <c r="H1727" s="172"/>
      <c r="I1727" s="172"/>
      <c r="J1727" s="172"/>
      <c r="K1727" s="172"/>
      <c r="L1727" s="172"/>
      <c r="M1727" s="172"/>
      <c r="N1727" s="172"/>
    </row>
    <row r="1728" spans="3:14" x14ac:dyDescent="0.25">
      <c r="C1728" s="83"/>
      <c r="D1728" s="173"/>
      <c r="E1728" s="172"/>
      <c r="F1728" s="172"/>
      <c r="G1728" s="172"/>
      <c r="H1728" s="172"/>
      <c r="I1728" s="172"/>
      <c r="J1728" s="172"/>
      <c r="K1728" s="172"/>
      <c r="L1728" s="172"/>
      <c r="M1728" s="172"/>
      <c r="N1728" s="172"/>
    </row>
    <row r="1729" spans="3:14" x14ac:dyDescent="0.25">
      <c r="C1729" s="83"/>
      <c r="D1729" s="173"/>
      <c r="E1729" s="172"/>
      <c r="F1729" s="172"/>
      <c r="G1729" s="172"/>
      <c r="H1729" s="172"/>
      <c r="I1729" s="172"/>
      <c r="J1729" s="172"/>
      <c r="K1729" s="172"/>
      <c r="L1729" s="172"/>
      <c r="M1729" s="172"/>
      <c r="N1729" s="172"/>
    </row>
    <row r="1730" spans="3:14" x14ac:dyDescent="0.25">
      <c r="C1730" s="83"/>
      <c r="D1730" s="173"/>
      <c r="E1730" s="172"/>
      <c r="F1730" s="172"/>
      <c r="G1730" s="172"/>
      <c r="H1730" s="172"/>
      <c r="I1730" s="172"/>
      <c r="J1730" s="172"/>
      <c r="K1730" s="172"/>
      <c r="L1730" s="172"/>
      <c r="M1730" s="172"/>
      <c r="N1730" s="172"/>
    </row>
    <row r="1731" spans="3:14" x14ac:dyDescent="0.25">
      <c r="C1731" s="83"/>
      <c r="D1731" s="173"/>
      <c r="E1731" s="172"/>
      <c r="F1731" s="172"/>
      <c r="G1731" s="172"/>
      <c r="H1731" s="172"/>
      <c r="I1731" s="172"/>
      <c r="J1731" s="172"/>
      <c r="K1731" s="172"/>
      <c r="L1731" s="172"/>
      <c r="M1731" s="172"/>
      <c r="N1731" s="172"/>
    </row>
    <row r="1732" spans="3:14" x14ac:dyDescent="0.25">
      <c r="C1732" s="83"/>
      <c r="D1732" s="173"/>
      <c r="E1732" s="172"/>
      <c r="F1732" s="172"/>
      <c r="G1732" s="172"/>
      <c r="H1732" s="172"/>
      <c r="I1732" s="172"/>
      <c r="J1732" s="172"/>
      <c r="K1732" s="172"/>
      <c r="L1732" s="172"/>
      <c r="M1732" s="172"/>
      <c r="N1732" s="172"/>
    </row>
    <row r="1733" spans="3:14" x14ac:dyDescent="0.25">
      <c r="C1733" s="83"/>
      <c r="D1733" s="173"/>
      <c r="E1733" s="172"/>
      <c r="F1733" s="172"/>
      <c r="G1733" s="172"/>
      <c r="H1733" s="172"/>
      <c r="I1733" s="172"/>
      <c r="J1733" s="172"/>
      <c r="K1733" s="172"/>
      <c r="L1733" s="172"/>
      <c r="M1733" s="172"/>
      <c r="N1733" s="172"/>
    </row>
    <row r="1734" spans="3:14" x14ac:dyDescent="0.25">
      <c r="C1734" s="83"/>
      <c r="D1734" s="173"/>
      <c r="E1734" s="172"/>
      <c r="F1734" s="172"/>
      <c r="G1734" s="172"/>
      <c r="H1734" s="172"/>
      <c r="I1734" s="172"/>
      <c r="J1734" s="172"/>
      <c r="K1734" s="172"/>
      <c r="L1734" s="172"/>
      <c r="M1734" s="172"/>
      <c r="N1734" s="172"/>
    </row>
    <row r="1735" spans="3:14" x14ac:dyDescent="0.25">
      <c r="C1735" s="83"/>
      <c r="D1735" s="173"/>
      <c r="E1735" s="172"/>
      <c r="F1735" s="172"/>
      <c r="G1735" s="172"/>
      <c r="H1735" s="172"/>
      <c r="I1735" s="172"/>
      <c r="J1735" s="172"/>
      <c r="K1735" s="172"/>
      <c r="L1735" s="172"/>
      <c r="M1735" s="172"/>
      <c r="N1735" s="172"/>
    </row>
    <row r="1736" spans="3:14" x14ac:dyDescent="0.25">
      <c r="C1736" s="83"/>
      <c r="D1736" s="173"/>
      <c r="E1736" s="172"/>
      <c r="F1736" s="172"/>
      <c r="G1736" s="172"/>
      <c r="H1736" s="172"/>
      <c r="I1736" s="172"/>
      <c r="J1736" s="172"/>
      <c r="K1736" s="172"/>
      <c r="L1736" s="172"/>
      <c r="M1736" s="172"/>
      <c r="N1736" s="172"/>
    </row>
    <row r="1737" spans="3:14" x14ac:dyDescent="0.25">
      <c r="C1737" s="83"/>
      <c r="D1737" s="173"/>
      <c r="E1737" s="172"/>
      <c r="F1737" s="172"/>
      <c r="G1737" s="172"/>
      <c r="H1737" s="172"/>
      <c r="I1737" s="172"/>
      <c r="J1737" s="172"/>
      <c r="K1737" s="172"/>
      <c r="L1737" s="172"/>
      <c r="M1737" s="172"/>
      <c r="N1737" s="172"/>
    </row>
    <row r="1738" spans="3:14" x14ac:dyDescent="0.25">
      <c r="C1738" s="83"/>
      <c r="D1738" s="173"/>
      <c r="E1738" s="172"/>
      <c r="F1738" s="172"/>
      <c r="G1738" s="172"/>
      <c r="H1738" s="172"/>
      <c r="I1738" s="172"/>
      <c r="J1738" s="172"/>
      <c r="K1738" s="172"/>
      <c r="L1738" s="172"/>
      <c r="M1738" s="172"/>
      <c r="N1738" s="172"/>
    </row>
    <row r="1739" spans="3:14" x14ac:dyDescent="0.25">
      <c r="C1739" s="83"/>
      <c r="D1739" s="173"/>
      <c r="E1739" s="172"/>
      <c r="F1739" s="172"/>
      <c r="G1739" s="172"/>
      <c r="H1739" s="172"/>
      <c r="I1739" s="172"/>
      <c r="J1739" s="172"/>
      <c r="K1739" s="172"/>
      <c r="L1739" s="172"/>
      <c r="M1739" s="172"/>
      <c r="N1739" s="172"/>
    </row>
    <row r="1740" spans="3:14" x14ac:dyDescent="0.25">
      <c r="C1740" s="83"/>
      <c r="D1740" s="173"/>
      <c r="E1740" s="172"/>
      <c r="F1740" s="172"/>
      <c r="G1740" s="172"/>
      <c r="H1740" s="172"/>
      <c r="I1740" s="172"/>
      <c r="J1740" s="172"/>
      <c r="K1740" s="172"/>
      <c r="L1740" s="172"/>
      <c r="M1740" s="172"/>
      <c r="N1740" s="172"/>
    </row>
    <row r="1741" spans="3:14" x14ac:dyDescent="0.25">
      <c r="C1741" s="83"/>
      <c r="D1741" s="173"/>
      <c r="E1741" s="172"/>
      <c r="F1741" s="172"/>
      <c r="G1741" s="172"/>
      <c r="H1741" s="172"/>
      <c r="I1741" s="172"/>
      <c r="J1741" s="172"/>
      <c r="K1741" s="172"/>
      <c r="L1741" s="172"/>
      <c r="M1741" s="172"/>
      <c r="N1741" s="172"/>
    </row>
    <row r="1742" spans="3:14" x14ac:dyDescent="0.25">
      <c r="C1742" s="83"/>
      <c r="D1742" s="173"/>
      <c r="E1742" s="172"/>
      <c r="F1742" s="172"/>
      <c r="G1742" s="172"/>
      <c r="H1742" s="172"/>
      <c r="I1742" s="172"/>
      <c r="J1742" s="172"/>
      <c r="K1742" s="172"/>
      <c r="L1742" s="172"/>
      <c r="M1742" s="172"/>
      <c r="N1742" s="172"/>
    </row>
    <row r="1743" spans="3:14" x14ac:dyDescent="0.25">
      <c r="C1743" s="83"/>
      <c r="D1743" s="173"/>
      <c r="E1743" s="172"/>
      <c r="F1743" s="172"/>
      <c r="G1743" s="172"/>
      <c r="H1743" s="172"/>
      <c r="I1743" s="172"/>
      <c r="J1743" s="172"/>
      <c r="K1743" s="172"/>
      <c r="L1743" s="172"/>
      <c r="M1743" s="172"/>
      <c r="N1743" s="172"/>
    </row>
    <row r="1744" spans="3:14" x14ac:dyDescent="0.25">
      <c r="C1744" s="83"/>
      <c r="D1744" s="173"/>
      <c r="E1744" s="172"/>
      <c r="F1744" s="172"/>
      <c r="G1744" s="172"/>
      <c r="H1744" s="172"/>
      <c r="I1744" s="172"/>
      <c r="J1744" s="172"/>
      <c r="K1744" s="172"/>
      <c r="L1744" s="172"/>
      <c r="M1744" s="172"/>
      <c r="N1744" s="172"/>
    </row>
    <row r="1745" spans="3:14" x14ac:dyDescent="0.25">
      <c r="C1745" s="83"/>
      <c r="D1745" s="173"/>
      <c r="E1745" s="172"/>
      <c r="F1745" s="172"/>
      <c r="G1745" s="172"/>
      <c r="H1745" s="172"/>
      <c r="I1745" s="172"/>
      <c r="J1745" s="172"/>
      <c r="K1745" s="172"/>
      <c r="L1745" s="172"/>
      <c r="M1745" s="172"/>
      <c r="N1745" s="172"/>
    </row>
    <row r="1746" spans="3:14" x14ac:dyDescent="0.25">
      <c r="C1746" s="83"/>
      <c r="D1746" s="173"/>
      <c r="E1746" s="172"/>
      <c r="F1746" s="172"/>
      <c r="G1746" s="172"/>
      <c r="H1746" s="172"/>
      <c r="I1746" s="172"/>
      <c r="J1746" s="172"/>
      <c r="K1746" s="172"/>
      <c r="L1746" s="172"/>
      <c r="M1746" s="172"/>
      <c r="N1746" s="172"/>
    </row>
    <row r="1747" spans="3:14" x14ac:dyDescent="0.25">
      <c r="C1747" s="83"/>
      <c r="D1747" s="173"/>
      <c r="E1747" s="172"/>
      <c r="F1747" s="172"/>
      <c r="G1747" s="172"/>
      <c r="H1747" s="172"/>
      <c r="I1747" s="172"/>
      <c r="J1747" s="172"/>
      <c r="K1747" s="172"/>
      <c r="L1747" s="172"/>
      <c r="M1747" s="172"/>
      <c r="N1747" s="172"/>
    </row>
    <row r="1748" spans="3:14" x14ac:dyDescent="0.25">
      <c r="C1748" s="83"/>
      <c r="D1748" s="173"/>
      <c r="E1748" s="172"/>
      <c r="F1748" s="172"/>
      <c r="G1748" s="172"/>
      <c r="H1748" s="172"/>
      <c r="I1748" s="172"/>
      <c r="J1748" s="172"/>
      <c r="K1748" s="172"/>
      <c r="L1748" s="172"/>
      <c r="M1748" s="172"/>
      <c r="N1748" s="172"/>
    </row>
    <row r="1749" spans="3:14" x14ac:dyDescent="0.25">
      <c r="C1749" s="83"/>
      <c r="D1749" s="173"/>
      <c r="E1749" s="172"/>
      <c r="F1749" s="172"/>
      <c r="G1749" s="172"/>
      <c r="H1749" s="172"/>
      <c r="I1749" s="172"/>
      <c r="J1749" s="172"/>
      <c r="K1749" s="172"/>
      <c r="L1749" s="172"/>
      <c r="M1749" s="172"/>
      <c r="N1749" s="172"/>
    </row>
    <row r="1750" spans="3:14" x14ac:dyDescent="0.25">
      <c r="C1750" s="83"/>
      <c r="D1750" s="173"/>
      <c r="E1750" s="172"/>
      <c r="F1750" s="172"/>
      <c r="G1750" s="172"/>
      <c r="H1750" s="172"/>
      <c r="I1750" s="172"/>
      <c r="J1750" s="172"/>
      <c r="K1750" s="172"/>
      <c r="L1750" s="172"/>
      <c r="M1750" s="172"/>
      <c r="N1750" s="172"/>
    </row>
    <row r="1751" spans="3:14" x14ac:dyDescent="0.25">
      <c r="C1751" s="83"/>
      <c r="D1751" s="173"/>
      <c r="E1751" s="172"/>
      <c r="F1751" s="172"/>
      <c r="G1751" s="172"/>
      <c r="H1751" s="172"/>
      <c r="I1751" s="172"/>
      <c r="J1751" s="172"/>
      <c r="K1751" s="172"/>
      <c r="L1751" s="172"/>
      <c r="M1751" s="172"/>
      <c r="N1751" s="172"/>
    </row>
    <row r="1752" spans="3:14" x14ac:dyDescent="0.25">
      <c r="C1752" s="83"/>
      <c r="D1752" s="173"/>
      <c r="E1752" s="172"/>
      <c r="F1752" s="172"/>
      <c r="G1752" s="172"/>
      <c r="H1752" s="172"/>
      <c r="I1752" s="172"/>
      <c r="J1752" s="172"/>
      <c r="K1752" s="172"/>
      <c r="L1752" s="172"/>
      <c r="M1752" s="172"/>
      <c r="N1752" s="172"/>
    </row>
    <row r="1753" spans="3:14" x14ac:dyDescent="0.25">
      <c r="C1753" s="83"/>
      <c r="D1753" s="173"/>
      <c r="E1753" s="172"/>
      <c r="F1753" s="172"/>
      <c r="G1753" s="172"/>
      <c r="H1753" s="172"/>
      <c r="I1753" s="172"/>
      <c r="J1753" s="172"/>
      <c r="K1753" s="172"/>
      <c r="L1753" s="172"/>
      <c r="M1753" s="172"/>
      <c r="N1753" s="172"/>
    </row>
    <row r="1754" spans="3:14" x14ac:dyDescent="0.25">
      <c r="C1754" s="83"/>
      <c r="D1754" s="173"/>
      <c r="E1754" s="172"/>
      <c r="F1754" s="172"/>
      <c r="G1754" s="172"/>
      <c r="H1754" s="172"/>
      <c r="I1754" s="172"/>
      <c r="J1754" s="172"/>
      <c r="K1754" s="172"/>
      <c r="L1754" s="172"/>
      <c r="M1754" s="172"/>
      <c r="N1754" s="172"/>
    </row>
    <row r="1755" spans="3:14" x14ac:dyDescent="0.25">
      <c r="C1755" s="83"/>
      <c r="D1755" s="173"/>
      <c r="E1755" s="172"/>
      <c r="F1755" s="172"/>
      <c r="G1755" s="172"/>
      <c r="H1755" s="172"/>
      <c r="I1755" s="172"/>
      <c r="J1755" s="172"/>
      <c r="K1755" s="172"/>
      <c r="L1755" s="172"/>
      <c r="M1755" s="172"/>
      <c r="N1755" s="172"/>
    </row>
    <row r="1756" spans="3:14" x14ac:dyDescent="0.25">
      <c r="C1756" s="83"/>
      <c r="D1756" s="173"/>
      <c r="E1756" s="172"/>
      <c r="F1756" s="172"/>
      <c r="G1756" s="172"/>
      <c r="H1756" s="172"/>
      <c r="I1756" s="172"/>
      <c r="J1756" s="172"/>
      <c r="K1756" s="172"/>
      <c r="L1756" s="172"/>
      <c r="M1756" s="172"/>
      <c r="N1756" s="172"/>
    </row>
    <row r="1757" spans="3:14" x14ac:dyDescent="0.25">
      <c r="C1757" s="83"/>
      <c r="D1757" s="173"/>
      <c r="E1757" s="172"/>
      <c r="F1757" s="172"/>
      <c r="G1757" s="172"/>
      <c r="H1757" s="172"/>
      <c r="I1757" s="172"/>
      <c r="J1757" s="172"/>
      <c r="K1757" s="172"/>
      <c r="L1757" s="172"/>
      <c r="M1757" s="172"/>
      <c r="N1757" s="172"/>
    </row>
    <row r="1758" spans="3:14" x14ac:dyDescent="0.25">
      <c r="C1758" s="83"/>
      <c r="D1758" s="173"/>
      <c r="E1758" s="172"/>
      <c r="F1758" s="172"/>
      <c r="G1758" s="172"/>
      <c r="H1758" s="172"/>
      <c r="I1758" s="172"/>
      <c r="J1758" s="172"/>
      <c r="K1758" s="172"/>
      <c r="L1758" s="172"/>
      <c r="M1758" s="172"/>
      <c r="N1758" s="172"/>
    </row>
    <row r="1759" spans="3:14" x14ac:dyDescent="0.25">
      <c r="C1759" s="83"/>
      <c r="D1759" s="173"/>
      <c r="E1759" s="172"/>
      <c r="F1759" s="172"/>
      <c r="G1759" s="172"/>
      <c r="H1759" s="172"/>
      <c r="I1759" s="172"/>
      <c r="J1759" s="172"/>
      <c r="K1759" s="172"/>
      <c r="L1759" s="172"/>
      <c r="M1759" s="172"/>
      <c r="N1759" s="172"/>
    </row>
    <row r="1760" spans="3:14" x14ac:dyDescent="0.25">
      <c r="C1760" s="83"/>
      <c r="D1760" s="173"/>
      <c r="E1760" s="172"/>
      <c r="F1760" s="172"/>
      <c r="G1760" s="172"/>
      <c r="H1760" s="172"/>
      <c r="I1760" s="172"/>
      <c r="J1760" s="172"/>
      <c r="K1760" s="172"/>
      <c r="L1760" s="172"/>
      <c r="M1760" s="172"/>
      <c r="N1760" s="172"/>
    </row>
    <row r="1761" spans="3:14" x14ac:dyDescent="0.25">
      <c r="C1761" s="83"/>
      <c r="D1761" s="173"/>
      <c r="E1761" s="172"/>
      <c r="F1761" s="172"/>
      <c r="G1761" s="172"/>
      <c r="H1761" s="172"/>
      <c r="I1761" s="172"/>
      <c r="J1761" s="172"/>
      <c r="K1761" s="172"/>
      <c r="L1761" s="172"/>
      <c r="M1761" s="172"/>
      <c r="N1761" s="172"/>
    </row>
    <row r="1762" spans="3:14" x14ac:dyDescent="0.25">
      <c r="C1762" s="83"/>
      <c r="D1762" s="173"/>
      <c r="E1762" s="172"/>
      <c r="F1762" s="172"/>
      <c r="G1762" s="172"/>
      <c r="H1762" s="172"/>
      <c r="I1762" s="172"/>
      <c r="J1762" s="172"/>
      <c r="K1762" s="172"/>
      <c r="L1762" s="172"/>
      <c r="M1762" s="172"/>
      <c r="N1762" s="172"/>
    </row>
    <row r="1763" spans="3:14" x14ac:dyDescent="0.25">
      <c r="C1763" s="83"/>
      <c r="D1763" s="173"/>
      <c r="E1763" s="172"/>
      <c r="F1763" s="172"/>
      <c r="G1763" s="172"/>
      <c r="H1763" s="172"/>
      <c r="I1763" s="172"/>
      <c r="J1763" s="172"/>
      <c r="K1763" s="172"/>
      <c r="L1763" s="172"/>
      <c r="M1763" s="172"/>
      <c r="N1763" s="172"/>
    </row>
    <row r="1764" spans="3:14" x14ac:dyDescent="0.25">
      <c r="C1764" s="83"/>
      <c r="D1764" s="173"/>
      <c r="E1764" s="172"/>
      <c r="F1764" s="172"/>
      <c r="G1764" s="172"/>
      <c r="H1764" s="172"/>
      <c r="I1764" s="172"/>
      <c r="J1764" s="172"/>
      <c r="K1764" s="172"/>
      <c r="L1764" s="172"/>
      <c r="M1764" s="172"/>
      <c r="N1764" s="172"/>
    </row>
    <row r="1765" spans="3:14" x14ac:dyDescent="0.25">
      <c r="C1765" s="83"/>
      <c r="D1765" s="173"/>
      <c r="E1765" s="172"/>
      <c r="F1765" s="172"/>
      <c r="G1765" s="172"/>
      <c r="H1765" s="172"/>
      <c r="I1765" s="172"/>
      <c r="J1765" s="172"/>
      <c r="K1765" s="172"/>
      <c r="L1765" s="172"/>
      <c r="M1765" s="172"/>
      <c r="N1765" s="172"/>
    </row>
    <row r="1766" spans="3:14" x14ac:dyDescent="0.25">
      <c r="C1766" s="83"/>
      <c r="D1766" s="173"/>
      <c r="E1766" s="172"/>
      <c r="F1766" s="172"/>
      <c r="G1766" s="172"/>
      <c r="H1766" s="172"/>
      <c r="I1766" s="172"/>
      <c r="J1766" s="172"/>
      <c r="K1766" s="172"/>
      <c r="L1766" s="172"/>
      <c r="M1766" s="172"/>
      <c r="N1766" s="172"/>
    </row>
    <row r="1767" spans="3:14" x14ac:dyDescent="0.25">
      <c r="C1767" s="83"/>
      <c r="D1767" s="173"/>
      <c r="E1767" s="172"/>
      <c r="F1767" s="172"/>
      <c r="G1767" s="172"/>
      <c r="H1767" s="172"/>
      <c r="I1767" s="172"/>
      <c r="J1767" s="172"/>
      <c r="K1767" s="172"/>
      <c r="L1767" s="172"/>
      <c r="M1767" s="172"/>
      <c r="N1767" s="172"/>
    </row>
    <row r="1768" spans="3:14" x14ac:dyDescent="0.25">
      <c r="C1768" s="83"/>
      <c r="D1768" s="173"/>
      <c r="E1768" s="172"/>
      <c r="F1768" s="172"/>
      <c r="G1768" s="172"/>
      <c r="H1768" s="172"/>
      <c r="I1768" s="172"/>
      <c r="J1768" s="172"/>
      <c r="K1768" s="172"/>
      <c r="L1768" s="172"/>
      <c r="M1768" s="172"/>
      <c r="N1768" s="172"/>
    </row>
    <row r="1769" spans="3:14" x14ac:dyDescent="0.25">
      <c r="C1769" s="83"/>
      <c r="D1769" s="173"/>
      <c r="E1769" s="172"/>
      <c r="F1769" s="172"/>
      <c r="G1769" s="172"/>
      <c r="H1769" s="172"/>
      <c r="I1769" s="172"/>
      <c r="J1769" s="172"/>
      <c r="K1769" s="172"/>
      <c r="L1769" s="172"/>
      <c r="M1769" s="172"/>
      <c r="N1769" s="172"/>
    </row>
    <row r="1770" spans="3:14" x14ac:dyDescent="0.25">
      <c r="C1770" s="83"/>
      <c r="D1770" s="173"/>
      <c r="E1770" s="172"/>
      <c r="F1770" s="172"/>
      <c r="G1770" s="172"/>
      <c r="H1770" s="172"/>
      <c r="I1770" s="172"/>
      <c r="J1770" s="172"/>
      <c r="K1770" s="172"/>
      <c r="L1770" s="172"/>
      <c r="M1770" s="172"/>
      <c r="N1770" s="172"/>
    </row>
    <row r="1771" spans="3:14" x14ac:dyDescent="0.25">
      <c r="C1771" s="83"/>
      <c r="D1771" s="173"/>
      <c r="E1771" s="172"/>
      <c r="F1771" s="172"/>
      <c r="G1771" s="172"/>
      <c r="H1771" s="172"/>
      <c r="I1771" s="172"/>
      <c r="J1771" s="172"/>
      <c r="K1771" s="172"/>
      <c r="L1771" s="172"/>
      <c r="M1771" s="172"/>
      <c r="N1771" s="172"/>
    </row>
    <row r="1772" spans="3:14" x14ac:dyDescent="0.25">
      <c r="C1772" s="83"/>
      <c r="D1772" s="173"/>
      <c r="E1772" s="172"/>
      <c r="F1772" s="172"/>
      <c r="G1772" s="172"/>
      <c r="H1772" s="172"/>
      <c r="I1772" s="172"/>
      <c r="J1772" s="172"/>
      <c r="K1772" s="172"/>
      <c r="L1772" s="172"/>
      <c r="M1772" s="172"/>
      <c r="N1772" s="172"/>
    </row>
    <row r="1773" spans="3:14" x14ac:dyDescent="0.25">
      <c r="C1773" s="83"/>
      <c r="D1773" s="173"/>
      <c r="E1773" s="172"/>
      <c r="F1773" s="172"/>
      <c r="G1773" s="172"/>
      <c r="H1773" s="172"/>
      <c r="I1773" s="172"/>
      <c r="J1773" s="172"/>
      <c r="K1773" s="172"/>
      <c r="L1773" s="172"/>
      <c r="M1773" s="172"/>
      <c r="N1773" s="172"/>
    </row>
    <row r="1774" spans="3:14" x14ac:dyDescent="0.25">
      <c r="C1774" s="83"/>
      <c r="D1774" s="173"/>
      <c r="E1774" s="172"/>
      <c r="F1774" s="172"/>
      <c r="G1774" s="172"/>
      <c r="H1774" s="172"/>
      <c r="I1774" s="172"/>
      <c r="J1774" s="172"/>
      <c r="K1774" s="172"/>
      <c r="L1774" s="172"/>
      <c r="M1774" s="172"/>
      <c r="N1774" s="172"/>
    </row>
    <row r="1775" spans="3:14" x14ac:dyDescent="0.25">
      <c r="C1775" s="83"/>
      <c r="D1775" s="173"/>
      <c r="E1775" s="172"/>
      <c r="F1775" s="172"/>
      <c r="G1775" s="172"/>
      <c r="H1775" s="172"/>
      <c r="I1775" s="172"/>
      <c r="J1775" s="172"/>
      <c r="K1775" s="172"/>
      <c r="L1775" s="172"/>
      <c r="M1775" s="172"/>
      <c r="N1775" s="172"/>
    </row>
    <row r="1776" spans="3:14" x14ac:dyDescent="0.25">
      <c r="C1776" s="83"/>
      <c r="D1776" s="173"/>
      <c r="E1776" s="172"/>
      <c r="F1776" s="172"/>
      <c r="G1776" s="172"/>
      <c r="H1776" s="172"/>
      <c r="I1776" s="172"/>
      <c r="J1776" s="172"/>
      <c r="K1776" s="172"/>
      <c r="L1776" s="172"/>
      <c r="M1776" s="172"/>
      <c r="N1776" s="172"/>
    </row>
    <row r="1777" spans="3:14" x14ac:dyDescent="0.25">
      <c r="C1777" s="83"/>
      <c r="D1777" s="173"/>
      <c r="E1777" s="172"/>
      <c r="F1777" s="172"/>
      <c r="G1777" s="172"/>
      <c r="H1777" s="172"/>
      <c r="I1777" s="172"/>
      <c r="J1777" s="172"/>
      <c r="K1777" s="172"/>
      <c r="L1777" s="172"/>
      <c r="M1777" s="172"/>
      <c r="N1777" s="172"/>
    </row>
    <row r="1778" spans="3:14" x14ac:dyDescent="0.25">
      <c r="C1778" s="83"/>
      <c r="D1778" s="173"/>
      <c r="E1778" s="172"/>
      <c r="F1778" s="172"/>
      <c r="G1778" s="172"/>
      <c r="H1778" s="172"/>
      <c r="I1778" s="172"/>
      <c r="J1778" s="172"/>
      <c r="K1778" s="172"/>
      <c r="L1778" s="172"/>
      <c r="M1778" s="172"/>
      <c r="N1778" s="172"/>
    </row>
    <row r="1779" spans="3:14" x14ac:dyDescent="0.25">
      <c r="C1779" s="83"/>
      <c r="D1779" s="173"/>
      <c r="E1779" s="172"/>
      <c r="F1779" s="172"/>
      <c r="G1779" s="172"/>
      <c r="H1779" s="172"/>
      <c r="I1779" s="172"/>
      <c r="J1779" s="172"/>
      <c r="K1779" s="172"/>
      <c r="L1779" s="172"/>
      <c r="M1779" s="172"/>
      <c r="N1779" s="172"/>
    </row>
    <row r="1780" spans="3:14" x14ac:dyDescent="0.25">
      <c r="C1780" s="83"/>
      <c r="D1780" s="173"/>
      <c r="E1780" s="172"/>
      <c r="F1780" s="172"/>
      <c r="G1780" s="172"/>
      <c r="H1780" s="172"/>
      <c r="I1780" s="172"/>
      <c r="J1780" s="172"/>
      <c r="K1780" s="172"/>
      <c r="L1780" s="172"/>
      <c r="M1780" s="172"/>
      <c r="N1780" s="172"/>
    </row>
    <row r="1781" spans="3:14" x14ac:dyDescent="0.25">
      <c r="C1781" s="83"/>
      <c r="D1781" s="173"/>
      <c r="E1781" s="172"/>
      <c r="F1781" s="172"/>
      <c r="G1781" s="172"/>
      <c r="H1781" s="172"/>
      <c r="I1781" s="172"/>
      <c r="J1781" s="172"/>
      <c r="K1781" s="172"/>
      <c r="L1781" s="172"/>
      <c r="M1781" s="172"/>
      <c r="N1781" s="172"/>
    </row>
    <row r="1782" spans="3:14" x14ac:dyDescent="0.25">
      <c r="C1782" s="83"/>
      <c r="D1782" s="173"/>
      <c r="E1782" s="172"/>
      <c r="F1782" s="172"/>
      <c r="G1782" s="172"/>
      <c r="H1782" s="172"/>
      <c r="I1782" s="172"/>
      <c r="J1782" s="172"/>
      <c r="K1782" s="172"/>
      <c r="L1782" s="172"/>
      <c r="M1782" s="172"/>
      <c r="N1782" s="172"/>
    </row>
    <row r="1783" spans="3:14" x14ac:dyDescent="0.25">
      <c r="C1783" s="83"/>
      <c r="D1783" s="173"/>
      <c r="E1783" s="172"/>
      <c r="F1783" s="172"/>
      <c r="G1783" s="172"/>
      <c r="H1783" s="172"/>
      <c r="I1783" s="172"/>
      <c r="J1783" s="172"/>
      <c r="K1783" s="172"/>
      <c r="L1783" s="172"/>
      <c r="M1783" s="172"/>
      <c r="N1783" s="172"/>
    </row>
    <row r="1784" spans="3:14" x14ac:dyDescent="0.25">
      <c r="C1784" s="83"/>
      <c r="D1784" s="173"/>
      <c r="E1784" s="172"/>
      <c r="F1784" s="172"/>
      <c r="G1784" s="172"/>
      <c r="H1784" s="172"/>
      <c r="I1784" s="172"/>
      <c r="J1784" s="172"/>
      <c r="K1784" s="172"/>
      <c r="L1784" s="172"/>
      <c r="M1784" s="172"/>
      <c r="N1784" s="172"/>
    </row>
    <row r="1785" spans="3:14" x14ac:dyDescent="0.25">
      <c r="C1785" s="83"/>
      <c r="D1785" s="173"/>
      <c r="E1785" s="172"/>
      <c r="F1785" s="172"/>
      <c r="G1785" s="172"/>
      <c r="H1785" s="172"/>
      <c r="I1785" s="172"/>
      <c r="J1785" s="172"/>
      <c r="K1785" s="172"/>
      <c r="L1785" s="172"/>
      <c r="M1785" s="172"/>
      <c r="N1785" s="172"/>
    </row>
    <row r="1786" spans="3:14" x14ac:dyDescent="0.25">
      <c r="C1786" s="83"/>
      <c r="D1786" s="173"/>
      <c r="E1786" s="172"/>
      <c r="F1786" s="172"/>
      <c r="G1786" s="172"/>
      <c r="H1786" s="172"/>
      <c r="I1786" s="172"/>
      <c r="J1786" s="172"/>
      <c r="K1786" s="172"/>
      <c r="L1786" s="172"/>
      <c r="M1786" s="172"/>
      <c r="N1786" s="172"/>
    </row>
    <row r="1787" spans="3:14" x14ac:dyDescent="0.25">
      <c r="C1787" s="83"/>
      <c r="D1787" s="173"/>
      <c r="E1787" s="172"/>
      <c r="F1787" s="172"/>
      <c r="G1787" s="172"/>
      <c r="H1787" s="172"/>
      <c r="I1787" s="172"/>
      <c r="J1787" s="172"/>
      <c r="K1787" s="172"/>
      <c r="L1787" s="172"/>
      <c r="M1787" s="172"/>
      <c r="N1787" s="172"/>
    </row>
    <row r="1788" spans="3:14" x14ac:dyDescent="0.25">
      <c r="C1788" s="83"/>
      <c r="D1788" s="173"/>
      <c r="E1788" s="172"/>
      <c r="F1788" s="172"/>
      <c r="G1788" s="172"/>
      <c r="H1788" s="172"/>
      <c r="I1788" s="172"/>
      <c r="J1788" s="172"/>
      <c r="K1788" s="172"/>
      <c r="L1788" s="172"/>
      <c r="M1788" s="172"/>
      <c r="N1788" s="172"/>
    </row>
    <row r="1789" spans="3:14" x14ac:dyDescent="0.25">
      <c r="C1789" s="83"/>
      <c r="D1789" s="173"/>
      <c r="E1789" s="172"/>
      <c r="F1789" s="172"/>
      <c r="G1789" s="172"/>
      <c r="H1789" s="172"/>
      <c r="I1789" s="172"/>
      <c r="J1789" s="172"/>
      <c r="K1789" s="172"/>
      <c r="L1789" s="172"/>
      <c r="M1789" s="172"/>
      <c r="N1789" s="172"/>
    </row>
    <row r="1790" spans="3:14" x14ac:dyDescent="0.25">
      <c r="C1790" s="83"/>
      <c r="D1790" s="173"/>
      <c r="E1790" s="172"/>
      <c r="F1790" s="172"/>
      <c r="G1790" s="172"/>
      <c r="H1790" s="172"/>
      <c r="I1790" s="172"/>
      <c r="J1790" s="172"/>
      <c r="K1790" s="172"/>
      <c r="L1790" s="172"/>
      <c r="M1790" s="172"/>
      <c r="N1790" s="172"/>
    </row>
    <row r="1791" spans="3:14" x14ac:dyDescent="0.25">
      <c r="C1791" s="83"/>
      <c r="D1791" s="173"/>
      <c r="E1791" s="172"/>
      <c r="F1791" s="172"/>
      <c r="G1791" s="172"/>
      <c r="H1791" s="172"/>
      <c r="I1791" s="172"/>
      <c r="J1791" s="172"/>
      <c r="K1791" s="172"/>
      <c r="L1791" s="172"/>
      <c r="M1791" s="172"/>
      <c r="N1791" s="172"/>
    </row>
    <row r="1792" spans="3:14" x14ac:dyDescent="0.25">
      <c r="C1792" s="83"/>
      <c r="D1792" s="173"/>
      <c r="E1792" s="172"/>
      <c r="F1792" s="172"/>
      <c r="G1792" s="172"/>
      <c r="H1792" s="172"/>
      <c r="I1792" s="172"/>
      <c r="J1792" s="172"/>
      <c r="K1792" s="172"/>
      <c r="L1792" s="172"/>
      <c r="M1792" s="172"/>
      <c r="N1792" s="172"/>
    </row>
    <row r="1793" spans="3:14" x14ac:dyDescent="0.25">
      <c r="C1793" s="83"/>
      <c r="D1793" s="173"/>
      <c r="E1793" s="172"/>
      <c r="F1793" s="172"/>
      <c r="G1793" s="172"/>
      <c r="H1793" s="172"/>
      <c r="I1793" s="172"/>
      <c r="J1793" s="172"/>
      <c r="K1793" s="172"/>
      <c r="L1793" s="172"/>
      <c r="M1793" s="172"/>
      <c r="N1793" s="172"/>
    </row>
    <row r="1794" spans="3:14" x14ac:dyDescent="0.25">
      <c r="C1794" s="83"/>
      <c r="D1794" s="173"/>
      <c r="E1794" s="172"/>
      <c r="F1794" s="172"/>
      <c r="G1794" s="172"/>
      <c r="H1794" s="172"/>
      <c r="I1794" s="172"/>
      <c r="J1794" s="172"/>
      <c r="K1794" s="172"/>
      <c r="L1794" s="172"/>
      <c r="M1794" s="172"/>
      <c r="N1794" s="172"/>
    </row>
    <row r="1795" spans="3:14" x14ac:dyDescent="0.25">
      <c r="C1795" s="83"/>
      <c r="D1795" s="173"/>
      <c r="E1795" s="172"/>
      <c r="F1795" s="172"/>
      <c r="G1795" s="172"/>
      <c r="H1795" s="172"/>
      <c r="I1795" s="172"/>
      <c r="J1795" s="172"/>
      <c r="K1795" s="172"/>
      <c r="L1795" s="172"/>
      <c r="M1795" s="172"/>
      <c r="N1795" s="172"/>
    </row>
    <row r="1796" spans="3:14" x14ac:dyDescent="0.25">
      <c r="C1796" s="83"/>
      <c r="D1796" s="173"/>
      <c r="E1796" s="172"/>
      <c r="F1796" s="172"/>
      <c r="G1796" s="172"/>
      <c r="H1796" s="172"/>
      <c r="I1796" s="172"/>
      <c r="J1796" s="172"/>
      <c r="K1796" s="172"/>
      <c r="L1796" s="172"/>
      <c r="M1796" s="172"/>
      <c r="N1796" s="172"/>
    </row>
    <row r="1797" spans="3:14" x14ac:dyDescent="0.25">
      <c r="C1797" s="83"/>
      <c r="D1797" s="173"/>
      <c r="E1797" s="172"/>
      <c r="F1797" s="172"/>
      <c r="G1797" s="172"/>
      <c r="H1797" s="172"/>
      <c r="I1797" s="172"/>
      <c r="J1797" s="172"/>
      <c r="K1797" s="172"/>
      <c r="L1797" s="172"/>
      <c r="M1797" s="172"/>
      <c r="N1797" s="172"/>
    </row>
    <row r="1798" spans="3:14" x14ac:dyDescent="0.25">
      <c r="C1798" s="83"/>
      <c r="D1798" s="173"/>
      <c r="E1798" s="172"/>
      <c r="F1798" s="172"/>
      <c r="G1798" s="172"/>
      <c r="H1798" s="172"/>
      <c r="I1798" s="172"/>
      <c r="J1798" s="172"/>
      <c r="K1798" s="172"/>
      <c r="L1798" s="172"/>
      <c r="M1798" s="172"/>
      <c r="N1798" s="172"/>
    </row>
    <row r="1799" spans="3:14" x14ac:dyDescent="0.25">
      <c r="C1799" s="83"/>
      <c r="D1799" s="173"/>
      <c r="E1799" s="172"/>
      <c r="F1799" s="172"/>
      <c r="G1799" s="172"/>
      <c r="H1799" s="172"/>
      <c r="I1799" s="172"/>
      <c r="J1799" s="172"/>
      <c r="K1799" s="172"/>
      <c r="L1799" s="172"/>
      <c r="M1799" s="172"/>
      <c r="N1799" s="172"/>
    </row>
    <row r="1800" spans="3:14" x14ac:dyDescent="0.25">
      <c r="C1800" s="83"/>
      <c r="D1800" s="173"/>
      <c r="E1800" s="172"/>
      <c r="F1800" s="172"/>
      <c r="G1800" s="172"/>
      <c r="H1800" s="172"/>
      <c r="I1800" s="172"/>
      <c r="J1800" s="172"/>
      <c r="K1800" s="172"/>
      <c r="L1800" s="172"/>
      <c r="M1800" s="172"/>
      <c r="N1800" s="172"/>
    </row>
    <row r="1801" spans="3:14" x14ac:dyDescent="0.25">
      <c r="C1801" s="83"/>
      <c r="D1801" s="173"/>
      <c r="E1801" s="172"/>
      <c r="F1801" s="172"/>
      <c r="G1801" s="172"/>
      <c r="H1801" s="172"/>
      <c r="I1801" s="172"/>
      <c r="J1801" s="172"/>
      <c r="K1801" s="172"/>
      <c r="L1801" s="172"/>
      <c r="M1801" s="172"/>
      <c r="N1801" s="172"/>
    </row>
    <row r="1802" spans="3:14" x14ac:dyDescent="0.25">
      <c r="C1802" s="83"/>
      <c r="D1802" s="173"/>
      <c r="E1802" s="172"/>
      <c r="F1802" s="172"/>
      <c r="G1802" s="172"/>
      <c r="H1802" s="172"/>
      <c r="I1802" s="172"/>
      <c r="J1802" s="172"/>
      <c r="K1802" s="172"/>
      <c r="L1802" s="172"/>
      <c r="M1802" s="172"/>
      <c r="N1802" s="172"/>
    </row>
    <row r="1803" spans="3:14" x14ac:dyDescent="0.25">
      <c r="C1803" s="83"/>
      <c r="D1803" s="173"/>
      <c r="E1803" s="172"/>
      <c r="F1803" s="172"/>
      <c r="G1803" s="172"/>
      <c r="H1803" s="172"/>
      <c r="I1803" s="172"/>
      <c r="J1803" s="172"/>
      <c r="K1803" s="172"/>
      <c r="L1803" s="172"/>
      <c r="M1803" s="172"/>
      <c r="N1803" s="172"/>
    </row>
    <row r="1804" spans="3:14" x14ac:dyDescent="0.25">
      <c r="C1804" s="83"/>
      <c r="D1804" s="173"/>
      <c r="E1804" s="172"/>
      <c r="F1804" s="172"/>
      <c r="G1804" s="172"/>
      <c r="H1804" s="172"/>
      <c r="I1804" s="172"/>
      <c r="J1804" s="172"/>
      <c r="K1804" s="172"/>
      <c r="L1804" s="172"/>
      <c r="M1804" s="172"/>
      <c r="N1804" s="172"/>
    </row>
    <row r="1805" spans="3:14" x14ac:dyDescent="0.25">
      <c r="C1805" s="83"/>
      <c r="D1805" s="173"/>
      <c r="E1805" s="172"/>
      <c r="F1805" s="172"/>
      <c r="G1805" s="172"/>
      <c r="H1805" s="172"/>
      <c r="I1805" s="172"/>
      <c r="J1805" s="172"/>
      <c r="K1805" s="172"/>
      <c r="L1805" s="172"/>
      <c r="M1805" s="172"/>
      <c r="N1805" s="172"/>
    </row>
    <row r="1806" spans="3:14" x14ac:dyDescent="0.25">
      <c r="C1806" s="83"/>
      <c r="D1806" s="173"/>
      <c r="E1806" s="172"/>
      <c r="F1806" s="172"/>
      <c r="G1806" s="172"/>
      <c r="H1806" s="172"/>
      <c r="I1806" s="172"/>
      <c r="J1806" s="172"/>
      <c r="K1806" s="172"/>
      <c r="L1806" s="172"/>
      <c r="M1806" s="172"/>
      <c r="N1806" s="172"/>
    </row>
    <row r="1807" spans="3:14" x14ac:dyDescent="0.25">
      <c r="C1807" s="83"/>
      <c r="D1807" s="173"/>
      <c r="E1807" s="172"/>
      <c r="F1807" s="172"/>
      <c r="G1807" s="172"/>
      <c r="H1807" s="172"/>
      <c r="I1807" s="172"/>
      <c r="J1807" s="172"/>
      <c r="K1807" s="172"/>
      <c r="L1807" s="172"/>
      <c r="M1807" s="172"/>
      <c r="N1807" s="172"/>
    </row>
    <row r="1808" spans="3:14" x14ac:dyDescent="0.25">
      <c r="C1808" s="83"/>
      <c r="D1808" s="173"/>
      <c r="E1808" s="172"/>
      <c r="F1808" s="172"/>
      <c r="G1808" s="172"/>
      <c r="H1808" s="172"/>
      <c r="I1808" s="172"/>
      <c r="J1808" s="172"/>
      <c r="K1808" s="172"/>
      <c r="L1808" s="172"/>
      <c r="M1808" s="172"/>
      <c r="N1808" s="172"/>
    </row>
    <row r="1809" spans="3:14" x14ac:dyDescent="0.25">
      <c r="C1809" s="83"/>
      <c r="D1809" s="173"/>
      <c r="E1809" s="172"/>
      <c r="F1809" s="172"/>
      <c r="G1809" s="172"/>
      <c r="H1809" s="172"/>
      <c r="I1809" s="172"/>
      <c r="J1809" s="172"/>
      <c r="K1809" s="172"/>
      <c r="L1809" s="172"/>
      <c r="M1809" s="172"/>
      <c r="N1809" s="172"/>
    </row>
    <row r="1810" spans="3:14" x14ac:dyDescent="0.25">
      <c r="C1810" s="83"/>
      <c r="D1810" s="173"/>
      <c r="E1810" s="172"/>
      <c r="F1810" s="172"/>
      <c r="G1810" s="172"/>
      <c r="H1810" s="172"/>
      <c r="I1810" s="172"/>
      <c r="J1810" s="172"/>
      <c r="K1810" s="172"/>
      <c r="L1810" s="172"/>
      <c r="M1810" s="172"/>
      <c r="N1810" s="172"/>
    </row>
    <row r="1811" spans="3:14" x14ac:dyDescent="0.25">
      <c r="C1811" s="83"/>
      <c r="D1811" s="173"/>
      <c r="E1811" s="172"/>
      <c r="F1811" s="172"/>
      <c r="G1811" s="172"/>
      <c r="H1811" s="172"/>
      <c r="I1811" s="172"/>
      <c r="J1811" s="172"/>
      <c r="K1811" s="172"/>
      <c r="L1811" s="172"/>
      <c r="M1811" s="172"/>
      <c r="N1811" s="172"/>
    </row>
    <row r="1812" spans="3:14" x14ac:dyDescent="0.25">
      <c r="C1812" s="83"/>
      <c r="D1812" s="173"/>
      <c r="E1812" s="172"/>
      <c r="F1812" s="172"/>
      <c r="G1812" s="172"/>
      <c r="H1812" s="172"/>
      <c r="I1812" s="172"/>
      <c r="J1812" s="172"/>
      <c r="K1812" s="172"/>
      <c r="L1812" s="172"/>
      <c r="M1812" s="172"/>
      <c r="N1812" s="172"/>
    </row>
    <row r="1813" spans="3:14" x14ac:dyDescent="0.25">
      <c r="C1813" s="83"/>
      <c r="D1813" s="173"/>
      <c r="E1813" s="172"/>
      <c r="F1813" s="172"/>
      <c r="G1813" s="172"/>
      <c r="H1813" s="172"/>
      <c r="I1813" s="172"/>
      <c r="J1813" s="172"/>
      <c r="K1813" s="172"/>
      <c r="L1813" s="172"/>
      <c r="M1813" s="172"/>
      <c r="N1813" s="172"/>
    </row>
    <row r="1814" spans="3:14" x14ac:dyDescent="0.25">
      <c r="C1814" s="83"/>
      <c r="D1814" s="173"/>
      <c r="E1814" s="172"/>
      <c r="F1814" s="172"/>
      <c r="G1814" s="172"/>
      <c r="H1814" s="172"/>
      <c r="I1814" s="172"/>
      <c r="J1814" s="172"/>
      <c r="K1814" s="172"/>
      <c r="L1814" s="172"/>
      <c r="M1814" s="172"/>
      <c r="N1814" s="172"/>
    </row>
    <row r="1815" spans="3:14" x14ac:dyDescent="0.25">
      <c r="C1815" s="83"/>
      <c r="D1815" s="173"/>
      <c r="E1815" s="172"/>
      <c r="F1815" s="172"/>
      <c r="G1815" s="172"/>
      <c r="H1815" s="172"/>
      <c r="I1815" s="172"/>
      <c r="J1815" s="172"/>
      <c r="K1815" s="172"/>
      <c r="L1815" s="172"/>
      <c r="M1815" s="172"/>
      <c r="N1815" s="172"/>
    </row>
    <row r="1816" spans="3:14" x14ac:dyDescent="0.25">
      <c r="C1816" s="83"/>
      <c r="D1816" s="173"/>
      <c r="E1816" s="172"/>
      <c r="F1816" s="172"/>
      <c r="G1816" s="172"/>
      <c r="H1816" s="172"/>
      <c r="I1816" s="172"/>
      <c r="J1816" s="172"/>
      <c r="K1816" s="172"/>
      <c r="L1816" s="172"/>
      <c r="M1816" s="172"/>
      <c r="N1816" s="172"/>
    </row>
    <row r="1817" spans="3:14" x14ac:dyDescent="0.25">
      <c r="C1817" s="83"/>
      <c r="D1817" s="173"/>
      <c r="E1817" s="172"/>
      <c r="F1817" s="172"/>
      <c r="G1817" s="172"/>
      <c r="H1817" s="172"/>
      <c r="I1817" s="172"/>
      <c r="J1817" s="172"/>
      <c r="K1817" s="172"/>
      <c r="L1817" s="172"/>
      <c r="M1817" s="172"/>
      <c r="N1817" s="172"/>
    </row>
    <row r="1818" spans="3:14" x14ac:dyDescent="0.25">
      <c r="C1818" s="83"/>
      <c r="D1818" s="173"/>
      <c r="E1818" s="172"/>
      <c r="F1818" s="172"/>
      <c r="G1818" s="172"/>
      <c r="H1818" s="172"/>
      <c r="I1818" s="172"/>
      <c r="J1818" s="172"/>
      <c r="K1818" s="172"/>
      <c r="L1818" s="172"/>
      <c r="M1818" s="172"/>
      <c r="N1818" s="172"/>
    </row>
    <row r="1819" spans="3:14" x14ac:dyDescent="0.25">
      <c r="C1819" s="83"/>
      <c r="D1819" s="173"/>
      <c r="E1819" s="172"/>
      <c r="F1819" s="172"/>
      <c r="G1819" s="172"/>
      <c r="H1819" s="172"/>
      <c r="I1819" s="172"/>
      <c r="J1819" s="172"/>
      <c r="K1819" s="172"/>
      <c r="L1819" s="172"/>
      <c r="M1819" s="172"/>
      <c r="N1819" s="172"/>
    </row>
    <row r="1820" spans="3:14" x14ac:dyDescent="0.25">
      <c r="C1820" s="83"/>
      <c r="D1820" s="173"/>
      <c r="E1820" s="172"/>
      <c r="F1820" s="172"/>
      <c r="G1820" s="172"/>
      <c r="H1820" s="172"/>
      <c r="I1820" s="172"/>
      <c r="J1820" s="172"/>
      <c r="K1820" s="172"/>
      <c r="L1820" s="172"/>
      <c r="M1820" s="172"/>
      <c r="N1820" s="172"/>
    </row>
    <row r="1821" spans="3:14" x14ac:dyDescent="0.25">
      <c r="C1821" s="83"/>
      <c r="D1821" s="173"/>
      <c r="E1821" s="172"/>
      <c r="F1821" s="172"/>
      <c r="G1821" s="172"/>
      <c r="H1821" s="172"/>
      <c r="I1821" s="172"/>
      <c r="J1821" s="172"/>
      <c r="K1821" s="172"/>
      <c r="L1821" s="172"/>
      <c r="M1821" s="172"/>
      <c r="N1821" s="172"/>
    </row>
    <row r="1822" spans="3:14" x14ac:dyDescent="0.25">
      <c r="C1822" s="83"/>
      <c r="D1822" s="173"/>
      <c r="E1822" s="172"/>
      <c r="F1822" s="172"/>
      <c r="G1822" s="172"/>
      <c r="H1822" s="172"/>
      <c r="I1822" s="172"/>
      <c r="J1822" s="172"/>
      <c r="K1822" s="172"/>
      <c r="L1822" s="172"/>
      <c r="M1822" s="172"/>
      <c r="N1822" s="172"/>
    </row>
    <row r="1823" spans="3:14" x14ac:dyDescent="0.25">
      <c r="C1823" s="83"/>
      <c r="D1823" s="173"/>
      <c r="E1823" s="172"/>
      <c r="F1823" s="172"/>
      <c r="G1823" s="172"/>
      <c r="H1823" s="172"/>
      <c r="I1823" s="172"/>
      <c r="J1823" s="172"/>
      <c r="K1823" s="172"/>
      <c r="L1823" s="172"/>
      <c r="M1823" s="172"/>
      <c r="N1823" s="172"/>
    </row>
    <row r="1824" spans="3:14" x14ac:dyDescent="0.25">
      <c r="C1824" s="83"/>
      <c r="D1824" s="173"/>
      <c r="E1824" s="172"/>
      <c r="F1824" s="172"/>
      <c r="G1824" s="172"/>
      <c r="H1824" s="172"/>
      <c r="I1824" s="172"/>
      <c r="J1824" s="172"/>
      <c r="K1824" s="172"/>
      <c r="L1824" s="172"/>
      <c r="M1824" s="172"/>
      <c r="N1824" s="172"/>
    </row>
    <row r="1825" spans="3:14" x14ac:dyDescent="0.25">
      <c r="C1825" s="83"/>
      <c r="D1825" s="173"/>
      <c r="E1825" s="172"/>
      <c r="F1825" s="172"/>
      <c r="G1825" s="172"/>
      <c r="H1825" s="172"/>
      <c r="I1825" s="172"/>
      <c r="J1825" s="172"/>
      <c r="K1825" s="172"/>
      <c r="L1825" s="172"/>
      <c r="M1825" s="172"/>
      <c r="N1825" s="172"/>
    </row>
    <row r="1826" spans="3:14" x14ac:dyDescent="0.25">
      <c r="C1826" s="83"/>
      <c r="D1826" s="173"/>
      <c r="E1826" s="172"/>
      <c r="F1826" s="172"/>
      <c r="G1826" s="172"/>
      <c r="H1826" s="172"/>
      <c r="I1826" s="172"/>
      <c r="J1826" s="172"/>
      <c r="K1826" s="172"/>
      <c r="L1826" s="172"/>
      <c r="M1826" s="172"/>
      <c r="N1826" s="172"/>
    </row>
    <row r="1827" spans="3:14" x14ac:dyDescent="0.25">
      <c r="C1827" s="83"/>
      <c r="D1827" s="173"/>
      <c r="E1827" s="172"/>
      <c r="F1827" s="172"/>
      <c r="G1827" s="172"/>
      <c r="H1827" s="172"/>
      <c r="I1827" s="172"/>
      <c r="J1827" s="172"/>
      <c r="K1827" s="172"/>
      <c r="L1827" s="172"/>
      <c r="M1827" s="172"/>
      <c r="N1827" s="172"/>
    </row>
    <row r="1828" spans="3:14" x14ac:dyDescent="0.25">
      <c r="C1828" s="83"/>
      <c r="D1828" s="173"/>
      <c r="E1828" s="172"/>
      <c r="F1828" s="172"/>
      <c r="G1828" s="172"/>
      <c r="H1828" s="172"/>
      <c r="I1828" s="172"/>
      <c r="J1828" s="172"/>
      <c r="K1828" s="172"/>
      <c r="L1828" s="172"/>
      <c r="M1828" s="172"/>
      <c r="N1828" s="172"/>
    </row>
    <row r="1829" spans="3:14" x14ac:dyDescent="0.25">
      <c r="C1829" s="83"/>
      <c r="D1829" s="173"/>
      <c r="E1829" s="172"/>
      <c r="F1829" s="172"/>
      <c r="G1829" s="172"/>
      <c r="H1829" s="172"/>
      <c r="I1829" s="172"/>
      <c r="J1829" s="172"/>
      <c r="K1829" s="172"/>
      <c r="L1829" s="172"/>
      <c r="M1829" s="172"/>
      <c r="N1829" s="172"/>
    </row>
    <row r="1830" spans="3:14" x14ac:dyDescent="0.25">
      <c r="C1830" s="83"/>
      <c r="D1830" s="173"/>
      <c r="E1830" s="172"/>
      <c r="F1830" s="172"/>
      <c r="G1830" s="172"/>
      <c r="H1830" s="172"/>
      <c r="I1830" s="172"/>
      <c r="J1830" s="172"/>
      <c r="K1830" s="172"/>
      <c r="L1830" s="172"/>
      <c r="M1830" s="172"/>
      <c r="N1830" s="172"/>
    </row>
    <row r="1831" spans="3:14" x14ac:dyDescent="0.25">
      <c r="C1831" s="83"/>
      <c r="D1831" s="173"/>
      <c r="E1831" s="172"/>
      <c r="F1831" s="172"/>
      <c r="G1831" s="172"/>
      <c r="H1831" s="172"/>
      <c r="I1831" s="172"/>
      <c r="J1831" s="172"/>
      <c r="K1831" s="172"/>
      <c r="L1831" s="172"/>
      <c r="M1831" s="172"/>
      <c r="N1831" s="172"/>
    </row>
    <row r="1832" spans="3:14" x14ac:dyDescent="0.25">
      <c r="C1832" s="83"/>
      <c r="D1832" s="173"/>
      <c r="E1832" s="172"/>
      <c r="F1832" s="172"/>
      <c r="G1832" s="172"/>
      <c r="H1832" s="172"/>
      <c r="I1832" s="172"/>
      <c r="J1832" s="172"/>
      <c r="K1832" s="172"/>
      <c r="L1832" s="172"/>
      <c r="M1832" s="172"/>
      <c r="N1832" s="172"/>
    </row>
    <row r="1833" spans="3:14" x14ac:dyDescent="0.25">
      <c r="C1833" s="83"/>
      <c r="D1833" s="173"/>
      <c r="E1833" s="172"/>
      <c r="F1833" s="172"/>
      <c r="G1833" s="172"/>
      <c r="H1833" s="172"/>
      <c r="I1833" s="172"/>
      <c r="J1833" s="172"/>
      <c r="K1833" s="172"/>
      <c r="L1833" s="172"/>
      <c r="M1833" s="172"/>
      <c r="N1833" s="172"/>
    </row>
    <row r="1834" spans="3:14" x14ac:dyDescent="0.25">
      <c r="C1834" s="83"/>
      <c r="D1834" s="173"/>
      <c r="E1834" s="172"/>
      <c r="F1834" s="172"/>
      <c r="G1834" s="172"/>
      <c r="H1834" s="172"/>
      <c r="I1834" s="172"/>
      <c r="J1834" s="172"/>
      <c r="K1834" s="172"/>
      <c r="L1834" s="172"/>
      <c r="M1834" s="172"/>
      <c r="N1834" s="172"/>
    </row>
    <row r="1835" spans="3:14" x14ac:dyDescent="0.25">
      <c r="C1835" s="83"/>
      <c r="D1835" s="173"/>
      <c r="E1835" s="172"/>
      <c r="F1835" s="172"/>
      <c r="G1835" s="172"/>
      <c r="H1835" s="172"/>
      <c r="I1835" s="172"/>
      <c r="J1835" s="172"/>
      <c r="K1835" s="172"/>
      <c r="L1835" s="172"/>
      <c r="M1835" s="172"/>
      <c r="N1835" s="172"/>
    </row>
    <row r="1836" spans="3:14" x14ac:dyDescent="0.25">
      <c r="C1836" s="83"/>
      <c r="D1836" s="173"/>
      <c r="E1836" s="172"/>
      <c r="F1836" s="172"/>
      <c r="G1836" s="172"/>
      <c r="H1836" s="172"/>
      <c r="I1836" s="172"/>
      <c r="J1836" s="172"/>
      <c r="K1836" s="172"/>
      <c r="L1836" s="172"/>
      <c r="M1836" s="172"/>
      <c r="N1836" s="172"/>
    </row>
    <row r="1837" spans="3:14" x14ac:dyDescent="0.25">
      <c r="C1837" s="83"/>
      <c r="D1837" s="173"/>
      <c r="E1837" s="172"/>
      <c r="F1837" s="172"/>
      <c r="G1837" s="172"/>
      <c r="H1837" s="172"/>
      <c r="I1837" s="172"/>
      <c r="J1837" s="172"/>
      <c r="K1837" s="172"/>
      <c r="L1837" s="172"/>
      <c r="M1837" s="172"/>
      <c r="N1837" s="172"/>
    </row>
    <row r="1838" spans="3:14" x14ac:dyDescent="0.25">
      <c r="C1838" s="83"/>
      <c r="D1838" s="173"/>
      <c r="E1838" s="172"/>
      <c r="F1838" s="172"/>
      <c r="G1838" s="172"/>
      <c r="H1838" s="172"/>
      <c r="I1838" s="172"/>
      <c r="J1838" s="172"/>
      <c r="K1838" s="172"/>
      <c r="L1838" s="172"/>
      <c r="M1838" s="172"/>
      <c r="N1838" s="172"/>
    </row>
    <row r="1839" spans="3:14" x14ac:dyDescent="0.25">
      <c r="C1839" s="83"/>
      <c r="D1839" s="173"/>
      <c r="E1839" s="172"/>
      <c r="F1839" s="172"/>
      <c r="G1839" s="172"/>
      <c r="H1839" s="172"/>
      <c r="I1839" s="172"/>
      <c r="J1839" s="172"/>
      <c r="K1839" s="172"/>
      <c r="L1839" s="172"/>
      <c r="M1839" s="172"/>
      <c r="N1839" s="172"/>
    </row>
    <row r="1840" spans="3:14" x14ac:dyDescent="0.25">
      <c r="C1840" s="83"/>
      <c r="D1840" s="173"/>
      <c r="E1840" s="172"/>
      <c r="F1840" s="172"/>
      <c r="G1840" s="172"/>
      <c r="H1840" s="172"/>
      <c r="I1840" s="172"/>
      <c r="J1840" s="172"/>
      <c r="K1840" s="172"/>
      <c r="L1840" s="172"/>
      <c r="M1840" s="172"/>
      <c r="N1840" s="172"/>
    </row>
    <row r="1841" spans="3:14" x14ac:dyDescent="0.25">
      <c r="C1841" s="83"/>
      <c r="D1841" s="173"/>
      <c r="E1841" s="172"/>
      <c r="F1841" s="172"/>
      <c r="G1841" s="172"/>
      <c r="H1841" s="172"/>
      <c r="I1841" s="172"/>
      <c r="J1841" s="172"/>
      <c r="K1841" s="172"/>
      <c r="L1841" s="172"/>
      <c r="M1841" s="172"/>
      <c r="N1841" s="172"/>
    </row>
    <row r="1842" spans="3:14" x14ac:dyDescent="0.25">
      <c r="C1842" s="83"/>
      <c r="D1842" s="173"/>
      <c r="E1842" s="172"/>
      <c r="F1842" s="172"/>
      <c r="G1842" s="172"/>
      <c r="H1842" s="172"/>
      <c r="I1842" s="172"/>
      <c r="J1842" s="172"/>
      <c r="K1842" s="172"/>
      <c r="L1842" s="172"/>
      <c r="M1842" s="172"/>
      <c r="N1842" s="172"/>
    </row>
    <row r="1843" spans="3:14" x14ac:dyDescent="0.25">
      <c r="C1843" s="83"/>
      <c r="D1843" s="173"/>
      <c r="E1843" s="172"/>
      <c r="F1843" s="172"/>
      <c r="G1843" s="172"/>
      <c r="H1843" s="172"/>
      <c r="I1843" s="172"/>
      <c r="J1843" s="172"/>
      <c r="K1843" s="172"/>
      <c r="L1843" s="172"/>
      <c r="M1843" s="172"/>
      <c r="N1843" s="172"/>
    </row>
    <row r="1844" spans="3:14" x14ac:dyDescent="0.25">
      <c r="C1844" s="83"/>
      <c r="D1844" s="173"/>
      <c r="E1844" s="172"/>
      <c r="F1844" s="172"/>
      <c r="G1844" s="172"/>
      <c r="H1844" s="172"/>
      <c r="I1844" s="172"/>
      <c r="J1844" s="172"/>
      <c r="K1844" s="172"/>
      <c r="L1844" s="172"/>
      <c r="M1844" s="172"/>
      <c r="N1844" s="172"/>
    </row>
    <row r="1845" spans="3:14" x14ac:dyDescent="0.25">
      <c r="C1845" s="83"/>
      <c r="D1845" s="173"/>
      <c r="E1845" s="172"/>
      <c r="F1845" s="172"/>
      <c r="G1845" s="172"/>
      <c r="H1845" s="172"/>
      <c r="I1845" s="172"/>
      <c r="J1845" s="172"/>
      <c r="K1845" s="172"/>
      <c r="L1845" s="172"/>
      <c r="M1845" s="172"/>
      <c r="N1845" s="172"/>
    </row>
    <row r="1846" spans="3:14" x14ac:dyDescent="0.25">
      <c r="C1846" s="83"/>
      <c r="D1846" s="173"/>
      <c r="E1846" s="172"/>
      <c r="F1846" s="172"/>
      <c r="G1846" s="172"/>
      <c r="H1846" s="172"/>
      <c r="I1846" s="172"/>
      <c r="J1846" s="172"/>
      <c r="K1846" s="172"/>
      <c r="L1846" s="172"/>
      <c r="M1846" s="172"/>
      <c r="N1846" s="172"/>
    </row>
    <row r="1847" spans="3:14" x14ac:dyDescent="0.25">
      <c r="C1847" s="83"/>
      <c r="D1847" s="173"/>
      <c r="E1847" s="172"/>
      <c r="F1847" s="172"/>
      <c r="G1847" s="172"/>
      <c r="H1847" s="172"/>
      <c r="I1847" s="172"/>
      <c r="J1847" s="172"/>
      <c r="K1847" s="172"/>
      <c r="L1847" s="172"/>
      <c r="M1847" s="172"/>
      <c r="N1847" s="172"/>
    </row>
    <row r="1848" spans="3:14" x14ac:dyDescent="0.25">
      <c r="C1848" s="83"/>
      <c r="D1848" s="173"/>
      <c r="E1848" s="172"/>
      <c r="F1848" s="172"/>
      <c r="G1848" s="172"/>
      <c r="H1848" s="172"/>
      <c r="I1848" s="172"/>
      <c r="J1848" s="172"/>
      <c r="K1848" s="172"/>
      <c r="L1848" s="172"/>
      <c r="M1848" s="172"/>
      <c r="N1848" s="172"/>
    </row>
    <row r="1849" spans="3:14" x14ac:dyDescent="0.25">
      <c r="C1849" s="83"/>
      <c r="D1849" s="173"/>
      <c r="E1849" s="172"/>
      <c r="F1849" s="172"/>
      <c r="G1849" s="172"/>
      <c r="H1849" s="172"/>
      <c r="I1849" s="172"/>
      <c r="J1849" s="172"/>
      <c r="K1849" s="172"/>
      <c r="L1849" s="172"/>
      <c r="M1849" s="172"/>
      <c r="N1849" s="172"/>
    </row>
    <row r="1850" spans="3:14" x14ac:dyDescent="0.25">
      <c r="C1850" s="83"/>
      <c r="D1850" s="173"/>
      <c r="E1850" s="172"/>
      <c r="F1850" s="172"/>
      <c r="G1850" s="172"/>
      <c r="H1850" s="172"/>
      <c r="I1850" s="172"/>
      <c r="J1850" s="172"/>
      <c r="K1850" s="172"/>
      <c r="L1850" s="172"/>
      <c r="M1850" s="172"/>
      <c r="N1850" s="172"/>
    </row>
    <row r="1851" spans="3:14" x14ac:dyDescent="0.25">
      <c r="C1851" s="83"/>
      <c r="D1851" s="173"/>
      <c r="E1851" s="172"/>
      <c r="F1851" s="172"/>
      <c r="G1851" s="172"/>
      <c r="H1851" s="172"/>
      <c r="I1851" s="172"/>
      <c r="J1851" s="172"/>
      <c r="K1851" s="172"/>
      <c r="L1851" s="172"/>
      <c r="M1851" s="172"/>
      <c r="N1851" s="172"/>
    </row>
    <row r="1852" spans="3:14" x14ac:dyDescent="0.25">
      <c r="C1852" s="83"/>
      <c r="D1852" s="173"/>
      <c r="E1852" s="172"/>
      <c r="F1852" s="172"/>
      <c r="G1852" s="172"/>
      <c r="H1852" s="172"/>
      <c r="I1852" s="172"/>
      <c r="J1852" s="172"/>
      <c r="K1852" s="172"/>
      <c r="L1852" s="172"/>
      <c r="M1852" s="172"/>
      <c r="N1852" s="172"/>
    </row>
    <row r="1853" spans="3:14" x14ac:dyDescent="0.25">
      <c r="C1853" s="83"/>
      <c r="D1853" s="173"/>
      <c r="E1853" s="172"/>
      <c r="F1853" s="172"/>
      <c r="G1853" s="172"/>
      <c r="H1853" s="172"/>
      <c r="I1853" s="172"/>
      <c r="J1853" s="172"/>
      <c r="K1853" s="172"/>
      <c r="L1853" s="172"/>
      <c r="M1853" s="172"/>
      <c r="N1853" s="172"/>
    </row>
    <row r="1854" spans="3:14" x14ac:dyDescent="0.25">
      <c r="C1854" s="83"/>
      <c r="D1854" s="173"/>
      <c r="E1854" s="172"/>
      <c r="F1854" s="172"/>
      <c r="G1854" s="172"/>
      <c r="H1854" s="172"/>
      <c r="I1854" s="172"/>
      <c r="J1854" s="172"/>
      <c r="K1854" s="172"/>
      <c r="L1854" s="172"/>
      <c r="M1854" s="172"/>
      <c r="N1854" s="172"/>
    </row>
    <row r="1855" spans="3:14" x14ac:dyDescent="0.25">
      <c r="C1855" s="83"/>
      <c r="D1855" s="173"/>
      <c r="E1855" s="172"/>
      <c r="F1855" s="172"/>
      <c r="G1855" s="172"/>
      <c r="H1855" s="172"/>
      <c r="I1855" s="172"/>
      <c r="J1855" s="172"/>
      <c r="K1855" s="172"/>
      <c r="L1855" s="172"/>
      <c r="M1855" s="172"/>
      <c r="N1855" s="172"/>
    </row>
    <row r="1856" spans="3:14" x14ac:dyDescent="0.25">
      <c r="C1856" s="83"/>
      <c r="D1856" s="173"/>
      <c r="E1856" s="172"/>
      <c r="F1856" s="172"/>
      <c r="G1856" s="172"/>
      <c r="H1856" s="172"/>
      <c r="I1856" s="172"/>
      <c r="J1856" s="172"/>
      <c r="K1856" s="172"/>
      <c r="L1856" s="172"/>
      <c r="M1856" s="172"/>
      <c r="N1856" s="172"/>
    </row>
    <row r="1857" spans="3:14" x14ac:dyDescent="0.25">
      <c r="C1857" s="83"/>
      <c r="D1857" s="173"/>
      <c r="E1857" s="172"/>
      <c r="F1857" s="172"/>
      <c r="G1857" s="172"/>
      <c r="H1857" s="172"/>
      <c r="I1857" s="172"/>
      <c r="J1857" s="172"/>
      <c r="K1857" s="172"/>
      <c r="L1857" s="172"/>
      <c r="M1857" s="172"/>
      <c r="N1857" s="172"/>
    </row>
    <row r="1858" spans="3:14" x14ac:dyDescent="0.25">
      <c r="C1858" s="83"/>
      <c r="D1858" s="173"/>
      <c r="E1858" s="172"/>
      <c r="F1858" s="172"/>
      <c r="G1858" s="172"/>
      <c r="H1858" s="172"/>
      <c r="I1858" s="172"/>
      <c r="J1858" s="172"/>
      <c r="K1858" s="172"/>
      <c r="L1858" s="172"/>
      <c r="M1858" s="172"/>
      <c r="N1858" s="172"/>
    </row>
    <row r="1859" spans="3:14" x14ac:dyDescent="0.25">
      <c r="C1859" s="83"/>
      <c r="D1859" s="173"/>
      <c r="E1859" s="172"/>
      <c r="F1859" s="172"/>
      <c r="G1859" s="172"/>
      <c r="H1859" s="172"/>
      <c r="I1859" s="172"/>
      <c r="J1859" s="172"/>
      <c r="K1859" s="172"/>
      <c r="L1859" s="172"/>
      <c r="M1859" s="172"/>
      <c r="N1859" s="172"/>
    </row>
    <row r="1860" spans="3:14" x14ac:dyDescent="0.25">
      <c r="C1860" s="83"/>
      <c r="D1860" s="173"/>
      <c r="E1860" s="172"/>
      <c r="F1860" s="172"/>
      <c r="G1860" s="172"/>
      <c r="H1860" s="172"/>
      <c r="I1860" s="172"/>
      <c r="J1860" s="172"/>
      <c r="K1860" s="172"/>
      <c r="L1860" s="172"/>
      <c r="M1860" s="172"/>
      <c r="N1860" s="172"/>
    </row>
    <row r="1861" spans="3:14" x14ac:dyDescent="0.25">
      <c r="C1861" s="83"/>
      <c r="D1861" s="173"/>
      <c r="E1861" s="172"/>
      <c r="F1861" s="172"/>
      <c r="G1861" s="172"/>
      <c r="H1861" s="172"/>
      <c r="I1861" s="172"/>
      <c r="J1861" s="172"/>
      <c r="K1861" s="172"/>
      <c r="L1861" s="172"/>
      <c r="M1861" s="172"/>
      <c r="N1861" s="172"/>
    </row>
    <row r="1862" spans="3:14" x14ac:dyDescent="0.25">
      <c r="C1862" s="83"/>
      <c r="D1862" s="173"/>
      <c r="E1862" s="172"/>
      <c r="F1862" s="172"/>
      <c r="G1862" s="172"/>
      <c r="H1862" s="172"/>
      <c r="I1862" s="172"/>
      <c r="J1862" s="172"/>
      <c r="K1862" s="172"/>
      <c r="L1862" s="172"/>
      <c r="M1862" s="172"/>
      <c r="N1862" s="172"/>
    </row>
    <row r="1863" spans="3:14" x14ac:dyDescent="0.25">
      <c r="C1863" s="83"/>
      <c r="D1863" s="173"/>
      <c r="E1863" s="172"/>
      <c r="F1863" s="172"/>
      <c r="G1863" s="172"/>
      <c r="H1863" s="172"/>
      <c r="I1863" s="172"/>
      <c r="J1863" s="172"/>
      <c r="K1863" s="172"/>
      <c r="L1863" s="172"/>
      <c r="M1863" s="172"/>
      <c r="N1863" s="172"/>
    </row>
    <row r="1864" spans="3:14" x14ac:dyDescent="0.25">
      <c r="C1864" s="83"/>
      <c r="D1864" s="173"/>
      <c r="E1864" s="172"/>
      <c r="F1864" s="172"/>
      <c r="G1864" s="172"/>
      <c r="H1864" s="172"/>
      <c r="I1864" s="172"/>
      <c r="J1864" s="172"/>
      <c r="K1864" s="172"/>
      <c r="L1864" s="172"/>
      <c r="M1864" s="172"/>
      <c r="N1864" s="172"/>
    </row>
    <row r="1865" spans="3:14" x14ac:dyDescent="0.25">
      <c r="C1865" s="83"/>
      <c r="D1865" s="173"/>
      <c r="E1865" s="172"/>
      <c r="F1865" s="172"/>
      <c r="G1865" s="172"/>
      <c r="H1865" s="172"/>
      <c r="I1865" s="172"/>
      <c r="J1865" s="172"/>
      <c r="K1865" s="172"/>
      <c r="L1865" s="172"/>
      <c r="M1865" s="172"/>
      <c r="N1865" s="172"/>
    </row>
    <row r="1866" spans="3:14" x14ac:dyDescent="0.25">
      <c r="C1866" s="83"/>
      <c r="D1866" s="173"/>
      <c r="E1866" s="172"/>
      <c r="F1866" s="172"/>
      <c r="G1866" s="172"/>
      <c r="H1866" s="172"/>
      <c r="I1866" s="172"/>
      <c r="J1866" s="172"/>
      <c r="K1866" s="172"/>
      <c r="L1866" s="172"/>
      <c r="M1866" s="172"/>
      <c r="N1866" s="172"/>
    </row>
    <row r="1867" spans="3:14" x14ac:dyDescent="0.25">
      <c r="C1867" s="83"/>
      <c r="D1867" s="173"/>
      <c r="E1867" s="172"/>
      <c r="F1867" s="172"/>
      <c r="G1867" s="172"/>
      <c r="H1867" s="172"/>
      <c r="I1867" s="172"/>
      <c r="J1867" s="172"/>
      <c r="K1867" s="172"/>
      <c r="L1867" s="172"/>
      <c r="M1867" s="172"/>
      <c r="N1867" s="172"/>
    </row>
    <row r="1868" spans="3:14" x14ac:dyDescent="0.25">
      <c r="C1868" s="83"/>
      <c r="D1868" s="173"/>
      <c r="E1868" s="172"/>
      <c r="F1868" s="172"/>
      <c r="G1868" s="172"/>
      <c r="H1868" s="172"/>
      <c r="I1868" s="172"/>
      <c r="J1868" s="172"/>
      <c r="K1868" s="172"/>
      <c r="L1868" s="172"/>
      <c r="M1868" s="172"/>
      <c r="N1868" s="172"/>
    </row>
    <row r="1869" spans="3:14" x14ac:dyDescent="0.25">
      <c r="C1869" s="83"/>
      <c r="D1869" s="173"/>
      <c r="E1869" s="172"/>
      <c r="F1869" s="172"/>
      <c r="G1869" s="172"/>
      <c r="H1869" s="172"/>
      <c r="I1869" s="172"/>
      <c r="J1869" s="172"/>
      <c r="K1869" s="172"/>
      <c r="L1869" s="172"/>
      <c r="M1869" s="172"/>
      <c r="N1869" s="172"/>
    </row>
    <row r="1870" spans="3:14" x14ac:dyDescent="0.25">
      <c r="C1870" s="83"/>
      <c r="D1870" s="173"/>
      <c r="E1870" s="172"/>
      <c r="F1870" s="172"/>
      <c r="G1870" s="172"/>
      <c r="H1870" s="172"/>
      <c r="I1870" s="172"/>
      <c r="J1870" s="172"/>
      <c r="K1870" s="172"/>
      <c r="L1870" s="172"/>
      <c r="M1870" s="172"/>
      <c r="N1870" s="172"/>
    </row>
    <row r="1871" spans="3:14" x14ac:dyDescent="0.25">
      <c r="C1871" s="83"/>
      <c r="D1871" s="173"/>
      <c r="E1871" s="172"/>
      <c r="F1871" s="172"/>
      <c r="G1871" s="172"/>
      <c r="H1871" s="172"/>
      <c r="I1871" s="172"/>
      <c r="J1871" s="172"/>
      <c r="K1871" s="172"/>
      <c r="L1871" s="172"/>
      <c r="M1871" s="172"/>
      <c r="N1871" s="172"/>
    </row>
    <row r="1872" spans="3:14" x14ac:dyDescent="0.25">
      <c r="C1872" s="83"/>
      <c r="D1872" s="173"/>
      <c r="E1872" s="172"/>
      <c r="F1872" s="172"/>
      <c r="G1872" s="172"/>
      <c r="H1872" s="172"/>
      <c r="I1872" s="172"/>
      <c r="J1872" s="172"/>
      <c r="K1872" s="172"/>
      <c r="L1872" s="172"/>
      <c r="M1872" s="172"/>
      <c r="N1872" s="172"/>
    </row>
    <row r="1873" spans="3:14" x14ac:dyDescent="0.25">
      <c r="C1873" s="83"/>
      <c r="D1873" s="173"/>
      <c r="E1873" s="172"/>
      <c r="F1873" s="172"/>
      <c r="G1873" s="172"/>
      <c r="H1873" s="172"/>
      <c r="I1873" s="172"/>
      <c r="J1873" s="172"/>
      <c r="K1873" s="172"/>
      <c r="L1873" s="172"/>
      <c r="M1873" s="172"/>
      <c r="N1873" s="172"/>
    </row>
    <row r="1874" spans="3:14" x14ac:dyDescent="0.25">
      <c r="C1874" s="83"/>
      <c r="D1874" s="173"/>
      <c r="E1874" s="172"/>
      <c r="F1874" s="172"/>
      <c r="G1874" s="172"/>
      <c r="H1874" s="172"/>
      <c r="I1874" s="172"/>
      <c r="J1874" s="172"/>
      <c r="K1874" s="172"/>
      <c r="L1874" s="172"/>
      <c r="M1874" s="172"/>
      <c r="N1874" s="172"/>
    </row>
    <row r="1875" spans="3:14" x14ac:dyDescent="0.25">
      <c r="C1875" s="83"/>
      <c r="D1875" s="173"/>
      <c r="E1875" s="172"/>
      <c r="F1875" s="172"/>
      <c r="G1875" s="172"/>
      <c r="H1875" s="172"/>
      <c r="I1875" s="172"/>
      <c r="J1875" s="172"/>
      <c r="K1875" s="172"/>
      <c r="L1875" s="172"/>
      <c r="M1875" s="172"/>
      <c r="N1875" s="172"/>
    </row>
    <row r="1876" spans="3:14" x14ac:dyDescent="0.25">
      <c r="C1876" s="83"/>
      <c r="D1876" s="173"/>
      <c r="E1876" s="172"/>
      <c r="F1876" s="172"/>
      <c r="G1876" s="172"/>
      <c r="H1876" s="172"/>
      <c r="I1876" s="172"/>
      <c r="J1876" s="172"/>
      <c r="K1876" s="172"/>
      <c r="L1876" s="172"/>
      <c r="M1876" s="172"/>
      <c r="N1876" s="172"/>
    </row>
    <row r="1877" spans="3:14" x14ac:dyDescent="0.25">
      <c r="C1877" s="83"/>
      <c r="D1877" s="173"/>
      <c r="E1877" s="172"/>
      <c r="F1877" s="172"/>
      <c r="G1877" s="172"/>
      <c r="H1877" s="172"/>
      <c r="I1877" s="172"/>
      <c r="J1877" s="172"/>
      <c r="K1877" s="172"/>
      <c r="L1877" s="172"/>
      <c r="M1877" s="172"/>
      <c r="N1877" s="172"/>
    </row>
    <row r="1878" spans="3:14" x14ac:dyDescent="0.25">
      <c r="C1878" s="83"/>
      <c r="D1878" s="173"/>
      <c r="E1878" s="172"/>
      <c r="F1878" s="172"/>
      <c r="G1878" s="172"/>
      <c r="H1878" s="172"/>
      <c r="I1878" s="172"/>
      <c r="J1878" s="172"/>
      <c r="K1878" s="172"/>
      <c r="L1878" s="172"/>
      <c r="M1878" s="172"/>
      <c r="N1878" s="172"/>
    </row>
    <row r="1879" spans="3:14" x14ac:dyDescent="0.25">
      <c r="C1879" s="83"/>
      <c r="D1879" s="173"/>
      <c r="E1879" s="172"/>
      <c r="F1879" s="172"/>
      <c r="G1879" s="172"/>
      <c r="H1879" s="172"/>
      <c r="I1879" s="172"/>
      <c r="J1879" s="172"/>
      <c r="K1879" s="172"/>
      <c r="L1879" s="172"/>
      <c r="M1879" s="172"/>
      <c r="N1879" s="172"/>
    </row>
    <row r="1880" spans="3:14" x14ac:dyDescent="0.25">
      <c r="C1880" s="83"/>
      <c r="D1880" s="173"/>
      <c r="E1880" s="172"/>
      <c r="F1880" s="172"/>
      <c r="G1880" s="172"/>
      <c r="H1880" s="172"/>
      <c r="I1880" s="172"/>
      <c r="J1880" s="172"/>
      <c r="K1880" s="172"/>
      <c r="L1880" s="172"/>
      <c r="M1880" s="172"/>
      <c r="N1880" s="172"/>
    </row>
    <row r="1881" spans="3:14" x14ac:dyDescent="0.25">
      <c r="C1881" s="83"/>
      <c r="D1881" s="173"/>
      <c r="E1881" s="172"/>
      <c r="F1881" s="172"/>
      <c r="G1881" s="172"/>
      <c r="H1881" s="172"/>
      <c r="I1881" s="172"/>
      <c r="J1881" s="172"/>
      <c r="K1881" s="172"/>
      <c r="L1881" s="172"/>
      <c r="M1881" s="172"/>
      <c r="N1881" s="172"/>
    </row>
    <row r="1882" spans="3:14" x14ac:dyDescent="0.25">
      <c r="C1882" s="83"/>
      <c r="D1882" s="173"/>
      <c r="E1882" s="172"/>
      <c r="F1882" s="172"/>
      <c r="G1882" s="172"/>
      <c r="H1882" s="172"/>
      <c r="I1882" s="172"/>
      <c r="J1882" s="172"/>
      <c r="K1882" s="172"/>
      <c r="L1882" s="172"/>
      <c r="M1882" s="172"/>
      <c r="N1882" s="172"/>
    </row>
    <row r="1883" spans="3:14" x14ac:dyDescent="0.25">
      <c r="C1883" s="83"/>
      <c r="D1883" s="173"/>
      <c r="E1883" s="172"/>
      <c r="F1883" s="172"/>
      <c r="G1883" s="172"/>
      <c r="H1883" s="172"/>
      <c r="I1883" s="172"/>
      <c r="J1883" s="172"/>
      <c r="K1883" s="172"/>
      <c r="L1883" s="172"/>
      <c r="M1883" s="172"/>
      <c r="N1883" s="172"/>
    </row>
    <row r="1884" spans="3:14" x14ac:dyDescent="0.25">
      <c r="C1884" s="83"/>
      <c r="D1884" s="173"/>
      <c r="E1884" s="172"/>
      <c r="F1884" s="172"/>
      <c r="G1884" s="172"/>
      <c r="H1884" s="172"/>
      <c r="I1884" s="172"/>
      <c r="J1884" s="172"/>
      <c r="K1884" s="172"/>
      <c r="L1884" s="172"/>
      <c r="M1884" s="172"/>
      <c r="N1884" s="172"/>
    </row>
    <row r="1885" spans="3:14" x14ac:dyDescent="0.25">
      <c r="C1885" s="83"/>
      <c r="D1885" s="173"/>
      <c r="E1885" s="172"/>
      <c r="F1885" s="172"/>
      <c r="G1885" s="172"/>
      <c r="H1885" s="172"/>
      <c r="I1885" s="172"/>
      <c r="J1885" s="172"/>
      <c r="K1885" s="172"/>
      <c r="L1885" s="172"/>
      <c r="M1885" s="172"/>
      <c r="N1885" s="172"/>
    </row>
    <row r="1886" spans="3:14" x14ac:dyDescent="0.25">
      <c r="C1886" s="83"/>
      <c r="D1886" s="173"/>
      <c r="E1886" s="172"/>
      <c r="F1886" s="172"/>
      <c r="G1886" s="172"/>
      <c r="H1886" s="172"/>
      <c r="I1886" s="172"/>
      <c r="J1886" s="172"/>
      <c r="K1886" s="172"/>
      <c r="L1886" s="172"/>
      <c r="M1886" s="172"/>
      <c r="N1886" s="172"/>
    </row>
    <row r="1887" spans="3:14" x14ac:dyDescent="0.25">
      <c r="C1887" s="83"/>
      <c r="D1887" s="173"/>
      <c r="E1887" s="172"/>
      <c r="F1887" s="172"/>
      <c r="G1887" s="172"/>
      <c r="H1887" s="172"/>
      <c r="I1887" s="172"/>
      <c r="J1887" s="172"/>
      <c r="K1887" s="172"/>
      <c r="L1887" s="172"/>
      <c r="M1887" s="172"/>
      <c r="N1887" s="172"/>
    </row>
    <row r="1888" spans="3:14" x14ac:dyDescent="0.25">
      <c r="C1888" s="83"/>
      <c r="D1888" s="173"/>
      <c r="E1888" s="172"/>
      <c r="F1888" s="172"/>
      <c r="G1888" s="172"/>
      <c r="H1888" s="172"/>
      <c r="I1888" s="172"/>
      <c r="J1888" s="172"/>
      <c r="K1888" s="172"/>
      <c r="L1888" s="172"/>
      <c r="M1888" s="172"/>
      <c r="N1888" s="172"/>
    </row>
    <row r="1889" spans="3:14" x14ac:dyDescent="0.25">
      <c r="C1889" s="83"/>
      <c r="D1889" s="173"/>
      <c r="E1889" s="172"/>
      <c r="F1889" s="172"/>
      <c r="G1889" s="172"/>
      <c r="H1889" s="172"/>
      <c r="I1889" s="172"/>
      <c r="J1889" s="172"/>
      <c r="K1889" s="172"/>
      <c r="L1889" s="172"/>
      <c r="M1889" s="172"/>
      <c r="N1889" s="172"/>
    </row>
    <row r="1890" spans="3:14" x14ac:dyDescent="0.25">
      <c r="C1890" s="83"/>
      <c r="D1890" s="173"/>
      <c r="E1890" s="172"/>
      <c r="F1890" s="172"/>
      <c r="G1890" s="172"/>
      <c r="H1890" s="172"/>
      <c r="I1890" s="172"/>
      <c r="J1890" s="172"/>
      <c r="K1890" s="172"/>
      <c r="L1890" s="172"/>
      <c r="M1890" s="172"/>
      <c r="N1890" s="172"/>
    </row>
    <row r="1891" spans="3:14" x14ac:dyDescent="0.25">
      <c r="C1891" s="83"/>
      <c r="D1891" s="173"/>
      <c r="E1891" s="172"/>
      <c r="F1891" s="172"/>
      <c r="G1891" s="172"/>
      <c r="H1891" s="172"/>
      <c r="I1891" s="172"/>
      <c r="J1891" s="172"/>
      <c r="K1891" s="172"/>
      <c r="L1891" s="172"/>
      <c r="M1891" s="172"/>
      <c r="N1891" s="172"/>
    </row>
    <row r="1892" spans="3:14" x14ac:dyDescent="0.25">
      <c r="C1892" s="83"/>
      <c r="D1892" s="173"/>
      <c r="E1892" s="172"/>
      <c r="F1892" s="172"/>
      <c r="G1892" s="172"/>
      <c r="H1892" s="172"/>
      <c r="I1892" s="172"/>
      <c r="J1892" s="172"/>
      <c r="K1892" s="172"/>
      <c r="L1892" s="172"/>
      <c r="M1892" s="172"/>
      <c r="N1892" s="172"/>
    </row>
    <row r="1893" spans="3:14" x14ac:dyDescent="0.25">
      <c r="C1893" s="83"/>
      <c r="D1893" s="173"/>
      <c r="E1893" s="172"/>
      <c r="F1893" s="172"/>
      <c r="G1893" s="172"/>
      <c r="H1893" s="172"/>
      <c r="I1893" s="172"/>
      <c r="J1893" s="172"/>
      <c r="K1893" s="172"/>
      <c r="L1893" s="172"/>
      <c r="M1893" s="172"/>
      <c r="N1893" s="172"/>
    </row>
    <row r="1894" spans="3:14" x14ac:dyDescent="0.25">
      <c r="C1894" s="83"/>
      <c r="D1894" s="173"/>
      <c r="E1894" s="172"/>
      <c r="F1894" s="172"/>
      <c r="G1894" s="172"/>
      <c r="H1894" s="172"/>
      <c r="I1894" s="172"/>
      <c r="J1894" s="172"/>
      <c r="K1894" s="172"/>
      <c r="L1894" s="172"/>
      <c r="M1894" s="172"/>
      <c r="N1894" s="172"/>
    </row>
    <row r="1895" spans="3:14" x14ac:dyDescent="0.25">
      <c r="C1895" s="83"/>
      <c r="D1895" s="173"/>
      <c r="E1895" s="172"/>
      <c r="F1895" s="172"/>
      <c r="G1895" s="172"/>
      <c r="H1895" s="172"/>
      <c r="I1895" s="172"/>
      <c r="J1895" s="172"/>
      <c r="K1895" s="172"/>
      <c r="L1895" s="172"/>
      <c r="M1895" s="172"/>
      <c r="N1895" s="172"/>
    </row>
    <row r="1896" spans="3:14" x14ac:dyDescent="0.25">
      <c r="C1896" s="83"/>
      <c r="D1896" s="173"/>
      <c r="E1896" s="172"/>
      <c r="F1896" s="172"/>
      <c r="G1896" s="172"/>
      <c r="H1896" s="172"/>
      <c r="I1896" s="172"/>
      <c r="J1896" s="172"/>
      <c r="K1896" s="172"/>
      <c r="L1896" s="172"/>
      <c r="M1896" s="172"/>
      <c r="N1896" s="172"/>
    </row>
    <row r="1897" spans="3:14" x14ac:dyDescent="0.25">
      <c r="C1897" s="83"/>
      <c r="D1897" s="173"/>
      <c r="E1897" s="172"/>
      <c r="F1897" s="172"/>
      <c r="G1897" s="172"/>
      <c r="H1897" s="172"/>
      <c r="I1897" s="172"/>
      <c r="J1897" s="172"/>
      <c r="K1897" s="172"/>
      <c r="L1897" s="172"/>
      <c r="M1897" s="172"/>
      <c r="N1897" s="172"/>
    </row>
    <row r="1898" spans="3:14" x14ac:dyDescent="0.25">
      <c r="C1898" s="83"/>
      <c r="D1898" s="173"/>
      <c r="E1898" s="172"/>
      <c r="F1898" s="172"/>
      <c r="G1898" s="172"/>
      <c r="H1898" s="172"/>
      <c r="I1898" s="172"/>
      <c r="J1898" s="172"/>
      <c r="K1898" s="172"/>
      <c r="L1898" s="172"/>
      <c r="M1898" s="172"/>
      <c r="N1898" s="172"/>
    </row>
    <row r="1899" spans="3:14" x14ac:dyDescent="0.25">
      <c r="C1899" s="83"/>
      <c r="D1899" s="173"/>
      <c r="E1899" s="172"/>
      <c r="F1899" s="172"/>
      <c r="G1899" s="172"/>
      <c r="H1899" s="172"/>
      <c r="I1899" s="172"/>
      <c r="J1899" s="172"/>
      <c r="K1899" s="172"/>
      <c r="L1899" s="172"/>
      <c r="M1899" s="172"/>
      <c r="N1899" s="172"/>
    </row>
    <row r="1900" spans="3:14" x14ac:dyDescent="0.25">
      <c r="C1900" s="83"/>
      <c r="D1900" s="173"/>
      <c r="E1900" s="172"/>
      <c r="F1900" s="172"/>
      <c r="G1900" s="172"/>
      <c r="H1900" s="172"/>
      <c r="I1900" s="172"/>
      <c r="J1900" s="172"/>
      <c r="K1900" s="172"/>
      <c r="L1900" s="172"/>
      <c r="M1900" s="172"/>
      <c r="N1900" s="172"/>
    </row>
    <row r="1901" spans="3:14" x14ac:dyDescent="0.25">
      <c r="C1901" s="83"/>
      <c r="D1901" s="173"/>
      <c r="E1901" s="172"/>
      <c r="F1901" s="172"/>
      <c r="G1901" s="172"/>
      <c r="H1901" s="172"/>
      <c r="I1901" s="172"/>
      <c r="J1901" s="172"/>
      <c r="K1901" s="172"/>
      <c r="L1901" s="172"/>
      <c r="M1901" s="172"/>
      <c r="N1901" s="172"/>
    </row>
    <row r="1902" spans="3:14" x14ac:dyDescent="0.25">
      <c r="C1902" s="83"/>
      <c r="D1902" s="173"/>
      <c r="E1902" s="172"/>
      <c r="F1902" s="172"/>
      <c r="G1902" s="172"/>
      <c r="H1902" s="172"/>
      <c r="I1902" s="172"/>
      <c r="J1902" s="172"/>
      <c r="K1902" s="172"/>
      <c r="L1902" s="172"/>
      <c r="M1902" s="172"/>
      <c r="N1902" s="172"/>
    </row>
    <row r="1903" spans="3:14" x14ac:dyDescent="0.25">
      <c r="C1903" s="83"/>
      <c r="D1903" s="173"/>
      <c r="E1903" s="172"/>
      <c r="F1903" s="172"/>
      <c r="G1903" s="172"/>
      <c r="H1903" s="172"/>
      <c r="I1903" s="172"/>
      <c r="J1903" s="172"/>
      <c r="K1903" s="172"/>
      <c r="L1903" s="172"/>
      <c r="M1903" s="172"/>
      <c r="N1903" s="172"/>
    </row>
    <row r="1904" spans="3:14" x14ac:dyDescent="0.25">
      <c r="C1904" s="83"/>
      <c r="D1904" s="173"/>
      <c r="E1904" s="172"/>
      <c r="F1904" s="172"/>
      <c r="G1904" s="172"/>
      <c r="H1904" s="172"/>
      <c r="I1904" s="172"/>
      <c r="J1904" s="172"/>
      <c r="K1904" s="172"/>
      <c r="L1904" s="172"/>
      <c r="M1904" s="172"/>
      <c r="N1904" s="172"/>
    </row>
    <row r="1905" spans="3:14" x14ac:dyDescent="0.25">
      <c r="C1905" s="83"/>
      <c r="D1905" s="173"/>
      <c r="E1905" s="172"/>
      <c r="F1905" s="172"/>
      <c r="G1905" s="172"/>
      <c r="H1905" s="172"/>
      <c r="I1905" s="172"/>
      <c r="J1905" s="172"/>
      <c r="K1905" s="172"/>
      <c r="L1905" s="172"/>
      <c r="M1905" s="172"/>
      <c r="N1905" s="172"/>
    </row>
    <row r="1906" spans="3:14" x14ac:dyDescent="0.25">
      <c r="C1906" s="83"/>
      <c r="D1906" s="173"/>
      <c r="E1906" s="172"/>
      <c r="F1906" s="172"/>
      <c r="G1906" s="172"/>
      <c r="H1906" s="172"/>
      <c r="I1906" s="172"/>
      <c r="J1906" s="172"/>
      <c r="K1906" s="172"/>
      <c r="L1906" s="172"/>
      <c r="M1906" s="172"/>
      <c r="N1906" s="172"/>
    </row>
    <row r="1907" spans="3:14" x14ac:dyDescent="0.25">
      <c r="C1907" s="83"/>
      <c r="D1907" s="173"/>
      <c r="E1907" s="172"/>
      <c r="F1907" s="172"/>
      <c r="G1907" s="172"/>
      <c r="H1907" s="172"/>
      <c r="I1907" s="172"/>
      <c r="J1907" s="172"/>
      <c r="K1907" s="172"/>
      <c r="L1907" s="172"/>
      <c r="M1907" s="172"/>
      <c r="N1907" s="172"/>
    </row>
    <row r="1908" spans="3:14" x14ac:dyDescent="0.25">
      <c r="C1908" s="83"/>
      <c r="D1908" s="173"/>
      <c r="E1908" s="172"/>
      <c r="F1908" s="172"/>
      <c r="G1908" s="172"/>
      <c r="H1908" s="172"/>
      <c r="I1908" s="172"/>
      <c r="J1908" s="172"/>
      <c r="K1908" s="172"/>
      <c r="L1908" s="172"/>
      <c r="M1908" s="172"/>
      <c r="N1908" s="172"/>
    </row>
    <row r="1909" spans="3:14" x14ac:dyDescent="0.25">
      <c r="C1909" s="83"/>
      <c r="D1909" s="173"/>
      <c r="E1909" s="172"/>
      <c r="F1909" s="172"/>
      <c r="G1909" s="172"/>
      <c r="H1909" s="172"/>
      <c r="I1909" s="172"/>
      <c r="J1909" s="172"/>
      <c r="K1909" s="172"/>
      <c r="L1909" s="172"/>
      <c r="M1909" s="172"/>
      <c r="N1909" s="172"/>
    </row>
    <row r="1910" spans="3:14" x14ac:dyDescent="0.25">
      <c r="C1910" s="83"/>
      <c r="D1910" s="173"/>
      <c r="E1910" s="172"/>
      <c r="F1910" s="172"/>
      <c r="G1910" s="172"/>
      <c r="H1910" s="172"/>
      <c r="I1910" s="172"/>
      <c r="J1910" s="172"/>
      <c r="K1910" s="172"/>
      <c r="L1910" s="172"/>
      <c r="M1910" s="172"/>
      <c r="N1910" s="172"/>
    </row>
    <row r="1911" spans="3:14" x14ac:dyDescent="0.25">
      <c r="C1911" s="83"/>
      <c r="D1911" s="173"/>
      <c r="E1911" s="172"/>
      <c r="F1911" s="172"/>
      <c r="G1911" s="172"/>
      <c r="H1911" s="172"/>
      <c r="I1911" s="172"/>
      <c r="J1911" s="172"/>
      <c r="K1911" s="172"/>
      <c r="L1911" s="172"/>
      <c r="M1911" s="172"/>
      <c r="N1911" s="172"/>
    </row>
    <row r="1912" spans="3:14" x14ac:dyDescent="0.25">
      <c r="C1912" s="83"/>
      <c r="D1912" s="173"/>
      <c r="E1912" s="172"/>
      <c r="F1912" s="172"/>
      <c r="G1912" s="172"/>
      <c r="H1912" s="172"/>
      <c r="I1912" s="172"/>
      <c r="J1912" s="172"/>
      <c r="K1912" s="172"/>
      <c r="L1912" s="172"/>
      <c r="M1912" s="172"/>
      <c r="N1912" s="172"/>
    </row>
    <row r="1913" spans="3:14" x14ac:dyDescent="0.25">
      <c r="C1913" s="83"/>
      <c r="D1913" s="173"/>
      <c r="E1913" s="172"/>
      <c r="F1913" s="172"/>
      <c r="G1913" s="172"/>
      <c r="H1913" s="172"/>
      <c r="I1913" s="172"/>
      <c r="J1913" s="172"/>
      <c r="K1913" s="172"/>
      <c r="L1913" s="172"/>
      <c r="M1913" s="172"/>
      <c r="N1913" s="172"/>
    </row>
    <row r="1914" spans="3:14" x14ac:dyDescent="0.25">
      <c r="C1914" s="83"/>
      <c r="D1914" s="173"/>
      <c r="E1914" s="172"/>
      <c r="F1914" s="172"/>
      <c r="G1914" s="172"/>
      <c r="H1914" s="172"/>
      <c r="I1914" s="172"/>
      <c r="J1914" s="172"/>
      <c r="K1914" s="172"/>
      <c r="L1914" s="172"/>
      <c r="M1914" s="172"/>
      <c r="N1914" s="172"/>
    </row>
    <row r="1915" spans="3:14" x14ac:dyDescent="0.25">
      <c r="C1915" s="83"/>
      <c r="D1915" s="173"/>
      <c r="E1915" s="172"/>
      <c r="F1915" s="172"/>
      <c r="G1915" s="172"/>
      <c r="H1915" s="172"/>
      <c r="I1915" s="172"/>
      <c r="J1915" s="172"/>
      <c r="K1915" s="172"/>
      <c r="L1915" s="172"/>
      <c r="M1915" s="172"/>
      <c r="N1915" s="172"/>
    </row>
    <row r="1916" spans="3:14" x14ac:dyDescent="0.25">
      <c r="C1916" s="83"/>
      <c r="D1916" s="173"/>
      <c r="E1916" s="172"/>
      <c r="F1916" s="172"/>
      <c r="G1916" s="172"/>
      <c r="H1916" s="172"/>
      <c r="I1916" s="172"/>
      <c r="J1916" s="172"/>
      <c r="K1916" s="172"/>
      <c r="L1916" s="172"/>
      <c r="M1916" s="172"/>
      <c r="N1916" s="172"/>
    </row>
    <row r="1917" spans="3:14" x14ac:dyDescent="0.25">
      <c r="C1917" s="83"/>
      <c r="D1917" s="173"/>
      <c r="E1917" s="172"/>
      <c r="F1917" s="172"/>
      <c r="G1917" s="172"/>
      <c r="H1917" s="172"/>
      <c r="I1917" s="172"/>
      <c r="J1917" s="172"/>
      <c r="K1917" s="172"/>
      <c r="L1917" s="172"/>
      <c r="M1917" s="172"/>
      <c r="N1917" s="172"/>
    </row>
    <row r="1918" spans="3:14" x14ac:dyDescent="0.25">
      <c r="C1918" s="83"/>
      <c r="D1918" s="173"/>
      <c r="E1918" s="172"/>
      <c r="F1918" s="172"/>
      <c r="G1918" s="172"/>
      <c r="H1918" s="172"/>
      <c r="I1918" s="172"/>
      <c r="J1918" s="172"/>
      <c r="K1918" s="172"/>
      <c r="L1918" s="172"/>
      <c r="M1918" s="172"/>
      <c r="N1918" s="172"/>
    </row>
    <row r="1919" spans="3:14" x14ac:dyDescent="0.25">
      <c r="C1919" s="83"/>
      <c r="D1919" s="173"/>
      <c r="E1919" s="172"/>
      <c r="F1919" s="172"/>
      <c r="G1919" s="172"/>
      <c r="H1919" s="172"/>
      <c r="I1919" s="172"/>
      <c r="J1919" s="172"/>
      <c r="K1919" s="172"/>
      <c r="L1919" s="172"/>
      <c r="M1919" s="172"/>
      <c r="N1919" s="172"/>
    </row>
    <row r="1920" spans="3:14" x14ac:dyDescent="0.25">
      <c r="C1920" s="83"/>
      <c r="D1920" s="173"/>
      <c r="E1920" s="172"/>
      <c r="F1920" s="172"/>
      <c r="G1920" s="172"/>
      <c r="H1920" s="172"/>
      <c r="I1920" s="172"/>
      <c r="J1920" s="172"/>
      <c r="K1920" s="172"/>
      <c r="L1920" s="172"/>
      <c r="M1920" s="172"/>
      <c r="N1920" s="172"/>
    </row>
    <row r="1921" spans="3:14" x14ac:dyDescent="0.25">
      <c r="C1921" s="83"/>
      <c r="D1921" s="173"/>
      <c r="E1921" s="172"/>
      <c r="F1921" s="172"/>
      <c r="G1921" s="172"/>
      <c r="H1921" s="172"/>
      <c r="I1921" s="172"/>
      <c r="J1921" s="172"/>
      <c r="K1921" s="172"/>
      <c r="L1921" s="172"/>
      <c r="M1921" s="172"/>
      <c r="N1921" s="172"/>
    </row>
    <row r="1922" spans="3:14" x14ac:dyDescent="0.25">
      <c r="C1922" s="83"/>
      <c r="D1922" s="173"/>
      <c r="E1922" s="172"/>
      <c r="F1922" s="172"/>
      <c r="G1922" s="172"/>
      <c r="H1922" s="172"/>
      <c r="I1922" s="172"/>
      <c r="J1922" s="172"/>
      <c r="K1922" s="172"/>
      <c r="L1922" s="172"/>
      <c r="M1922" s="172"/>
      <c r="N1922" s="172"/>
    </row>
    <row r="1923" spans="3:14" x14ac:dyDescent="0.25">
      <c r="C1923" s="83"/>
      <c r="D1923" s="173"/>
      <c r="E1923" s="172"/>
      <c r="F1923" s="172"/>
      <c r="G1923" s="172"/>
      <c r="H1923" s="172"/>
      <c r="I1923" s="172"/>
      <c r="J1923" s="172"/>
      <c r="K1923" s="172"/>
      <c r="L1923" s="172"/>
      <c r="M1923" s="172"/>
      <c r="N1923" s="172"/>
    </row>
    <row r="1924" spans="3:14" x14ac:dyDescent="0.25">
      <c r="C1924" s="83"/>
      <c r="D1924" s="173"/>
      <c r="E1924" s="172"/>
      <c r="F1924" s="172"/>
      <c r="G1924" s="172"/>
      <c r="H1924" s="172"/>
      <c r="I1924" s="172"/>
      <c r="J1924" s="172"/>
      <c r="K1924" s="172"/>
      <c r="L1924" s="172"/>
      <c r="M1924" s="172"/>
      <c r="N1924" s="172"/>
    </row>
    <row r="1925" spans="3:14" x14ac:dyDescent="0.25">
      <c r="C1925" s="83"/>
      <c r="D1925" s="173"/>
      <c r="E1925" s="172"/>
      <c r="F1925" s="172"/>
      <c r="G1925" s="172"/>
      <c r="H1925" s="172"/>
      <c r="I1925" s="172"/>
      <c r="J1925" s="172"/>
      <c r="K1925" s="172"/>
      <c r="L1925" s="172"/>
      <c r="M1925" s="172"/>
      <c r="N1925" s="172"/>
    </row>
    <row r="1926" spans="3:14" x14ac:dyDescent="0.25">
      <c r="C1926" s="83"/>
      <c r="D1926" s="173"/>
      <c r="E1926" s="172"/>
      <c r="F1926" s="172"/>
      <c r="G1926" s="172"/>
      <c r="H1926" s="172"/>
      <c r="I1926" s="172"/>
      <c r="J1926" s="172"/>
      <c r="K1926" s="172"/>
      <c r="L1926" s="172"/>
      <c r="M1926" s="172"/>
      <c r="N1926" s="172"/>
    </row>
    <row r="1927" spans="3:14" x14ac:dyDescent="0.25">
      <c r="C1927" s="83"/>
      <c r="D1927" s="173"/>
      <c r="E1927" s="172"/>
      <c r="F1927" s="172"/>
      <c r="G1927" s="172"/>
      <c r="H1927" s="172"/>
      <c r="I1927" s="172"/>
      <c r="J1927" s="172"/>
      <c r="K1927" s="172"/>
      <c r="L1927" s="172"/>
      <c r="M1927" s="172"/>
      <c r="N1927" s="172"/>
    </row>
    <row r="1928" spans="3:14" x14ac:dyDescent="0.25">
      <c r="C1928" s="83"/>
      <c r="D1928" s="173"/>
      <c r="E1928" s="172"/>
      <c r="F1928" s="172"/>
      <c r="G1928" s="172"/>
      <c r="H1928" s="172"/>
      <c r="I1928" s="172"/>
      <c r="J1928" s="172"/>
      <c r="K1928" s="172"/>
      <c r="L1928" s="172"/>
      <c r="M1928" s="172"/>
      <c r="N1928" s="172"/>
    </row>
    <row r="1929" spans="3:14" x14ac:dyDescent="0.25">
      <c r="C1929" s="83"/>
      <c r="D1929" s="173"/>
      <c r="E1929" s="172"/>
      <c r="F1929" s="172"/>
      <c r="G1929" s="172"/>
      <c r="H1929" s="172"/>
      <c r="I1929" s="172"/>
      <c r="J1929" s="172"/>
      <c r="K1929" s="172"/>
      <c r="L1929" s="172"/>
      <c r="M1929" s="172"/>
      <c r="N1929" s="172"/>
    </row>
    <row r="1930" spans="3:14" x14ac:dyDescent="0.25">
      <c r="C1930" s="83"/>
      <c r="D1930" s="173"/>
      <c r="E1930" s="172"/>
      <c r="F1930" s="172"/>
      <c r="G1930" s="172"/>
      <c r="H1930" s="172"/>
      <c r="I1930" s="172"/>
      <c r="J1930" s="172"/>
      <c r="K1930" s="172"/>
      <c r="L1930" s="172"/>
      <c r="M1930" s="172"/>
      <c r="N1930" s="172"/>
    </row>
    <row r="1931" spans="3:14" x14ac:dyDescent="0.25">
      <c r="C1931" s="83"/>
      <c r="D1931" s="173"/>
      <c r="E1931" s="172"/>
      <c r="F1931" s="172"/>
      <c r="G1931" s="172"/>
      <c r="H1931" s="172"/>
      <c r="I1931" s="172"/>
      <c r="J1931" s="172"/>
      <c r="K1931" s="172"/>
      <c r="L1931" s="172"/>
      <c r="M1931" s="172"/>
      <c r="N1931" s="172"/>
    </row>
    <row r="1932" spans="3:14" x14ac:dyDescent="0.25">
      <c r="C1932" s="83"/>
      <c r="D1932" s="173"/>
      <c r="E1932" s="172"/>
      <c r="F1932" s="172"/>
      <c r="G1932" s="172"/>
      <c r="H1932" s="172"/>
      <c r="I1932" s="172"/>
      <c r="J1932" s="172"/>
      <c r="K1932" s="172"/>
      <c r="L1932" s="172"/>
      <c r="M1932" s="172"/>
      <c r="N1932" s="172"/>
    </row>
    <row r="1933" spans="3:14" x14ac:dyDescent="0.25">
      <c r="C1933" s="83"/>
      <c r="D1933" s="173"/>
      <c r="E1933" s="172"/>
      <c r="F1933" s="172"/>
      <c r="G1933" s="172"/>
      <c r="H1933" s="172"/>
      <c r="I1933" s="172"/>
      <c r="J1933" s="172"/>
      <c r="K1933" s="172"/>
      <c r="L1933" s="172"/>
      <c r="M1933" s="172"/>
      <c r="N1933" s="172"/>
    </row>
    <row r="1934" spans="3:14" x14ac:dyDescent="0.25">
      <c r="C1934" s="83"/>
      <c r="D1934" s="173"/>
      <c r="E1934" s="172"/>
      <c r="F1934" s="172"/>
      <c r="G1934" s="172"/>
      <c r="H1934" s="172"/>
      <c r="I1934" s="172"/>
      <c r="J1934" s="172"/>
      <c r="K1934" s="172"/>
      <c r="L1934" s="172"/>
      <c r="M1934" s="172"/>
      <c r="N1934" s="172"/>
    </row>
    <row r="1935" spans="3:14" x14ac:dyDescent="0.25">
      <c r="C1935" s="83"/>
      <c r="D1935" s="173"/>
      <c r="E1935" s="172"/>
      <c r="F1935" s="172"/>
      <c r="G1935" s="172"/>
      <c r="H1935" s="172"/>
      <c r="I1935" s="172"/>
      <c r="J1935" s="172"/>
      <c r="K1935" s="172"/>
      <c r="L1935" s="172"/>
      <c r="M1935" s="172"/>
      <c r="N1935" s="172"/>
    </row>
    <row r="1936" spans="3:14" x14ac:dyDescent="0.25">
      <c r="C1936" s="83"/>
      <c r="D1936" s="173"/>
      <c r="E1936" s="172"/>
      <c r="F1936" s="172"/>
      <c r="G1936" s="172"/>
      <c r="H1936" s="172"/>
      <c r="I1936" s="172"/>
      <c r="J1936" s="172"/>
      <c r="K1936" s="172"/>
      <c r="L1936" s="172"/>
      <c r="M1936" s="172"/>
      <c r="N1936" s="172"/>
    </row>
    <row r="1937" spans="3:14" x14ac:dyDescent="0.25">
      <c r="C1937" s="83"/>
      <c r="D1937" s="173"/>
      <c r="E1937" s="172"/>
      <c r="F1937" s="172"/>
      <c r="G1937" s="172"/>
      <c r="H1937" s="172"/>
      <c r="I1937" s="172"/>
      <c r="J1937" s="172"/>
      <c r="K1937" s="172"/>
      <c r="L1937" s="172"/>
      <c r="M1937" s="172"/>
      <c r="N1937" s="172"/>
    </row>
    <row r="1938" spans="3:14" x14ac:dyDescent="0.25">
      <c r="C1938" s="83"/>
      <c r="D1938" s="173"/>
      <c r="E1938" s="172"/>
      <c r="F1938" s="172"/>
      <c r="G1938" s="172"/>
      <c r="H1938" s="172"/>
      <c r="I1938" s="172"/>
      <c r="J1938" s="172"/>
      <c r="K1938" s="172"/>
      <c r="L1938" s="172"/>
      <c r="M1938" s="172"/>
      <c r="N1938" s="172"/>
    </row>
    <row r="1939" spans="3:14" x14ac:dyDescent="0.25">
      <c r="C1939" s="83"/>
      <c r="D1939" s="173"/>
      <c r="E1939" s="172"/>
      <c r="F1939" s="172"/>
      <c r="G1939" s="172"/>
      <c r="H1939" s="172"/>
      <c r="I1939" s="172"/>
      <c r="J1939" s="172"/>
      <c r="K1939" s="172"/>
      <c r="L1939" s="172"/>
      <c r="M1939" s="172"/>
      <c r="N1939" s="172"/>
    </row>
    <row r="1940" spans="3:14" x14ac:dyDescent="0.25">
      <c r="C1940" s="83"/>
      <c r="D1940" s="173"/>
      <c r="E1940" s="172"/>
      <c r="F1940" s="172"/>
      <c r="G1940" s="172"/>
      <c r="H1940" s="172"/>
      <c r="I1940" s="172"/>
      <c r="J1940" s="172"/>
      <c r="K1940" s="172"/>
      <c r="L1940" s="172"/>
      <c r="M1940" s="172"/>
      <c r="N1940" s="172"/>
    </row>
    <row r="1941" spans="3:14" x14ac:dyDescent="0.25">
      <c r="C1941" s="83"/>
      <c r="D1941" s="173"/>
      <c r="E1941" s="172"/>
      <c r="F1941" s="172"/>
      <c r="G1941" s="172"/>
      <c r="H1941" s="172"/>
      <c r="I1941" s="172"/>
      <c r="J1941" s="172"/>
      <c r="K1941" s="172"/>
      <c r="L1941" s="172"/>
      <c r="M1941" s="172"/>
      <c r="N1941" s="172"/>
    </row>
    <row r="1942" spans="3:14" x14ac:dyDescent="0.25">
      <c r="C1942" s="83"/>
      <c r="D1942" s="173"/>
      <c r="E1942" s="172"/>
      <c r="F1942" s="172"/>
      <c r="G1942" s="172"/>
      <c r="H1942" s="172"/>
      <c r="I1942" s="172"/>
      <c r="J1942" s="172"/>
      <c r="K1942" s="172"/>
      <c r="L1942" s="172"/>
      <c r="M1942" s="172"/>
      <c r="N1942" s="172"/>
    </row>
    <row r="1943" spans="3:14" x14ac:dyDescent="0.25">
      <c r="C1943" s="83"/>
      <c r="D1943" s="173"/>
      <c r="E1943" s="172"/>
      <c r="F1943" s="172"/>
      <c r="G1943" s="172"/>
      <c r="H1943" s="172"/>
      <c r="I1943" s="172"/>
      <c r="J1943" s="172"/>
      <c r="K1943" s="172"/>
      <c r="L1943" s="172"/>
      <c r="M1943" s="172"/>
      <c r="N1943" s="172"/>
    </row>
    <row r="1944" spans="3:14" x14ac:dyDescent="0.25">
      <c r="C1944" s="83"/>
      <c r="D1944" s="173"/>
      <c r="E1944" s="172"/>
      <c r="F1944" s="172"/>
      <c r="G1944" s="172"/>
      <c r="H1944" s="172"/>
      <c r="I1944" s="172"/>
      <c r="J1944" s="172"/>
      <c r="K1944" s="172"/>
      <c r="L1944" s="172"/>
      <c r="M1944" s="172"/>
      <c r="N1944" s="172"/>
    </row>
    <row r="1945" spans="3:14" x14ac:dyDescent="0.25">
      <c r="C1945" s="83"/>
      <c r="D1945" s="173"/>
      <c r="E1945" s="172"/>
      <c r="F1945" s="172"/>
      <c r="G1945" s="172"/>
      <c r="H1945" s="172"/>
      <c r="I1945" s="172"/>
      <c r="J1945" s="172"/>
      <c r="K1945" s="172"/>
      <c r="L1945" s="172"/>
      <c r="M1945" s="172"/>
      <c r="N1945" s="172"/>
    </row>
    <row r="1946" spans="3:14" x14ac:dyDescent="0.25">
      <c r="C1946" s="83"/>
      <c r="D1946" s="173"/>
      <c r="E1946" s="172"/>
      <c r="F1946" s="172"/>
      <c r="G1946" s="172"/>
      <c r="H1946" s="172"/>
      <c r="I1946" s="172"/>
      <c r="J1946" s="172"/>
      <c r="K1946" s="172"/>
      <c r="L1946" s="172"/>
      <c r="M1946" s="172"/>
      <c r="N1946" s="172"/>
    </row>
    <row r="1947" spans="3:14" x14ac:dyDescent="0.25">
      <c r="C1947" s="83"/>
      <c r="D1947" s="173"/>
      <c r="E1947" s="172"/>
      <c r="F1947" s="172"/>
      <c r="G1947" s="172"/>
      <c r="H1947" s="172"/>
      <c r="I1947" s="172"/>
      <c r="J1947" s="172"/>
      <c r="K1947" s="172"/>
      <c r="L1947" s="172"/>
      <c r="M1947" s="172"/>
      <c r="N1947" s="172"/>
    </row>
    <row r="1948" spans="3:14" x14ac:dyDescent="0.25">
      <c r="C1948" s="83"/>
      <c r="D1948" s="173"/>
      <c r="E1948" s="172"/>
      <c r="F1948" s="172"/>
      <c r="G1948" s="172"/>
      <c r="H1948" s="172"/>
      <c r="I1948" s="172"/>
      <c r="J1948" s="172"/>
      <c r="K1948" s="172"/>
      <c r="L1948" s="172"/>
      <c r="M1948" s="172"/>
      <c r="N1948" s="172"/>
    </row>
    <row r="1949" spans="3:14" x14ac:dyDescent="0.25">
      <c r="C1949" s="83"/>
      <c r="D1949" s="173"/>
      <c r="E1949" s="172"/>
      <c r="F1949" s="172"/>
      <c r="G1949" s="172"/>
      <c r="H1949" s="172"/>
      <c r="I1949" s="172"/>
      <c r="J1949" s="172"/>
      <c r="K1949" s="172"/>
      <c r="L1949" s="172"/>
      <c r="M1949" s="172"/>
      <c r="N1949" s="172"/>
    </row>
    <row r="1950" spans="3:14" x14ac:dyDescent="0.25">
      <c r="C1950" s="83"/>
      <c r="D1950" s="173"/>
      <c r="E1950" s="172"/>
      <c r="F1950" s="172"/>
      <c r="G1950" s="172"/>
      <c r="H1950" s="172"/>
      <c r="I1950" s="172"/>
      <c r="J1950" s="172"/>
      <c r="K1950" s="172"/>
      <c r="L1950" s="172"/>
      <c r="M1950" s="172"/>
      <c r="N1950" s="172"/>
    </row>
    <row r="1951" spans="3:14" x14ac:dyDescent="0.25">
      <c r="C1951" s="83"/>
      <c r="D1951" s="173"/>
      <c r="E1951" s="172"/>
      <c r="F1951" s="172"/>
      <c r="G1951" s="172"/>
      <c r="H1951" s="172"/>
      <c r="I1951" s="172"/>
      <c r="J1951" s="172"/>
      <c r="K1951" s="172"/>
      <c r="L1951" s="172"/>
      <c r="M1951" s="172"/>
      <c r="N1951" s="172"/>
    </row>
    <row r="1952" spans="3:14" x14ac:dyDescent="0.25">
      <c r="C1952" s="83"/>
      <c r="D1952" s="173"/>
      <c r="E1952" s="172"/>
      <c r="F1952" s="172"/>
      <c r="G1952" s="172"/>
      <c r="H1952" s="172"/>
      <c r="I1952" s="172"/>
      <c r="J1952" s="172"/>
      <c r="K1952" s="172"/>
      <c r="L1952" s="172"/>
      <c r="M1952" s="172"/>
      <c r="N1952" s="172"/>
    </row>
    <row r="1953" spans="3:14" x14ac:dyDescent="0.25">
      <c r="C1953" s="83"/>
      <c r="D1953" s="173"/>
      <c r="E1953" s="172"/>
      <c r="F1953" s="172"/>
      <c r="G1953" s="172"/>
      <c r="H1953" s="172"/>
      <c r="I1953" s="172"/>
      <c r="J1953" s="172"/>
      <c r="K1953" s="172"/>
      <c r="L1953" s="172"/>
      <c r="M1953" s="172"/>
      <c r="N1953" s="172"/>
    </row>
    <row r="1954" spans="3:14" x14ac:dyDescent="0.25">
      <c r="C1954" s="83"/>
      <c r="D1954" s="173"/>
      <c r="E1954" s="172"/>
      <c r="F1954" s="172"/>
      <c r="G1954" s="172"/>
      <c r="H1954" s="172"/>
      <c r="I1954" s="172"/>
      <c r="J1954" s="172"/>
      <c r="K1954" s="172"/>
      <c r="L1954" s="172"/>
      <c r="M1954" s="172"/>
      <c r="N1954" s="172"/>
    </row>
    <row r="1955" spans="3:14" x14ac:dyDescent="0.25">
      <c r="C1955" s="83"/>
      <c r="D1955" s="173"/>
      <c r="E1955" s="172"/>
      <c r="F1955" s="172"/>
      <c r="G1955" s="172"/>
      <c r="H1955" s="172"/>
      <c r="I1955" s="172"/>
      <c r="J1955" s="172"/>
      <c r="K1955" s="172"/>
      <c r="L1955" s="172"/>
      <c r="M1955" s="172"/>
      <c r="N1955" s="172"/>
    </row>
    <row r="1956" spans="3:14" x14ac:dyDescent="0.25">
      <c r="C1956" s="83"/>
      <c r="D1956" s="173"/>
      <c r="E1956" s="172"/>
      <c r="F1956" s="172"/>
      <c r="G1956" s="172"/>
      <c r="H1956" s="172"/>
      <c r="I1956" s="172"/>
      <c r="J1956" s="172"/>
      <c r="K1956" s="172"/>
      <c r="L1956" s="172"/>
      <c r="M1956" s="172"/>
      <c r="N1956" s="172"/>
    </row>
    <row r="1957" spans="3:14" x14ac:dyDescent="0.25">
      <c r="C1957" s="83"/>
      <c r="D1957" s="173"/>
      <c r="E1957" s="172"/>
      <c r="F1957" s="172"/>
      <c r="G1957" s="172"/>
      <c r="H1957" s="172"/>
      <c r="I1957" s="172"/>
      <c r="J1957" s="172"/>
      <c r="K1957" s="172"/>
      <c r="L1957" s="172"/>
      <c r="M1957" s="172"/>
      <c r="N1957" s="172"/>
    </row>
    <row r="1958" spans="3:14" x14ac:dyDescent="0.25">
      <c r="C1958" s="83"/>
      <c r="D1958" s="173"/>
      <c r="E1958" s="172"/>
      <c r="F1958" s="172"/>
      <c r="G1958" s="172"/>
      <c r="H1958" s="172"/>
      <c r="I1958" s="172"/>
      <c r="J1958" s="172"/>
      <c r="K1958" s="172"/>
      <c r="L1958" s="172"/>
      <c r="M1958" s="172"/>
      <c r="N1958" s="172"/>
    </row>
    <row r="1959" spans="3:14" x14ac:dyDescent="0.25">
      <c r="C1959" s="83"/>
      <c r="D1959" s="173"/>
      <c r="E1959" s="172"/>
      <c r="F1959" s="172"/>
      <c r="G1959" s="172"/>
      <c r="H1959" s="172"/>
      <c r="I1959" s="172"/>
      <c r="J1959" s="172"/>
      <c r="K1959" s="172"/>
      <c r="L1959" s="172"/>
      <c r="M1959" s="172"/>
      <c r="N1959" s="172"/>
    </row>
    <row r="1960" spans="3:14" x14ac:dyDescent="0.25">
      <c r="C1960" s="83"/>
      <c r="D1960" s="173"/>
      <c r="E1960" s="172"/>
      <c r="F1960" s="172"/>
      <c r="G1960" s="172"/>
      <c r="H1960" s="172"/>
      <c r="I1960" s="172"/>
      <c r="J1960" s="172"/>
      <c r="K1960" s="172"/>
      <c r="L1960" s="172"/>
      <c r="M1960" s="172"/>
      <c r="N1960" s="172"/>
    </row>
    <row r="1961" spans="3:14" x14ac:dyDescent="0.25">
      <c r="C1961" s="83"/>
      <c r="D1961" s="173"/>
      <c r="E1961" s="172"/>
      <c r="F1961" s="172"/>
      <c r="G1961" s="172"/>
      <c r="H1961" s="172"/>
      <c r="I1961" s="172"/>
      <c r="J1961" s="172"/>
      <c r="K1961" s="172"/>
      <c r="L1961" s="172"/>
      <c r="M1961" s="172"/>
      <c r="N1961" s="172"/>
    </row>
    <row r="1962" spans="3:14" x14ac:dyDescent="0.25">
      <c r="C1962" s="83"/>
      <c r="D1962" s="173"/>
      <c r="E1962" s="172"/>
      <c r="F1962" s="172"/>
      <c r="G1962" s="172"/>
      <c r="H1962" s="172"/>
      <c r="I1962" s="172"/>
      <c r="J1962" s="172"/>
      <c r="K1962" s="172"/>
      <c r="L1962" s="172"/>
      <c r="M1962" s="172"/>
      <c r="N1962" s="172"/>
    </row>
    <row r="1963" spans="3:14" x14ac:dyDescent="0.25">
      <c r="C1963" s="83"/>
      <c r="D1963" s="173"/>
      <c r="E1963" s="172"/>
      <c r="F1963" s="172"/>
      <c r="G1963" s="172"/>
      <c r="H1963" s="172"/>
      <c r="I1963" s="172"/>
      <c r="J1963" s="172"/>
      <c r="K1963" s="172"/>
      <c r="L1963" s="172"/>
      <c r="M1963" s="172"/>
      <c r="N1963" s="172"/>
    </row>
    <row r="1964" spans="3:14" x14ac:dyDescent="0.25">
      <c r="C1964" s="83"/>
      <c r="D1964" s="173"/>
      <c r="E1964" s="172"/>
      <c r="F1964" s="172"/>
      <c r="G1964" s="172"/>
      <c r="H1964" s="172"/>
      <c r="I1964" s="172"/>
      <c r="J1964" s="172"/>
      <c r="K1964" s="172"/>
      <c r="L1964" s="172"/>
      <c r="M1964" s="172"/>
      <c r="N1964" s="172"/>
    </row>
    <row r="1965" spans="3:14" x14ac:dyDescent="0.25">
      <c r="C1965" s="83"/>
      <c r="D1965" s="173"/>
      <c r="E1965" s="172"/>
      <c r="F1965" s="172"/>
      <c r="G1965" s="172"/>
      <c r="H1965" s="172"/>
      <c r="I1965" s="172"/>
      <c r="J1965" s="172"/>
      <c r="K1965" s="172"/>
      <c r="L1965" s="172"/>
      <c r="M1965" s="172"/>
      <c r="N1965" s="172"/>
    </row>
    <row r="1966" spans="3:14" x14ac:dyDescent="0.25">
      <c r="C1966" s="83"/>
      <c r="D1966" s="173"/>
      <c r="E1966" s="172"/>
      <c r="F1966" s="172"/>
      <c r="G1966" s="172"/>
      <c r="H1966" s="172"/>
      <c r="I1966" s="172"/>
      <c r="J1966" s="172"/>
      <c r="K1966" s="172"/>
      <c r="L1966" s="172"/>
      <c r="M1966" s="172"/>
      <c r="N1966" s="172"/>
    </row>
    <row r="1967" spans="3:14" x14ac:dyDescent="0.25">
      <c r="C1967" s="83"/>
      <c r="D1967" s="173"/>
      <c r="E1967" s="172"/>
      <c r="F1967" s="172"/>
      <c r="G1967" s="172"/>
      <c r="H1967" s="172"/>
      <c r="I1967" s="172"/>
      <c r="J1967" s="172"/>
      <c r="K1967" s="172"/>
      <c r="L1967" s="172"/>
      <c r="M1967" s="172"/>
      <c r="N1967" s="172"/>
    </row>
    <row r="1968" spans="3:14" x14ac:dyDescent="0.25">
      <c r="C1968" s="83"/>
      <c r="D1968" s="173"/>
      <c r="E1968" s="172"/>
      <c r="F1968" s="172"/>
      <c r="G1968" s="172"/>
      <c r="H1968" s="172"/>
      <c r="I1968" s="172"/>
      <c r="J1968" s="172"/>
      <c r="K1968" s="172"/>
      <c r="L1968" s="172"/>
      <c r="M1968" s="172"/>
      <c r="N1968" s="172"/>
    </row>
    <row r="1969" spans="3:14" x14ac:dyDescent="0.25">
      <c r="C1969" s="83"/>
      <c r="D1969" s="173"/>
      <c r="E1969" s="172"/>
      <c r="F1969" s="172"/>
      <c r="G1969" s="172"/>
      <c r="H1969" s="172"/>
      <c r="I1969" s="172"/>
      <c r="J1969" s="172"/>
      <c r="K1969" s="172"/>
      <c r="L1969" s="172"/>
      <c r="M1969" s="172"/>
      <c r="N1969" s="172"/>
    </row>
    <row r="1970" spans="3:14" x14ac:dyDescent="0.25">
      <c r="C1970" s="83"/>
      <c r="D1970" s="173"/>
      <c r="E1970" s="172"/>
      <c r="F1970" s="172"/>
      <c r="G1970" s="172"/>
      <c r="H1970" s="172"/>
      <c r="I1970" s="172"/>
      <c r="J1970" s="172"/>
      <c r="K1970" s="172"/>
      <c r="L1970" s="172"/>
      <c r="M1970" s="172"/>
      <c r="N1970" s="172"/>
    </row>
    <row r="1971" spans="3:14" x14ac:dyDescent="0.25">
      <c r="C1971" s="83"/>
      <c r="D1971" s="173"/>
      <c r="E1971" s="172"/>
      <c r="F1971" s="172"/>
      <c r="G1971" s="172"/>
      <c r="H1971" s="172"/>
      <c r="I1971" s="172"/>
      <c r="J1971" s="172"/>
      <c r="K1971" s="172"/>
      <c r="L1971" s="172"/>
      <c r="M1971" s="172"/>
      <c r="N1971" s="172"/>
    </row>
    <row r="1972" spans="3:14" x14ac:dyDescent="0.25">
      <c r="C1972" s="83"/>
      <c r="D1972" s="173"/>
      <c r="E1972" s="172"/>
      <c r="F1972" s="172"/>
      <c r="G1972" s="172"/>
      <c r="H1972" s="172"/>
      <c r="I1972" s="172"/>
      <c r="J1972" s="172"/>
      <c r="K1972" s="172"/>
      <c r="L1972" s="172"/>
      <c r="M1972" s="172"/>
      <c r="N1972" s="172"/>
    </row>
    <row r="1973" spans="3:14" x14ac:dyDescent="0.25">
      <c r="C1973" s="83"/>
      <c r="D1973" s="173"/>
      <c r="E1973" s="172"/>
      <c r="F1973" s="172"/>
      <c r="G1973" s="172"/>
      <c r="H1973" s="172"/>
      <c r="I1973" s="172"/>
      <c r="J1973" s="172"/>
      <c r="K1973" s="172"/>
      <c r="L1973" s="172"/>
      <c r="M1973" s="172"/>
      <c r="N1973" s="172"/>
    </row>
    <row r="1974" spans="3:14" x14ac:dyDescent="0.25">
      <c r="C1974" s="83"/>
      <c r="D1974" s="173"/>
      <c r="E1974" s="172"/>
      <c r="F1974" s="172"/>
      <c r="G1974" s="172"/>
      <c r="H1974" s="172"/>
      <c r="I1974" s="172"/>
      <c r="J1974" s="172"/>
      <c r="K1974" s="172"/>
      <c r="L1974" s="172"/>
      <c r="M1974" s="172"/>
      <c r="N1974" s="172"/>
    </row>
    <row r="1975" spans="3:14" x14ac:dyDescent="0.25">
      <c r="C1975" s="83"/>
      <c r="D1975" s="173"/>
      <c r="E1975" s="172"/>
      <c r="F1975" s="172"/>
      <c r="G1975" s="172"/>
      <c r="H1975" s="172"/>
      <c r="I1975" s="172"/>
      <c r="J1975" s="172"/>
      <c r="K1975" s="172"/>
      <c r="L1975" s="172"/>
      <c r="M1975" s="172"/>
      <c r="N1975" s="172"/>
    </row>
    <row r="1976" spans="3:14" x14ac:dyDescent="0.25">
      <c r="C1976" s="83"/>
      <c r="D1976" s="173"/>
      <c r="E1976" s="172"/>
      <c r="F1976" s="172"/>
      <c r="G1976" s="172"/>
      <c r="H1976" s="172"/>
      <c r="I1976" s="172"/>
      <c r="J1976" s="172"/>
      <c r="K1976" s="172"/>
      <c r="L1976" s="172"/>
      <c r="M1976" s="172"/>
      <c r="N1976" s="172"/>
    </row>
    <row r="1977" spans="3:14" x14ac:dyDescent="0.25">
      <c r="C1977" s="83"/>
      <c r="D1977" s="173"/>
      <c r="E1977" s="172"/>
      <c r="F1977" s="172"/>
      <c r="G1977" s="172"/>
      <c r="H1977" s="172"/>
      <c r="I1977" s="172"/>
      <c r="J1977" s="172"/>
      <c r="K1977" s="172"/>
      <c r="L1977" s="172"/>
      <c r="M1977" s="172"/>
      <c r="N1977" s="172"/>
    </row>
    <row r="1978" spans="3:14" x14ac:dyDescent="0.25">
      <c r="C1978" s="83"/>
      <c r="D1978" s="173"/>
      <c r="E1978" s="172"/>
      <c r="F1978" s="172"/>
      <c r="G1978" s="172"/>
      <c r="H1978" s="172"/>
      <c r="I1978" s="172"/>
      <c r="J1978" s="172"/>
      <c r="K1978" s="172"/>
      <c r="L1978" s="172"/>
      <c r="M1978" s="172"/>
      <c r="N1978" s="172"/>
    </row>
    <row r="1979" spans="3:14" x14ac:dyDescent="0.25">
      <c r="C1979" s="83"/>
      <c r="D1979" s="173"/>
      <c r="E1979" s="172"/>
      <c r="F1979" s="172"/>
      <c r="G1979" s="172"/>
      <c r="H1979" s="172"/>
      <c r="I1979" s="172"/>
      <c r="J1979" s="172"/>
      <c r="K1979" s="172"/>
      <c r="L1979" s="172"/>
      <c r="M1979" s="172"/>
      <c r="N1979" s="172"/>
    </row>
    <row r="1980" spans="3:14" x14ac:dyDescent="0.25">
      <c r="C1980" s="83"/>
      <c r="D1980" s="173"/>
      <c r="E1980" s="172"/>
      <c r="F1980" s="172"/>
      <c r="G1980" s="172"/>
      <c r="H1980" s="172"/>
      <c r="I1980" s="172"/>
      <c r="J1980" s="172"/>
      <c r="K1980" s="172"/>
      <c r="L1980" s="172"/>
      <c r="M1980" s="172"/>
      <c r="N1980" s="172"/>
    </row>
    <row r="1981" spans="3:14" x14ac:dyDescent="0.25">
      <c r="C1981" s="83"/>
      <c r="D1981" s="173"/>
      <c r="E1981" s="172"/>
      <c r="F1981" s="172"/>
      <c r="G1981" s="172"/>
      <c r="H1981" s="172"/>
      <c r="I1981" s="172"/>
      <c r="J1981" s="172"/>
      <c r="K1981" s="172"/>
      <c r="L1981" s="172"/>
      <c r="M1981" s="172"/>
      <c r="N1981" s="172"/>
    </row>
    <row r="1982" spans="3:14" x14ac:dyDescent="0.25">
      <c r="C1982" s="83"/>
      <c r="D1982" s="173"/>
      <c r="E1982" s="172"/>
      <c r="F1982" s="172"/>
      <c r="G1982" s="172"/>
      <c r="H1982" s="172"/>
      <c r="I1982" s="172"/>
      <c r="J1982" s="172"/>
      <c r="K1982" s="172"/>
      <c r="L1982" s="172"/>
      <c r="M1982" s="172"/>
      <c r="N1982" s="172"/>
    </row>
    <row r="1983" spans="3:14" x14ac:dyDescent="0.25">
      <c r="C1983" s="83"/>
      <c r="D1983" s="173"/>
      <c r="E1983" s="172"/>
      <c r="F1983" s="172"/>
      <c r="G1983" s="172"/>
      <c r="H1983" s="172"/>
      <c r="I1983" s="172"/>
      <c r="J1983" s="172"/>
      <c r="K1983" s="172"/>
      <c r="L1983" s="172"/>
      <c r="M1983" s="172"/>
      <c r="N1983" s="172"/>
    </row>
    <row r="1984" spans="3:14" x14ac:dyDescent="0.25">
      <c r="C1984" s="83"/>
      <c r="D1984" s="173"/>
      <c r="E1984" s="172"/>
      <c r="F1984" s="172"/>
      <c r="G1984" s="172"/>
      <c r="H1984" s="172"/>
      <c r="I1984" s="172"/>
      <c r="J1984" s="172"/>
      <c r="K1984" s="172"/>
      <c r="L1984" s="172"/>
      <c r="M1984" s="172"/>
      <c r="N1984" s="172"/>
    </row>
    <row r="1985" spans="3:14" x14ac:dyDescent="0.25">
      <c r="C1985" s="83"/>
      <c r="D1985" s="173"/>
      <c r="E1985" s="172"/>
      <c r="F1985" s="172"/>
      <c r="G1985" s="172"/>
      <c r="H1985" s="172"/>
      <c r="I1985" s="172"/>
      <c r="J1985" s="172"/>
      <c r="K1985" s="172"/>
      <c r="L1985" s="172"/>
      <c r="M1985" s="172"/>
      <c r="N1985" s="172"/>
    </row>
    <row r="1986" spans="3:14" x14ac:dyDescent="0.25">
      <c r="C1986" s="83"/>
      <c r="D1986" s="173"/>
      <c r="E1986" s="172"/>
      <c r="F1986" s="172"/>
      <c r="G1986" s="172"/>
      <c r="H1986" s="172"/>
      <c r="I1986" s="172"/>
      <c r="J1986" s="172"/>
      <c r="K1986" s="172"/>
      <c r="L1986" s="172"/>
      <c r="M1986" s="172"/>
      <c r="N1986" s="172"/>
    </row>
    <row r="1987" spans="3:14" x14ac:dyDescent="0.25">
      <c r="C1987" s="83"/>
      <c r="D1987" s="173"/>
      <c r="E1987" s="172"/>
      <c r="F1987" s="172"/>
      <c r="G1987" s="172"/>
      <c r="H1987" s="172"/>
      <c r="I1987" s="172"/>
      <c r="J1987" s="172"/>
      <c r="K1987" s="172"/>
      <c r="L1987" s="172"/>
      <c r="M1987" s="172"/>
      <c r="N1987" s="172"/>
    </row>
    <row r="1988" spans="3:14" x14ac:dyDescent="0.25">
      <c r="C1988" s="83"/>
      <c r="D1988" s="173"/>
      <c r="E1988" s="172"/>
      <c r="F1988" s="172"/>
      <c r="G1988" s="172"/>
      <c r="H1988" s="172"/>
      <c r="I1988" s="172"/>
      <c r="J1988" s="172"/>
      <c r="K1988" s="172"/>
      <c r="L1988" s="172"/>
      <c r="M1988" s="172"/>
      <c r="N1988" s="172"/>
    </row>
    <row r="1989" spans="3:14" x14ac:dyDescent="0.25">
      <c r="C1989" s="83"/>
      <c r="D1989" s="173"/>
      <c r="E1989" s="172"/>
      <c r="F1989" s="172"/>
      <c r="G1989" s="172"/>
      <c r="H1989" s="172"/>
      <c r="I1989" s="172"/>
      <c r="J1989" s="172"/>
      <c r="K1989" s="172"/>
      <c r="L1989" s="172"/>
      <c r="M1989" s="172"/>
      <c r="N1989" s="172"/>
    </row>
    <row r="1990" spans="3:14" x14ac:dyDescent="0.25">
      <c r="C1990" s="83"/>
      <c r="D1990" s="173"/>
      <c r="E1990" s="172"/>
      <c r="F1990" s="172"/>
      <c r="G1990" s="172"/>
      <c r="H1990" s="172"/>
      <c r="I1990" s="172"/>
      <c r="J1990" s="172"/>
      <c r="K1990" s="172"/>
      <c r="L1990" s="172"/>
      <c r="M1990" s="172"/>
      <c r="N1990" s="172"/>
    </row>
    <row r="1991" spans="3:14" x14ac:dyDescent="0.25">
      <c r="C1991" s="83"/>
      <c r="D1991" s="173"/>
      <c r="E1991" s="172"/>
      <c r="F1991" s="172"/>
      <c r="G1991" s="172"/>
      <c r="H1991" s="172"/>
      <c r="I1991" s="172"/>
      <c r="J1991" s="172"/>
      <c r="K1991" s="172"/>
      <c r="L1991" s="172"/>
      <c r="M1991" s="172"/>
      <c r="N1991" s="172"/>
    </row>
    <row r="1992" spans="3:14" x14ac:dyDescent="0.25">
      <c r="C1992" s="83"/>
      <c r="D1992" s="173"/>
      <c r="E1992" s="172"/>
      <c r="F1992" s="172"/>
      <c r="G1992" s="172"/>
      <c r="H1992" s="172"/>
      <c r="I1992" s="172"/>
      <c r="J1992" s="172"/>
      <c r="K1992" s="172"/>
      <c r="L1992" s="172"/>
      <c r="M1992" s="172"/>
      <c r="N1992" s="172"/>
    </row>
    <row r="1993" spans="3:14" x14ac:dyDescent="0.25">
      <c r="C1993" s="83"/>
      <c r="D1993" s="173"/>
      <c r="E1993" s="172"/>
      <c r="F1993" s="172"/>
      <c r="G1993" s="172"/>
      <c r="H1993" s="172"/>
      <c r="I1993" s="172"/>
      <c r="J1993" s="172"/>
      <c r="K1993" s="172"/>
      <c r="L1993" s="172"/>
      <c r="M1993" s="172"/>
      <c r="N1993" s="172"/>
    </row>
    <row r="1994" spans="3:14" x14ac:dyDescent="0.25">
      <c r="C1994" s="83"/>
      <c r="D1994" s="173"/>
      <c r="E1994" s="172"/>
      <c r="F1994" s="172"/>
      <c r="G1994" s="172"/>
      <c r="H1994" s="172"/>
      <c r="I1994" s="172"/>
      <c r="J1994" s="172"/>
      <c r="K1994" s="172"/>
      <c r="L1994" s="172"/>
      <c r="M1994" s="172"/>
      <c r="N1994" s="172"/>
    </row>
    <row r="1995" spans="3:14" x14ac:dyDescent="0.25">
      <c r="C1995" s="83"/>
      <c r="D1995" s="173"/>
      <c r="E1995" s="172"/>
      <c r="F1995" s="172"/>
      <c r="G1995" s="172"/>
      <c r="H1995" s="172"/>
      <c r="I1995" s="172"/>
      <c r="J1995" s="172"/>
      <c r="K1995" s="172"/>
      <c r="L1995" s="172"/>
      <c r="M1995" s="172"/>
      <c r="N1995" s="172"/>
    </row>
    <row r="1996" spans="3:14" x14ac:dyDescent="0.25">
      <c r="C1996" s="83"/>
      <c r="D1996" s="173"/>
      <c r="E1996" s="172"/>
      <c r="F1996" s="172"/>
      <c r="G1996" s="172"/>
      <c r="H1996" s="172"/>
      <c r="I1996" s="172"/>
      <c r="J1996" s="172"/>
      <c r="K1996" s="172"/>
      <c r="L1996" s="172"/>
      <c r="M1996" s="172"/>
      <c r="N1996" s="172"/>
    </row>
    <row r="1997" spans="3:14" x14ac:dyDescent="0.25">
      <c r="C1997" s="83"/>
      <c r="D1997" s="173"/>
      <c r="E1997" s="172"/>
      <c r="F1997" s="172"/>
      <c r="G1997" s="172"/>
      <c r="H1997" s="172"/>
      <c r="I1997" s="172"/>
      <c r="J1997" s="172"/>
      <c r="K1997" s="172"/>
      <c r="L1997" s="172"/>
      <c r="M1997" s="172"/>
      <c r="N1997" s="172"/>
    </row>
    <row r="1998" spans="3:14" x14ac:dyDescent="0.25">
      <c r="C1998" s="83"/>
      <c r="D1998" s="173"/>
      <c r="E1998" s="172"/>
      <c r="F1998" s="172"/>
      <c r="G1998" s="172"/>
      <c r="H1998" s="172"/>
      <c r="I1998" s="172"/>
      <c r="J1998" s="172"/>
      <c r="K1998" s="172"/>
      <c r="L1998" s="172"/>
      <c r="M1998" s="172"/>
      <c r="N1998" s="172"/>
    </row>
    <row r="1999" spans="3:14" x14ac:dyDescent="0.25">
      <c r="C1999" s="83"/>
      <c r="D1999" s="173"/>
      <c r="E1999" s="172"/>
      <c r="F1999" s="172"/>
      <c r="G1999" s="172"/>
      <c r="H1999" s="172"/>
      <c r="I1999" s="172"/>
      <c r="J1999" s="172"/>
      <c r="K1999" s="172"/>
      <c r="L1999" s="172"/>
      <c r="M1999" s="172"/>
      <c r="N1999" s="172"/>
    </row>
    <row r="2000" spans="3:14" x14ac:dyDescent="0.25">
      <c r="C2000" s="83"/>
      <c r="D2000" s="173"/>
      <c r="E2000" s="172"/>
      <c r="F2000" s="172"/>
      <c r="G2000" s="172"/>
      <c r="H2000" s="172"/>
      <c r="I2000" s="172"/>
      <c r="J2000" s="172"/>
      <c r="K2000" s="172"/>
      <c r="L2000" s="172"/>
      <c r="M2000" s="172"/>
      <c r="N2000" s="172"/>
    </row>
    <row r="2001" spans="3:14" x14ac:dyDescent="0.25">
      <c r="C2001" s="83"/>
      <c r="D2001" s="173"/>
      <c r="E2001" s="172"/>
      <c r="F2001" s="172"/>
      <c r="G2001" s="172"/>
      <c r="H2001" s="172"/>
      <c r="I2001" s="172"/>
      <c r="J2001" s="172"/>
      <c r="K2001" s="172"/>
      <c r="L2001" s="172"/>
      <c r="M2001" s="172"/>
      <c r="N2001" s="172"/>
    </row>
    <row r="2002" spans="3:14" x14ac:dyDescent="0.25">
      <c r="C2002" s="83"/>
      <c r="D2002" s="173"/>
      <c r="E2002" s="172"/>
      <c r="F2002" s="172"/>
      <c r="G2002" s="172"/>
      <c r="H2002" s="172"/>
      <c r="I2002" s="172"/>
      <c r="J2002" s="172"/>
      <c r="K2002" s="172"/>
      <c r="L2002" s="172"/>
      <c r="M2002" s="172"/>
      <c r="N2002" s="172"/>
    </row>
    <row r="2003" spans="3:14" x14ac:dyDescent="0.25">
      <c r="C2003" s="83"/>
      <c r="D2003" s="173"/>
      <c r="E2003" s="172"/>
      <c r="F2003" s="172"/>
      <c r="G2003" s="172"/>
      <c r="H2003" s="172"/>
      <c r="I2003" s="172"/>
      <c r="J2003" s="172"/>
      <c r="K2003" s="172"/>
      <c r="L2003" s="172"/>
      <c r="M2003" s="172"/>
      <c r="N2003" s="172"/>
    </row>
    <row r="2004" spans="3:14" x14ac:dyDescent="0.25">
      <c r="C2004" s="83"/>
      <c r="D2004" s="173"/>
      <c r="E2004" s="172"/>
      <c r="F2004" s="172"/>
      <c r="G2004" s="172"/>
      <c r="H2004" s="172"/>
      <c r="I2004" s="172"/>
      <c r="J2004" s="172"/>
      <c r="K2004" s="172"/>
      <c r="L2004" s="172"/>
      <c r="M2004" s="172"/>
      <c r="N2004" s="172"/>
    </row>
    <row r="2005" spans="3:14" x14ac:dyDescent="0.25">
      <c r="C2005" s="83"/>
      <c r="D2005" s="173"/>
      <c r="E2005" s="172"/>
      <c r="F2005" s="172"/>
      <c r="G2005" s="172"/>
      <c r="H2005" s="172"/>
      <c r="I2005" s="172"/>
      <c r="J2005" s="172"/>
      <c r="K2005" s="172"/>
      <c r="L2005" s="172"/>
      <c r="M2005" s="172"/>
      <c r="N2005" s="172"/>
    </row>
    <row r="2006" spans="3:14" x14ac:dyDescent="0.25">
      <c r="C2006" s="83"/>
      <c r="D2006" s="173"/>
      <c r="E2006" s="172"/>
      <c r="F2006" s="172"/>
      <c r="G2006" s="172"/>
      <c r="H2006" s="172"/>
      <c r="I2006" s="172"/>
      <c r="J2006" s="172"/>
      <c r="K2006" s="172"/>
      <c r="L2006" s="172"/>
      <c r="M2006" s="172"/>
      <c r="N2006" s="172"/>
    </row>
    <row r="2007" spans="3:14" x14ac:dyDescent="0.25">
      <c r="C2007" s="83"/>
      <c r="D2007" s="173"/>
      <c r="E2007" s="172"/>
      <c r="F2007" s="172"/>
      <c r="G2007" s="172"/>
      <c r="H2007" s="172"/>
      <c r="I2007" s="172"/>
      <c r="J2007" s="172"/>
      <c r="K2007" s="172"/>
      <c r="L2007" s="172"/>
      <c r="M2007" s="172"/>
      <c r="N2007" s="172"/>
    </row>
    <row r="2008" spans="3:14" x14ac:dyDescent="0.25">
      <c r="C2008" s="83"/>
    </row>
    <row r="2009" spans="3:14" x14ac:dyDescent="0.25">
      <c r="C2009" s="83"/>
    </row>
    <row r="2010" spans="3:14" x14ac:dyDescent="0.25">
      <c r="C2010" s="83"/>
    </row>
    <row r="2011" spans="3:14" x14ac:dyDescent="0.25">
      <c r="C2011" s="83"/>
    </row>
    <row r="2012" spans="3:14" x14ac:dyDescent="0.25">
      <c r="C2012" s="83"/>
    </row>
    <row r="2013" spans="3:14" x14ac:dyDescent="0.25">
      <c r="C2013" s="83"/>
    </row>
    <row r="2014" spans="3:14" x14ac:dyDescent="0.25">
      <c r="C2014" s="83"/>
    </row>
    <row r="2015" spans="3:14" x14ac:dyDescent="0.25">
      <c r="C2015" s="83"/>
    </row>
    <row r="2016" spans="3:14" x14ac:dyDescent="0.25">
      <c r="C2016" s="83"/>
    </row>
    <row r="2017" spans="3:3" x14ac:dyDescent="0.25">
      <c r="C2017" s="83"/>
    </row>
    <row r="2018" spans="3:3" x14ac:dyDescent="0.25">
      <c r="C2018" s="83"/>
    </row>
    <row r="2019" spans="3:3" x14ac:dyDescent="0.25">
      <c r="C2019" s="83"/>
    </row>
    <row r="2020" spans="3:3" x14ac:dyDescent="0.25">
      <c r="C2020" s="83"/>
    </row>
    <row r="2021" spans="3:3" x14ac:dyDescent="0.25">
      <c r="C2021" s="83"/>
    </row>
    <row r="2022" spans="3:3" x14ac:dyDescent="0.25">
      <c r="C2022" s="83"/>
    </row>
    <row r="2023" spans="3:3" x14ac:dyDescent="0.25">
      <c r="C2023" s="83"/>
    </row>
    <row r="2024" spans="3:3" x14ac:dyDescent="0.25">
      <c r="C2024" s="83"/>
    </row>
    <row r="2025" spans="3:3" x14ac:dyDescent="0.25">
      <c r="C2025" s="83"/>
    </row>
    <row r="2026" spans="3:3" x14ac:dyDescent="0.25">
      <c r="C2026" s="83"/>
    </row>
    <row r="2027" spans="3:3" x14ac:dyDescent="0.25">
      <c r="C2027" s="83"/>
    </row>
    <row r="2028" spans="3:3" x14ac:dyDescent="0.25">
      <c r="C2028" s="83"/>
    </row>
    <row r="2029" spans="3:3" x14ac:dyDescent="0.25">
      <c r="C2029" s="83"/>
    </row>
    <row r="2030" spans="3:3" x14ac:dyDescent="0.25">
      <c r="C2030" s="83"/>
    </row>
    <row r="2031" spans="3:3" x14ac:dyDescent="0.25">
      <c r="C2031" s="83"/>
    </row>
    <row r="2032" spans="3:3" x14ac:dyDescent="0.25">
      <c r="C2032" s="83"/>
    </row>
    <row r="2033" spans="3:3" x14ac:dyDescent="0.25">
      <c r="C2033" s="83"/>
    </row>
    <row r="2034" spans="3:3" x14ac:dyDescent="0.25">
      <c r="C2034" s="83"/>
    </row>
    <row r="2035" spans="3:3" x14ac:dyDescent="0.25">
      <c r="C2035" s="83"/>
    </row>
    <row r="2036" spans="3:3" x14ac:dyDescent="0.25">
      <c r="C2036" s="83"/>
    </row>
    <row r="2037" spans="3:3" x14ac:dyDescent="0.25">
      <c r="C2037" s="83"/>
    </row>
    <row r="2038" spans="3:3" x14ac:dyDescent="0.25">
      <c r="C2038" s="83"/>
    </row>
    <row r="2039" spans="3:3" x14ac:dyDescent="0.25">
      <c r="C2039" s="83"/>
    </row>
    <row r="2040" spans="3:3" x14ac:dyDescent="0.25">
      <c r="C2040" s="83"/>
    </row>
    <row r="2041" spans="3:3" x14ac:dyDescent="0.25">
      <c r="C2041" s="83"/>
    </row>
    <row r="2042" spans="3:3" x14ac:dyDescent="0.25">
      <c r="C2042" s="83"/>
    </row>
    <row r="2043" spans="3:3" x14ac:dyDescent="0.25">
      <c r="C2043" s="83"/>
    </row>
    <row r="2044" spans="3:3" x14ac:dyDescent="0.25">
      <c r="C2044" s="83"/>
    </row>
    <row r="2045" spans="3:3" x14ac:dyDescent="0.25">
      <c r="C2045" s="83"/>
    </row>
    <row r="2046" spans="3:3" x14ac:dyDescent="0.25">
      <c r="C2046" s="83"/>
    </row>
    <row r="2047" spans="3:3" x14ac:dyDescent="0.25">
      <c r="C2047" s="83"/>
    </row>
    <row r="2048" spans="3:3" x14ac:dyDescent="0.25">
      <c r="C2048" s="83"/>
    </row>
    <row r="2049" spans="3:3" x14ac:dyDescent="0.25">
      <c r="C2049" s="83"/>
    </row>
    <row r="2050" spans="3:3" x14ac:dyDescent="0.25">
      <c r="C2050" s="83"/>
    </row>
    <row r="2051" spans="3:3" x14ac:dyDescent="0.25">
      <c r="C2051" s="83"/>
    </row>
    <row r="2052" spans="3:3" x14ac:dyDescent="0.25">
      <c r="C2052" s="83"/>
    </row>
    <row r="2053" spans="3:3" x14ac:dyDescent="0.25">
      <c r="C2053" s="83"/>
    </row>
    <row r="2054" spans="3:3" x14ac:dyDescent="0.25">
      <c r="C2054" s="83"/>
    </row>
    <row r="2055" spans="3:3" x14ac:dyDescent="0.25">
      <c r="C2055" s="83"/>
    </row>
    <row r="2056" spans="3:3" x14ac:dyDescent="0.25">
      <c r="C2056" s="83"/>
    </row>
    <row r="2057" spans="3:3" x14ac:dyDescent="0.25">
      <c r="C2057" s="83"/>
    </row>
    <row r="2058" spans="3:3" x14ac:dyDescent="0.25">
      <c r="C2058" s="83"/>
    </row>
    <row r="2059" spans="3:3" x14ac:dyDescent="0.25">
      <c r="C2059" s="83"/>
    </row>
    <row r="2060" spans="3:3" x14ac:dyDescent="0.25">
      <c r="C2060" s="83"/>
    </row>
    <row r="2061" spans="3:3" x14ac:dyDescent="0.25">
      <c r="C2061" s="83"/>
    </row>
    <row r="2062" spans="3:3" x14ac:dyDescent="0.25">
      <c r="C2062" s="83"/>
    </row>
    <row r="2063" spans="3:3" x14ac:dyDescent="0.25">
      <c r="C2063" s="83"/>
    </row>
    <row r="2064" spans="3:3" x14ac:dyDescent="0.25">
      <c r="C2064" s="83"/>
    </row>
    <row r="2065" spans="3:3" x14ac:dyDescent="0.25">
      <c r="C2065" s="83"/>
    </row>
    <row r="2066" spans="3:3" x14ac:dyDescent="0.25">
      <c r="C2066" s="83"/>
    </row>
    <row r="2067" spans="3:3" x14ac:dyDescent="0.25">
      <c r="C2067" s="83"/>
    </row>
    <row r="2068" spans="3:3" x14ac:dyDescent="0.25">
      <c r="C2068" s="83"/>
    </row>
    <row r="2069" spans="3:3" x14ac:dyDescent="0.25">
      <c r="C2069" s="83"/>
    </row>
    <row r="2070" spans="3:3" x14ac:dyDescent="0.25">
      <c r="C2070" s="83"/>
    </row>
    <row r="2071" spans="3:3" x14ac:dyDescent="0.25">
      <c r="C2071" s="83"/>
    </row>
    <row r="2072" spans="3:3" x14ac:dyDescent="0.25">
      <c r="C2072" s="83"/>
    </row>
    <row r="2073" spans="3:3" x14ac:dyDescent="0.25">
      <c r="C2073" s="83"/>
    </row>
    <row r="2074" spans="3:3" x14ac:dyDescent="0.25">
      <c r="C2074" s="83"/>
    </row>
    <row r="2075" spans="3:3" x14ac:dyDescent="0.25">
      <c r="C2075" s="83"/>
    </row>
    <row r="2076" spans="3:3" x14ac:dyDescent="0.25">
      <c r="C2076" s="83"/>
    </row>
    <row r="2077" spans="3:3" x14ac:dyDescent="0.25">
      <c r="C2077" s="83"/>
    </row>
    <row r="2078" spans="3:3" x14ac:dyDescent="0.25">
      <c r="C2078" s="83"/>
    </row>
    <row r="2079" spans="3:3" x14ac:dyDescent="0.25">
      <c r="C2079" s="83"/>
    </row>
    <row r="2080" spans="3:3" x14ac:dyDescent="0.25">
      <c r="C2080" s="83"/>
    </row>
    <row r="2081" spans="3:3" x14ac:dyDescent="0.25">
      <c r="C2081" s="83"/>
    </row>
    <row r="2082" spans="3:3" x14ac:dyDescent="0.25">
      <c r="C2082" s="83"/>
    </row>
    <row r="2083" spans="3:3" x14ac:dyDescent="0.25">
      <c r="C2083" s="83"/>
    </row>
    <row r="2084" spans="3:3" x14ac:dyDescent="0.25">
      <c r="C2084" s="83"/>
    </row>
    <row r="2085" spans="3:3" x14ac:dyDescent="0.25">
      <c r="C2085" s="83"/>
    </row>
    <row r="2086" spans="3:3" x14ac:dyDescent="0.25">
      <c r="C2086" s="83"/>
    </row>
    <row r="2087" spans="3:3" x14ac:dyDescent="0.25">
      <c r="C2087" s="83"/>
    </row>
    <row r="2088" spans="3:3" x14ac:dyDescent="0.25">
      <c r="C2088" s="83"/>
    </row>
    <row r="2089" spans="3:3" x14ac:dyDescent="0.25">
      <c r="C2089" s="83"/>
    </row>
    <row r="2090" spans="3:3" x14ac:dyDescent="0.25">
      <c r="C2090" s="83"/>
    </row>
    <row r="2091" spans="3:3" x14ac:dyDescent="0.25">
      <c r="C2091" s="83"/>
    </row>
    <row r="2092" spans="3:3" x14ac:dyDescent="0.25">
      <c r="C2092" s="83"/>
    </row>
    <row r="2093" spans="3:3" x14ac:dyDescent="0.25">
      <c r="C2093" s="83"/>
    </row>
    <row r="2094" spans="3:3" x14ac:dyDescent="0.25">
      <c r="C2094" s="83"/>
    </row>
    <row r="2095" spans="3:3" x14ac:dyDescent="0.25">
      <c r="C2095" s="83"/>
    </row>
    <row r="2096" spans="3:3" x14ac:dyDescent="0.25">
      <c r="C2096" s="83"/>
    </row>
    <row r="2097" spans="3:3" x14ac:dyDescent="0.25">
      <c r="C2097" s="83"/>
    </row>
    <row r="2098" spans="3:3" x14ac:dyDescent="0.25">
      <c r="C2098" s="83"/>
    </row>
    <row r="2099" spans="3:3" x14ac:dyDescent="0.25">
      <c r="C2099" s="83"/>
    </row>
    <row r="2100" spans="3:3" x14ac:dyDescent="0.25">
      <c r="C2100" s="83"/>
    </row>
    <row r="2101" spans="3:3" x14ac:dyDescent="0.25">
      <c r="C2101" s="83"/>
    </row>
    <row r="2102" spans="3:3" x14ac:dyDescent="0.25">
      <c r="C2102" s="83"/>
    </row>
    <row r="2103" spans="3:3" x14ac:dyDescent="0.25">
      <c r="C2103" s="83"/>
    </row>
    <row r="2104" spans="3:3" x14ac:dyDescent="0.25">
      <c r="C2104" s="83"/>
    </row>
    <row r="2105" spans="3:3" x14ac:dyDescent="0.25">
      <c r="C2105" s="83"/>
    </row>
    <row r="2106" spans="3:3" x14ac:dyDescent="0.25">
      <c r="C2106" s="83"/>
    </row>
    <row r="2107" spans="3:3" x14ac:dyDescent="0.25">
      <c r="C2107" s="83"/>
    </row>
    <row r="2108" spans="3:3" x14ac:dyDescent="0.25">
      <c r="C2108" s="83"/>
    </row>
    <row r="2109" spans="3:3" x14ac:dyDescent="0.25">
      <c r="C2109" s="83"/>
    </row>
    <row r="2110" spans="3:3" x14ac:dyDescent="0.25">
      <c r="C2110" s="83"/>
    </row>
    <row r="2111" spans="3:3" x14ac:dyDescent="0.25">
      <c r="C2111" s="83"/>
    </row>
    <row r="2112" spans="3:3" x14ac:dyDescent="0.25">
      <c r="C2112" s="83"/>
    </row>
    <row r="2113" spans="3:3" x14ac:dyDescent="0.25">
      <c r="C2113" s="83"/>
    </row>
    <row r="2114" spans="3:3" x14ac:dyDescent="0.25">
      <c r="C2114" s="83"/>
    </row>
    <row r="2115" spans="3:3" x14ac:dyDescent="0.25">
      <c r="C2115" s="83"/>
    </row>
    <row r="2116" spans="3:3" x14ac:dyDescent="0.25">
      <c r="C2116" s="83"/>
    </row>
    <row r="2117" spans="3:3" x14ac:dyDescent="0.25">
      <c r="C2117" s="83"/>
    </row>
    <row r="2118" spans="3:3" x14ac:dyDescent="0.25">
      <c r="C2118" s="83"/>
    </row>
    <row r="2119" spans="3:3" x14ac:dyDescent="0.25">
      <c r="C2119" s="83"/>
    </row>
    <row r="2120" spans="3:3" x14ac:dyDescent="0.25">
      <c r="C2120" s="83"/>
    </row>
    <row r="2121" spans="3:3" x14ac:dyDescent="0.25">
      <c r="C2121" s="83"/>
    </row>
    <row r="2122" spans="3:3" x14ac:dyDescent="0.25">
      <c r="C2122" s="83"/>
    </row>
    <row r="2123" spans="3:3" x14ac:dyDescent="0.25">
      <c r="C2123" s="83"/>
    </row>
    <row r="2124" spans="3:3" x14ac:dyDescent="0.25">
      <c r="C2124" s="83"/>
    </row>
    <row r="2125" spans="3:3" x14ac:dyDescent="0.25">
      <c r="C2125" s="83"/>
    </row>
    <row r="2126" spans="3:3" x14ac:dyDescent="0.25">
      <c r="C2126" s="83"/>
    </row>
    <row r="2127" spans="3:3" x14ac:dyDescent="0.25">
      <c r="C2127" s="83"/>
    </row>
    <row r="2128" spans="3:3" x14ac:dyDescent="0.25">
      <c r="C2128" s="83"/>
    </row>
    <row r="2129" spans="3:3" x14ac:dyDescent="0.25">
      <c r="C2129" s="83"/>
    </row>
    <row r="2130" spans="3:3" x14ac:dyDescent="0.25">
      <c r="C2130" s="83"/>
    </row>
    <row r="2131" spans="3:3" x14ac:dyDescent="0.25">
      <c r="C2131" s="83"/>
    </row>
    <row r="2132" spans="3:3" x14ac:dyDescent="0.25">
      <c r="C2132" s="83"/>
    </row>
  </sheetData>
  <sheetProtection algorithmName="SHA-512" hashValue="M98Eo7nrNKp9UezqcKYDxnRdHVoZ9yTvh74BVs8BoU716NDBz7viZWZFLSO4xyQczIwrzGBbQht0ONQPq5qwEw==" saltValue="a5GclXFf46A981/7YgXwBw==" spinCount="100000" sheet="1" objects="1" scenarios="1"/>
  <mergeCells count="1">
    <mergeCell ref="B5:D5"/>
  </mergeCells>
  <conditionalFormatting sqref="D8:N57">
    <cfRule type="expression" dxfId="106" priority="6">
      <formula>LEN(D$7)</formula>
    </cfRule>
  </conditionalFormatting>
  <conditionalFormatting sqref="D7:N7">
    <cfRule type="expression" dxfId="105" priority="52">
      <formula>COUNTIF($D$7:$N$7,D$7)&gt;1</formula>
    </cfRule>
    <cfRule type="expression" dxfId="104" priority="53">
      <formula>LEN(D$7)&gt;0</formula>
    </cfRule>
  </conditionalFormatting>
  <dataValidations count="1">
    <dataValidation type="list" allowBlank="1" showInputMessage="1" showErrorMessage="1" sqref="E7:N7 B9 B12 B15 B18" xr:uid="{D501E5E8-E1B0-4E46-91C9-864FD9DA0FDD}">
      <formula1>MetricsList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68" fitToHeight="0" orientation="landscape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4" id="{00000000-000E-0000-0400-000007000000}">
            <xm:f>Calc!$DG$18</xm:f>
            <x14:dxf>
              <fill>
                <patternFill>
                  <bgColor theme="0" tint="-0.14996795556505021"/>
                </patternFill>
              </fill>
              <border>
                <right style="dashed">
                  <color auto="1"/>
                </right>
                <top style="dashed">
                  <color auto="1"/>
                </top>
                <bottom style="dashed">
                  <color auto="1"/>
                </bottom>
                <vertical/>
                <horizontal/>
              </border>
            </x14:dxf>
          </x14:cfRule>
          <xm:sqref>D7:N7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93EFB49D-247C-4C7C-8846-C2BA89D53599}">
          <x14:formula1>
            <xm:f>OFFSET(Calc!$AQ$6,0,0,Calc!$AQ$4+1,1)</xm:f>
          </x14:formula1>
          <xm:sqref>B10</xm:sqref>
        </x14:dataValidation>
        <x14:dataValidation type="list" allowBlank="1" showInputMessage="1" showErrorMessage="1" xr:uid="{45135FE3-F386-4129-87E5-253325DAA9E3}">
          <x14:formula1>
            <xm:f>OFFSET(Calc!$AW$6,0,0,Calc!$AW$4+1,1)</xm:f>
          </x14:formula1>
          <xm:sqref>B13</xm:sqref>
        </x14:dataValidation>
        <x14:dataValidation type="list" allowBlank="1" showInputMessage="1" showErrorMessage="1" xr:uid="{37B99E4E-4357-49C9-9E3C-B53229461FC8}">
          <x14:formula1>
            <xm:f>OFFSET(Calc!$BC$6,0,0,Calc!$BC$4+1,1)</xm:f>
          </x14:formula1>
          <xm:sqref>B16</xm:sqref>
        </x14:dataValidation>
        <x14:dataValidation type="list" allowBlank="1" showInputMessage="1" showErrorMessage="1" xr:uid="{69279EA1-538C-47A5-A7D1-3F6F4F296BBF}">
          <x14:formula1>
            <xm:f>OFFSET(Calc!$BI$6,0,0,Calc!$BI$4+1,1)</xm:f>
          </x14:formula1>
          <xm:sqref>B19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A0A03-8DCA-4137-A343-401164472C92}">
  <sheetPr codeName="Sheet7">
    <pageSetUpPr autoPageBreaks="0" fitToPage="1"/>
  </sheetPr>
  <dimension ref="A1:F40"/>
  <sheetViews>
    <sheetView showGridLines="0" showRowColHeaders="0" zoomScaleNormal="100" zoomScaleSheetLayoutView="85" workbookViewId="0">
      <pane ySplit="7" topLeftCell="A8" activePane="bottomLeft" state="frozen"/>
      <selection pane="bottomLeft" activeCell="D7" sqref="D7"/>
    </sheetView>
  </sheetViews>
  <sheetFormatPr defaultColWidth="8.85546875" defaultRowHeight="15" x14ac:dyDescent="0.25"/>
  <cols>
    <col min="1" max="2" width="3.7109375" style="10" customWidth="1"/>
    <col min="3" max="3" width="51.42578125" style="10" customWidth="1"/>
    <col min="4" max="4" width="109.28515625" style="10" customWidth="1"/>
    <col min="5" max="5" width="3.7109375" style="10" customWidth="1"/>
    <col min="6" max="6" width="1.7109375" style="10" customWidth="1"/>
    <col min="7" max="16384" width="8.85546875" style="10"/>
  </cols>
  <sheetData>
    <row r="1" spans="1:6" s="1" customFormat="1" ht="6.75" customHeight="1" x14ac:dyDescent="0.25">
      <c r="B1" s="2"/>
    </row>
    <row r="2" spans="1:6" s="27" customFormat="1" ht="20.100000000000001" customHeight="1" x14ac:dyDescent="0.25">
      <c r="B2" s="24"/>
      <c r="C2" s="30" t="s">
        <v>175</v>
      </c>
      <c r="D2" s="28"/>
      <c r="E2" s="28"/>
      <c r="F2" s="29"/>
    </row>
    <row r="3" spans="1:6" s="4" customFormat="1" ht="24" customHeight="1" x14ac:dyDescent="0.25">
      <c r="B3" s="5"/>
      <c r="C3" s="31" t="s">
        <v>122</v>
      </c>
      <c r="D3" s="7"/>
      <c r="E3" s="7"/>
      <c r="F3" s="8"/>
    </row>
    <row r="4" spans="1:6" ht="4.9000000000000004" customHeight="1" x14ac:dyDescent="0.25">
      <c r="A4" s="9"/>
      <c r="B4" s="9"/>
      <c r="C4" s="9"/>
      <c r="D4" s="9"/>
      <c r="E4" s="9"/>
      <c r="F4" s="9"/>
    </row>
    <row r="5" spans="1:6" ht="4.9000000000000004" customHeight="1" x14ac:dyDescent="0.25">
      <c r="A5" s="9"/>
      <c r="B5" s="9"/>
      <c r="C5" s="9"/>
      <c r="D5" s="9"/>
      <c r="E5" s="9"/>
      <c r="F5" s="9"/>
    </row>
    <row r="6" spans="1:6" x14ac:dyDescent="0.25">
      <c r="A6" s="9"/>
      <c r="B6" s="11"/>
      <c r="C6" s="12"/>
      <c r="D6" s="12"/>
      <c r="E6" s="13"/>
      <c r="F6" s="9"/>
    </row>
    <row r="7" spans="1:6" ht="30" customHeight="1" x14ac:dyDescent="0.25">
      <c r="B7" s="14"/>
      <c r="C7" s="72" t="s">
        <v>17</v>
      </c>
      <c r="D7" s="73" t="s">
        <v>193</v>
      </c>
      <c r="E7" s="15"/>
    </row>
    <row r="8" spans="1:6" ht="15" customHeight="1" x14ac:dyDescent="0.25">
      <c r="B8" s="14"/>
      <c r="C8" s="66"/>
      <c r="D8" s="66"/>
      <c r="E8" s="15"/>
    </row>
    <row r="9" spans="1:6" ht="24.95" customHeight="1" x14ac:dyDescent="0.25">
      <c r="B9" s="14"/>
      <c r="C9" s="68" t="s">
        <v>2</v>
      </c>
      <c r="D9" s="98" t="str">
        <f>IFERROR(INDEX(Calc!$D$6:$AJ$1006,FormMatchFunction,MATCH($C9,Calc!$D$6:$AI$6,0)),"")</f>
        <v>Video Game Consoles</v>
      </c>
      <c r="E9" s="15"/>
    </row>
    <row r="10" spans="1:6" ht="24.95" customHeight="1" x14ac:dyDescent="0.25">
      <c r="B10" s="14"/>
      <c r="C10" s="68" t="s">
        <v>3</v>
      </c>
      <c r="D10" s="98" t="str">
        <f>IFERROR(INDEX(Calc!$D$6:$AJ$1006,FormMatchFunction,MATCH($C10,Calc!$D$6:$AI$6,0)),"")</f>
        <v>United States</v>
      </c>
      <c r="E10" s="15"/>
    </row>
    <row r="11" spans="1:6" ht="24.95" customHeight="1" x14ac:dyDescent="0.25">
      <c r="B11" s="14"/>
      <c r="C11" s="68"/>
      <c r="D11" s="98" t="str">
        <f>IFERROR(INDEX(Calc!$D$6:$AJ$1006,FormMatchFunction,MATCH($C11,Calc!$D$6:$AI$6,0)),"")</f>
        <v/>
      </c>
      <c r="E11" s="15"/>
    </row>
    <row r="12" spans="1:6" ht="24.95" customHeight="1" x14ac:dyDescent="0.25">
      <c r="B12" s="14"/>
      <c r="C12" s="68" t="s">
        <v>108</v>
      </c>
      <c r="D12" s="98">
        <f>IFERROR(INDEX(Calc!$D$6:$AJ$1006,FormMatchFunction,MATCH($C12,Calc!$D$6:$AI$6,0)),"")</f>
        <v>125</v>
      </c>
      <c r="E12" s="15"/>
    </row>
    <row r="13" spans="1:6" ht="24.95" customHeight="1" x14ac:dyDescent="0.25">
      <c r="B13" s="14"/>
      <c r="C13" s="68"/>
      <c r="D13" s="98" t="str">
        <f>IFERROR(INDEX(Calc!$D$6:$AJ$1006,FormMatchFunction,MATCH($C13,Calc!$D$6:$AI$6,0)),"")</f>
        <v/>
      </c>
      <c r="E13" s="15"/>
    </row>
    <row r="14" spans="1:6" ht="24.95" customHeight="1" x14ac:dyDescent="0.25">
      <c r="B14" s="14"/>
      <c r="C14" s="68" t="s">
        <v>167</v>
      </c>
      <c r="D14" s="98" t="str">
        <f>IFERROR(INDEX(Calc!$D$6:$AJ$1006,FormMatchFunction,MATCH($C14,Calc!$D$6:$AI$6,0)),"")</f>
        <v>White</v>
      </c>
      <c r="E14" s="15"/>
    </row>
    <row r="15" spans="1:6" ht="24.95" customHeight="1" x14ac:dyDescent="0.25">
      <c r="B15" s="14"/>
      <c r="C15" s="68" t="s">
        <v>46</v>
      </c>
      <c r="D15" s="98">
        <f>IFERROR(INDEX(Calc!$D$6:$AJ$1006,FormMatchFunction,MATCH($C15,Calc!$D$6:$AI$6,0)),"")</f>
        <v>650</v>
      </c>
      <c r="E15" s="15"/>
    </row>
    <row r="16" spans="1:6" ht="24.95" customHeight="1" x14ac:dyDescent="0.25">
      <c r="B16" s="14"/>
      <c r="C16" s="68"/>
      <c r="D16" s="98" t="str">
        <f>IFERROR(INDEX(Calc!$D$6:$AJ$1006,FormMatchFunction,MATCH($C16,Calc!$D$6:$AI$6,0)),"")</f>
        <v/>
      </c>
      <c r="E16" s="15"/>
    </row>
    <row r="17" spans="2:5" ht="24.95" customHeight="1" x14ac:dyDescent="0.25">
      <c r="B17" s="14"/>
      <c r="C17" s="68" t="s">
        <v>12</v>
      </c>
      <c r="D17" s="98" t="str">
        <f>IFERROR(INDEX(Calc!$D$6:$AJ$1006,FormMatchFunction,MATCH($C17,Calc!$D$6:$AI$6,0)),"")</f>
        <v>Katherine Short</v>
      </c>
      <c r="E17" s="15"/>
    </row>
    <row r="18" spans="2:5" ht="24.95" customHeight="1" x14ac:dyDescent="0.25">
      <c r="B18" s="14"/>
      <c r="C18" s="68"/>
      <c r="D18" s="98" t="str">
        <f>IFERROR(INDEX(Calc!$D$6:$AJ$1006,FormMatchFunction,MATCH($C18,Calc!$D$6:$AI$6,0)),"")</f>
        <v/>
      </c>
      <c r="E18" s="15"/>
    </row>
    <row r="19" spans="2:5" ht="24.95" customHeight="1" x14ac:dyDescent="0.25">
      <c r="B19" s="14"/>
      <c r="C19" s="68" t="s">
        <v>144</v>
      </c>
      <c r="D19" s="98" t="str">
        <f>IFERROR(INDEX(Calc!$D$6:$AJ$1006,FormMatchFunction,MATCH($C19,Calc!$D$6:$AI$6,0)),"")</f>
        <v>katherineshort@mail.com</v>
      </c>
      <c r="E19" s="15"/>
    </row>
    <row r="20" spans="2:5" ht="24.95" customHeight="1" x14ac:dyDescent="0.25">
      <c r="B20" s="14"/>
      <c r="C20" s="68"/>
      <c r="D20" s="98" t="str">
        <f>IFERROR(INDEX(Calc!$D$6:$AJ$1006,FormMatchFunction,MATCH($C20,Calc!$D$6:$AI$6,0)),"")</f>
        <v/>
      </c>
      <c r="E20" s="15"/>
    </row>
    <row r="21" spans="2:5" ht="24.95" customHeight="1" x14ac:dyDescent="0.25">
      <c r="B21" s="14"/>
      <c r="C21" s="68"/>
      <c r="D21" s="98" t="str">
        <f>IFERROR(INDEX(Calc!$D$6:$AJ$1006,FormMatchFunction,MATCH($C21,Calc!$D$6:$AI$6,0)),"")</f>
        <v/>
      </c>
      <c r="E21" s="15"/>
    </row>
    <row r="22" spans="2:5" ht="24.95" customHeight="1" x14ac:dyDescent="0.25">
      <c r="B22" s="14"/>
      <c r="C22" s="68"/>
      <c r="D22" s="98" t="str">
        <f>IFERROR(INDEX(Calc!$D$6:$AJ$1006,FormMatchFunction,MATCH($C22,Calc!$D$6:$AI$6,0)),"")</f>
        <v/>
      </c>
      <c r="E22" s="15"/>
    </row>
    <row r="23" spans="2:5" ht="24.95" customHeight="1" x14ac:dyDescent="0.25">
      <c r="B23" s="14"/>
      <c r="C23" s="68"/>
      <c r="D23" s="98" t="str">
        <f>IFERROR(INDEX(Calc!$D$6:$AJ$1006,FormMatchFunction,MATCH($C23,Calc!$D$6:$AI$6,0)),"")</f>
        <v/>
      </c>
      <c r="E23" s="15"/>
    </row>
    <row r="24" spans="2:5" ht="24.95" customHeight="1" x14ac:dyDescent="0.25">
      <c r="B24" s="14"/>
      <c r="C24" s="68"/>
      <c r="D24" s="98" t="str">
        <f>IFERROR(INDEX(Calc!$D$6:$AJ$1006,FormMatchFunction,MATCH($C24,Calc!$D$6:$AI$6,0)),"")</f>
        <v/>
      </c>
      <c r="E24" s="15"/>
    </row>
    <row r="25" spans="2:5" ht="24.95" customHeight="1" x14ac:dyDescent="0.25">
      <c r="B25" s="14"/>
      <c r="C25" s="68"/>
      <c r="D25" s="98" t="str">
        <f>IFERROR(INDEX(Calc!$D$6:$AJ$1006,FormMatchFunction,MATCH($C25,Calc!$D$6:$AI$6,0)),"")</f>
        <v/>
      </c>
      <c r="E25" s="15"/>
    </row>
    <row r="26" spans="2:5" ht="24.95" customHeight="1" x14ac:dyDescent="0.25">
      <c r="B26" s="14"/>
      <c r="C26" s="68"/>
      <c r="D26" s="98" t="str">
        <f>IFERROR(INDEX(Calc!$D$6:$AJ$1006,FormMatchFunction,MATCH($C26,Calc!$D$6:$AI$6,0)),"")</f>
        <v/>
      </c>
      <c r="E26" s="15"/>
    </row>
    <row r="27" spans="2:5" ht="24.95" customHeight="1" x14ac:dyDescent="0.25">
      <c r="B27" s="14"/>
      <c r="C27" s="68"/>
      <c r="D27" s="98" t="str">
        <f>IFERROR(INDEX(Calc!$D$6:$AJ$1006,FormMatchFunction,MATCH($C27,Calc!$D$6:$AI$6,0)),"")</f>
        <v/>
      </c>
      <c r="E27" s="15"/>
    </row>
    <row r="28" spans="2:5" ht="24.95" customHeight="1" x14ac:dyDescent="0.25">
      <c r="B28" s="14"/>
      <c r="C28" s="68"/>
      <c r="D28" s="98" t="str">
        <f>IFERROR(INDEX(Calc!$D$6:$AJ$1006,FormMatchFunction,MATCH($C28,Calc!$D$6:$AI$6,0)),"")</f>
        <v/>
      </c>
      <c r="E28" s="15"/>
    </row>
    <row r="29" spans="2:5" ht="24.95" customHeight="1" x14ac:dyDescent="0.25">
      <c r="B29" s="14"/>
      <c r="C29" s="68"/>
      <c r="D29" s="98" t="str">
        <f>IFERROR(INDEX(Calc!$D$6:$AJ$1006,FormMatchFunction,MATCH($C29,Calc!$D$6:$AI$6,0)),"")</f>
        <v/>
      </c>
      <c r="E29" s="15"/>
    </row>
    <row r="30" spans="2:5" ht="24.95" customHeight="1" x14ac:dyDescent="0.25">
      <c r="B30" s="14"/>
      <c r="C30" s="68"/>
      <c r="D30" s="98" t="str">
        <f>IFERROR(INDEX(Calc!$D$6:$AJ$1006,FormMatchFunction,MATCH($C30,Calc!$D$6:$AI$6,0)),"")</f>
        <v/>
      </c>
      <c r="E30" s="15"/>
    </row>
    <row r="31" spans="2:5" ht="24.95" customHeight="1" x14ac:dyDescent="0.25">
      <c r="B31" s="14"/>
      <c r="C31" s="68"/>
      <c r="D31" s="98" t="str">
        <f>IFERROR(INDEX(Calc!$D$6:$AJ$1006,FormMatchFunction,MATCH($C31,Calc!$D$6:$AI$6,0)),"")</f>
        <v/>
      </c>
      <c r="E31" s="15"/>
    </row>
    <row r="32" spans="2:5" ht="24.95" customHeight="1" x14ac:dyDescent="0.25">
      <c r="B32" s="14"/>
      <c r="C32" s="68"/>
      <c r="D32" s="98" t="str">
        <f>IFERROR(INDEX(Calc!$D$6:$AJ$1006,FormMatchFunction,MATCH($C32,Calc!$D$6:$AI$6,0)),"")</f>
        <v/>
      </c>
      <c r="E32" s="15"/>
    </row>
    <row r="33" spans="2:5" ht="24.95" customHeight="1" x14ac:dyDescent="0.25">
      <c r="B33" s="14"/>
      <c r="C33" s="68"/>
      <c r="D33" s="98" t="str">
        <f>IFERROR(INDEX(Calc!$D$6:$AJ$1006,FormMatchFunction,MATCH($C33,Calc!$D$6:$AI$6,0)),"")</f>
        <v/>
      </c>
      <c r="E33" s="15"/>
    </row>
    <row r="34" spans="2:5" ht="24.95" customHeight="1" x14ac:dyDescent="0.25">
      <c r="B34" s="14"/>
      <c r="C34" s="68"/>
      <c r="D34" s="98" t="str">
        <f>IFERROR(INDEX(Calc!$D$6:$AJ$1006,FormMatchFunction,MATCH($C34,Calc!$D$6:$AI$6,0)),"")</f>
        <v/>
      </c>
      <c r="E34" s="15"/>
    </row>
    <row r="35" spans="2:5" ht="24.95" customHeight="1" x14ac:dyDescent="0.25">
      <c r="B35" s="14"/>
      <c r="C35" s="68"/>
      <c r="D35" s="98" t="str">
        <f>IFERROR(INDEX(Calc!$D$6:$AJ$1006,FormMatchFunction,MATCH($C35,Calc!$D$6:$AI$6,0)),"")</f>
        <v/>
      </c>
      <c r="E35" s="15"/>
    </row>
    <row r="36" spans="2:5" ht="24.95" customHeight="1" x14ac:dyDescent="0.25">
      <c r="B36" s="14"/>
      <c r="C36" s="68"/>
      <c r="D36" s="98" t="str">
        <f>IFERROR(INDEX(Calc!$D$6:$AJ$1006,FormMatchFunction,MATCH($C36,Calc!$D$6:$AI$6,0)),"")</f>
        <v/>
      </c>
      <c r="E36" s="15"/>
    </row>
    <row r="37" spans="2:5" ht="24.95" customHeight="1" x14ac:dyDescent="0.25">
      <c r="B37" s="14"/>
      <c r="C37" s="68"/>
      <c r="D37" s="98" t="str">
        <f>IFERROR(INDEX(Calc!$D$6:$AJ$1006,FormMatchFunction,MATCH($C37,Calc!$D$6:$AI$6,0)),"")</f>
        <v/>
      </c>
      <c r="E37" s="15"/>
    </row>
    <row r="38" spans="2:5" ht="24.95" customHeight="1" x14ac:dyDescent="0.25">
      <c r="B38" s="14"/>
      <c r="C38" s="68"/>
      <c r="D38" s="98" t="str">
        <f>IFERROR(INDEX(Calc!$D$6:$AJ$1006,FormMatchFunction,MATCH($C38,Calc!$D$6:$AI$6,0)),"")</f>
        <v/>
      </c>
      <c r="E38" s="15"/>
    </row>
    <row r="39" spans="2:5" x14ac:dyDescent="0.25">
      <c r="B39" s="16"/>
      <c r="C39" s="17"/>
      <c r="D39" s="17"/>
      <c r="E39" s="18"/>
    </row>
    <row r="40" spans="2:5" ht="7.15" customHeight="1" x14ac:dyDescent="0.25"/>
  </sheetData>
  <sheetProtection algorithmName="SHA-512" hashValue="124vb5yzTrVgOqVmWQQhCN1vsDIXkNeRX9zn4wOkHqnTYayqIi5bgylUPs9QYA/1AkxhBtWBRPo7o73m/wA4cQ==" saltValue="83B+7mnjxY+CEHfBwZd/4Q==" spinCount="100000" sheet="1" objects="1" scenarios="1"/>
  <conditionalFormatting sqref="D9:D38">
    <cfRule type="expression" dxfId="78" priority="4">
      <formula>LEN($C9)&gt;0</formula>
    </cfRule>
  </conditionalFormatting>
  <conditionalFormatting sqref="C9:C38">
    <cfRule type="expression" dxfId="77" priority="55">
      <formula>ROW()=ROW($C$9)+MATCH(2, 1/($C$9:$C$38&lt;&gt;""))</formula>
    </cfRule>
    <cfRule type="expression" dxfId="76" priority="56">
      <formula>COUNTIF($C$9:$C$38,$C9)&gt;1</formula>
    </cfRule>
    <cfRule type="expression" dxfId="75" priority="57">
      <formula>LEN($C9)&gt;0</formula>
    </cfRule>
  </conditionalFormatting>
  <dataValidations count="1">
    <dataValidation type="list" allowBlank="1" showInputMessage="1" showErrorMessage="1" sqref="C9:C38" xr:uid="{4EEA7773-B1F6-45E7-9194-8B9268014E91}">
      <formula1>MetricsList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60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D0C6D9C-BEBD-4026-BDEA-99F7946DA86B}">
          <x14:formula1>
            <xm:f>OFFSET(Calc!$BU$7,0,0,Calc!$BW$5,1)</xm:f>
          </x14:formula1>
          <xm:sqref>D7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F612B-495E-4F5B-B2CE-97FF93FB956C}">
  <sheetPr codeName="Sheet8">
    <pageSetUpPr autoPageBreaks="0" fitToPage="1"/>
  </sheetPr>
  <dimension ref="A1:L14"/>
  <sheetViews>
    <sheetView showGridLines="0" showRowColHeaders="0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2" width="3.7109375" style="10" customWidth="1"/>
    <col min="3" max="3" width="53.7109375" style="10" customWidth="1"/>
    <col min="4" max="4" width="5.7109375" style="10" customWidth="1"/>
    <col min="5" max="5" width="53.7109375" style="10" customWidth="1"/>
    <col min="6" max="6" width="5.7109375" style="10" customWidth="1"/>
    <col min="7" max="7" width="53.7109375" style="10" customWidth="1"/>
    <col min="8" max="9" width="3.7109375" style="10" customWidth="1"/>
    <col min="10" max="16384" width="8.85546875" style="10"/>
  </cols>
  <sheetData>
    <row r="1" spans="1:12" s="1" customFormat="1" ht="6.75" customHeight="1" x14ac:dyDescent="0.25">
      <c r="B1" s="2"/>
      <c r="E1" s="3"/>
    </row>
    <row r="2" spans="1:12" s="27" customFormat="1" ht="20.100000000000001" customHeight="1" x14ac:dyDescent="0.25">
      <c r="B2" s="24"/>
      <c r="C2" s="30" t="s">
        <v>175</v>
      </c>
      <c r="D2" s="28"/>
      <c r="E2" s="28"/>
      <c r="F2" s="28"/>
      <c r="G2" s="28"/>
      <c r="H2" s="28"/>
      <c r="I2" s="29"/>
    </row>
    <row r="3" spans="1:12" s="4" customFormat="1" ht="24" customHeight="1" x14ac:dyDescent="0.25">
      <c r="B3" s="5"/>
      <c r="C3" s="31" t="s">
        <v>0</v>
      </c>
      <c r="D3" s="7"/>
      <c r="E3" s="7"/>
      <c r="F3" s="7"/>
      <c r="G3" s="7"/>
      <c r="H3" s="7"/>
      <c r="I3" s="8"/>
    </row>
    <row r="4" spans="1:12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</row>
    <row r="5" spans="1:12" ht="4.9000000000000004" customHeight="1" x14ac:dyDescent="0.25">
      <c r="A5" s="9"/>
      <c r="B5" s="9"/>
      <c r="C5" s="9"/>
      <c r="D5" s="9"/>
      <c r="E5" s="9"/>
      <c r="F5" s="9"/>
      <c r="G5" s="9"/>
      <c r="H5" s="9"/>
      <c r="I5" s="9"/>
    </row>
    <row r="6" spans="1:12" ht="9.9499999999999993" customHeight="1" x14ac:dyDescent="0.25">
      <c r="A6" s="9"/>
      <c r="B6" s="153"/>
      <c r="C6" s="145"/>
      <c r="D6" s="145"/>
      <c r="E6" s="145"/>
      <c r="F6" s="145"/>
      <c r="G6" s="145"/>
      <c r="H6" s="146"/>
      <c r="I6" s="9"/>
    </row>
    <row r="7" spans="1:12" ht="24.95" customHeight="1" x14ac:dyDescent="0.25">
      <c r="B7" s="151"/>
      <c r="C7" s="158" t="s">
        <v>2</v>
      </c>
      <c r="D7" s="147"/>
      <c r="E7" s="158" t="s">
        <v>3</v>
      </c>
      <c r="G7" s="158" t="s">
        <v>167</v>
      </c>
      <c r="H7" s="148"/>
      <c r="I7" s="147"/>
    </row>
    <row r="8" spans="1:12" ht="189.95" customHeight="1" x14ac:dyDescent="0.25">
      <c r="B8" s="151"/>
      <c r="C8" s="147"/>
      <c r="D8" s="147"/>
      <c r="E8" s="147"/>
      <c r="H8" s="148"/>
      <c r="I8" s="147"/>
      <c r="L8" s="42"/>
    </row>
    <row r="9" spans="1:12" ht="15" customHeight="1" x14ac:dyDescent="0.25">
      <c r="B9" s="151"/>
      <c r="C9" s="147"/>
      <c r="D9" s="147"/>
      <c r="E9" s="147"/>
      <c r="F9" s="147"/>
      <c r="G9" s="147"/>
      <c r="H9" s="148"/>
    </row>
    <row r="10" spans="1:12" ht="24.95" customHeight="1" x14ac:dyDescent="0.25">
      <c r="B10" s="151"/>
      <c r="C10" s="179" t="s">
        <v>12</v>
      </c>
      <c r="D10" s="180"/>
      <c r="E10" s="180"/>
      <c r="F10" s="180"/>
      <c r="G10" s="180"/>
      <c r="H10" s="148"/>
    </row>
    <row r="11" spans="1:12" ht="189.95" customHeight="1" x14ac:dyDescent="0.25">
      <c r="B11" s="151"/>
      <c r="D11" s="147"/>
      <c r="F11" s="147"/>
      <c r="G11" s="147"/>
      <c r="H11" s="148"/>
    </row>
    <row r="12" spans="1:12" ht="15" customHeight="1" x14ac:dyDescent="0.25">
      <c r="B12" s="152"/>
      <c r="C12" s="149"/>
      <c r="D12" s="149"/>
      <c r="E12" s="149"/>
      <c r="F12" s="149"/>
      <c r="G12" s="149"/>
      <c r="H12" s="150"/>
    </row>
    <row r="13" spans="1:12" ht="7.15" customHeight="1" x14ac:dyDescent="0.25"/>
    <row r="14" spans="1:12" s="19" customFormat="1" ht="22.9" customHeight="1" x14ac:dyDescent="0.25">
      <c r="B14" s="20"/>
      <c r="C14" s="20"/>
      <c r="D14" s="21"/>
      <c r="E14" s="22"/>
      <c r="F14" s="20"/>
      <c r="G14" s="20"/>
      <c r="H14" s="20"/>
    </row>
  </sheetData>
  <sheetProtection algorithmName="SHA-512" hashValue="EIN/kN9YkrikXX7aBYsv9EGxm9hSXn89Pw9Yd7AD73gDe1GgUDE8xpCx+SOkP3QjFswOUll6c2YjN1B9mV7sBw==" saltValue="4jnh7QKUgXez+OBUJg8FcQ==" spinCount="100000" sheet="1" objects="1" scenarios="1"/>
  <mergeCells count="1">
    <mergeCell ref="C10:G10"/>
  </mergeCells>
  <dataValidations count="1">
    <dataValidation type="list" allowBlank="1" showInputMessage="1" showErrorMessage="1" sqref="C7 C10 E7 G7" xr:uid="{C27215C9-C2AC-4202-86DE-C948B379A87F}">
      <formula1>MetricsList</formula1>
    </dataValidation>
  </dataValidations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7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FF472-B74F-49DD-8089-AC71FEA519D7}">
  <sheetPr codeName="Sheet9"/>
  <dimension ref="B1:EW2007"/>
  <sheetViews>
    <sheetView showGridLines="0" showRowColHeaders="0" zoomScaleNormal="100" workbookViewId="0">
      <pane ySplit="6" topLeftCell="A7" activePane="bottomLeft" state="frozen"/>
      <selection pane="bottomLeft" activeCell="A7" sqref="A7"/>
    </sheetView>
  </sheetViews>
  <sheetFormatPr defaultColWidth="25.7109375" defaultRowHeight="15" x14ac:dyDescent="0.25"/>
  <cols>
    <col min="1" max="1" width="5.7109375" style="50" customWidth="1"/>
    <col min="2" max="2" width="15.7109375" style="50" bestFit="1" customWidth="1"/>
    <col min="3" max="3" width="15.7109375" style="50" customWidth="1"/>
    <col min="4" max="36" width="25.7109375" style="50" customWidth="1"/>
    <col min="37" max="37" width="7.85546875" style="50" bestFit="1" customWidth="1"/>
    <col min="38" max="38" width="5.7109375" style="33" customWidth="1"/>
    <col min="39" max="43" width="25.7109375" style="50" customWidth="1"/>
    <col min="44" max="44" width="3.7109375" style="50" customWidth="1"/>
    <col min="45" max="49" width="25.7109375" style="50" customWidth="1"/>
    <col min="50" max="50" width="3.7109375" style="50" customWidth="1"/>
    <col min="51" max="55" width="25.7109375" style="50" customWidth="1"/>
    <col min="56" max="56" width="3.7109375" style="50" customWidth="1"/>
    <col min="57" max="61" width="25.7109375" style="50" customWidth="1"/>
    <col min="62" max="62" width="3.7109375" style="50" customWidth="1"/>
    <col min="63" max="67" width="25.7109375" style="50" customWidth="1"/>
    <col min="68" max="68" width="5.7109375" style="50" customWidth="1"/>
    <col min="69" max="69" width="11.140625" style="50" bestFit="1" customWidth="1"/>
    <col min="70" max="70" width="20.28515625" style="50" bestFit="1" customWidth="1"/>
    <col min="71" max="73" width="25.7109375" style="50" customWidth="1"/>
    <col min="74" max="74" width="5.7109375" style="50" customWidth="1"/>
    <col min="75" max="75" width="12.5703125" style="50" bestFit="1" customWidth="1"/>
    <col min="76" max="76" width="14.7109375" style="50" customWidth="1"/>
    <col min="77" max="77" width="5.7109375" style="50" customWidth="1"/>
    <col min="78" max="78" width="11.140625" style="50" bestFit="1" customWidth="1"/>
    <col min="79" max="79" width="20.28515625" style="50" bestFit="1" customWidth="1"/>
    <col min="80" max="80" width="33.5703125" style="50" bestFit="1" customWidth="1"/>
    <col min="81" max="83" width="33.5703125" style="50" customWidth="1"/>
    <col min="84" max="84" width="25.7109375" style="50" customWidth="1"/>
    <col min="85" max="85" width="5.7109375" style="50" customWidth="1"/>
    <col min="86" max="92" width="25.7109375" style="50" customWidth="1"/>
    <col min="93" max="93" width="5.7109375" style="50" customWidth="1"/>
    <col min="94" max="100" width="25.7109375" style="50" customWidth="1"/>
    <col min="101" max="101" width="5.7109375" style="50" customWidth="1"/>
    <col min="102" max="103" width="25.7109375" customWidth="1"/>
    <col min="104" max="108" width="25.7109375" style="50" customWidth="1"/>
    <col min="109" max="109" width="5.7109375" style="50" customWidth="1"/>
    <col min="110" max="110" width="23.140625" style="50" bestFit="1" customWidth="1"/>
    <col min="111" max="111" width="28.42578125" style="50" bestFit="1" customWidth="1"/>
    <col min="112" max="112" width="5.7109375" style="50" customWidth="1"/>
    <col min="113" max="113" width="20.7109375" style="50" customWidth="1"/>
    <col min="114" max="114" width="5.7109375" style="50" customWidth="1"/>
    <col min="115" max="115" width="20.7109375" style="50" customWidth="1"/>
    <col min="116" max="116" width="6.85546875" style="50" customWidth="1"/>
    <col min="117" max="117" width="20.7109375" style="50" customWidth="1"/>
    <col min="118" max="118" width="5.7109375" style="50" customWidth="1"/>
    <col min="119" max="119" width="20.7109375" style="50" customWidth="1"/>
    <col min="120" max="120" width="5.7109375" style="50" customWidth="1"/>
    <col min="121" max="16384" width="25.7109375" style="50"/>
  </cols>
  <sheetData>
    <row r="1" spans="2:153" x14ac:dyDescent="0.25">
      <c r="AK1" s="33"/>
      <c r="AM1" s="36"/>
      <c r="AN1" s="36"/>
      <c r="CX1" s="50"/>
      <c r="CY1" s="50"/>
    </row>
    <row r="2" spans="2:153" x14ac:dyDescent="0.25">
      <c r="AK2" s="33"/>
      <c r="AM2" s="123" t="s">
        <v>19</v>
      </c>
      <c r="AN2" s="124"/>
      <c r="AO2" s="124"/>
      <c r="AP2" s="124"/>
      <c r="AQ2" s="125"/>
      <c r="AS2" s="123" t="s">
        <v>19</v>
      </c>
      <c r="AT2" s="124"/>
      <c r="AU2" s="124"/>
      <c r="AV2" s="124"/>
      <c r="AW2" s="125"/>
      <c r="AY2" s="123" t="s">
        <v>19</v>
      </c>
      <c r="AZ2" s="34"/>
      <c r="BA2" s="34"/>
      <c r="BB2" s="34"/>
      <c r="BC2" s="35"/>
      <c r="BE2" s="123" t="s">
        <v>19</v>
      </c>
      <c r="BF2" s="34"/>
      <c r="BG2" s="34"/>
      <c r="BH2" s="34"/>
      <c r="BI2" s="35"/>
      <c r="CX2" s="50"/>
      <c r="CY2" s="50"/>
    </row>
    <row r="3" spans="2:153" x14ac:dyDescent="0.25">
      <c r="AK3" s="33"/>
      <c r="AM3" s="130" t="s">
        <v>20</v>
      </c>
      <c r="AN3" s="120"/>
      <c r="AO3" s="126"/>
      <c r="AP3" s="126"/>
      <c r="AQ3" s="127"/>
      <c r="AS3" s="57" t="s">
        <v>21</v>
      </c>
      <c r="AT3" s="58"/>
      <c r="AU3" s="58"/>
      <c r="AV3" s="58"/>
      <c r="AW3" s="59"/>
      <c r="AY3" s="57" t="s">
        <v>22</v>
      </c>
      <c r="AZ3" s="126"/>
      <c r="BA3" s="126"/>
      <c r="BB3" s="126"/>
      <c r="BC3" s="127"/>
      <c r="BE3" s="57" t="s">
        <v>23</v>
      </c>
      <c r="BF3" s="126"/>
      <c r="BG3" s="126"/>
      <c r="BH3" s="126"/>
      <c r="BI3" s="127"/>
      <c r="BZ3" s="51" t="s">
        <v>36</v>
      </c>
      <c r="CA3" s="54"/>
      <c r="CB3" s="54"/>
      <c r="CC3" s="54"/>
      <c r="CD3" s="54"/>
      <c r="CE3" s="54"/>
      <c r="CF3" s="53"/>
      <c r="CH3" s="51" t="s">
        <v>36</v>
      </c>
      <c r="CI3" s="52"/>
      <c r="CJ3" s="52"/>
      <c r="CK3" s="52"/>
      <c r="CL3" s="52"/>
      <c r="CM3" s="52"/>
      <c r="CN3" s="53"/>
      <c r="CP3" s="51" t="s">
        <v>36</v>
      </c>
      <c r="CQ3" s="52"/>
      <c r="CR3" s="52"/>
      <c r="CS3" s="52"/>
      <c r="CT3" s="52"/>
      <c r="CU3" s="52"/>
      <c r="CV3" s="53"/>
      <c r="CX3" s="51" t="s">
        <v>36</v>
      </c>
      <c r="CY3" s="52"/>
      <c r="CZ3" s="52"/>
      <c r="DA3" s="52"/>
      <c r="DB3" s="52"/>
      <c r="DC3" s="52"/>
      <c r="DD3" s="53"/>
    </row>
    <row r="4" spans="2:153" x14ac:dyDescent="0.25"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K4" s="33"/>
      <c r="AM4" s="131"/>
      <c r="AN4" s="132"/>
      <c r="AO4" s="181" t="str">
        <f>DynamicList!$B$9</f>
        <v>Category</v>
      </c>
      <c r="AP4" s="182"/>
      <c r="AQ4" s="122">
        <f ca="1">IFERROR(IF(ISNUMBER(AQ7),COUNT(AQ$7:AQ$56),COUNTIF(AQ$7:AQ$56,"?*")),1000)</f>
        <v>8</v>
      </c>
      <c r="AS4" s="138"/>
      <c r="AT4" s="139"/>
      <c r="AU4" s="183" t="str">
        <f>DynamicList!$B$12</f>
        <v>Origin</v>
      </c>
      <c r="AV4" s="184"/>
      <c r="AW4" s="140">
        <f ca="1">IFERROR(IF(ISNUMBER(AW7),COUNT(AW$7:AW$56),COUNTIF(AW$7:AW$56,"?*")),1000)</f>
        <v>5</v>
      </c>
      <c r="AY4" s="141"/>
      <c r="AZ4" s="142"/>
      <c r="BA4" s="185" t="str">
        <f>DynamicList!$B$15</f>
        <v>Weight (g)</v>
      </c>
      <c r="BB4" s="186"/>
      <c r="BC4" s="122">
        <f ca="1">IFERROR(IF(ISNUMBER(BC7),COUNT(BC$7:BC$56),COUNTIF(BC$7:BC$56,"?*")),1000)</f>
        <v>23</v>
      </c>
      <c r="BE4" s="138"/>
      <c r="BF4" s="139"/>
      <c r="BG4" s="183" t="str">
        <f>DynamicList!$B$18</f>
        <v>Responsible Person</v>
      </c>
      <c r="BH4" s="184"/>
      <c r="BI4" s="140">
        <f ca="1">IFERROR(IF(ISNUMBER(BI7),COUNT(BI$7:BI$56),COUNTIF(BI$7:BI$56,"?*")),1000)</f>
        <v>10</v>
      </c>
      <c r="BZ4" s="118" t="s">
        <v>32</v>
      </c>
      <c r="CA4" s="118"/>
      <c r="CB4" s="118"/>
      <c r="CC4" s="119"/>
      <c r="CD4" s="119"/>
      <c r="CE4" s="119"/>
      <c r="CF4" s="119"/>
      <c r="CH4" s="118" t="s">
        <v>33</v>
      </c>
      <c r="CI4" s="41"/>
      <c r="CJ4" s="41"/>
      <c r="CK4" s="41"/>
      <c r="CL4" s="41"/>
      <c r="CM4" s="41"/>
      <c r="CN4" s="41"/>
      <c r="CP4" s="118" t="s">
        <v>34</v>
      </c>
      <c r="CQ4" s="41"/>
      <c r="CR4" s="41"/>
      <c r="CS4" s="41"/>
      <c r="CT4" s="41"/>
      <c r="CU4" s="41"/>
      <c r="CV4" s="41"/>
      <c r="CX4" s="118" t="s">
        <v>35</v>
      </c>
      <c r="CY4" s="41"/>
      <c r="CZ4" s="41"/>
      <c r="DA4" s="41"/>
      <c r="DB4" s="41"/>
      <c r="DC4" s="41"/>
      <c r="DD4" s="41"/>
    </row>
    <row r="5" spans="2:153" x14ac:dyDescent="0.25">
      <c r="D5" s="167">
        <v>1</v>
      </c>
      <c r="E5" s="167">
        <v>2</v>
      </c>
      <c r="F5" s="167">
        <v>3</v>
      </c>
      <c r="G5" s="167">
        <v>4</v>
      </c>
      <c r="H5" s="167">
        <v>5</v>
      </c>
      <c r="I5" s="167">
        <v>6</v>
      </c>
      <c r="J5" s="167">
        <v>7</v>
      </c>
      <c r="K5" s="167">
        <v>8</v>
      </c>
      <c r="L5" s="167">
        <v>9</v>
      </c>
      <c r="M5" s="167">
        <v>10</v>
      </c>
      <c r="N5" s="167">
        <v>11</v>
      </c>
      <c r="O5" s="167">
        <v>12</v>
      </c>
      <c r="P5" s="167">
        <v>13</v>
      </c>
      <c r="Q5" s="167">
        <v>14</v>
      </c>
      <c r="R5" s="167">
        <v>15</v>
      </c>
      <c r="S5" s="167">
        <v>16</v>
      </c>
      <c r="T5" s="167">
        <v>17</v>
      </c>
      <c r="U5" s="167">
        <v>18</v>
      </c>
      <c r="V5" s="167">
        <v>19</v>
      </c>
      <c r="W5" s="167">
        <v>20</v>
      </c>
      <c r="X5" s="167">
        <v>21</v>
      </c>
      <c r="Y5" s="167">
        <v>22</v>
      </c>
      <c r="Z5" s="167">
        <v>23</v>
      </c>
      <c r="AA5" s="167">
        <v>24</v>
      </c>
      <c r="AB5" s="167">
        <v>25</v>
      </c>
      <c r="AC5" s="167">
        <v>26</v>
      </c>
      <c r="AD5" s="167">
        <v>27</v>
      </c>
      <c r="AE5" s="167">
        <v>28</v>
      </c>
      <c r="AF5" s="167">
        <v>29</v>
      </c>
      <c r="AG5" s="167">
        <v>30</v>
      </c>
      <c r="AH5" s="167">
        <v>31</v>
      </c>
      <c r="AI5" s="167">
        <v>32</v>
      </c>
      <c r="AK5" s="33"/>
      <c r="AM5" s="133"/>
      <c r="AN5" s="128"/>
      <c r="AO5" s="129" t="s">
        <v>24</v>
      </c>
      <c r="AP5" s="45" t="s">
        <v>140</v>
      </c>
      <c r="AQ5" s="45" t="s">
        <v>141</v>
      </c>
      <c r="AS5" s="136"/>
      <c r="AT5" s="137"/>
      <c r="AU5" s="134" t="s">
        <v>24</v>
      </c>
      <c r="AV5" s="56" t="s">
        <v>140</v>
      </c>
      <c r="AW5" s="56" t="s">
        <v>141</v>
      </c>
      <c r="AY5" s="133"/>
      <c r="AZ5" s="128"/>
      <c r="BA5" s="129" t="s">
        <v>24</v>
      </c>
      <c r="BB5" s="45" t="s">
        <v>140</v>
      </c>
      <c r="BC5" s="45" t="s">
        <v>141</v>
      </c>
      <c r="BE5" s="136"/>
      <c r="BF5" s="137"/>
      <c r="BG5" s="134" t="s">
        <v>24</v>
      </c>
      <c r="BH5" s="56" t="s">
        <v>140</v>
      </c>
      <c r="BI5" s="56" t="s">
        <v>141</v>
      </c>
      <c r="BK5" s="46" t="s">
        <v>29</v>
      </c>
      <c r="BL5" s="47"/>
      <c r="BM5" s="47"/>
      <c r="BN5" s="47"/>
      <c r="BO5" s="41"/>
      <c r="BP5" s="55"/>
      <c r="BQ5" s="47" t="s">
        <v>142</v>
      </c>
      <c r="BR5" s="47"/>
      <c r="BS5" s="47"/>
      <c r="BT5" s="47"/>
      <c r="BU5" s="41"/>
      <c r="BV5" s="55"/>
      <c r="BW5" s="111">
        <f>COUNTIF($BW$7:$BW$2006,1)</f>
        <v>30</v>
      </c>
      <c r="BX5" s="55"/>
      <c r="BZ5" s="110"/>
      <c r="CA5" s="110"/>
      <c r="CB5" s="110"/>
      <c r="CC5" s="110"/>
      <c r="CD5" s="113" t="s">
        <v>188</v>
      </c>
      <c r="CE5" s="112">
        <f ca="1">IF(SUM($CE$7:$CE$56)=0,1,SUM($CE$7:$CE$56))</f>
        <v>8</v>
      </c>
      <c r="CF5" s="112"/>
      <c r="CH5" s="112"/>
      <c r="CI5" s="112"/>
      <c r="CJ5" s="110"/>
      <c r="CK5" s="110"/>
      <c r="CL5" s="113" t="s">
        <v>188</v>
      </c>
      <c r="CM5" s="112">
        <f ca="1">IF(SUM($CM$7:$CM$56)=0,1,SUM($CM$7:$CM$56))</f>
        <v>7</v>
      </c>
      <c r="CN5" s="112"/>
      <c r="CP5" s="110"/>
      <c r="CQ5" s="110"/>
      <c r="CR5" s="110"/>
      <c r="CS5" s="110"/>
      <c r="CT5" s="113" t="s">
        <v>188</v>
      </c>
      <c r="CU5" s="112">
        <f ca="1">IF(SUM($CU$7:$CU$56)=0,1,SUM($CU$7:$CU$56))</f>
        <v>5</v>
      </c>
      <c r="CV5" s="112"/>
      <c r="CX5" s="110"/>
      <c r="CY5" s="110"/>
      <c r="CZ5" s="110"/>
      <c r="DA5" s="110"/>
      <c r="DB5" s="113" t="s">
        <v>188</v>
      </c>
      <c r="DC5" s="112">
        <f ca="1">IF(SUM($DC$7:$DC$56)=0,1,SUM($DC$7:$DC$56))</f>
        <v>10</v>
      </c>
      <c r="DD5" s="112"/>
    </row>
    <row r="6" spans="2:153" ht="45" x14ac:dyDescent="0.25">
      <c r="B6" s="166" t="s">
        <v>26</v>
      </c>
      <c r="C6" s="166" t="s">
        <v>194</v>
      </c>
      <c r="D6" s="91" t="str">
        <f>IFERROR(IF(LEN(INDEX(Database!$B$7:$AG$7,1,Calc!D$5))=0,"",INDEX(Database!$B$7:$AG$7,1,Calc!D$5)),"")</f>
        <v>Product Id/SKU</v>
      </c>
      <c r="E6" s="91" t="str">
        <f>IFERROR(IF(LEN(INDEX(Database!$B$7:$AG$7,1,Calc!E$5))=0,"",INDEX(Database!$B$7:$AG$7,1,Calc!E$5)),"")</f>
        <v>Name</v>
      </c>
      <c r="F6" s="92" t="str">
        <f>IFERROR(IF(LEN(INDEX(Database!$B$7:$AG$7,1,Calc!F$5))=0,"",INDEX(Database!$B$7:$AG$7,1,Calc!F$5)),"")</f>
        <v>Category</v>
      </c>
      <c r="G6" s="92" t="str">
        <f>IFERROR(IF(LEN(INDEX(Database!$B$7:$AG$7,1,Calc!G$5))=0,"",INDEX(Database!$B$7:$AG$7,1,Calc!G$5)),"")</f>
        <v>Origin</v>
      </c>
      <c r="H6" s="92" t="str">
        <f>IFERROR(IF(LEN(INDEX(Database!$B$7:$AG$7,1,Calc!H$5))=0,"",INDEX(Database!$B$7:$AG$7,1,Calc!H$5)),"")</f>
        <v>Color</v>
      </c>
      <c r="I6" s="92" t="str">
        <f>IFERROR(IF(LEN(INDEX(Database!$B$7:$AG$7,1,Calc!I$5))=0,"",INDEX(Database!$B$7:$AG$7,1,Calc!I$5)),"")</f>
        <v>Weight (g)</v>
      </c>
      <c r="J6" s="92" t="str">
        <f>IFERROR(IF(LEN(INDEX(Database!$B$7:$AG$7,1,Calc!J$5))=0,"",INDEX(Database!$B$7:$AG$7,1,Calc!J$5)),"")</f>
        <v>Cost of Unit ($)</v>
      </c>
      <c r="K6" s="92" t="str">
        <f>IFERROR(IF(LEN(INDEX(Database!$B$7:$AG$7,1,Calc!K$5))=0,"",INDEX(Database!$B$7:$AG$7,1,Calc!K$5)),"")</f>
        <v>Responsible Person</v>
      </c>
      <c r="L6" s="92" t="str">
        <f>IFERROR(IF(LEN(INDEX(Database!$B$7:$AG$7,1,Calc!L$5))=0,"",INDEX(Database!$B$7:$AG$7,1,Calc!L$5)),"")</f>
        <v>Contact E-mail</v>
      </c>
      <c r="M6" s="92" t="str">
        <f>IFERROR(IF(LEN(INDEX(Database!$B$7:$AG$7,1,Calc!M$5))=0,"",INDEX(Database!$B$7:$AG$7,1,Calc!M$5)),"")</f>
        <v/>
      </c>
      <c r="N6" s="92" t="str">
        <f>IFERROR(IF(LEN(INDEX(Database!$B$7:$AG$7,1,Calc!N$5))=0,"",INDEX(Database!$B$7:$AG$7,1,Calc!N$5)),"")</f>
        <v/>
      </c>
      <c r="O6" s="92" t="str">
        <f>IFERROR(IF(LEN(INDEX(Database!$B$7:$AG$7,1,Calc!O$5))=0,"",INDEX(Database!$B$7:$AG$7,1,Calc!O$5)),"")</f>
        <v/>
      </c>
      <c r="P6" s="92" t="str">
        <f>IFERROR(IF(LEN(INDEX(Database!$B$7:$AG$7,1,Calc!P$5))=0,"",INDEX(Database!$B$7:$AG$7,1,Calc!P$5)),"")</f>
        <v/>
      </c>
      <c r="Q6" s="92" t="str">
        <f>IFERROR(IF(LEN(INDEX(Database!$B$7:$AG$7,1,Calc!Q$5))=0,"",INDEX(Database!$B$7:$AG$7,1,Calc!Q$5)),"")</f>
        <v/>
      </c>
      <c r="R6" s="92" t="str">
        <f>IFERROR(IF(LEN(INDEX(Database!$B$7:$AG$7,1,Calc!R$5))=0,"",INDEX(Database!$B$7:$AG$7,1,Calc!R$5)),"")</f>
        <v/>
      </c>
      <c r="S6" s="92" t="str">
        <f>IFERROR(IF(LEN(INDEX(Database!$B$7:$AG$7,1,Calc!S$5))=0,"",INDEX(Database!$B$7:$AG$7,1,Calc!S$5)),"")</f>
        <v/>
      </c>
      <c r="T6" s="92" t="str">
        <f>IFERROR(IF(LEN(INDEX(Database!$B$7:$AG$7,1,Calc!T$5))=0,"",INDEX(Database!$B$7:$AG$7,1,Calc!T$5)),"")</f>
        <v/>
      </c>
      <c r="U6" s="92" t="str">
        <f>IFERROR(IF(LEN(INDEX(Database!$B$7:$AG$7,1,Calc!U$5))=0,"",INDEX(Database!$B$7:$AG$7,1,Calc!U$5)),"")</f>
        <v/>
      </c>
      <c r="V6" s="92" t="str">
        <f>IFERROR(IF(LEN(INDEX(Database!$B$7:$AG$7,1,Calc!V$5))=0,"",INDEX(Database!$B$7:$AG$7,1,Calc!V$5)),"")</f>
        <v/>
      </c>
      <c r="W6" s="92" t="str">
        <f>IFERROR(IF(LEN(INDEX(Database!$B$7:$AG$7,1,Calc!W$5))=0,"",INDEX(Database!$B$7:$AG$7,1,Calc!W$5)),"")</f>
        <v/>
      </c>
      <c r="X6" s="92" t="str">
        <f>IFERROR(IF(LEN(INDEX(Database!$B$7:$AG$7,1,Calc!X$5))=0,"",INDEX(Database!$B$7:$AG$7,1,Calc!X$5)),"")</f>
        <v/>
      </c>
      <c r="Y6" s="92" t="str">
        <f>IFERROR(IF(LEN(INDEX(Database!$B$7:$AG$7,1,Calc!Y$5))=0,"",INDEX(Database!$B$7:$AG$7,1,Calc!Y$5)),"")</f>
        <v/>
      </c>
      <c r="Z6" s="92" t="str">
        <f>IFERROR(IF(LEN(INDEX(Database!$B$7:$AG$7,1,Calc!Z$5))=0,"",INDEX(Database!$B$7:$AG$7,1,Calc!Z$5)),"")</f>
        <v/>
      </c>
      <c r="AA6" s="92" t="str">
        <f>IFERROR(IF(LEN(INDEX(Database!$B$7:$AG$7,1,Calc!AA$5))=0,"",INDEX(Database!$B$7:$AG$7,1,Calc!AA$5)),"")</f>
        <v/>
      </c>
      <c r="AB6" s="92" t="str">
        <f>IFERROR(IF(LEN(INDEX(Database!$B$7:$AG$7,1,Calc!AB$5))=0,"",INDEX(Database!$B$7:$AG$7,1,Calc!AB$5)),"")</f>
        <v/>
      </c>
      <c r="AC6" s="92" t="str">
        <f>IFERROR(IF(LEN(INDEX(Database!$B$7:$AG$7,1,Calc!AC$5))=0,"",INDEX(Database!$B$7:$AG$7,1,Calc!AC$5)),"")</f>
        <v/>
      </c>
      <c r="AD6" s="92" t="str">
        <f>IFERROR(IF(LEN(INDEX(Database!$B$7:$AG$7,1,Calc!AD$5))=0,"",INDEX(Database!$B$7:$AG$7,1,Calc!AD$5)),"")</f>
        <v/>
      </c>
      <c r="AE6" s="92" t="str">
        <f>IFERROR(IF(LEN(INDEX(Database!$B$7:$AG$7,1,Calc!AE$5))=0,"",INDEX(Database!$B$7:$AG$7,1,Calc!AE$5)),"")</f>
        <v/>
      </c>
      <c r="AF6" s="92" t="str">
        <f>IFERROR(IF(LEN(INDEX(Database!$B$7:$AG$7,1,Calc!AF$5))=0,"",INDEX(Database!$B$7:$AG$7,1,Calc!AF$5)),"")</f>
        <v/>
      </c>
      <c r="AG6" s="92" t="str">
        <f>IFERROR(IF(LEN(INDEX(Database!$B$7:$AG$7,1,Calc!AG$5))=0,"",INDEX(Database!$B$7:$AG$7,1,Calc!AG$5)),"")</f>
        <v/>
      </c>
      <c r="AH6" s="92" t="str">
        <f>IFERROR(IF(LEN(INDEX(Database!$B$7:$AG$7,1,Calc!AH$5))=0,"",INDEX(Database!$B$7:$AG$7,1,Calc!AH$5)),"")</f>
        <v/>
      </c>
      <c r="AI6" s="92" t="str">
        <f>IFERROR(IF(LEN(INDEX(Database!$B$7:$AG$7,1,Calc!AI$5))=0,"",INDEX(Database!$B$7:$AG$7,1,Calc!AI$5)),"")</f>
        <v/>
      </c>
      <c r="AJ6" s="67" t="s">
        <v>16</v>
      </c>
      <c r="AK6" s="45" t="s">
        <v>185</v>
      </c>
      <c r="AM6" s="121" t="s">
        <v>189</v>
      </c>
      <c r="AN6" s="121" t="s">
        <v>190</v>
      </c>
      <c r="AO6" s="45"/>
      <c r="AP6" s="45"/>
      <c r="AQ6" s="45" t="s">
        <v>25</v>
      </c>
      <c r="AS6" s="135" t="s">
        <v>189</v>
      </c>
      <c r="AT6" s="135" t="s">
        <v>190</v>
      </c>
      <c r="AU6" s="56"/>
      <c r="AV6" s="56"/>
      <c r="AW6" s="56" t="s">
        <v>25</v>
      </c>
      <c r="AY6" s="121" t="s">
        <v>189</v>
      </c>
      <c r="AZ6" s="121" t="s">
        <v>190</v>
      </c>
      <c r="BA6" s="45"/>
      <c r="BB6" s="45"/>
      <c r="BC6" s="45" t="s">
        <v>25</v>
      </c>
      <c r="BE6" s="135" t="s">
        <v>189</v>
      </c>
      <c r="BF6" s="135" t="s">
        <v>190</v>
      </c>
      <c r="BG6" s="56"/>
      <c r="BH6" s="56"/>
      <c r="BI6" s="56" t="s">
        <v>25</v>
      </c>
      <c r="BK6" s="89" t="str">
        <f>DynamicList!$B$9</f>
        <v>Category</v>
      </c>
      <c r="BL6" s="89" t="str">
        <f>DynamicList!$B$12</f>
        <v>Origin</v>
      </c>
      <c r="BM6" s="89" t="str">
        <f>DynamicList!$B$15</f>
        <v>Weight (g)</v>
      </c>
      <c r="BN6" s="89" t="str">
        <f>DynamicList!$B$18</f>
        <v>Responsible Person</v>
      </c>
      <c r="BO6" s="45" t="s">
        <v>30</v>
      </c>
      <c r="BP6" s="55"/>
      <c r="BQ6" s="122" t="s">
        <v>189</v>
      </c>
      <c r="BR6" s="122" t="s">
        <v>190</v>
      </c>
      <c r="BS6" s="121" t="s">
        <v>143</v>
      </c>
      <c r="BT6" s="121" t="s">
        <v>192</v>
      </c>
      <c r="BU6" s="144" t="s">
        <v>191</v>
      </c>
      <c r="BV6" s="55"/>
      <c r="BW6" s="46" t="s">
        <v>186</v>
      </c>
      <c r="BX6" s="46" t="s">
        <v>184</v>
      </c>
      <c r="BZ6" s="89" t="s">
        <v>189</v>
      </c>
      <c r="CA6" s="89" t="s">
        <v>190</v>
      </c>
      <c r="CB6" s="89" t="str">
        <f>IFERROR(IF(LEN(Dashboard!$C$7)=0,"",Dashboard!$C$7),"")</f>
        <v>Category</v>
      </c>
      <c r="CC6" s="89" t="str">
        <f xml:space="preserve"> "Remove Duplicates " &amp;  $CB$6</f>
        <v>Remove Duplicates Category</v>
      </c>
      <c r="CD6" s="89" t="str">
        <f xml:space="preserve"> "Remove Blanks " &amp;  $CB$6</f>
        <v>Remove Blanks Category</v>
      </c>
      <c r="CE6" s="89" t="s">
        <v>187</v>
      </c>
      <c r="CF6" s="90" t="s">
        <v>38</v>
      </c>
      <c r="CH6" s="89" t="s">
        <v>189</v>
      </c>
      <c r="CI6" s="89" t="s">
        <v>190</v>
      </c>
      <c r="CJ6" s="89" t="str">
        <f>IFERROR(IF(LEN(Dashboard!$G$7)=0,"",Dashboard!$G$7),"")</f>
        <v>Color</v>
      </c>
      <c r="CK6" s="89" t="str">
        <f xml:space="preserve"> "Remove Duplicates " &amp;  $CJ$6</f>
        <v>Remove Duplicates Color</v>
      </c>
      <c r="CL6" s="89" t="str">
        <f xml:space="preserve"> "Remove Blanks " &amp;  $CJ$6</f>
        <v>Remove Blanks Color</v>
      </c>
      <c r="CM6" s="89" t="s">
        <v>187</v>
      </c>
      <c r="CN6" s="109" t="s">
        <v>38</v>
      </c>
      <c r="CP6" s="89" t="s">
        <v>189</v>
      </c>
      <c r="CQ6" s="89" t="s">
        <v>190</v>
      </c>
      <c r="CR6" s="89" t="str">
        <f>IFERROR(IF(LEN(Dashboard!$E$7)=0,"",Dashboard!$E$7),"")</f>
        <v>Origin</v>
      </c>
      <c r="CS6" s="89" t="str">
        <f xml:space="preserve"> "Remove Duplicates " &amp;  $CR$6</f>
        <v>Remove Duplicates Origin</v>
      </c>
      <c r="CT6" s="89" t="str">
        <f xml:space="preserve"> "Remove Blanks " &amp;  $CR$6</f>
        <v>Remove Blanks Origin</v>
      </c>
      <c r="CU6" s="89" t="s">
        <v>187</v>
      </c>
      <c r="CV6" s="109" t="s">
        <v>38</v>
      </c>
      <c r="CX6" s="89" t="s">
        <v>189</v>
      </c>
      <c r="CY6" s="89" t="s">
        <v>190</v>
      </c>
      <c r="CZ6" s="89" t="str">
        <f>IFERROR(IF(LEN(Dashboard!$C$10)=0,"",Dashboard!$C$10),"")</f>
        <v>Responsible Person</v>
      </c>
      <c r="DA6" s="89" t="str">
        <f xml:space="preserve"> "Remove Duplicates " &amp;  $CZ$6</f>
        <v>Remove Duplicates Responsible Person</v>
      </c>
      <c r="DB6" s="89" t="str">
        <f xml:space="preserve"> "Remove Blanks " &amp;  $CZ$6</f>
        <v>Remove Blanks Responsible Person</v>
      </c>
      <c r="DC6" s="89" t="s">
        <v>187</v>
      </c>
      <c r="DD6" s="109" t="s">
        <v>38</v>
      </c>
      <c r="DF6" s="48" t="s">
        <v>127</v>
      </c>
      <c r="DG6" s="49"/>
      <c r="DI6" s="143" t="s">
        <v>180</v>
      </c>
      <c r="DK6" s="143" t="s">
        <v>179</v>
      </c>
      <c r="DM6" s="143" t="s">
        <v>181</v>
      </c>
      <c r="DO6" s="143" t="s">
        <v>183</v>
      </c>
      <c r="DQ6" s="102" t="s">
        <v>48</v>
      </c>
      <c r="DR6" s="101"/>
      <c r="DS6" s="101"/>
      <c r="DT6" s="101"/>
      <c r="DU6" s="101"/>
      <c r="DV6" s="101"/>
      <c r="DW6" s="101"/>
      <c r="DX6" s="101"/>
      <c r="DY6" s="101"/>
      <c r="DZ6" s="101"/>
      <c r="EA6" s="101"/>
      <c r="EB6" s="101"/>
      <c r="EC6" s="101"/>
      <c r="ED6" s="101"/>
      <c r="EE6" s="101"/>
      <c r="EF6" s="101"/>
    </row>
    <row r="7" spans="2:153" x14ac:dyDescent="0.25">
      <c r="B7" s="75">
        <v>1</v>
      </c>
      <c r="C7" s="165" t="str">
        <f t="shared" ref="C7:C56" si="0">IF(OR(LEN($D7)=0,LEN($E7)=0),"Passive","Active")</f>
        <v>Active</v>
      </c>
      <c r="D7" s="93">
        <f>IFERROR(IF(LEN(INDEX(Database!B$8:B$2007,$B7,1))=0,"",INDEX(Database!B$8:B$2007,$B7,1)),"")</f>
        <v>668759</v>
      </c>
      <c r="E7" s="93" t="str">
        <f>IFERROR(IF(LEN(INDEX(Database!C$8:C$2007,$B7,1))=0,"",INDEX(Database!C$8:C$2007,$B7,1)),"")</f>
        <v>Phone Holder</v>
      </c>
      <c r="F7" s="93" t="str">
        <f>IFERROR(IF($C7="Passive","",INDEX(Database!D$8:D$2007,$B7,1)),"")</f>
        <v>Accessories &amp; Supplies</v>
      </c>
      <c r="G7" s="93" t="str">
        <f>IFERROR(IF($C7="Passive","",INDEX(Database!E$8:E$2007,$B7,1)),"")</f>
        <v>China</v>
      </c>
      <c r="H7" s="93" t="str">
        <f>IFERROR(IF($C7="Passive","",INDEX(Database!F$8:F$2007,$B7,1)),"")</f>
        <v>Black</v>
      </c>
      <c r="I7" s="93">
        <f>IFERROR(IF($C7="Passive","",INDEX(Database!G$8:G$2007,$B7,1)),"")</f>
        <v>125</v>
      </c>
      <c r="J7" s="93">
        <f>IFERROR(IF($C7="Passive","",INDEX(Database!H$8:H$2007,$B7,1)),"")</f>
        <v>25</v>
      </c>
      <c r="K7" s="93" t="str">
        <f>IFERROR(IF($C7="Passive","",INDEX(Database!I$8:I$2007,$B7,1)),"")</f>
        <v>Amelia Morrison</v>
      </c>
      <c r="L7" s="93" t="str">
        <f>IFERROR(IF($C7="Passive","",INDEX(Database!J$8:J$2007,$B7,1)),"")</f>
        <v>ameliamorrison@mail.com</v>
      </c>
      <c r="M7" s="93">
        <f>IFERROR(IF($C7="Passive","",INDEX(Database!K$8:K$2007,$B7,1)),"")</f>
        <v>0</v>
      </c>
      <c r="N7" s="93">
        <f>IFERROR(IF($C7="Passive","",INDEX(Database!L$8:L$2007,$B7,1)),"")</f>
        <v>0</v>
      </c>
      <c r="O7" s="93">
        <f>IFERROR(IF($C7="Passive","",INDEX(Database!M$8:M$2007,$B7,1)),"")</f>
        <v>0</v>
      </c>
      <c r="P7" s="93">
        <f>IFERROR(IF($C7="Passive","",INDEX(Database!N$8:N$2007,$B7,1)),"")</f>
        <v>0</v>
      </c>
      <c r="Q7" s="93">
        <f>IFERROR(IF($C7="Passive","",INDEX(Database!O$8:O$2007,$B7,1)),"")</f>
        <v>0</v>
      </c>
      <c r="R7" s="93">
        <f>IFERROR(IF($C7="Passive","",INDEX(Database!P$8:P$2007,$B7,1)),"")</f>
        <v>0</v>
      </c>
      <c r="S7" s="93">
        <f>IFERROR(IF($C7="Passive","",INDEX(Database!Q$8:Q$2007,$B7,1)),"")</f>
        <v>0</v>
      </c>
      <c r="T7" s="93">
        <f>IFERROR(IF($C7="Passive","",INDEX(Database!R$8:R$2007,$B7,1)),"")</f>
        <v>0</v>
      </c>
      <c r="U7" s="93">
        <f>IFERROR(IF($C7="Passive","",INDEX(Database!S$8:S$2007,$B7,1)),"")</f>
        <v>0</v>
      </c>
      <c r="V7" s="93">
        <f>IFERROR(IF($C7="Passive","",INDEX(Database!T$8:T$2007,$B7,1)),"")</f>
        <v>0</v>
      </c>
      <c r="W7" s="93">
        <f>IFERROR(IF($C7="Passive","",INDEX(Database!U$8:U$2007,$B7,1)),"")</f>
        <v>0</v>
      </c>
      <c r="X7" s="93">
        <f>IFERROR(IF($C7="Passive","",INDEX(Database!V$8:V$2007,$B7,1)),"")</f>
        <v>0</v>
      </c>
      <c r="Y7" s="93">
        <f>IFERROR(IF($C7="Passive","",INDEX(Database!W$8:W$2007,$B7,1)),"")</f>
        <v>0</v>
      </c>
      <c r="Z7" s="93">
        <f>IFERROR(IF($C7="Passive","",INDEX(Database!X$8:X$2007,$B7,1)),"")</f>
        <v>0</v>
      </c>
      <c r="AA7" s="93">
        <f>IFERROR(IF($C7="Passive","",INDEX(Database!Y$8:Y$2007,$B7,1)),"")</f>
        <v>0</v>
      </c>
      <c r="AB7" s="93">
        <f>IFERROR(IF($C7="Passive","",INDEX(Database!Z$8:Z$2007,$B7,1)),"")</f>
        <v>0</v>
      </c>
      <c r="AC7" s="93">
        <f>IFERROR(IF($C7="Passive","",INDEX(Database!AA$8:AA$2007,$B7,1)),"")</f>
        <v>0</v>
      </c>
      <c r="AD7" s="93">
        <f>IFERROR(IF($C7="Passive","",INDEX(Database!AB$8:AB$2007,$B7,1)),"")</f>
        <v>0</v>
      </c>
      <c r="AE7" s="93">
        <f>IFERROR(IF($C7="Passive","",INDEX(Database!AC$8:AC$2007,$B7,1)),"")</f>
        <v>0</v>
      </c>
      <c r="AF7" s="93">
        <f>IFERROR(IF($C7="Passive","",INDEX(Database!AD$8:AD$2007,$B7,1)),"")</f>
        <v>0</v>
      </c>
      <c r="AG7" s="93">
        <f>IFERROR(IF($C7="Passive","",INDEX(Database!AE$8:AE$2007,$B7,1)),"")</f>
        <v>0</v>
      </c>
      <c r="AH7" s="93">
        <f>IFERROR(IF($C7="Passive","",INDEX(Database!AF$8:AF$2007,$B7,1)),"")</f>
        <v>0</v>
      </c>
      <c r="AI7" s="93">
        <f>IFERROR(IF($C7="Passive","",INDEX(Database!AG$8:AG$2007,$B7,1)),"")</f>
        <v>0</v>
      </c>
      <c r="AJ7" s="94" t="str">
        <f t="shared" ref="AJ7:AJ56" si="1">IFERROR(IF(OR(LEN($D7)=0,LEN($E7)=0),"",$D7 &amp; " - " &amp; $E7),"")</f>
        <v>668759 - Phone Holder</v>
      </c>
      <c r="AK7" s="108">
        <f t="shared" ref="AK7:AK56" si="2">IF(AND($D7="",$E7=""),"",ROW($DP7)-ROW($DK$6))</f>
        <v>1</v>
      </c>
      <c r="AM7" s="37">
        <f ca="1">IFERROR(IF(OR(LEN($AP7)=0,$AP7=0),"",$B7),"")</f>
        <v>1</v>
      </c>
      <c r="AN7" s="37">
        <f ca="1">IFERROR(SMALL($AM$7:$AM$56,ROW($AN7)-ROW($AN$6)),"")</f>
        <v>1</v>
      </c>
      <c r="AO7" s="88" t="str">
        <f t="shared" ref="AO7:AO56" ca="1" si="3">IFERROR(INDEX(MainTable,$B7,MATCH($AO$4,DatabaseHeaders,0),1),"")</f>
        <v>Accessories &amp; Supplies</v>
      </c>
      <c r="AP7" s="88" t="str">
        <f ca="1">IFERROR(IF(COUNTIF($AO$7:$AO7,$AO7)&gt;1,"",$AO7),"")</f>
        <v>Accessories &amp; Supplies</v>
      </c>
      <c r="AQ7" s="88" t="str">
        <f ca="1">IF(LEN($AN7)&gt;0,INDEX($AP$7:$AP$56,$AN7),"")</f>
        <v>Accessories &amp; Supplies</v>
      </c>
      <c r="AS7" s="37">
        <f ca="1">IFERROR(IF(OR(LEN($AV7)=0,$AV7=0),"",$B7),"")</f>
        <v>1</v>
      </c>
      <c r="AT7" s="88">
        <f ca="1">IFERROR(SMALL($AS$7:$AS$56,ROW($AT7)-ROW($AT$6)),"")</f>
        <v>1</v>
      </c>
      <c r="AU7" s="88" t="str">
        <f t="shared" ref="AU7:AU56" ca="1" si="4">IFERROR(INDEX(MainTable,$B7,MATCH($AU$4,DatabaseHeaders,0),1),"")</f>
        <v>China</v>
      </c>
      <c r="AV7" s="88" t="str">
        <f ca="1">IFERROR(IF(COUNTIF($AU$7:$AU7,$AU7)&gt;1,"",$AU7),"")</f>
        <v>China</v>
      </c>
      <c r="AW7" s="88" t="str">
        <f ca="1">IF(LEN($AT7)&gt;0,INDEX($AV$7:$AV$56,$AT7),"")</f>
        <v>China</v>
      </c>
      <c r="AY7" s="37">
        <f ca="1">IFERROR(IF(OR(LEN($BB7)=0,$BB7=0),"",$B7),"")</f>
        <v>1</v>
      </c>
      <c r="AZ7" s="88">
        <f ca="1">IFERROR(SMALL($AY$7:$AY$56,ROW($AZ7)-ROW($AZ$6)),"")</f>
        <v>1</v>
      </c>
      <c r="BA7" s="88">
        <f t="shared" ref="BA7:BA56" ca="1" si="5">IFERROR(INDEX(MainTable,$B7,MATCH($BA$4,DatabaseHeaders,0),1),"")</f>
        <v>125</v>
      </c>
      <c r="BB7" s="88">
        <f ca="1">IFERROR(IF(COUNTIF($BA$7:$BA7,$BA7)&gt;1,"",$BA7),"")</f>
        <v>125</v>
      </c>
      <c r="BC7" s="88">
        <f ca="1">IF(LEN($AZ7)&gt;0,INDEX($BB$7:$BB$56,$AZ7),"")</f>
        <v>125</v>
      </c>
      <c r="BE7" s="37">
        <f ca="1">IFERROR(IF(OR(LEN($BH7)=0,$BH7=0),"",$B7),"")</f>
        <v>1</v>
      </c>
      <c r="BF7" s="88">
        <f ca="1">IFERROR(SMALL($BE$7:$BE$56,ROW($BF7)-ROW($BF$6)),"")</f>
        <v>1</v>
      </c>
      <c r="BG7" s="88" t="str">
        <f t="shared" ref="BG7:BG56" ca="1" si="6">IFERROR(INDEX(MainTable,$B7,MATCH($BG$4,DatabaseHeaders,0),1),"")</f>
        <v>Amelia Morrison</v>
      </c>
      <c r="BH7" s="88" t="str">
        <f ca="1">IFERROR(IF(COUNTIF($BG$7:$BG7,$BG7)&gt;1,"",$BG7),"")</f>
        <v>Amelia Morrison</v>
      </c>
      <c r="BI7" s="88" t="str">
        <f ca="1">IF(LEN($BF7)&gt;0,INDEX($BH$7:$BH$56,$BF7),"")</f>
        <v>Amelia Morrison</v>
      </c>
      <c r="BK7" s="88">
        <f>IFERROR(IF(LEN(BK$6)=0,1,IF(OR(DynamicList!$B$10="",DynamicList!$B$10="All"),1,IF(DynamicList!$B$10=INDEX(MainTable,$B7,MATCH(BK$6,DatabaseHeaders,0)),1,0))),0)</f>
        <v>1</v>
      </c>
      <c r="BL7" s="88">
        <f>IFERROR(IF(LEN(BL$6)=0,1,IF(OR(DynamicList!$B$13="",DynamicList!$B$13="All"),1,IF(DynamicList!$B$13=INDEX(MainTable,$B7,MATCH(BL$6,DatabaseHeaders,0)),1,0))),0)</f>
        <v>1</v>
      </c>
      <c r="BM7" s="88">
        <f>IFERROR(IF(LEN(BM$6)=0,1,IF(OR(DynamicList!$B$16="",DynamicList!$B$16="All"),1,IF(DynamicList!$B$16=INDEX(MainTable,$B7,MATCH(BM$6,DatabaseHeaders,0)),1,0))),0)</f>
        <v>1</v>
      </c>
      <c r="BN7" s="88">
        <f>IFERROR(IF(LEN(BN$6)=0,1,IF(OR(DynamicList!$B$19="",DynamicList!$B$19="All"),1,IF(DynamicList!$B$19=INDEX(MainTable,$B7,MATCH(BN$6,DatabaseHeaders,0)),1,0))),0)</f>
        <v>1</v>
      </c>
      <c r="BO7" s="88">
        <f>BK7*BL7*BM7*BN7</f>
        <v>1</v>
      </c>
      <c r="BQ7" s="37">
        <f>IFERROR(IF(OR(LEN($BS7)=0,$BS7=0),"",$B7),"")</f>
        <v>1</v>
      </c>
      <c r="BR7" s="88">
        <f>IFERROR(SMALL($BQ$7:$BQ$56,ROW($BR7)-ROW($BR$6)),"")</f>
        <v>1</v>
      </c>
      <c r="BS7" s="88" t="str">
        <f>IF($BO7=1,$AJ7,"")</f>
        <v>668759 - Phone Holder</v>
      </c>
      <c r="BT7" s="88">
        <f>IF(LEN($BU$7)&gt;0,1,"")</f>
        <v>1</v>
      </c>
      <c r="BU7" s="88" t="str">
        <f>IF(LEN($BR7)&gt;0,INDEX($BS$7:$BS$56,$BR7),"")</f>
        <v>668759 - Phone Holder</v>
      </c>
      <c r="BW7" s="88">
        <f>IF($BX7&lt;&gt;"",1,"")</f>
        <v>1</v>
      </c>
      <c r="BX7" s="88">
        <f t="shared" ref="BX7:BX38" si="7">IFERROR(SMALL($AK$7:$AK$56,ROW(BX7)-ROW($BX$6)),"")</f>
        <v>1</v>
      </c>
      <c r="BZ7" s="37">
        <f ca="1">IFERROR(IF(OR(LEN($CC7)=0,$CC7=0),"",$B7),"")</f>
        <v>1</v>
      </c>
      <c r="CA7" s="88">
        <f ca="1">IFERROR(SMALL($BZ$7:$BZ$56,ROW($CA7)-ROW($CA$6)),"")</f>
        <v>1</v>
      </c>
      <c r="CB7" s="88" t="str">
        <f t="shared" ref="CB7:CB56" ca="1" si="8">IFERROR(INDEX(MainTable,$BX7,MATCH($CB$6,DatabaseHeaders,0),1),"")</f>
        <v>Accessories &amp; Supplies</v>
      </c>
      <c r="CC7" s="88" t="str">
        <f ca="1">IFERROR(IF(COUNTIF($CB$7:$CB7,$CB7)&gt;1,"",$CB7),"")</f>
        <v>Accessories &amp; Supplies</v>
      </c>
      <c r="CD7" s="88" t="str">
        <f ca="1">IF(LEN($CA7)&gt;0,INDEX($CC$7:$CC$56,$CA7),"")</f>
        <v>Accessories &amp; Supplies</v>
      </c>
      <c r="CE7" s="88">
        <f ca="1">IF(LEN($CD7)&gt;0,1,0)</f>
        <v>1</v>
      </c>
      <c r="CF7" s="88">
        <f ca="1">IFERROR(IF(LEN($CD7)=0,"",COUNTIF($CB$7:$CB$56,$CD7)),"")</f>
        <v>3</v>
      </c>
      <c r="CH7" s="37">
        <f ca="1">IFERROR(IF(OR(LEN($CK7)=0,$CK7=0),"",$B7),"")</f>
        <v>1</v>
      </c>
      <c r="CI7" s="88">
        <f ca="1">IFERROR(SMALL($CH$7:$CH$56,ROW($CI7)-ROW($CI$6)),"")</f>
        <v>1</v>
      </c>
      <c r="CJ7" s="88" t="str">
        <f t="shared" ref="CJ7:CJ56" ca="1" si="9">IFERROR(INDEX(MainTable,$BX7,MATCH($CJ$6,DatabaseHeaders,0),1),"")</f>
        <v>Black</v>
      </c>
      <c r="CK7" s="88" t="str">
        <f ca="1">IFERROR(IF(COUNTIF($CJ$7:$CJ7,$CJ7)&gt;1,"",$CJ7),"")</f>
        <v>Black</v>
      </c>
      <c r="CL7" s="88" t="str">
        <f ca="1">IF(LEN($CI7)&gt;0,INDEX($CK$7:$CK$56,$CI7),"")</f>
        <v>Black</v>
      </c>
      <c r="CM7" s="88">
        <f ca="1">IF(LEN($CL7)&gt;0,1,0)</f>
        <v>1</v>
      </c>
      <c r="CN7" s="88">
        <f ca="1">IFERROR(IF(LEN($CL7)=0,"",COUNTIF($CJ$7:$CJ$56,$CL7)),"")</f>
        <v>5</v>
      </c>
      <c r="CP7" s="37">
        <f ca="1">IFERROR(IF(OR(LEN($CS7)=0,$CS7=0),"",$B7),"")</f>
        <v>1</v>
      </c>
      <c r="CQ7" s="88">
        <f ca="1">IFERROR(SMALL($CP$7:$CP$56,ROW($CQ7)-ROW($CQ$6)),"")</f>
        <v>1</v>
      </c>
      <c r="CR7" s="88" t="str">
        <f t="shared" ref="CR7:CR56" ca="1" si="10">IFERROR(INDEX(MainTable,$BX7,MATCH($CR$6,DatabaseHeaders,0),1),"")</f>
        <v>China</v>
      </c>
      <c r="CS7" s="88" t="str">
        <f ca="1">IFERROR(IF(COUNTIF($CR$7:$CR7,$CR7)&gt;1,"",$CR7),"")</f>
        <v>China</v>
      </c>
      <c r="CT7" s="88" t="str">
        <f ca="1">IF(LEN($CQ7)&gt;0,INDEX($CS$7:$CS$56,$CQ7),"")</f>
        <v>China</v>
      </c>
      <c r="CU7" s="88">
        <f ca="1">IF(LEN($CT7)&gt;0,1,0)</f>
        <v>1</v>
      </c>
      <c r="CV7" s="88">
        <f ca="1">IFERROR(IF(LEN($CT7)=0,"",COUNTIF($CR$7:$CR$56,$CT7)),"")</f>
        <v>11</v>
      </c>
      <c r="CX7" s="37">
        <f ca="1">IFERROR(IF(OR(LEN($DA7)=0,$DA7=0),"",$B7),"")</f>
        <v>1</v>
      </c>
      <c r="CY7" s="88">
        <f ca="1">IFERROR(SMALL($CX$7:$CX$56,ROW($CY7)-ROW($CY$6)),"")</f>
        <v>1</v>
      </c>
      <c r="CZ7" s="88" t="str">
        <f t="shared" ref="CZ7:CZ56" ca="1" si="11">IFERROR(INDEX(MainTable,$BX7,MATCH($CZ$6,DatabaseHeaders,0),1),"")</f>
        <v>Amelia Morrison</v>
      </c>
      <c r="DA7" s="88" t="str">
        <f ca="1">IFERROR(IF(COUNTIF($CZ$7:$CZ7,$CZ7)&gt;1,"",$CZ7),"")</f>
        <v>Amelia Morrison</v>
      </c>
      <c r="DB7" s="88" t="str">
        <f ca="1">IF(LEN($CY7)&gt;0,INDEX($DA$7:$DA$56,$CY7),"")</f>
        <v>Amelia Morrison</v>
      </c>
      <c r="DC7" s="88">
        <f ca="1">IF(LEN($DB7)&gt;0,1,0)</f>
        <v>1</v>
      </c>
      <c r="DD7" s="88">
        <f ca="1">IFERROR(IF(LEN($DB7)=0,"",COUNTIF($CZ$7:$CZ$56,$DB7)),"")</f>
        <v>2</v>
      </c>
      <c r="DF7" s="37" t="s">
        <v>123</v>
      </c>
      <c r="DG7" s="88" t="str">
        <f>"Count by - " &amp; Dashboard!$C$7</f>
        <v>Count by - Category</v>
      </c>
      <c r="DI7" s="107">
        <f>IF(LEN(Database!$C8)&gt;0,ROW(Database!$C8),"")</f>
        <v>8</v>
      </c>
      <c r="DK7" s="88">
        <f>IF(DynamicList!$D8&lt;&gt;"",ROW(DynamicList!$D8),"")</f>
        <v>8</v>
      </c>
      <c r="DM7" s="88">
        <f>IF(LEN(DynamicList!$D8)=0,"",MATCH(DynamicList!$D8,Calc!$AJ$7:$AJ$56,0))</f>
        <v>1</v>
      </c>
      <c r="DO7" s="88">
        <f>IF(LEN(Form!$C9)&gt;0,ROW(Form!$C9),"")</f>
        <v>9</v>
      </c>
      <c r="DQ7" s="87" t="s">
        <v>178</v>
      </c>
      <c r="DR7" s="104">
        <f>IFERROR(IF(DR$8&gt;0,COLUMN(Settings!B$10),""),"")</f>
        <v>2</v>
      </c>
      <c r="DS7" s="104">
        <f>IFERROR(IF(DS$8&gt;0,COLUMN(Settings!C$10),""),"")</f>
        <v>3</v>
      </c>
      <c r="DT7" s="104">
        <f>IFERROR(IF(DT$8&gt;0,COLUMN(Settings!D$10),""),"")</f>
        <v>4</v>
      </c>
      <c r="DU7" s="104">
        <f>IFERROR(IF(DU$8&gt;0,COLUMN(Settings!E$10),""),"")</f>
        <v>5</v>
      </c>
      <c r="DV7" s="104">
        <f>IFERROR(IF(DV$8&gt;0,COLUMN(Settings!F$10),""),"")</f>
        <v>6</v>
      </c>
      <c r="DW7" s="104">
        <f>IFERROR(IF(DW$8&gt;0,COLUMN(Settings!G$10),""),"")</f>
        <v>7</v>
      </c>
      <c r="DX7" s="104" t="str">
        <f>IFERROR(IF(DX$8&gt;0,COLUMN(Settings!H$10),""),"")</f>
        <v/>
      </c>
      <c r="DY7" s="104" t="str">
        <f>IFERROR(IF(DY$8&gt;0,COLUMN(Settings!I$10),""),"")</f>
        <v/>
      </c>
      <c r="DZ7" s="104" t="str">
        <f>IFERROR(IF(DZ$8&gt;0,COLUMN(Settings!J$10),""),"")</f>
        <v/>
      </c>
      <c r="EA7" s="104" t="str">
        <f>IFERROR(IF(EA$8&gt;0,COLUMN(Settings!K$10),""),"")</f>
        <v/>
      </c>
      <c r="EB7" s="104" t="str">
        <f>IFERROR(IF(EB$8&gt;0,COLUMN(Settings!L$10),""),"")</f>
        <v/>
      </c>
      <c r="EC7" s="104" t="str">
        <f>IFERROR(IF(EC$8&gt;0,COLUMN(Settings!M$10),""),"")</f>
        <v/>
      </c>
      <c r="ED7" s="104" t="str">
        <f>IFERROR(IF(ED$8&gt;0,COLUMN(Settings!N$10),""),"")</f>
        <v/>
      </c>
      <c r="EE7" s="104" t="str">
        <f>IFERROR(IF(EE$8&gt;0,COLUMN(Settings!O$10),""),"")</f>
        <v/>
      </c>
      <c r="EF7" s="104" t="str">
        <f>IFERROR(IF(EF$8&gt;0,COLUMN(Settings!P$10),""),"")</f>
        <v/>
      </c>
    </row>
    <row r="8" spans="2:153" x14ac:dyDescent="0.25">
      <c r="B8" s="75">
        <v>2</v>
      </c>
      <c r="C8" s="165" t="str">
        <f t="shared" si="0"/>
        <v>Active</v>
      </c>
      <c r="D8" s="93">
        <f>IFERROR(IF(LEN(INDEX(Database!B$8:B$2007,$B8,1))=0,"",INDEX(Database!B$8:B$2007,$B8,1)),"")</f>
        <v>150461</v>
      </c>
      <c r="E8" s="93" t="str">
        <f>IFERROR(IF(LEN(INDEX(Database!C$8:C$2007,$B8,1))=0,"",INDEX(Database!C$8:C$2007,$B8,1)),"")</f>
        <v>Digital Picture Frame</v>
      </c>
      <c r="F8" s="93" t="str">
        <f>IFERROR(IF($C8="Passive","",INDEX(Database!D$8:D$2007,$B8,1)),"")</f>
        <v>Accessories &amp; Supplies</v>
      </c>
      <c r="G8" s="93" t="str">
        <f>IFERROR(IF($C8="Passive","",INDEX(Database!E$8:E$2007,$B8,1)),"")</f>
        <v>China</v>
      </c>
      <c r="H8" s="93" t="str">
        <f>IFERROR(IF($C8="Passive","",INDEX(Database!F$8:F$2007,$B8,1)),"")</f>
        <v>White</v>
      </c>
      <c r="I8" s="93">
        <f>IFERROR(IF($C8="Passive","",INDEX(Database!G$8:G$2007,$B8,1)),"")</f>
        <v>350</v>
      </c>
      <c r="J8" s="93">
        <f>IFERROR(IF($C8="Passive","",INDEX(Database!H$8:H$2007,$B8,1)),"")</f>
        <v>65</v>
      </c>
      <c r="K8" s="93" t="str">
        <f>IFERROR(IF($C8="Passive","",INDEX(Database!I$8:I$2007,$B8,1)),"")</f>
        <v>Julia Parr</v>
      </c>
      <c r="L8" s="93" t="str">
        <f>IFERROR(IF($C8="Passive","",INDEX(Database!J$8:J$2007,$B8,1)),"")</f>
        <v>juliaparr@mail.com</v>
      </c>
      <c r="M8" s="93">
        <f>IFERROR(IF($C8="Passive","",INDEX(Database!K$8:K$2007,$B8,1)),"")</f>
        <v>0</v>
      </c>
      <c r="N8" s="93">
        <f>IFERROR(IF($C8="Passive","",INDEX(Database!L$8:L$2007,$B8,1)),"")</f>
        <v>0</v>
      </c>
      <c r="O8" s="93">
        <f>IFERROR(IF($C8="Passive","",INDEX(Database!M$8:M$2007,$B8,1)),"")</f>
        <v>0</v>
      </c>
      <c r="P8" s="93">
        <f>IFERROR(IF($C8="Passive","",INDEX(Database!N$8:N$2007,$B8,1)),"")</f>
        <v>0</v>
      </c>
      <c r="Q8" s="93">
        <f>IFERROR(IF($C8="Passive","",INDEX(Database!O$8:O$2007,$B8,1)),"")</f>
        <v>0</v>
      </c>
      <c r="R8" s="93">
        <f>IFERROR(IF($C8="Passive","",INDEX(Database!P$8:P$2007,$B8,1)),"")</f>
        <v>0</v>
      </c>
      <c r="S8" s="93">
        <f>IFERROR(IF($C8="Passive","",INDEX(Database!Q$8:Q$2007,$B8,1)),"")</f>
        <v>0</v>
      </c>
      <c r="T8" s="93">
        <f>IFERROR(IF($C8="Passive","",INDEX(Database!R$8:R$2007,$B8,1)),"")</f>
        <v>0</v>
      </c>
      <c r="U8" s="93">
        <f>IFERROR(IF($C8="Passive","",INDEX(Database!S$8:S$2007,$B8,1)),"")</f>
        <v>0</v>
      </c>
      <c r="V8" s="93">
        <f>IFERROR(IF($C8="Passive","",INDEX(Database!T$8:T$2007,$B8,1)),"")</f>
        <v>0</v>
      </c>
      <c r="W8" s="93">
        <f>IFERROR(IF($C8="Passive","",INDEX(Database!U$8:U$2007,$B8,1)),"")</f>
        <v>0</v>
      </c>
      <c r="X8" s="95">
        <f>IFERROR(IF($C8="Passive","",INDEX(Database!V$8:V$2007,$B8,1)),"")</f>
        <v>0</v>
      </c>
      <c r="Y8" s="95">
        <f>IFERROR(IF($C8="Passive","",INDEX(Database!W$8:W$2007,$B8,1)),"")</f>
        <v>0</v>
      </c>
      <c r="Z8" s="95">
        <f>IFERROR(IF($C8="Passive","",INDEX(Database!X$8:X$2007,$B8,1)),"")</f>
        <v>0</v>
      </c>
      <c r="AA8" s="95">
        <f>IFERROR(IF($C8="Passive","",INDEX(Database!Y$8:Y$2007,$B8,1)),"")</f>
        <v>0</v>
      </c>
      <c r="AB8" s="95">
        <f>IFERROR(IF($C8="Passive","",INDEX(Database!Z$8:Z$2007,$B8,1)),"")</f>
        <v>0</v>
      </c>
      <c r="AC8" s="95">
        <f>IFERROR(IF($C8="Passive","",INDEX(Database!AA$8:AA$2007,$B8,1)),"")</f>
        <v>0</v>
      </c>
      <c r="AD8" s="95">
        <f>IFERROR(IF($C8="Passive","",INDEX(Database!AB$8:AB$2007,$B8,1)),"")</f>
        <v>0</v>
      </c>
      <c r="AE8" s="95">
        <f>IFERROR(IF($C8="Passive","",INDEX(Database!AC$8:AC$2007,$B8,1)),"")</f>
        <v>0</v>
      </c>
      <c r="AF8" s="95">
        <f>IFERROR(IF($C8="Passive","",INDEX(Database!AD$8:AD$2007,$B8,1)),"")</f>
        <v>0</v>
      </c>
      <c r="AG8" s="95">
        <f>IFERROR(IF($C8="Passive","",INDEX(Database!AE$8:AE$2007,$B8,1)),"")</f>
        <v>0</v>
      </c>
      <c r="AH8" s="95">
        <f>IFERROR(IF($C8="Passive","",INDEX(Database!AF$8:AF$2007,$B8,1)),"")</f>
        <v>0</v>
      </c>
      <c r="AI8" s="96">
        <f>IFERROR(IF($C8="Passive","",INDEX(Database!AG$8:AG$2007,$B8,1)),"")</f>
        <v>0</v>
      </c>
      <c r="AJ8" s="94" t="str">
        <f t="shared" si="1"/>
        <v>150461 - Digital Picture Frame</v>
      </c>
      <c r="AK8" s="108">
        <f t="shared" si="2"/>
        <v>2</v>
      </c>
      <c r="AM8" s="37" t="str">
        <f t="shared" ref="AM8:AM56" ca="1" si="12">IFERROR(IF(OR(LEN($AP8)=0,$AP8=0),"",$B8),"")</f>
        <v/>
      </c>
      <c r="AN8" s="37">
        <f t="shared" ref="AN8:AN56" ca="1" si="13">IFERROR(SMALL($AM$7:$AM$56,ROW($AN8)-ROW($AN$6)),"")</f>
        <v>4</v>
      </c>
      <c r="AO8" s="88" t="str">
        <f t="shared" ca="1" si="3"/>
        <v>Accessories &amp; Supplies</v>
      </c>
      <c r="AP8" s="88" t="str">
        <f ca="1">IFERROR(IF(COUNTIF($AO$7:$AO8,$AO8)&gt;1,"",$AO8),"")</f>
        <v/>
      </c>
      <c r="AQ8" s="88" t="str">
        <f t="shared" ref="AQ8:AQ56" ca="1" si="14">IF(LEN($AN8)&gt;0,INDEX($AP$7:$AP$56,$AN8),"")</f>
        <v>Camera &amp; Photo</v>
      </c>
      <c r="AS8" s="37" t="str">
        <f t="shared" ref="AS8:AS56" ca="1" si="15">IFERROR(IF(OR(LEN($AV8)=0,$AV8=0),"",$B8),"")</f>
        <v/>
      </c>
      <c r="AT8" s="88">
        <f t="shared" ref="AT8:AT56" ca="1" si="16">IFERROR(SMALL($AS$7:$AS$56,ROW($AT8)-ROW($AT$6)),"")</f>
        <v>3</v>
      </c>
      <c r="AU8" s="88" t="str">
        <f t="shared" ca="1" si="4"/>
        <v>China</v>
      </c>
      <c r="AV8" s="88" t="str">
        <f ca="1">IFERROR(IF(COUNTIF($AU$7:$AU8,$AU8)&gt;1,"",$AU8),"")</f>
        <v/>
      </c>
      <c r="AW8" s="88" t="str">
        <f t="shared" ref="AW8:AW56" ca="1" si="17">IF(LEN($AT8)&gt;0,INDEX($AV$7:$AV$56,$AT8),"")</f>
        <v>Germany</v>
      </c>
      <c r="AY8" s="37">
        <f t="shared" ref="AY8:AY56" ca="1" si="18">IFERROR(IF(OR(LEN($BB8)=0,$BB8=0),"",$B8),"")</f>
        <v>2</v>
      </c>
      <c r="AZ8" s="88">
        <f t="shared" ref="AZ8:AZ56" ca="1" si="19">IFERROR(SMALL($AY$7:$AY$56,ROW($AZ8)-ROW($AZ$6)),"")</f>
        <v>2</v>
      </c>
      <c r="BA8" s="88">
        <f t="shared" ca="1" si="5"/>
        <v>350</v>
      </c>
      <c r="BB8" s="88">
        <f ca="1">IFERROR(IF(COUNTIF($BA$7:$BA8,$BA8)&gt;1,"",$BA8),"")</f>
        <v>350</v>
      </c>
      <c r="BC8" s="88">
        <f t="shared" ref="BC8:BC56" ca="1" si="20">IF(LEN($AZ8)&gt;0,INDEX($BB$7:$BB$56,$AZ8),"")</f>
        <v>350</v>
      </c>
      <c r="BE8" s="37">
        <f t="shared" ref="BE8:BE56" ca="1" si="21">IFERROR(IF(OR(LEN($BH8)=0,$BH8=0),"",$B8),"")</f>
        <v>2</v>
      </c>
      <c r="BF8" s="88">
        <f t="shared" ref="BF8:BF56" ca="1" si="22">IFERROR(SMALL($BE$7:$BE$56,ROW($BF8)-ROW($BF$6)),"")</f>
        <v>2</v>
      </c>
      <c r="BG8" s="88" t="str">
        <f t="shared" ca="1" si="6"/>
        <v>Julia Parr</v>
      </c>
      <c r="BH8" s="88" t="str">
        <f ca="1">IFERROR(IF(COUNTIF($BG$7:$BG8,$BG8)&gt;1,"",$BG8),"")</f>
        <v>Julia Parr</v>
      </c>
      <c r="BI8" s="88" t="str">
        <f t="shared" ref="BI8:BI56" ca="1" si="23">IF(LEN($BF8)&gt;0,INDEX($BH$7:$BH$56,$BF8),"")</f>
        <v>Julia Parr</v>
      </c>
      <c r="BK8" s="88">
        <f>IFERROR(IF(LEN(BK$6)=0,1,IF(OR(DynamicList!$B$10="",DynamicList!$B$10="All"),1,IF(DynamicList!$B$10=INDEX(MainTable,$B8,MATCH(BK$6,DatabaseHeaders,0)),1,0))),0)</f>
        <v>1</v>
      </c>
      <c r="BL8" s="88">
        <f>IFERROR(IF(LEN(BL$6)=0,1,IF(OR(DynamicList!$B$13="",DynamicList!$B$13="All"),1,IF(DynamicList!$B$13=INDEX(MainTable,$B8,MATCH(BL$6,DatabaseHeaders,0)),1,0))),0)</f>
        <v>1</v>
      </c>
      <c r="BM8" s="88">
        <f>IFERROR(IF(LEN(BM$6)=0,1,IF(OR(DynamicList!$B$16="",DynamicList!$B$16="All"),1,IF(DynamicList!$B$16=INDEX(MainTable,$B8,MATCH(BM$6,DatabaseHeaders,0)),1,0))),0)</f>
        <v>1</v>
      </c>
      <c r="BN8" s="88">
        <f>IFERROR(IF(LEN(BN$6)=0,1,IF(OR(DynamicList!$B$19="",DynamicList!$B$19="All"),1,IF(DynamicList!$B$19=INDEX(MainTable,$B8,MATCH(BN$6,DatabaseHeaders,0)),1,0))),0)</f>
        <v>1</v>
      </c>
      <c r="BO8" s="88">
        <f t="shared" ref="BO8:BO56" si="24">BK8*BL8*BM8*BN8</f>
        <v>1</v>
      </c>
      <c r="BQ8" s="37">
        <f t="shared" ref="BQ8:BQ56" si="25">IFERROR(IF(OR(LEN($BS8)=0,$BS8=0),"",$B8),"")</f>
        <v>2</v>
      </c>
      <c r="BR8" s="88">
        <f t="shared" ref="BR8:BR56" si="26">IFERROR(SMALL($BQ$7:$BQ$56,ROW($BR8)-ROW($BR$6)),"")</f>
        <v>2</v>
      </c>
      <c r="BS8" s="88" t="str">
        <f t="shared" ref="BS8:BS56" si="27">IF($BO8=1,$AJ8,"")</f>
        <v>150461 - Digital Picture Frame</v>
      </c>
      <c r="BT8" s="88">
        <f>IF(LEN($BU8)&gt;0,BT7+1,"")</f>
        <v>2</v>
      </c>
      <c r="BU8" s="88" t="str">
        <f t="shared" ref="BU8:BU56" si="28">IF(LEN($BR8)&gt;0,INDEX($BS$7:$BS$56,$BR8),"")</f>
        <v>150461 - Digital Picture Frame</v>
      </c>
      <c r="BW8" s="88">
        <f t="shared" ref="BW8:BW56" si="29">IF($BX8&lt;&gt;"",1,"")</f>
        <v>1</v>
      </c>
      <c r="BX8" s="88">
        <f t="shared" si="7"/>
        <v>2</v>
      </c>
      <c r="BZ8" s="37" t="str">
        <f t="shared" ref="BZ8:BZ56" ca="1" si="30">IFERROR(IF(OR(LEN($CC8)=0,$CC8=0),"",$B8),"")</f>
        <v/>
      </c>
      <c r="CA8" s="88">
        <f t="shared" ref="CA8:CA56" ca="1" si="31">IFERROR(SMALL($BZ$7:$BZ$56,ROW($CA8)-ROW($CA$6)),"")</f>
        <v>4</v>
      </c>
      <c r="CB8" s="88" t="str">
        <f t="shared" ca="1" si="8"/>
        <v>Accessories &amp; Supplies</v>
      </c>
      <c r="CC8" s="88" t="str">
        <f ca="1">IFERROR(IF(COUNTIF($CB$7:$CB8,$CB8)&gt;1,"",$CB8),"")</f>
        <v/>
      </c>
      <c r="CD8" s="88" t="str">
        <f t="shared" ref="CD8:CD56" ca="1" si="32">IF(LEN($CA8)&gt;0,INDEX($CC$7:$CC$56,$CA8),"")</f>
        <v>Camera &amp; Photo</v>
      </c>
      <c r="CE8" s="88">
        <f t="shared" ref="CE8:CE56" ca="1" si="33">IF(LEN($CD8)&gt;0,1,0)</f>
        <v>1</v>
      </c>
      <c r="CF8" s="88">
        <f t="shared" ref="CF8:CF56" ca="1" si="34">IFERROR(IF(LEN($CD8)=0,"",COUNTIF($CB$7:$CB$56,$CD8)),"")</f>
        <v>5</v>
      </c>
      <c r="CH8" s="37">
        <f t="shared" ref="CH8:CH56" ca="1" si="35">IFERROR(IF(OR(LEN($CK8)=0,$CK8=0),"",$B8),"")</f>
        <v>2</v>
      </c>
      <c r="CI8" s="88">
        <f t="shared" ref="CI8:CI56" ca="1" si="36">IFERROR(SMALL($CH$7:$CH$56,ROW($CI8)-ROW($CI$6)),"")</f>
        <v>2</v>
      </c>
      <c r="CJ8" s="88" t="str">
        <f t="shared" ca="1" si="9"/>
        <v>White</v>
      </c>
      <c r="CK8" s="88" t="str">
        <f ca="1">IFERROR(IF(COUNTIF($CJ$7:$CJ8,$CJ8)&gt;1,"",$CJ8),"")</f>
        <v>White</v>
      </c>
      <c r="CL8" s="88" t="str">
        <f t="shared" ref="CL8:CL56" ca="1" si="37">IF(LEN($CI8)&gt;0,INDEX($CK$7:$CK$56,$CI8),"")</f>
        <v>White</v>
      </c>
      <c r="CM8" s="88">
        <f t="shared" ref="CM8:CM56" ca="1" si="38">IF(LEN($CL8)&gt;0,1,0)</f>
        <v>1</v>
      </c>
      <c r="CN8" s="88">
        <f t="shared" ref="CN8:CN56" ca="1" si="39">IFERROR(IF(LEN($CL8)=0,"",COUNTIF($CJ$7:$CJ$56,$CL8)),"")</f>
        <v>5</v>
      </c>
      <c r="CP8" s="37" t="str">
        <f t="shared" ref="CP8:CP56" ca="1" si="40">IFERROR(IF(OR(LEN($CS8)=0,$CS8=0),"",$B8),"")</f>
        <v/>
      </c>
      <c r="CQ8" s="88">
        <f t="shared" ref="CQ8:CQ56" ca="1" si="41">IFERROR(SMALL($CP$7:$CP$56,ROW($CQ8)-ROW($CQ$6)),"")</f>
        <v>3</v>
      </c>
      <c r="CR8" s="88" t="str">
        <f t="shared" ca="1" si="10"/>
        <v>China</v>
      </c>
      <c r="CS8" s="88" t="str">
        <f ca="1">IFERROR(IF(COUNTIF($CR$7:$CR8,$CR8)&gt;1,"",$CR8),"")</f>
        <v/>
      </c>
      <c r="CT8" s="88" t="str">
        <f t="shared" ref="CT8:CT56" ca="1" si="42">IF(LEN($CQ8)&gt;0,INDEX($CS$7:$CS$56,$CQ8),"")</f>
        <v>Germany</v>
      </c>
      <c r="CU8" s="88">
        <f t="shared" ref="CU8:CU56" ca="1" si="43">IF(LEN($CT8)&gt;0,1,0)</f>
        <v>1</v>
      </c>
      <c r="CV8" s="88">
        <f t="shared" ref="CV8:CV56" ca="1" si="44">IFERROR(IF(LEN($CT8)=0,"",COUNTIF($CR$7:$CR$56,$CT8)),"")</f>
        <v>3</v>
      </c>
      <c r="CX8" s="37">
        <f t="shared" ref="CX8:CX56" ca="1" si="45">IFERROR(IF(OR(LEN($DA8)=0,$DA8=0),"",$B8),"")</f>
        <v>2</v>
      </c>
      <c r="CY8" s="88">
        <f t="shared" ref="CY8:CY56" ca="1" si="46">IFERROR(SMALL($CX$7:$CX$56,ROW($CY8)-ROW($CY$6)),"")</f>
        <v>2</v>
      </c>
      <c r="CZ8" s="88" t="str">
        <f t="shared" ca="1" si="11"/>
        <v>Julia Parr</v>
      </c>
      <c r="DA8" s="88" t="str">
        <f ca="1">IFERROR(IF(COUNTIF($CZ$7:$CZ8,$CZ8)&gt;1,"",$CZ8),"")</f>
        <v>Julia Parr</v>
      </c>
      <c r="DB8" s="88" t="str">
        <f t="shared" ref="DB8:DB56" ca="1" si="47">IF(LEN($CY8)&gt;0,INDEX($DA$7:$DA$56,$CY8),"")</f>
        <v>Julia Parr</v>
      </c>
      <c r="DC8" s="88">
        <f t="shared" ref="DC8:DC56" ca="1" si="48">IF(LEN($DB8)&gt;0,1,0)</f>
        <v>1</v>
      </c>
      <c r="DD8" s="88">
        <f t="shared" ref="DD8:DD56" ca="1" si="49">IFERROR(IF(LEN($DB8)=0,"",COUNTIF($CZ$7:$CZ$56,$DB8)),"")</f>
        <v>4</v>
      </c>
      <c r="DF8" s="37" t="s">
        <v>124</v>
      </c>
      <c r="DG8" s="88" t="str">
        <f>"Count by - " &amp; Dashboard!$G$7</f>
        <v>Count by - Color</v>
      </c>
      <c r="DI8" s="107">
        <f>IF(LEN(Database!$C9)&gt;0,ROW(Database!$C9),"")</f>
        <v>9</v>
      </c>
      <c r="DK8" s="88">
        <f>IF(DynamicList!$D9&lt;&gt;"",ROW(DynamicList!$D9),"")</f>
        <v>9</v>
      </c>
      <c r="DM8" s="88">
        <f>IF(LEN(DynamicList!$D9)=0,"",MATCH(DynamicList!$D9,Calc!$AJ$7:$AJ$2006,0))</f>
        <v>2</v>
      </c>
      <c r="DO8" s="88">
        <f>IF(LEN(Form!$C10)&gt;0,ROW(Form!$C10),"")</f>
        <v>10</v>
      </c>
      <c r="DQ8" s="87" t="s">
        <v>176</v>
      </c>
      <c r="DR8" s="105">
        <f>IFERROR(IF(COUNTA(Settings!B$11:B$35)=0,0,COUNTA(Settings!B$11:B$35)),0)</f>
        <v>8</v>
      </c>
      <c r="DS8" s="105">
        <f>IFERROR(IF(COUNTA(Settings!C$11:C$35)=0,0,COUNTA(Settings!C$11:C$35)),0)</f>
        <v>6</v>
      </c>
      <c r="DT8" s="105">
        <f>IFERROR(IF(COUNTA(Settings!D$11:D$35)=0,0,COUNTA(Settings!D$11:D$35)),0)</f>
        <v>7</v>
      </c>
      <c r="DU8" s="105">
        <f>IFERROR(IF(COUNTA(Settings!E$11:E$35)=0,0,COUNTA(Settings!E$11:E$35)),0)</f>
        <v>4</v>
      </c>
      <c r="DV8" s="105">
        <f>IFERROR(IF(COUNTA(Settings!F$11:F$35)=0,0,COUNTA(Settings!F$11:F$35)),0)</f>
        <v>4</v>
      </c>
      <c r="DW8" s="105">
        <f>IFERROR(IF(COUNTA(Settings!G$11:G$35)=0,0,COUNTA(Settings!G$11:G$35)),0)</f>
        <v>10</v>
      </c>
      <c r="DX8" s="105">
        <f>IFERROR(IF(COUNTA(Settings!H$11:H$35)=0,0,COUNTA(Settings!H$11:H$35)),0)</f>
        <v>0</v>
      </c>
      <c r="DY8" s="105">
        <f>IFERROR(IF(COUNTA(Settings!I$11:I$35)=0,0,COUNTA(Settings!I$11:I$35)),0)</f>
        <v>0</v>
      </c>
      <c r="DZ8" s="105">
        <f>IFERROR(IF(COUNTA(Settings!J$11:J$35)=0,0,COUNTA(Settings!J$11:J$35)),0)</f>
        <v>0</v>
      </c>
      <c r="EA8" s="105">
        <f>IFERROR(IF(COUNTA(Settings!K$11:K$35)=0,0,COUNTA(Settings!K$11:K$35)),0)</f>
        <v>0</v>
      </c>
      <c r="EB8" s="105">
        <f>IFERROR(IF(COUNTA(Settings!L$11:L$35)=0,0,COUNTA(Settings!L$11:L$35)),0)</f>
        <v>0</v>
      </c>
      <c r="EC8" s="105">
        <f>IFERROR(IF(COUNTA(Settings!M$11:M$35)=0,0,COUNTA(Settings!M$11:M$35)),0)</f>
        <v>0</v>
      </c>
      <c r="ED8" s="105">
        <f>IFERROR(IF(COUNTA(Settings!N$11:N$35)=0,0,COUNTA(Settings!N$11:N$35)),0)</f>
        <v>0</v>
      </c>
      <c r="EE8" s="105">
        <f>IFERROR(IF(COUNTA(Settings!O$11:O$35)=0,0,COUNTA(Settings!O$11:O$35)),0)</f>
        <v>0</v>
      </c>
      <c r="EF8" s="105">
        <f>IFERROR(IF(COUNTA(Settings!P$11:P$35)=0,0,COUNTA(Settings!P$11:P$35)),0)</f>
        <v>0</v>
      </c>
    </row>
    <row r="9" spans="2:153" x14ac:dyDescent="0.25">
      <c r="B9" s="75">
        <v>3</v>
      </c>
      <c r="C9" s="165" t="str">
        <f t="shared" si="0"/>
        <v>Active</v>
      </c>
      <c r="D9" s="93">
        <f>IFERROR(IF(LEN(INDEX(Database!B$8:B$2007,$B9,1))=0,"",INDEX(Database!B$8:B$2007,$B9,1)),"")</f>
        <v>694775</v>
      </c>
      <c r="E9" s="93" t="str">
        <f>IFERROR(IF(LEN(INDEX(Database!C$8:C$2007,$B9,1))=0,"",INDEX(Database!C$8:C$2007,$B9,1)),"")</f>
        <v>USB Charging Cable</v>
      </c>
      <c r="F9" s="93" t="str">
        <f>IFERROR(IF($C9="Passive","",INDEX(Database!D$8:D$2007,$B9,1)),"")</f>
        <v>Accessories &amp; Supplies</v>
      </c>
      <c r="G9" s="93" t="str">
        <f>IFERROR(IF($C9="Passive","",INDEX(Database!E$8:E$2007,$B9,1)),"")</f>
        <v>Germany</v>
      </c>
      <c r="H9" s="93" t="str">
        <f>IFERROR(IF($C9="Passive","",INDEX(Database!F$8:F$2007,$B9,1)),"")</f>
        <v>White</v>
      </c>
      <c r="I9" s="93">
        <f>IFERROR(IF($C9="Passive","",INDEX(Database!G$8:G$2007,$B9,1)),"")</f>
        <v>25</v>
      </c>
      <c r="J9" s="93">
        <f>IFERROR(IF($C9="Passive","",INDEX(Database!H$8:H$2007,$B9,1)),"")</f>
        <v>15</v>
      </c>
      <c r="K9" s="93" t="str">
        <f>IFERROR(IF($C9="Passive","",INDEX(Database!I$8:I$2007,$B9,1)),"")</f>
        <v>Amy Murray</v>
      </c>
      <c r="L9" s="93" t="str">
        <f>IFERROR(IF($C9="Passive","",INDEX(Database!J$8:J$2007,$B9,1)),"")</f>
        <v>amymurray@mail.com</v>
      </c>
      <c r="M9" s="93">
        <f>IFERROR(IF($C9="Passive","",INDEX(Database!K$8:K$2007,$B9,1)),"")</f>
        <v>0</v>
      </c>
      <c r="N9" s="93">
        <f>IFERROR(IF($C9="Passive","",INDEX(Database!L$8:L$2007,$B9,1)),"")</f>
        <v>0</v>
      </c>
      <c r="O9" s="93">
        <f>IFERROR(IF($C9="Passive","",INDEX(Database!M$8:M$2007,$B9,1)),"")</f>
        <v>0</v>
      </c>
      <c r="P9" s="93">
        <f>IFERROR(IF($C9="Passive","",INDEX(Database!N$8:N$2007,$B9,1)),"")</f>
        <v>0</v>
      </c>
      <c r="Q9" s="93">
        <f>IFERROR(IF($C9="Passive","",INDEX(Database!O$8:O$2007,$B9,1)),"")</f>
        <v>0</v>
      </c>
      <c r="R9" s="93">
        <f>IFERROR(IF($C9="Passive","",INDEX(Database!P$8:P$2007,$B9,1)),"")</f>
        <v>0</v>
      </c>
      <c r="S9" s="93">
        <f>IFERROR(IF($C9="Passive","",INDEX(Database!Q$8:Q$2007,$B9,1)),"")</f>
        <v>0</v>
      </c>
      <c r="T9" s="93">
        <f>IFERROR(IF($C9="Passive","",INDEX(Database!R$8:R$2007,$B9,1)),"")</f>
        <v>0</v>
      </c>
      <c r="U9" s="93">
        <f>IFERROR(IF($C9="Passive","",INDEX(Database!S$8:S$2007,$B9,1)),"")</f>
        <v>0</v>
      </c>
      <c r="V9" s="93">
        <f>IFERROR(IF($C9="Passive","",INDEX(Database!T$8:T$2007,$B9,1)),"")</f>
        <v>0</v>
      </c>
      <c r="W9" s="93">
        <f>IFERROR(IF($C9="Passive","",INDEX(Database!U$8:U$2007,$B9,1)),"")</f>
        <v>0</v>
      </c>
      <c r="X9" s="95">
        <f>IFERROR(IF($C9="Passive","",INDEX(Database!V$8:V$2007,$B9,1)),"")</f>
        <v>0</v>
      </c>
      <c r="Y9" s="95">
        <f>IFERROR(IF($C9="Passive","",INDEX(Database!W$8:W$2007,$B9,1)),"")</f>
        <v>0</v>
      </c>
      <c r="Z9" s="95">
        <f>IFERROR(IF($C9="Passive","",INDEX(Database!X$8:X$2007,$B9,1)),"")</f>
        <v>0</v>
      </c>
      <c r="AA9" s="95">
        <f>IFERROR(IF($C9="Passive","",INDEX(Database!Y$8:Y$2007,$B9,1)),"")</f>
        <v>0</v>
      </c>
      <c r="AB9" s="95">
        <f>IFERROR(IF($C9="Passive","",INDEX(Database!Z$8:Z$2007,$B9,1)),"")</f>
        <v>0</v>
      </c>
      <c r="AC9" s="95">
        <f>IFERROR(IF($C9="Passive","",INDEX(Database!AA$8:AA$2007,$B9,1)),"")</f>
        <v>0</v>
      </c>
      <c r="AD9" s="95">
        <f>IFERROR(IF($C9="Passive","",INDEX(Database!AB$8:AB$2007,$B9,1)),"")</f>
        <v>0</v>
      </c>
      <c r="AE9" s="95">
        <f>IFERROR(IF($C9="Passive","",INDEX(Database!AC$8:AC$2007,$B9,1)),"")</f>
        <v>0</v>
      </c>
      <c r="AF9" s="95">
        <f>IFERROR(IF($C9="Passive","",INDEX(Database!AD$8:AD$2007,$B9,1)),"")</f>
        <v>0</v>
      </c>
      <c r="AG9" s="95">
        <f>IFERROR(IF($C9="Passive","",INDEX(Database!AE$8:AE$2007,$B9,1)),"")</f>
        <v>0</v>
      </c>
      <c r="AH9" s="95">
        <f>IFERROR(IF($C9="Passive","",INDEX(Database!AF$8:AF$2007,$B9,1)),"")</f>
        <v>0</v>
      </c>
      <c r="AI9" s="96">
        <f>IFERROR(IF($C9="Passive","",INDEX(Database!AG$8:AG$2007,$B9,1)),"")</f>
        <v>0</v>
      </c>
      <c r="AJ9" s="94" t="str">
        <f t="shared" si="1"/>
        <v>694775 - USB Charging Cable</v>
      </c>
      <c r="AK9" s="108">
        <f t="shared" si="2"/>
        <v>3</v>
      </c>
      <c r="AM9" s="37" t="str">
        <f t="shared" ca="1" si="12"/>
        <v/>
      </c>
      <c r="AN9" s="37">
        <f t="shared" ca="1" si="13"/>
        <v>9</v>
      </c>
      <c r="AO9" s="88" t="str">
        <f t="shared" ca="1" si="3"/>
        <v>Accessories &amp; Supplies</v>
      </c>
      <c r="AP9" s="88" t="str">
        <f ca="1">IFERROR(IF(COUNTIF($AO$7:$AO9,$AO9)&gt;1,"",$AO9),"")</f>
        <v/>
      </c>
      <c r="AQ9" s="88" t="str">
        <f t="shared" ca="1" si="14"/>
        <v>Computers &amp; Accessories</v>
      </c>
      <c r="AS9" s="37">
        <f t="shared" ca="1" si="15"/>
        <v>3</v>
      </c>
      <c r="AT9" s="88">
        <f t="shared" ca="1" si="16"/>
        <v>7</v>
      </c>
      <c r="AU9" s="88" t="str">
        <f t="shared" ca="1" si="4"/>
        <v>Germany</v>
      </c>
      <c r="AV9" s="88" t="str">
        <f ca="1">IFERROR(IF(COUNTIF($AU$7:$AU9,$AU9)&gt;1,"",$AU9),"")</f>
        <v>Germany</v>
      </c>
      <c r="AW9" s="88" t="str">
        <f t="shared" ca="1" si="17"/>
        <v>South Korea</v>
      </c>
      <c r="AY9" s="37">
        <f t="shared" ca="1" si="18"/>
        <v>3</v>
      </c>
      <c r="AZ9" s="88">
        <f t="shared" ca="1" si="19"/>
        <v>3</v>
      </c>
      <c r="BA9" s="88">
        <f t="shared" ca="1" si="5"/>
        <v>25</v>
      </c>
      <c r="BB9" s="88">
        <f ca="1">IFERROR(IF(COUNTIF($BA$7:$BA9,$BA9)&gt;1,"",$BA9),"")</f>
        <v>25</v>
      </c>
      <c r="BC9" s="88">
        <f t="shared" ca="1" si="20"/>
        <v>25</v>
      </c>
      <c r="BE9" s="37">
        <f t="shared" ca="1" si="21"/>
        <v>3</v>
      </c>
      <c r="BF9" s="88">
        <f t="shared" ca="1" si="22"/>
        <v>3</v>
      </c>
      <c r="BG9" s="88" t="str">
        <f t="shared" ca="1" si="6"/>
        <v>Amy Murray</v>
      </c>
      <c r="BH9" s="88" t="str">
        <f ca="1">IFERROR(IF(COUNTIF($BG$7:$BG9,$BG9)&gt;1,"",$BG9),"")</f>
        <v>Amy Murray</v>
      </c>
      <c r="BI9" s="88" t="str">
        <f t="shared" ca="1" si="23"/>
        <v>Amy Murray</v>
      </c>
      <c r="BK9" s="88">
        <f>IFERROR(IF(LEN(BK$6)=0,1,IF(OR(DynamicList!$B$10="",DynamicList!$B$10="All"),1,IF(DynamicList!$B$10=INDEX(MainTable,$B9,MATCH(BK$6,DatabaseHeaders,0)),1,0))),0)</f>
        <v>1</v>
      </c>
      <c r="BL9" s="88">
        <f>IFERROR(IF(LEN(BL$6)=0,1,IF(OR(DynamicList!$B$13="",DynamicList!$B$13="All"),1,IF(DynamicList!$B$13=INDEX(MainTable,$B9,MATCH(BL$6,DatabaseHeaders,0)),1,0))),0)</f>
        <v>1</v>
      </c>
      <c r="BM9" s="88">
        <f>IFERROR(IF(LEN(BM$6)=0,1,IF(OR(DynamicList!$B$16="",DynamicList!$B$16="All"),1,IF(DynamicList!$B$16=INDEX(MainTable,$B9,MATCH(BM$6,DatabaseHeaders,0)),1,0))),0)</f>
        <v>1</v>
      </c>
      <c r="BN9" s="88">
        <f>IFERROR(IF(LEN(BN$6)=0,1,IF(OR(DynamicList!$B$19="",DynamicList!$B$19="All"),1,IF(DynamicList!$B$19=INDEX(MainTable,$B9,MATCH(BN$6,DatabaseHeaders,0)),1,0))),0)</f>
        <v>1</v>
      </c>
      <c r="BO9" s="88">
        <f t="shared" si="24"/>
        <v>1</v>
      </c>
      <c r="BQ9" s="37">
        <f t="shared" si="25"/>
        <v>3</v>
      </c>
      <c r="BR9" s="88">
        <f t="shared" si="26"/>
        <v>3</v>
      </c>
      <c r="BS9" s="88" t="str">
        <f t="shared" si="27"/>
        <v>694775 - USB Charging Cable</v>
      </c>
      <c r="BT9" s="88">
        <f t="shared" ref="BT9:BT56" si="50">IF(LEN($BU9)&gt;0,BT8+1,"")</f>
        <v>3</v>
      </c>
      <c r="BU9" s="88" t="str">
        <f t="shared" si="28"/>
        <v>694775 - USB Charging Cable</v>
      </c>
      <c r="BW9" s="88">
        <f t="shared" si="29"/>
        <v>1</v>
      </c>
      <c r="BX9" s="88">
        <f t="shared" si="7"/>
        <v>3</v>
      </c>
      <c r="BZ9" s="37" t="str">
        <f t="shared" ca="1" si="30"/>
        <v/>
      </c>
      <c r="CA9" s="88">
        <f t="shared" ca="1" si="31"/>
        <v>9</v>
      </c>
      <c r="CB9" s="88" t="str">
        <f t="shared" ca="1" si="8"/>
        <v>Accessories &amp; Supplies</v>
      </c>
      <c r="CC9" s="88" t="str">
        <f ca="1">IFERROR(IF(COUNTIF($CB$7:$CB9,$CB9)&gt;1,"",$CB9),"")</f>
        <v/>
      </c>
      <c r="CD9" s="88" t="str">
        <f t="shared" ca="1" si="32"/>
        <v>Computers &amp; Accessories</v>
      </c>
      <c r="CE9" s="88">
        <f t="shared" ca="1" si="33"/>
        <v>1</v>
      </c>
      <c r="CF9" s="88">
        <f t="shared" ca="1" si="34"/>
        <v>10</v>
      </c>
      <c r="CH9" s="37" t="str">
        <f t="shared" ca="1" si="35"/>
        <v/>
      </c>
      <c r="CI9" s="88">
        <f t="shared" ca="1" si="36"/>
        <v>4</v>
      </c>
      <c r="CJ9" s="88" t="str">
        <f t="shared" ca="1" si="9"/>
        <v>White</v>
      </c>
      <c r="CK9" s="88" t="str">
        <f ca="1">IFERROR(IF(COUNTIF($CJ$7:$CJ9,$CJ9)&gt;1,"",$CJ9),"")</f>
        <v/>
      </c>
      <c r="CL9" s="88" t="str">
        <f t="shared" ca="1" si="37"/>
        <v>Green</v>
      </c>
      <c r="CM9" s="88">
        <f t="shared" ca="1" si="38"/>
        <v>1</v>
      </c>
      <c r="CN9" s="88">
        <f t="shared" ca="1" si="39"/>
        <v>4</v>
      </c>
      <c r="CP9" s="37">
        <f t="shared" ca="1" si="40"/>
        <v>3</v>
      </c>
      <c r="CQ9" s="88">
        <f t="shared" ca="1" si="41"/>
        <v>7</v>
      </c>
      <c r="CR9" s="88" t="str">
        <f t="shared" ca="1" si="10"/>
        <v>Germany</v>
      </c>
      <c r="CS9" s="88" t="str">
        <f ca="1">IFERROR(IF(COUNTIF($CR$7:$CR9,$CR9)&gt;1,"",$CR9),"")</f>
        <v>Germany</v>
      </c>
      <c r="CT9" s="88" t="str">
        <f t="shared" ca="1" si="42"/>
        <v>South Korea</v>
      </c>
      <c r="CU9" s="88">
        <f t="shared" ca="1" si="43"/>
        <v>1</v>
      </c>
      <c r="CV9" s="88">
        <f t="shared" ca="1" si="44"/>
        <v>7</v>
      </c>
      <c r="CX9" s="37">
        <f t="shared" ca="1" si="45"/>
        <v>3</v>
      </c>
      <c r="CY9" s="88">
        <f t="shared" ca="1" si="46"/>
        <v>3</v>
      </c>
      <c r="CZ9" s="88" t="str">
        <f t="shared" ca="1" si="11"/>
        <v>Amy Murray</v>
      </c>
      <c r="DA9" s="88" t="str">
        <f ca="1">IFERROR(IF(COUNTIF($CZ$7:$CZ9,$CZ9)&gt;1,"",$CZ9),"")</f>
        <v>Amy Murray</v>
      </c>
      <c r="DB9" s="88" t="str">
        <f t="shared" ca="1" si="47"/>
        <v>Amy Murray</v>
      </c>
      <c r="DC9" s="88">
        <f t="shared" ca="1" si="48"/>
        <v>1</v>
      </c>
      <c r="DD9" s="88">
        <f t="shared" ca="1" si="49"/>
        <v>4</v>
      </c>
      <c r="DF9" s="37" t="s">
        <v>125</v>
      </c>
      <c r="DG9" s="88" t="str">
        <f>"Count by - " &amp; Dashboard!$E$7</f>
        <v>Count by - Origin</v>
      </c>
      <c r="DI9" s="107">
        <f>IF(LEN(Database!$C10)&gt;0,ROW(Database!$C10),"")</f>
        <v>10</v>
      </c>
      <c r="DK9" s="88">
        <f>IF(DynamicList!$D10&lt;&gt;"",ROW(DynamicList!$D10),"")</f>
        <v>10</v>
      </c>
      <c r="DM9" s="88">
        <f>IF(LEN(DynamicList!$D10)=0,"",MATCH(DynamicList!$D10,Calc!$AJ$7:$AJ$2006,0))</f>
        <v>3</v>
      </c>
      <c r="DO9" s="88" t="str">
        <f>IF(LEN(Form!$C11)&gt;0,ROW(Form!$C11),"")</f>
        <v/>
      </c>
    </row>
    <row r="10" spans="2:153" x14ac:dyDescent="0.25">
      <c r="B10" s="75">
        <v>4</v>
      </c>
      <c r="C10" s="165" t="str">
        <f t="shared" si="0"/>
        <v>Active</v>
      </c>
      <c r="D10" s="93">
        <f>IFERROR(IF(LEN(INDEX(Database!B$8:B$2007,$B10,1))=0,"",INDEX(Database!B$8:B$2007,$B10,1)),"")</f>
        <v>294194</v>
      </c>
      <c r="E10" s="93" t="str">
        <f>IFERROR(IF(LEN(INDEX(Database!C$8:C$2007,$B10,1))=0,"",INDEX(Database!C$8:C$2007,$B10,1)),"")</f>
        <v>Selfie Stick Tripod</v>
      </c>
      <c r="F10" s="93" t="str">
        <f>IFERROR(IF($C10="Passive","",INDEX(Database!D$8:D$2007,$B10,1)),"")</f>
        <v>Camera &amp; Photo</v>
      </c>
      <c r="G10" s="93" t="str">
        <f>IFERROR(IF($C10="Passive","",INDEX(Database!E$8:E$2007,$B10,1)),"")</f>
        <v>China</v>
      </c>
      <c r="H10" s="93" t="str">
        <f>IFERROR(IF($C10="Passive","",INDEX(Database!F$8:F$2007,$B10,1)),"")</f>
        <v>Green</v>
      </c>
      <c r="I10" s="93">
        <f>IFERROR(IF($C10="Passive","",INDEX(Database!G$8:G$2007,$B10,1)),"")</f>
        <v>100</v>
      </c>
      <c r="J10" s="93">
        <f>IFERROR(IF($C10="Passive","",INDEX(Database!H$8:H$2007,$B10,1)),"")</f>
        <v>10</v>
      </c>
      <c r="K10" s="93" t="str">
        <f>IFERROR(IF($C10="Passive","",INDEX(Database!I$8:I$2007,$B10,1)),"")</f>
        <v>Joanne Paige</v>
      </c>
      <c r="L10" s="93" t="str">
        <f>IFERROR(IF($C10="Passive","",INDEX(Database!J$8:J$2007,$B10,1)),"")</f>
        <v>joannepaige@mail.com</v>
      </c>
      <c r="M10" s="93">
        <f>IFERROR(IF($C10="Passive","",INDEX(Database!K$8:K$2007,$B10,1)),"")</f>
        <v>0</v>
      </c>
      <c r="N10" s="93">
        <f>IFERROR(IF($C10="Passive","",INDEX(Database!L$8:L$2007,$B10,1)),"")</f>
        <v>0</v>
      </c>
      <c r="O10" s="93">
        <f>IFERROR(IF($C10="Passive","",INDEX(Database!M$8:M$2007,$B10,1)),"")</f>
        <v>0</v>
      </c>
      <c r="P10" s="93">
        <f>IFERROR(IF($C10="Passive","",INDEX(Database!N$8:N$2007,$B10,1)),"")</f>
        <v>0</v>
      </c>
      <c r="Q10" s="93">
        <f>IFERROR(IF($C10="Passive","",INDEX(Database!O$8:O$2007,$B10,1)),"")</f>
        <v>0</v>
      </c>
      <c r="R10" s="93">
        <f>IFERROR(IF($C10="Passive","",INDEX(Database!P$8:P$2007,$B10,1)),"")</f>
        <v>0</v>
      </c>
      <c r="S10" s="93">
        <f>IFERROR(IF($C10="Passive","",INDEX(Database!Q$8:Q$2007,$B10,1)),"")</f>
        <v>0</v>
      </c>
      <c r="T10" s="93">
        <f>IFERROR(IF($C10="Passive","",INDEX(Database!R$8:R$2007,$B10,1)),"")</f>
        <v>0</v>
      </c>
      <c r="U10" s="93">
        <f>IFERROR(IF($C10="Passive","",INDEX(Database!S$8:S$2007,$B10,1)),"")</f>
        <v>0</v>
      </c>
      <c r="V10" s="93">
        <f>IFERROR(IF($C10="Passive","",INDEX(Database!T$8:T$2007,$B10,1)),"")</f>
        <v>0</v>
      </c>
      <c r="W10" s="93">
        <f>IFERROR(IF($C10="Passive","",INDEX(Database!U$8:U$2007,$B10,1)),"")</f>
        <v>0</v>
      </c>
      <c r="X10" s="95">
        <f>IFERROR(IF($C10="Passive","",INDEX(Database!V$8:V$2007,$B10,1)),"")</f>
        <v>0</v>
      </c>
      <c r="Y10" s="95">
        <f>IFERROR(IF($C10="Passive","",INDEX(Database!W$8:W$2007,$B10,1)),"")</f>
        <v>0</v>
      </c>
      <c r="Z10" s="95">
        <f>IFERROR(IF($C10="Passive","",INDEX(Database!X$8:X$2007,$B10,1)),"")</f>
        <v>0</v>
      </c>
      <c r="AA10" s="95">
        <f>IFERROR(IF($C10="Passive","",INDEX(Database!Y$8:Y$2007,$B10,1)),"")</f>
        <v>0</v>
      </c>
      <c r="AB10" s="95">
        <f>IFERROR(IF($C10="Passive","",INDEX(Database!Z$8:Z$2007,$B10,1)),"")</f>
        <v>0</v>
      </c>
      <c r="AC10" s="95">
        <f>IFERROR(IF($C10="Passive","",INDEX(Database!AA$8:AA$2007,$B10,1)),"")</f>
        <v>0</v>
      </c>
      <c r="AD10" s="95">
        <f>IFERROR(IF($C10="Passive","",INDEX(Database!AB$8:AB$2007,$B10,1)),"")</f>
        <v>0</v>
      </c>
      <c r="AE10" s="95">
        <f>IFERROR(IF($C10="Passive","",INDEX(Database!AC$8:AC$2007,$B10,1)),"")</f>
        <v>0</v>
      </c>
      <c r="AF10" s="95">
        <f>IFERROR(IF($C10="Passive","",INDEX(Database!AD$8:AD$2007,$B10,1)),"")</f>
        <v>0</v>
      </c>
      <c r="AG10" s="95">
        <f>IFERROR(IF($C10="Passive","",INDEX(Database!AE$8:AE$2007,$B10,1)),"")</f>
        <v>0</v>
      </c>
      <c r="AH10" s="95">
        <f>IFERROR(IF($C10="Passive","",INDEX(Database!AF$8:AF$2007,$B10,1)),"")</f>
        <v>0</v>
      </c>
      <c r="AI10" s="96">
        <f>IFERROR(IF($C10="Passive","",INDEX(Database!AG$8:AG$2007,$B10,1)),"")</f>
        <v>0</v>
      </c>
      <c r="AJ10" s="94" t="str">
        <f t="shared" si="1"/>
        <v>294194 - Selfie Stick Tripod</v>
      </c>
      <c r="AK10" s="108">
        <f t="shared" si="2"/>
        <v>4</v>
      </c>
      <c r="AM10" s="37">
        <f t="shared" ca="1" si="12"/>
        <v>4</v>
      </c>
      <c r="AN10" s="37">
        <f t="shared" ca="1" si="13"/>
        <v>19</v>
      </c>
      <c r="AO10" s="88" t="str">
        <f t="shared" ca="1" si="3"/>
        <v>Camera &amp; Photo</v>
      </c>
      <c r="AP10" s="88" t="str">
        <f ca="1">IFERROR(IF(COUNTIF($AO$7:$AO10,$AO10)&gt;1,"",$AO10),"")</f>
        <v>Camera &amp; Photo</v>
      </c>
      <c r="AQ10" s="88" t="str">
        <f t="shared" ca="1" si="14"/>
        <v>Wearable Technology</v>
      </c>
      <c r="AS10" s="37" t="str">
        <f t="shared" ca="1" si="15"/>
        <v/>
      </c>
      <c r="AT10" s="88">
        <f t="shared" ca="1" si="16"/>
        <v>9</v>
      </c>
      <c r="AU10" s="88" t="str">
        <f t="shared" ca="1" si="4"/>
        <v>China</v>
      </c>
      <c r="AV10" s="88" t="str">
        <f ca="1">IFERROR(IF(COUNTIF($AU$7:$AU10,$AU10)&gt;1,"",$AU10),"")</f>
        <v/>
      </c>
      <c r="AW10" s="88" t="str">
        <f t="shared" ca="1" si="17"/>
        <v>United States</v>
      </c>
      <c r="AY10" s="37">
        <f t="shared" ca="1" si="18"/>
        <v>4</v>
      </c>
      <c r="AZ10" s="88">
        <f t="shared" ca="1" si="19"/>
        <v>4</v>
      </c>
      <c r="BA10" s="88">
        <f t="shared" ca="1" si="5"/>
        <v>100</v>
      </c>
      <c r="BB10" s="88">
        <f ca="1">IFERROR(IF(COUNTIF($BA$7:$BA10,$BA10)&gt;1,"",$BA10),"")</f>
        <v>100</v>
      </c>
      <c r="BC10" s="88">
        <f t="shared" ca="1" si="20"/>
        <v>100</v>
      </c>
      <c r="BE10" s="37">
        <f t="shared" ca="1" si="21"/>
        <v>4</v>
      </c>
      <c r="BF10" s="88">
        <f t="shared" ca="1" si="22"/>
        <v>4</v>
      </c>
      <c r="BG10" s="88" t="str">
        <f t="shared" ca="1" si="6"/>
        <v>Joanne Paige</v>
      </c>
      <c r="BH10" s="88" t="str">
        <f ca="1">IFERROR(IF(COUNTIF($BG$7:$BG10,$BG10)&gt;1,"",$BG10),"")</f>
        <v>Joanne Paige</v>
      </c>
      <c r="BI10" s="88" t="str">
        <f t="shared" ca="1" si="23"/>
        <v>Joanne Paige</v>
      </c>
      <c r="BK10" s="88">
        <f>IFERROR(IF(LEN(BK$6)=0,1,IF(OR(DynamicList!$B$10="",DynamicList!$B$10="All"),1,IF(DynamicList!$B$10=INDEX(MainTable,$B10,MATCH(BK$6,DatabaseHeaders,0)),1,0))),0)</f>
        <v>1</v>
      </c>
      <c r="BL10" s="88">
        <f>IFERROR(IF(LEN(BL$6)=0,1,IF(OR(DynamicList!$B$13="",DynamicList!$B$13="All"),1,IF(DynamicList!$B$13=INDEX(MainTable,$B10,MATCH(BL$6,DatabaseHeaders,0)),1,0))),0)</f>
        <v>1</v>
      </c>
      <c r="BM10" s="88">
        <f>IFERROR(IF(LEN(BM$6)=0,1,IF(OR(DynamicList!$B$16="",DynamicList!$B$16="All"),1,IF(DynamicList!$B$16=INDEX(MainTable,$B10,MATCH(BM$6,DatabaseHeaders,0)),1,0))),0)</f>
        <v>1</v>
      </c>
      <c r="BN10" s="88">
        <f>IFERROR(IF(LEN(BN$6)=0,1,IF(OR(DynamicList!$B$19="",DynamicList!$B$19="All"),1,IF(DynamicList!$B$19=INDEX(MainTable,$B10,MATCH(BN$6,DatabaseHeaders,0)),1,0))),0)</f>
        <v>1</v>
      </c>
      <c r="BO10" s="88">
        <f t="shared" si="24"/>
        <v>1</v>
      </c>
      <c r="BQ10" s="37">
        <f t="shared" si="25"/>
        <v>4</v>
      </c>
      <c r="BR10" s="88">
        <f t="shared" si="26"/>
        <v>4</v>
      </c>
      <c r="BS10" s="88" t="str">
        <f t="shared" si="27"/>
        <v>294194 - Selfie Stick Tripod</v>
      </c>
      <c r="BT10" s="88">
        <f t="shared" si="50"/>
        <v>4</v>
      </c>
      <c r="BU10" s="88" t="str">
        <f t="shared" si="28"/>
        <v>294194 - Selfie Stick Tripod</v>
      </c>
      <c r="BW10" s="88">
        <f t="shared" si="29"/>
        <v>1</v>
      </c>
      <c r="BX10" s="88">
        <f t="shared" si="7"/>
        <v>4</v>
      </c>
      <c r="BZ10" s="37">
        <f t="shared" ca="1" si="30"/>
        <v>4</v>
      </c>
      <c r="CA10" s="88">
        <f t="shared" ca="1" si="31"/>
        <v>19</v>
      </c>
      <c r="CB10" s="88" t="str">
        <f t="shared" ca="1" si="8"/>
        <v>Camera &amp; Photo</v>
      </c>
      <c r="CC10" s="88" t="str">
        <f ca="1">IFERROR(IF(COUNTIF($CB$7:$CB10,$CB10)&gt;1,"",$CB10),"")</f>
        <v>Camera &amp; Photo</v>
      </c>
      <c r="CD10" s="88" t="str">
        <f t="shared" ca="1" si="32"/>
        <v>Wearable Technology</v>
      </c>
      <c r="CE10" s="88">
        <f t="shared" ca="1" si="33"/>
        <v>1</v>
      </c>
      <c r="CF10" s="88">
        <f t="shared" ca="1" si="34"/>
        <v>4</v>
      </c>
      <c r="CH10" s="37">
        <f t="shared" ca="1" si="35"/>
        <v>4</v>
      </c>
      <c r="CI10" s="88">
        <f t="shared" ca="1" si="36"/>
        <v>5</v>
      </c>
      <c r="CJ10" s="88" t="str">
        <f t="shared" ca="1" si="9"/>
        <v>Green</v>
      </c>
      <c r="CK10" s="88" t="str">
        <f ca="1">IFERROR(IF(COUNTIF($CJ$7:$CJ10,$CJ10)&gt;1,"",$CJ10),"")</f>
        <v>Green</v>
      </c>
      <c r="CL10" s="88" t="str">
        <f t="shared" ca="1" si="37"/>
        <v>Gray</v>
      </c>
      <c r="CM10" s="88">
        <f t="shared" ca="1" si="38"/>
        <v>1</v>
      </c>
      <c r="CN10" s="88">
        <f t="shared" ca="1" si="39"/>
        <v>1</v>
      </c>
      <c r="CP10" s="37" t="str">
        <f t="shared" ca="1" si="40"/>
        <v/>
      </c>
      <c r="CQ10" s="88">
        <f t="shared" ca="1" si="41"/>
        <v>9</v>
      </c>
      <c r="CR10" s="88" t="str">
        <f t="shared" ca="1" si="10"/>
        <v>China</v>
      </c>
      <c r="CS10" s="88" t="str">
        <f ca="1">IFERROR(IF(COUNTIF($CR$7:$CR10,$CR10)&gt;1,"",$CR10),"")</f>
        <v/>
      </c>
      <c r="CT10" s="88" t="str">
        <f t="shared" ca="1" si="42"/>
        <v>United States</v>
      </c>
      <c r="CU10" s="88">
        <f t="shared" ca="1" si="43"/>
        <v>1</v>
      </c>
      <c r="CV10" s="88">
        <f t="shared" ca="1" si="44"/>
        <v>7</v>
      </c>
      <c r="CX10" s="37">
        <f t="shared" ca="1" si="45"/>
        <v>4</v>
      </c>
      <c r="CY10" s="88">
        <f t="shared" ca="1" si="46"/>
        <v>4</v>
      </c>
      <c r="CZ10" s="88" t="str">
        <f t="shared" ca="1" si="11"/>
        <v>Joanne Paige</v>
      </c>
      <c r="DA10" s="88" t="str">
        <f ca="1">IFERROR(IF(COUNTIF($CZ$7:$CZ10,$CZ10)&gt;1,"",$CZ10),"")</f>
        <v>Joanne Paige</v>
      </c>
      <c r="DB10" s="88" t="str">
        <f t="shared" ca="1" si="47"/>
        <v>Joanne Paige</v>
      </c>
      <c r="DC10" s="88">
        <f t="shared" ca="1" si="48"/>
        <v>1</v>
      </c>
      <c r="DD10" s="88">
        <f t="shared" ca="1" si="49"/>
        <v>4</v>
      </c>
      <c r="DF10" s="37" t="s">
        <v>126</v>
      </c>
      <c r="DG10" s="88" t="str">
        <f>"Count by - " &amp; Dashboard!$C$10</f>
        <v>Count by - Responsible Person</v>
      </c>
      <c r="DI10" s="107">
        <f>IF(LEN(Database!$C11)&gt;0,ROW(Database!$C11),"")</f>
        <v>11</v>
      </c>
      <c r="DK10" s="88">
        <f>IF(DynamicList!$D11&lt;&gt;"",ROW(DynamicList!$D11),"")</f>
        <v>11</v>
      </c>
      <c r="DM10" s="88">
        <f>IF(LEN(DynamicList!$D11)=0,"",MATCH(DynamicList!$D11,Calc!$AJ$7:$AJ$2006,0))</f>
        <v>4</v>
      </c>
      <c r="DO10" s="88">
        <f>IF(LEN(Form!$C12)&gt;0,ROW(Form!$C12),"")</f>
        <v>12</v>
      </c>
      <c r="DQ10" s="102" t="s">
        <v>47</v>
      </c>
      <c r="DR10" s="101"/>
      <c r="DS10" s="101"/>
      <c r="DT10" s="101"/>
      <c r="DU10" s="101"/>
      <c r="DV10" s="101"/>
      <c r="DW10" s="101"/>
      <c r="DX10" s="101"/>
      <c r="DY10" s="101"/>
      <c r="DZ10" s="101"/>
      <c r="EA10" s="101"/>
      <c r="EB10" s="101"/>
      <c r="EC10" s="101"/>
      <c r="ED10" s="101"/>
      <c r="EE10" s="101"/>
      <c r="EF10" s="101"/>
      <c r="EG10" s="101"/>
      <c r="EH10" s="101"/>
      <c r="EI10" s="101"/>
      <c r="EJ10" s="101"/>
      <c r="EK10" s="101"/>
      <c r="EL10" s="101"/>
      <c r="EM10" s="101"/>
      <c r="EN10" s="101"/>
      <c r="EO10" s="101"/>
      <c r="EP10" s="101"/>
      <c r="EQ10" s="101"/>
      <c r="ER10" s="101"/>
      <c r="ES10" s="101"/>
      <c r="ET10" s="101"/>
      <c r="EU10" s="101"/>
      <c r="EV10" s="101"/>
      <c r="EW10" s="101"/>
    </row>
    <row r="11" spans="2:153" x14ac:dyDescent="0.25">
      <c r="B11" s="75">
        <v>5</v>
      </c>
      <c r="C11" s="165" t="str">
        <f t="shared" si="0"/>
        <v>Active</v>
      </c>
      <c r="D11" s="93">
        <f>IFERROR(IF(LEN(INDEX(Database!B$8:B$2007,$B11,1))=0,"",INDEX(Database!B$8:B$2007,$B11,1)),"")</f>
        <v>544617</v>
      </c>
      <c r="E11" s="93" t="str">
        <f>IFERROR(IF(LEN(INDEX(Database!C$8:C$2007,$B11,1))=0,"",INDEX(Database!C$8:C$2007,$B11,1)),"")</f>
        <v>MicroSD Card</v>
      </c>
      <c r="F11" s="93" t="str">
        <f>IFERROR(IF($C11="Passive","",INDEX(Database!D$8:D$2007,$B11,1)),"")</f>
        <v>Camera &amp; Photo</v>
      </c>
      <c r="G11" s="93" t="str">
        <f>IFERROR(IF($C11="Passive","",INDEX(Database!E$8:E$2007,$B11,1)),"")</f>
        <v>Germany</v>
      </c>
      <c r="H11" s="93" t="str">
        <f>IFERROR(IF($C11="Passive","",INDEX(Database!F$8:F$2007,$B11,1)),"")</f>
        <v>Gray</v>
      </c>
      <c r="I11" s="93">
        <f>IFERROR(IF($C11="Passive","",INDEX(Database!G$8:G$2007,$B11,1)),"")</f>
        <v>20</v>
      </c>
      <c r="J11" s="93">
        <f>IFERROR(IF($C11="Passive","",INDEX(Database!H$8:H$2007,$B11,1)),"")</f>
        <v>35</v>
      </c>
      <c r="K11" s="93" t="str">
        <f>IFERROR(IF($C11="Passive","",INDEX(Database!I$8:I$2007,$B11,1)),"")</f>
        <v>Anne North</v>
      </c>
      <c r="L11" s="93" t="str">
        <f>IFERROR(IF($C11="Passive","",INDEX(Database!J$8:J$2007,$B11,1)),"")</f>
        <v>annenorth@mail.com</v>
      </c>
      <c r="M11" s="93">
        <f>IFERROR(IF($C11="Passive","",INDEX(Database!K$8:K$2007,$B11,1)),"")</f>
        <v>0</v>
      </c>
      <c r="N11" s="93">
        <f>IFERROR(IF($C11="Passive","",INDEX(Database!L$8:L$2007,$B11,1)),"")</f>
        <v>0</v>
      </c>
      <c r="O11" s="93">
        <f>IFERROR(IF($C11="Passive","",INDEX(Database!M$8:M$2007,$B11,1)),"")</f>
        <v>0</v>
      </c>
      <c r="P11" s="93">
        <f>IFERROR(IF($C11="Passive","",INDEX(Database!N$8:N$2007,$B11,1)),"")</f>
        <v>0</v>
      </c>
      <c r="Q11" s="93">
        <f>IFERROR(IF($C11="Passive","",INDEX(Database!O$8:O$2007,$B11,1)),"")</f>
        <v>0</v>
      </c>
      <c r="R11" s="93">
        <f>IFERROR(IF($C11="Passive","",INDEX(Database!P$8:P$2007,$B11,1)),"")</f>
        <v>0</v>
      </c>
      <c r="S11" s="93">
        <f>IFERROR(IF($C11="Passive","",INDEX(Database!Q$8:Q$2007,$B11,1)),"")</f>
        <v>0</v>
      </c>
      <c r="T11" s="93">
        <f>IFERROR(IF($C11="Passive","",INDEX(Database!R$8:R$2007,$B11,1)),"")</f>
        <v>0</v>
      </c>
      <c r="U11" s="93">
        <f>IFERROR(IF($C11="Passive","",INDEX(Database!S$8:S$2007,$B11,1)),"")</f>
        <v>0</v>
      </c>
      <c r="V11" s="93">
        <f>IFERROR(IF($C11="Passive","",INDEX(Database!T$8:T$2007,$B11,1)),"")</f>
        <v>0</v>
      </c>
      <c r="W11" s="93">
        <f>IFERROR(IF($C11="Passive","",INDEX(Database!U$8:U$2007,$B11,1)),"")</f>
        <v>0</v>
      </c>
      <c r="X11" s="95">
        <f>IFERROR(IF($C11="Passive","",INDEX(Database!V$8:V$2007,$B11,1)),"")</f>
        <v>0</v>
      </c>
      <c r="Y11" s="95">
        <f>IFERROR(IF($C11="Passive","",INDEX(Database!W$8:W$2007,$B11,1)),"")</f>
        <v>0</v>
      </c>
      <c r="Z11" s="95">
        <f>IFERROR(IF($C11="Passive","",INDEX(Database!X$8:X$2007,$B11,1)),"")</f>
        <v>0</v>
      </c>
      <c r="AA11" s="95">
        <f>IFERROR(IF($C11="Passive","",INDEX(Database!Y$8:Y$2007,$B11,1)),"")</f>
        <v>0</v>
      </c>
      <c r="AB11" s="95">
        <f>IFERROR(IF($C11="Passive","",INDEX(Database!Z$8:Z$2007,$B11,1)),"")</f>
        <v>0</v>
      </c>
      <c r="AC11" s="95">
        <f>IFERROR(IF($C11="Passive","",INDEX(Database!AA$8:AA$2007,$B11,1)),"")</f>
        <v>0</v>
      </c>
      <c r="AD11" s="95">
        <f>IFERROR(IF($C11="Passive","",INDEX(Database!AB$8:AB$2007,$B11,1)),"")</f>
        <v>0</v>
      </c>
      <c r="AE11" s="95">
        <f>IFERROR(IF($C11="Passive","",INDEX(Database!AC$8:AC$2007,$B11,1)),"")</f>
        <v>0</v>
      </c>
      <c r="AF11" s="95">
        <f>IFERROR(IF($C11="Passive","",INDEX(Database!AD$8:AD$2007,$B11,1)),"")</f>
        <v>0</v>
      </c>
      <c r="AG11" s="95">
        <f>IFERROR(IF($C11="Passive","",INDEX(Database!AE$8:AE$2007,$B11,1)),"")</f>
        <v>0</v>
      </c>
      <c r="AH11" s="95">
        <f>IFERROR(IF($C11="Passive","",INDEX(Database!AF$8:AF$2007,$B11,1)),"")</f>
        <v>0</v>
      </c>
      <c r="AI11" s="96">
        <f>IFERROR(IF($C11="Passive","",INDEX(Database!AG$8:AG$2007,$B11,1)),"")</f>
        <v>0</v>
      </c>
      <c r="AJ11" s="94" t="str">
        <f t="shared" si="1"/>
        <v>544617 - MicroSD Card</v>
      </c>
      <c r="AK11" s="108">
        <f t="shared" si="2"/>
        <v>5</v>
      </c>
      <c r="AM11" s="37" t="str">
        <f t="shared" ca="1" si="12"/>
        <v/>
      </c>
      <c r="AN11" s="37">
        <f t="shared" ca="1" si="13"/>
        <v>23</v>
      </c>
      <c r="AO11" s="88" t="str">
        <f t="shared" ca="1" si="3"/>
        <v>Camera &amp; Photo</v>
      </c>
      <c r="AP11" s="88" t="str">
        <f ca="1">IFERROR(IF(COUNTIF($AO$7:$AO11,$AO11)&gt;1,"",$AO11),"")</f>
        <v/>
      </c>
      <c r="AQ11" s="88" t="str">
        <f t="shared" ca="1" si="14"/>
        <v>Video Game Consoles</v>
      </c>
      <c r="AS11" s="37" t="str">
        <f t="shared" ca="1" si="15"/>
        <v/>
      </c>
      <c r="AT11" s="88">
        <f t="shared" ca="1" si="16"/>
        <v>22</v>
      </c>
      <c r="AU11" s="88" t="str">
        <f t="shared" ca="1" si="4"/>
        <v>Germany</v>
      </c>
      <c r="AV11" s="88" t="str">
        <f ca="1">IFERROR(IF(COUNTIF($AU$7:$AU11,$AU11)&gt;1,"",$AU11),"")</f>
        <v/>
      </c>
      <c r="AW11" s="88" t="str">
        <f t="shared" ca="1" si="17"/>
        <v>Japan</v>
      </c>
      <c r="AY11" s="37">
        <f t="shared" ca="1" si="18"/>
        <v>5</v>
      </c>
      <c r="AZ11" s="88">
        <f t="shared" ca="1" si="19"/>
        <v>5</v>
      </c>
      <c r="BA11" s="88">
        <f t="shared" ca="1" si="5"/>
        <v>20</v>
      </c>
      <c r="BB11" s="88">
        <f ca="1">IFERROR(IF(COUNTIF($BA$7:$BA11,$BA11)&gt;1,"",$BA11),"")</f>
        <v>20</v>
      </c>
      <c r="BC11" s="88">
        <f t="shared" ca="1" si="20"/>
        <v>20</v>
      </c>
      <c r="BE11" s="37">
        <f t="shared" ca="1" si="21"/>
        <v>5</v>
      </c>
      <c r="BF11" s="88">
        <f t="shared" ca="1" si="22"/>
        <v>5</v>
      </c>
      <c r="BG11" s="88" t="str">
        <f t="shared" ca="1" si="6"/>
        <v>Anne North</v>
      </c>
      <c r="BH11" s="88" t="str">
        <f ca="1">IFERROR(IF(COUNTIF($BG$7:$BG11,$BG11)&gt;1,"",$BG11),"")</f>
        <v>Anne North</v>
      </c>
      <c r="BI11" s="88" t="str">
        <f t="shared" ca="1" si="23"/>
        <v>Anne North</v>
      </c>
      <c r="BK11" s="88">
        <f>IFERROR(IF(LEN(BK$6)=0,1,IF(OR(DynamicList!$B$10="",DynamicList!$B$10="All"),1,IF(DynamicList!$B$10=INDEX(MainTable,$B11,MATCH(BK$6,DatabaseHeaders,0)),1,0))),0)</f>
        <v>1</v>
      </c>
      <c r="BL11" s="88">
        <f>IFERROR(IF(LEN(BL$6)=0,1,IF(OR(DynamicList!$B$13="",DynamicList!$B$13="All"),1,IF(DynamicList!$B$13=INDEX(MainTable,$B11,MATCH(BL$6,DatabaseHeaders,0)),1,0))),0)</f>
        <v>1</v>
      </c>
      <c r="BM11" s="88">
        <f>IFERROR(IF(LEN(BM$6)=0,1,IF(OR(DynamicList!$B$16="",DynamicList!$B$16="All"),1,IF(DynamicList!$B$16=INDEX(MainTable,$B11,MATCH(BM$6,DatabaseHeaders,0)),1,0))),0)</f>
        <v>1</v>
      </c>
      <c r="BN11" s="88">
        <f>IFERROR(IF(LEN(BN$6)=0,1,IF(OR(DynamicList!$B$19="",DynamicList!$B$19="All"),1,IF(DynamicList!$B$19=INDEX(MainTable,$B11,MATCH(BN$6,DatabaseHeaders,0)),1,0))),0)</f>
        <v>1</v>
      </c>
      <c r="BO11" s="88">
        <f t="shared" si="24"/>
        <v>1</v>
      </c>
      <c r="BQ11" s="37">
        <f t="shared" si="25"/>
        <v>5</v>
      </c>
      <c r="BR11" s="88">
        <f t="shared" si="26"/>
        <v>5</v>
      </c>
      <c r="BS11" s="88" t="str">
        <f t="shared" si="27"/>
        <v>544617 - MicroSD Card</v>
      </c>
      <c r="BT11" s="88">
        <f t="shared" si="50"/>
        <v>5</v>
      </c>
      <c r="BU11" s="88" t="str">
        <f t="shared" si="28"/>
        <v>544617 - MicroSD Card</v>
      </c>
      <c r="BW11" s="88">
        <f t="shared" si="29"/>
        <v>1</v>
      </c>
      <c r="BX11" s="88">
        <f t="shared" si="7"/>
        <v>5</v>
      </c>
      <c r="BZ11" s="37" t="str">
        <f t="shared" ca="1" si="30"/>
        <v/>
      </c>
      <c r="CA11" s="88">
        <f t="shared" ca="1" si="31"/>
        <v>23</v>
      </c>
      <c r="CB11" s="88" t="str">
        <f t="shared" ca="1" si="8"/>
        <v>Camera &amp; Photo</v>
      </c>
      <c r="CC11" s="88" t="str">
        <f ca="1">IFERROR(IF(COUNTIF($CB$7:$CB11,$CB11)&gt;1,"",$CB11),"")</f>
        <v/>
      </c>
      <c r="CD11" s="88" t="str">
        <f t="shared" ca="1" si="32"/>
        <v>Video Game Consoles</v>
      </c>
      <c r="CE11" s="88">
        <f t="shared" ca="1" si="33"/>
        <v>1</v>
      </c>
      <c r="CF11" s="88">
        <f t="shared" ca="1" si="34"/>
        <v>2</v>
      </c>
      <c r="CH11" s="37">
        <f t="shared" ca="1" si="35"/>
        <v>5</v>
      </c>
      <c r="CI11" s="88">
        <f t="shared" ca="1" si="36"/>
        <v>6</v>
      </c>
      <c r="CJ11" s="88" t="str">
        <f t="shared" ca="1" si="9"/>
        <v>Gray</v>
      </c>
      <c r="CK11" s="88" t="str">
        <f ca="1">IFERROR(IF(COUNTIF($CJ$7:$CJ11,$CJ11)&gt;1,"",$CJ11),"")</f>
        <v>Gray</v>
      </c>
      <c r="CL11" s="88" t="str">
        <f t="shared" ca="1" si="37"/>
        <v>Yellow</v>
      </c>
      <c r="CM11" s="88">
        <f t="shared" ca="1" si="38"/>
        <v>1</v>
      </c>
      <c r="CN11" s="88">
        <f t="shared" ca="1" si="39"/>
        <v>3</v>
      </c>
      <c r="CP11" s="37" t="str">
        <f t="shared" ca="1" si="40"/>
        <v/>
      </c>
      <c r="CQ11" s="88">
        <f t="shared" ca="1" si="41"/>
        <v>22</v>
      </c>
      <c r="CR11" s="88" t="str">
        <f t="shared" ca="1" si="10"/>
        <v>Germany</v>
      </c>
      <c r="CS11" s="88" t="str">
        <f ca="1">IFERROR(IF(COUNTIF($CR$7:$CR11,$CR11)&gt;1,"",$CR11),"")</f>
        <v/>
      </c>
      <c r="CT11" s="88" t="str">
        <f t="shared" ca="1" si="42"/>
        <v>Japan</v>
      </c>
      <c r="CU11" s="88">
        <f t="shared" ca="1" si="43"/>
        <v>1</v>
      </c>
      <c r="CV11" s="88">
        <f t="shared" ca="1" si="44"/>
        <v>2</v>
      </c>
      <c r="CX11" s="37">
        <f t="shared" ca="1" si="45"/>
        <v>5</v>
      </c>
      <c r="CY11" s="88">
        <f t="shared" ca="1" si="46"/>
        <v>5</v>
      </c>
      <c r="CZ11" s="88" t="str">
        <f t="shared" ca="1" si="11"/>
        <v>Anne North</v>
      </c>
      <c r="DA11" s="88" t="str">
        <f ca="1">IFERROR(IF(COUNTIF($CZ$7:$CZ11,$CZ11)&gt;1,"",$CZ11),"")</f>
        <v>Anne North</v>
      </c>
      <c r="DB11" s="88" t="str">
        <f t="shared" ca="1" si="47"/>
        <v>Anne North</v>
      </c>
      <c r="DC11" s="88">
        <f t="shared" ca="1" si="48"/>
        <v>1</v>
      </c>
      <c r="DD11" s="88">
        <f t="shared" ca="1" si="49"/>
        <v>4</v>
      </c>
      <c r="DI11" s="107">
        <f>IF(LEN(Database!$C12)&gt;0,ROW(Database!$C12),"")</f>
        <v>12</v>
      </c>
      <c r="DK11" s="88">
        <f>IF(DynamicList!$D12&lt;&gt;"",ROW(DynamicList!$D12),"")</f>
        <v>12</v>
      </c>
      <c r="DM11" s="88">
        <f>IF(LEN(DynamicList!$D12)=0,"",MATCH(DynamicList!$D12,Calc!$AJ$7:$AJ$2006,0))</f>
        <v>5</v>
      </c>
      <c r="DO11" s="88" t="str">
        <f>IF(LEN(Form!$C13)&gt;0,ROW(Form!$C13),"")</f>
        <v/>
      </c>
      <c r="DQ11" s="87" t="s">
        <v>177</v>
      </c>
      <c r="DR11" s="106">
        <f>IFERROR(IF(LEN(Database!B$7)&gt;0,COLUMN(Database!B$7),""),"")</f>
        <v>2</v>
      </c>
      <c r="DS11" s="106">
        <f>IFERROR(IF(LEN(Database!C$7)&gt;0,COLUMN(Database!C$7),""),"")</f>
        <v>3</v>
      </c>
      <c r="DT11" s="106">
        <f>IFERROR(IF(LEN(Database!D$7)&gt;0,COLUMN(Database!D$7),""),"")</f>
        <v>4</v>
      </c>
      <c r="DU11" s="106">
        <f>IFERROR(IF(LEN(Database!E$7)&gt;0,COLUMN(Database!E$7),""),"")</f>
        <v>5</v>
      </c>
      <c r="DV11" s="106">
        <f>IFERROR(IF(LEN(Database!F$7)&gt;0,COLUMN(Database!F$7),""),"")</f>
        <v>6</v>
      </c>
      <c r="DW11" s="106">
        <f>IFERROR(IF(LEN(Database!G$7)&gt;0,COLUMN(Database!G$7),""),"")</f>
        <v>7</v>
      </c>
      <c r="DX11" s="106">
        <f>IFERROR(IF(LEN(Database!H$7)&gt;0,COLUMN(Database!H$7),""),"")</f>
        <v>8</v>
      </c>
      <c r="DY11" s="106">
        <f>IFERROR(IF(LEN(Database!I$7)&gt;0,COLUMN(Database!I$7),""),"")</f>
        <v>9</v>
      </c>
      <c r="DZ11" s="106">
        <f>IFERROR(IF(LEN(Database!J$7)&gt;0,COLUMN(Database!J$7),""),"")</f>
        <v>10</v>
      </c>
      <c r="EA11" s="106" t="str">
        <f>IFERROR(IF(LEN(Database!K$7)&gt;0,COLUMN(Database!K$7),""),"")</f>
        <v/>
      </c>
      <c r="EB11" s="106" t="str">
        <f>IFERROR(IF(LEN(Database!L$7)&gt;0,COLUMN(Database!L$7),""),"")</f>
        <v/>
      </c>
      <c r="EC11" s="106" t="str">
        <f>IFERROR(IF(LEN(Database!M$7)&gt;0,COLUMN(Database!M$7),""),"")</f>
        <v/>
      </c>
      <c r="ED11" s="106" t="str">
        <f>IFERROR(IF(LEN(Database!N$7)&gt;0,COLUMN(Database!N$7),""),"")</f>
        <v/>
      </c>
      <c r="EE11" s="106" t="str">
        <f>IFERROR(IF(LEN(Database!O$7)&gt;0,COLUMN(Database!O$7),""),"")</f>
        <v/>
      </c>
      <c r="EF11" s="106" t="str">
        <f>IFERROR(IF(LEN(Database!P$7)&gt;0,COLUMN(Database!P$7),""),"")</f>
        <v/>
      </c>
      <c r="EG11" s="106" t="str">
        <f>IFERROR(IF(LEN(Database!Q$7)&gt;0,COLUMN(Database!Q$7),""),"")</f>
        <v/>
      </c>
      <c r="EH11" s="106" t="str">
        <f>IFERROR(IF(LEN(Database!R$7)&gt;0,COLUMN(Database!R$7),""),"")</f>
        <v/>
      </c>
      <c r="EI11" s="106" t="str">
        <f>IFERROR(IF(LEN(Database!S$7)&gt;0,COLUMN(Database!S$7),""),"")</f>
        <v/>
      </c>
      <c r="EJ11" s="106" t="str">
        <f>IFERROR(IF(LEN(Database!T$7)&gt;0,COLUMN(Database!T$7),""),"")</f>
        <v/>
      </c>
      <c r="EK11" s="106" t="str">
        <f>IFERROR(IF(LEN(Database!U$7)&gt;0,COLUMN(Database!U$7),""),"")</f>
        <v/>
      </c>
      <c r="EL11" s="106" t="str">
        <f>IFERROR(IF(LEN(Database!V$7)&gt;0,COLUMN(Database!V$7),""),"")</f>
        <v/>
      </c>
      <c r="EM11" s="106" t="str">
        <f>IFERROR(IF(LEN(Database!W$7)&gt;0,COLUMN(Database!W$7),""),"")</f>
        <v/>
      </c>
      <c r="EN11" s="106" t="str">
        <f>IFERROR(IF(LEN(Database!X$7)&gt;0,COLUMN(Database!X$7),""),"")</f>
        <v/>
      </c>
      <c r="EO11" s="106" t="str">
        <f>IFERROR(IF(LEN(Database!Y$7)&gt;0,COLUMN(Database!Y$7),""),"")</f>
        <v/>
      </c>
      <c r="EP11" s="106" t="str">
        <f>IFERROR(IF(LEN(Database!Z$7)&gt;0,COLUMN(Database!Z$7),""),"")</f>
        <v/>
      </c>
      <c r="EQ11" s="106" t="str">
        <f>IFERROR(IF(LEN(Database!AA$7)&gt;0,COLUMN(Database!AA$7),""),"")</f>
        <v/>
      </c>
      <c r="ER11" s="106" t="str">
        <f>IFERROR(IF(LEN(Database!AB$7)&gt;0,COLUMN(Database!AB$7),""),"")</f>
        <v/>
      </c>
      <c r="ES11" s="106" t="str">
        <f>IFERROR(IF(LEN(Database!AC$7)&gt;0,COLUMN(Database!AC$7),""),"")</f>
        <v/>
      </c>
      <c r="ET11" s="106" t="str">
        <f>IFERROR(IF(LEN(Database!AD$7)&gt;0,COLUMN(Database!AD$7),""),"")</f>
        <v/>
      </c>
      <c r="EU11" s="106" t="str">
        <f>IFERROR(IF(LEN(Database!AE$7)&gt;0,COLUMN(Database!AE$7),""),"")</f>
        <v/>
      </c>
      <c r="EV11" s="106" t="str">
        <f>IFERROR(IF(LEN(Database!AF$7)&gt;0,COLUMN(Database!AF$7),""),"")</f>
        <v/>
      </c>
      <c r="EW11" s="106" t="str">
        <f>IFERROR(IF(LEN(Database!AG$7)&gt;0,COLUMN(Database!AG$7),""),"")</f>
        <v/>
      </c>
    </row>
    <row r="12" spans="2:153" x14ac:dyDescent="0.25">
      <c r="B12" s="75">
        <v>6</v>
      </c>
      <c r="C12" s="165" t="str">
        <f t="shared" si="0"/>
        <v>Active</v>
      </c>
      <c r="D12" s="93">
        <f>IFERROR(IF(LEN(INDEX(Database!B$8:B$2007,$B12,1))=0,"",INDEX(Database!B$8:B$2007,$B12,1)),"")</f>
        <v>597949</v>
      </c>
      <c r="E12" s="93" t="str">
        <f>IFERROR(IF(LEN(INDEX(Database!C$8:C$2007,$B12,1))=0,"",INDEX(Database!C$8:C$2007,$B12,1)),"")</f>
        <v>HDMI Cable</v>
      </c>
      <c r="F12" s="93" t="str">
        <f>IFERROR(IF($C12="Passive","",INDEX(Database!D$8:D$2007,$B12,1)),"")</f>
        <v>Camera &amp; Photo</v>
      </c>
      <c r="G12" s="93" t="str">
        <f>IFERROR(IF($C12="Passive","",INDEX(Database!E$8:E$2007,$B12,1)),"")</f>
        <v>China</v>
      </c>
      <c r="H12" s="93" t="str">
        <f>IFERROR(IF($C12="Passive","",INDEX(Database!F$8:F$2007,$B12,1)),"")</f>
        <v>Yellow</v>
      </c>
      <c r="I12" s="93">
        <f>IFERROR(IF($C12="Passive","",INDEX(Database!G$8:G$2007,$B12,1)),"")</f>
        <v>65</v>
      </c>
      <c r="J12" s="93">
        <f>IFERROR(IF($C12="Passive","",INDEX(Database!H$8:H$2007,$B12,1)),"")</f>
        <v>25</v>
      </c>
      <c r="K12" s="93" t="str">
        <f>IFERROR(IF($C12="Passive","",INDEX(Database!I$8:I$2007,$B12,1)),"")</f>
        <v>Joan Oliver</v>
      </c>
      <c r="L12" s="93" t="str">
        <f>IFERROR(IF($C12="Passive","",INDEX(Database!J$8:J$2007,$B12,1)),"")</f>
        <v>joanoliver@mail.com</v>
      </c>
      <c r="M12" s="93">
        <f>IFERROR(IF($C12="Passive","",INDEX(Database!K$8:K$2007,$B12,1)),"")</f>
        <v>0</v>
      </c>
      <c r="N12" s="93">
        <f>IFERROR(IF($C12="Passive","",INDEX(Database!L$8:L$2007,$B12,1)),"")</f>
        <v>0</v>
      </c>
      <c r="O12" s="93">
        <f>IFERROR(IF($C12="Passive","",INDEX(Database!M$8:M$2007,$B12,1)),"")</f>
        <v>0</v>
      </c>
      <c r="P12" s="93">
        <f>IFERROR(IF($C12="Passive","",INDEX(Database!N$8:N$2007,$B12,1)),"")</f>
        <v>0</v>
      </c>
      <c r="Q12" s="93">
        <f>IFERROR(IF($C12="Passive","",INDEX(Database!O$8:O$2007,$B12,1)),"")</f>
        <v>0</v>
      </c>
      <c r="R12" s="93">
        <f>IFERROR(IF($C12="Passive","",INDEX(Database!P$8:P$2007,$B12,1)),"")</f>
        <v>0</v>
      </c>
      <c r="S12" s="93">
        <f>IFERROR(IF($C12="Passive","",INDEX(Database!Q$8:Q$2007,$B12,1)),"")</f>
        <v>0</v>
      </c>
      <c r="T12" s="93">
        <f>IFERROR(IF($C12="Passive","",INDEX(Database!R$8:R$2007,$B12,1)),"")</f>
        <v>0</v>
      </c>
      <c r="U12" s="93">
        <f>IFERROR(IF($C12="Passive","",INDEX(Database!S$8:S$2007,$B12,1)),"")</f>
        <v>0</v>
      </c>
      <c r="V12" s="93">
        <f>IFERROR(IF($C12="Passive","",INDEX(Database!T$8:T$2007,$B12,1)),"")</f>
        <v>0</v>
      </c>
      <c r="W12" s="93">
        <f>IFERROR(IF($C12="Passive","",INDEX(Database!U$8:U$2007,$B12,1)),"")</f>
        <v>0</v>
      </c>
      <c r="X12" s="95">
        <f>IFERROR(IF($C12="Passive","",INDEX(Database!V$8:V$2007,$B12,1)),"")</f>
        <v>0</v>
      </c>
      <c r="Y12" s="95">
        <f>IFERROR(IF($C12="Passive","",INDEX(Database!W$8:W$2007,$B12,1)),"")</f>
        <v>0</v>
      </c>
      <c r="Z12" s="95">
        <f>IFERROR(IF($C12="Passive","",INDEX(Database!X$8:X$2007,$B12,1)),"")</f>
        <v>0</v>
      </c>
      <c r="AA12" s="95">
        <f>IFERROR(IF($C12="Passive","",INDEX(Database!Y$8:Y$2007,$B12,1)),"")</f>
        <v>0</v>
      </c>
      <c r="AB12" s="95">
        <f>IFERROR(IF($C12="Passive","",INDEX(Database!Z$8:Z$2007,$B12,1)),"")</f>
        <v>0</v>
      </c>
      <c r="AC12" s="95">
        <f>IFERROR(IF($C12="Passive","",INDEX(Database!AA$8:AA$2007,$B12,1)),"")</f>
        <v>0</v>
      </c>
      <c r="AD12" s="95">
        <f>IFERROR(IF($C12="Passive","",INDEX(Database!AB$8:AB$2007,$B12,1)),"")</f>
        <v>0</v>
      </c>
      <c r="AE12" s="95">
        <f>IFERROR(IF($C12="Passive","",INDEX(Database!AC$8:AC$2007,$B12,1)),"")</f>
        <v>0</v>
      </c>
      <c r="AF12" s="95">
        <f>IFERROR(IF($C12="Passive","",INDEX(Database!AD$8:AD$2007,$B12,1)),"")</f>
        <v>0</v>
      </c>
      <c r="AG12" s="95">
        <f>IFERROR(IF($C12="Passive","",INDEX(Database!AE$8:AE$2007,$B12,1)),"")</f>
        <v>0</v>
      </c>
      <c r="AH12" s="95">
        <f>IFERROR(IF($C12="Passive","",INDEX(Database!AF$8:AF$2007,$B12,1)),"")</f>
        <v>0</v>
      </c>
      <c r="AI12" s="96">
        <f>IFERROR(IF($C12="Passive","",INDEX(Database!AG$8:AG$2007,$B12,1)),"")</f>
        <v>0</v>
      </c>
      <c r="AJ12" s="94" t="str">
        <f t="shared" si="1"/>
        <v>597949 - HDMI Cable</v>
      </c>
      <c r="AK12" s="108">
        <f t="shared" si="2"/>
        <v>6</v>
      </c>
      <c r="AM12" s="37" t="str">
        <f t="shared" ca="1" si="12"/>
        <v/>
      </c>
      <c r="AN12" s="37">
        <f t="shared" ca="1" si="13"/>
        <v>25</v>
      </c>
      <c r="AO12" s="88" t="str">
        <f t="shared" ca="1" si="3"/>
        <v>Camera &amp; Photo</v>
      </c>
      <c r="AP12" s="88" t="str">
        <f ca="1">IFERROR(IF(COUNTIF($AO$7:$AO12,$AO12)&gt;1,"",$AO12),"")</f>
        <v/>
      </c>
      <c r="AQ12" s="88" t="str">
        <f t="shared" ca="1" si="14"/>
        <v>eBook Readers</v>
      </c>
      <c r="AS12" s="37" t="str">
        <f t="shared" ca="1" si="15"/>
        <v/>
      </c>
      <c r="AT12" s="88" t="str">
        <f t="shared" ca="1" si="16"/>
        <v/>
      </c>
      <c r="AU12" s="88" t="str">
        <f t="shared" ca="1" si="4"/>
        <v>China</v>
      </c>
      <c r="AV12" s="88" t="str">
        <f ca="1">IFERROR(IF(COUNTIF($AU$7:$AU12,$AU12)&gt;1,"",$AU12),"")</f>
        <v/>
      </c>
      <c r="AW12" s="88" t="str">
        <f t="shared" ca="1" si="17"/>
        <v/>
      </c>
      <c r="AY12" s="37">
        <f t="shared" ca="1" si="18"/>
        <v>6</v>
      </c>
      <c r="AZ12" s="88">
        <f t="shared" ca="1" si="19"/>
        <v>6</v>
      </c>
      <c r="BA12" s="88">
        <f t="shared" ca="1" si="5"/>
        <v>65</v>
      </c>
      <c r="BB12" s="88">
        <f ca="1">IFERROR(IF(COUNTIF($BA$7:$BA12,$BA12)&gt;1,"",$BA12),"")</f>
        <v>65</v>
      </c>
      <c r="BC12" s="88">
        <f t="shared" ca="1" si="20"/>
        <v>65</v>
      </c>
      <c r="BE12" s="37">
        <f t="shared" ca="1" si="21"/>
        <v>6</v>
      </c>
      <c r="BF12" s="88">
        <f t="shared" ca="1" si="22"/>
        <v>6</v>
      </c>
      <c r="BG12" s="88" t="str">
        <f t="shared" ca="1" si="6"/>
        <v>Joan Oliver</v>
      </c>
      <c r="BH12" s="88" t="str">
        <f ca="1">IFERROR(IF(COUNTIF($BG$7:$BG12,$BG12)&gt;1,"",$BG12),"")</f>
        <v>Joan Oliver</v>
      </c>
      <c r="BI12" s="88" t="str">
        <f t="shared" ca="1" si="23"/>
        <v>Joan Oliver</v>
      </c>
      <c r="BK12" s="88">
        <f>IFERROR(IF(LEN(BK$6)=0,1,IF(OR(DynamicList!$B$10="",DynamicList!$B$10="All"),1,IF(DynamicList!$B$10=INDEX(MainTable,$B12,MATCH(BK$6,DatabaseHeaders,0)),1,0))),0)</f>
        <v>1</v>
      </c>
      <c r="BL12" s="88">
        <f>IFERROR(IF(LEN(BL$6)=0,1,IF(OR(DynamicList!$B$13="",DynamicList!$B$13="All"),1,IF(DynamicList!$B$13=INDEX(MainTable,$B12,MATCH(BL$6,DatabaseHeaders,0)),1,0))),0)</f>
        <v>1</v>
      </c>
      <c r="BM12" s="88">
        <f>IFERROR(IF(LEN(BM$6)=0,1,IF(OR(DynamicList!$B$16="",DynamicList!$B$16="All"),1,IF(DynamicList!$B$16=INDEX(MainTable,$B12,MATCH(BM$6,DatabaseHeaders,0)),1,0))),0)</f>
        <v>1</v>
      </c>
      <c r="BN12" s="88">
        <f>IFERROR(IF(LEN(BN$6)=0,1,IF(OR(DynamicList!$B$19="",DynamicList!$B$19="All"),1,IF(DynamicList!$B$19=INDEX(MainTable,$B12,MATCH(BN$6,DatabaseHeaders,0)),1,0))),0)</f>
        <v>1</v>
      </c>
      <c r="BO12" s="88">
        <f t="shared" si="24"/>
        <v>1</v>
      </c>
      <c r="BQ12" s="37">
        <f t="shared" si="25"/>
        <v>6</v>
      </c>
      <c r="BR12" s="88">
        <f t="shared" si="26"/>
        <v>6</v>
      </c>
      <c r="BS12" s="88" t="str">
        <f t="shared" si="27"/>
        <v>597949 - HDMI Cable</v>
      </c>
      <c r="BT12" s="88">
        <f t="shared" si="50"/>
        <v>6</v>
      </c>
      <c r="BU12" s="88" t="str">
        <f t="shared" si="28"/>
        <v>597949 - HDMI Cable</v>
      </c>
      <c r="BW12" s="88">
        <f t="shared" si="29"/>
        <v>1</v>
      </c>
      <c r="BX12" s="88">
        <f t="shared" si="7"/>
        <v>6</v>
      </c>
      <c r="BZ12" s="37" t="str">
        <f t="shared" ca="1" si="30"/>
        <v/>
      </c>
      <c r="CA12" s="88">
        <f t="shared" ca="1" si="31"/>
        <v>25</v>
      </c>
      <c r="CB12" s="88" t="str">
        <f t="shared" ca="1" si="8"/>
        <v>Camera &amp; Photo</v>
      </c>
      <c r="CC12" s="88" t="str">
        <f ca="1">IFERROR(IF(COUNTIF($CB$7:$CB12,$CB12)&gt;1,"",$CB12),"")</f>
        <v/>
      </c>
      <c r="CD12" s="88" t="str">
        <f t="shared" ca="1" si="32"/>
        <v>eBook Readers</v>
      </c>
      <c r="CE12" s="88">
        <f t="shared" ca="1" si="33"/>
        <v>1</v>
      </c>
      <c r="CF12" s="88">
        <f t="shared" ca="1" si="34"/>
        <v>2</v>
      </c>
      <c r="CH12" s="37">
        <f t="shared" ca="1" si="35"/>
        <v>6</v>
      </c>
      <c r="CI12" s="88">
        <f t="shared" ca="1" si="36"/>
        <v>10</v>
      </c>
      <c r="CJ12" s="88" t="str">
        <f t="shared" ca="1" si="9"/>
        <v>Yellow</v>
      </c>
      <c r="CK12" s="88" t="str">
        <f ca="1">IFERROR(IF(COUNTIF($CJ$7:$CJ12,$CJ12)&gt;1,"",$CJ12),"")</f>
        <v>Yellow</v>
      </c>
      <c r="CL12" s="88" t="str">
        <f t="shared" ca="1" si="37"/>
        <v>Red</v>
      </c>
      <c r="CM12" s="88">
        <f t="shared" ca="1" si="38"/>
        <v>1</v>
      </c>
      <c r="CN12" s="88">
        <f t="shared" ca="1" si="39"/>
        <v>1</v>
      </c>
      <c r="CP12" s="37" t="str">
        <f t="shared" ca="1" si="40"/>
        <v/>
      </c>
      <c r="CQ12" s="88" t="str">
        <f t="shared" ca="1" si="41"/>
        <v/>
      </c>
      <c r="CR12" s="88" t="str">
        <f t="shared" ca="1" si="10"/>
        <v>China</v>
      </c>
      <c r="CS12" s="88" t="str">
        <f ca="1">IFERROR(IF(COUNTIF($CR$7:$CR12,$CR12)&gt;1,"",$CR12),"")</f>
        <v/>
      </c>
      <c r="CT12" s="88" t="str">
        <f t="shared" ca="1" si="42"/>
        <v/>
      </c>
      <c r="CU12" s="88">
        <f t="shared" ca="1" si="43"/>
        <v>0</v>
      </c>
      <c r="CV12" s="88" t="str">
        <f t="shared" ca="1" si="44"/>
        <v/>
      </c>
      <c r="CX12" s="37">
        <f t="shared" ca="1" si="45"/>
        <v>6</v>
      </c>
      <c r="CY12" s="88">
        <f t="shared" ca="1" si="46"/>
        <v>6</v>
      </c>
      <c r="CZ12" s="88" t="str">
        <f t="shared" ca="1" si="11"/>
        <v>Joan Oliver</v>
      </c>
      <c r="DA12" s="88" t="str">
        <f ca="1">IFERROR(IF(COUNTIF($CZ$7:$CZ12,$CZ12)&gt;1,"",$CZ12),"")</f>
        <v>Joan Oliver</v>
      </c>
      <c r="DB12" s="88" t="str">
        <f t="shared" ca="1" si="47"/>
        <v>Joan Oliver</v>
      </c>
      <c r="DC12" s="88">
        <f t="shared" ca="1" si="48"/>
        <v>1</v>
      </c>
      <c r="DD12" s="88">
        <f t="shared" ca="1" si="49"/>
        <v>4</v>
      </c>
      <c r="DF12" s="37" t="s">
        <v>173</v>
      </c>
      <c r="DG12" s="88">
        <f>IF(MAX($DR$7:$EF$7)=0,1,MAX($DR$7:$EF$7))</f>
        <v>7</v>
      </c>
      <c r="DI12" s="107">
        <f>IF(LEN(Database!$C13)&gt;0,ROW(Database!$C13),"")</f>
        <v>13</v>
      </c>
      <c r="DK12" s="88">
        <f>IF(DynamicList!$D13&lt;&gt;"",ROW(DynamicList!$D13),"")</f>
        <v>13</v>
      </c>
      <c r="DM12" s="88">
        <f>IF(LEN(DynamicList!$D13)=0,"",MATCH(DynamicList!$D13,Calc!$AJ$7:$AJ$2006,0))</f>
        <v>6</v>
      </c>
      <c r="DO12" s="88">
        <f>IF(LEN(Form!$C14)&gt;0,ROW(Form!$C14),"")</f>
        <v>14</v>
      </c>
    </row>
    <row r="13" spans="2:153" x14ac:dyDescent="0.25">
      <c r="B13" s="75">
        <v>7</v>
      </c>
      <c r="C13" s="165" t="str">
        <f t="shared" si="0"/>
        <v>Active</v>
      </c>
      <c r="D13" s="93">
        <f>IFERROR(IF(LEN(INDEX(Database!B$8:B$2007,$B13,1))=0,"",INDEX(Database!B$8:B$2007,$B13,1)),"")</f>
        <v>268526</v>
      </c>
      <c r="E13" s="93" t="str">
        <f>IFERROR(IF(LEN(INDEX(Database!C$8:C$2007,$B13,1))=0,"",INDEX(Database!C$8:C$2007,$B13,1)),"")</f>
        <v>35 mm Lense</v>
      </c>
      <c r="F13" s="93" t="str">
        <f>IFERROR(IF($C13="Passive","",INDEX(Database!D$8:D$2007,$B13,1)),"")</f>
        <v>Camera &amp; Photo</v>
      </c>
      <c r="G13" s="93" t="str">
        <f>IFERROR(IF($C13="Passive","",INDEX(Database!E$8:E$2007,$B13,1)),"")</f>
        <v>South Korea</v>
      </c>
      <c r="H13" s="93" t="str">
        <f>IFERROR(IF($C13="Passive","",INDEX(Database!F$8:F$2007,$B13,1)),"")</f>
        <v>Black</v>
      </c>
      <c r="I13" s="93">
        <f>IFERROR(IF($C13="Passive","",INDEX(Database!G$8:G$2007,$B13,1)),"")</f>
        <v>650</v>
      </c>
      <c r="J13" s="93">
        <f>IFERROR(IF($C13="Passive","",INDEX(Database!H$8:H$2007,$B13,1)),"")</f>
        <v>265</v>
      </c>
      <c r="K13" s="93" t="str">
        <f>IFERROR(IF($C13="Passive","",INDEX(Database!I$8:I$2007,$B13,1)),"")</f>
        <v>Katherine Short</v>
      </c>
      <c r="L13" s="93" t="str">
        <f>IFERROR(IF($C13="Passive","",INDEX(Database!J$8:J$2007,$B13,1)),"")</f>
        <v>katherineshort@mail.com</v>
      </c>
      <c r="M13" s="93">
        <f>IFERROR(IF($C13="Passive","",INDEX(Database!K$8:K$2007,$B13,1)),"")</f>
        <v>0</v>
      </c>
      <c r="N13" s="93">
        <f>IFERROR(IF($C13="Passive","",INDEX(Database!L$8:L$2007,$B13,1)),"")</f>
        <v>0</v>
      </c>
      <c r="O13" s="93">
        <f>IFERROR(IF($C13="Passive","",INDEX(Database!M$8:M$2007,$B13,1)),"")</f>
        <v>0</v>
      </c>
      <c r="P13" s="93">
        <f>IFERROR(IF($C13="Passive","",INDEX(Database!N$8:N$2007,$B13,1)),"")</f>
        <v>0</v>
      </c>
      <c r="Q13" s="93">
        <f>IFERROR(IF($C13="Passive","",INDEX(Database!O$8:O$2007,$B13,1)),"")</f>
        <v>0</v>
      </c>
      <c r="R13" s="93">
        <f>IFERROR(IF($C13="Passive","",INDEX(Database!P$8:P$2007,$B13,1)),"")</f>
        <v>0</v>
      </c>
      <c r="S13" s="93">
        <f>IFERROR(IF($C13="Passive","",INDEX(Database!Q$8:Q$2007,$B13,1)),"")</f>
        <v>0</v>
      </c>
      <c r="T13" s="93">
        <f>IFERROR(IF($C13="Passive","",INDEX(Database!R$8:R$2007,$B13,1)),"")</f>
        <v>0</v>
      </c>
      <c r="U13" s="93">
        <f>IFERROR(IF($C13="Passive","",INDEX(Database!S$8:S$2007,$B13,1)),"")</f>
        <v>0</v>
      </c>
      <c r="V13" s="93">
        <f>IFERROR(IF($C13="Passive","",INDEX(Database!T$8:T$2007,$B13,1)),"")</f>
        <v>0</v>
      </c>
      <c r="W13" s="93">
        <f>IFERROR(IF($C13="Passive","",INDEX(Database!U$8:U$2007,$B13,1)),"")</f>
        <v>0</v>
      </c>
      <c r="X13" s="95">
        <f>IFERROR(IF($C13="Passive","",INDEX(Database!V$8:V$2007,$B13,1)),"")</f>
        <v>0</v>
      </c>
      <c r="Y13" s="95">
        <f>IFERROR(IF($C13="Passive","",INDEX(Database!W$8:W$2007,$B13,1)),"")</f>
        <v>0</v>
      </c>
      <c r="Z13" s="95">
        <f>IFERROR(IF($C13="Passive","",INDEX(Database!X$8:X$2007,$B13,1)),"")</f>
        <v>0</v>
      </c>
      <c r="AA13" s="95">
        <f>IFERROR(IF($C13="Passive","",INDEX(Database!Y$8:Y$2007,$B13,1)),"")</f>
        <v>0</v>
      </c>
      <c r="AB13" s="95">
        <f>IFERROR(IF($C13="Passive","",INDEX(Database!Z$8:Z$2007,$B13,1)),"")</f>
        <v>0</v>
      </c>
      <c r="AC13" s="95">
        <f>IFERROR(IF($C13="Passive","",INDEX(Database!AA$8:AA$2007,$B13,1)),"")</f>
        <v>0</v>
      </c>
      <c r="AD13" s="95">
        <f>IFERROR(IF($C13="Passive","",INDEX(Database!AB$8:AB$2007,$B13,1)),"")</f>
        <v>0</v>
      </c>
      <c r="AE13" s="95">
        <f>IFERROR(IF($C13="Passive","",INDEX(Database!AC$8:AC$2007,$B13,1)),"")</f>
        <v>0</v>
      </c>
      <c r="AF13" s="95">
        <f>IFERROR(IF($C13="Passive","",INDEX(Database!AD$8:AD$2007,$B13,1)),"")</f>
        <v>0</v>
      </c>
      <c r="AG13" s="95">
        <f>IFERROR(IF($C13="Passive","",INDEX(Database!AE$8:AE$2007,$B13,1)),"")</f>
        <v>0</v>
      </c>
      <c r="AH13" s="95">
        <f>IFERROR(IF($C13="Passive","",INDEX(Database!AF$8:AF$2007,$B13,1)),"")</f>
        <v>0</v>
      </c>
      <c r="AI13" s="96">
        <f>IFERROR(IF($C13="Passive","",INDEX(Database!AG$8:AG$2007,$B13,1)),"")</f>
        <v>0</v>
      </c>
      <c r="AJ13" s="94" t="str">
        <f t="shared" si="1"/>
        <v>268526 - 35 mm Lense</v>
      </c>
      <c r="AK13" s="108">
        <f t="shared" si="2"/>
        <v>7</v>
      </c>
      <c r="AM13" s="37" t="str">
        <f t="shared" ca="1" si="12"/>
        <v/>
      </c>
      <c r="AN13" s="37">
        <f t="shared" ca="1" si="13"/>
        <v>27</v>
      </c>
      <c r="AO13" s="88" t="str">
        <f t="shared" ca="1" si="3"/>
        <v>Camera &amp; Photo</v>
      </c>
      <c r="AP13" s="88" t="str">
        <f ca="1">IFERROR(IF(COUNTIF($AO$7:$AO13,$AO13)&gt;1,"",$AO13),"")</f>
        <v/>
      </c>
      <c r="AQ13" s="88" t="str">
        <f t="shared" ca="1" si="14"/>
        <v>GPS &amp; Navigation</v>
      </c>
      <c r="AS13" s="37">
        <f t="shared" ca="1" si="15"/>
        <v>7</v>
      </c>
      <c r="AT13" s="88" t="str">
        <f t="shared" ca="1" si="16"/>
        <v/>
      </c>
      <c r="AU13" s="88" t="str">
        <f t="shared" ca="1" si="4"/>
        <v>South Korea</v>
      </c>
      <c r="AV13" s="88" t="str">
        <f ca="1">IFERROR(IF(COUNTIF($AU$7:$AU13,$AU13)&gt;1,"",$AU13),"")</f>
        <v>South Korea</v>
      </c>
      <c r="AW13" s="88" t="str">
        <f t="shared" ca="1" si="17"/>
        <v/>
      </c>
      <c r="AY13" s="37">
        <f t="shared" ca="1" si="18"/>
        <v>7</v>
      </c>
      <c r="AZ13" s="88">
        <f t="shared" ca="1" si="19"/>
        <v>7</v>
      </c>
      <c r="BA13" s="88">
        <f t="shared" ca="1" si="5"/>
        <v>650</v>
      </c>
      <c r="BB13" s="88">
        <f ca="1">IFERROR(IF(COUNTIF($BA$7:$BA13,$BA13)&gt;1,"",$BA13),"")</f>
        <v>650</v>
      </c>
      <c r="BC13" s="88">
        <f t="shared" ca="1" si="20"/>
        <v>650</v>
      </c>
      <c r="BE13" s="37">
        <f t="shared" ca="1" si="21"/>
        <v>7</v>
      </c>
      <c r="BF13" s="88">
        <f t="shared" ca="1" si="22"/>
        <v>7</v>
      </c>
      <c r="BG13" s="88" t="str">
        <f t="shared" ca="1" si="6"/>
        <v>Katherine Short</v>
      </c>
      <c r="BH13" s="88" t="str">
        <f ca="1">IFERROR(IF(COUNTIF($BG$7:$BG13,$BG13)&gt;1,"",$BG13),"")</f>
        <v>Katherine Short</v>
      </c>
      <c r="BI13" s="88" t="str">
        <f t="shared" ca="1" si="23"/>
        <v>Katherine Short</v>
      </c>
      <c r="BK13" s="88">
        <f>IFERROR(IF(LEN(BK$6)=0,1,IF(OR(DynamicList!$B$10="",DynamicList!$B$10="All"),1,IF(DynamicList!$B$10=INDEX(MainTable,$B13,MATCH(BK$6,DatabaseHeaders,0)),1,0))),0)</f>
        <v>1</v>
      </c>
      <c r="BL13" s="88">
        <f>IFERROR(IF(LEN(BL$6)=0,1,IF(OR(DynamicList!$B$13="",DynamicList!$B$13="All"),1,IF(DynamicList!$B$13=INDEX(MainTable,$B13,MATCH(BL$6,DatabaseHeaders,0)),1,0))),0)</f>
        <v>1</v>
      </c>
      <c r="BM13" s="88">
        <f>IFERROR(IF(LEN(BM$6)=0,1,IF(OR(DynamicList!$B$16="",DynamicList!$B$16="All"),1,IF(DynamicList!$B$16=INDEX(MainTable,$B13,MATCH(BM$6,DatabaseHeaders,0)),1,0))),0)</f>
        <v>1</v>
      </c>
      <c r="BN13" s="88">
        <f>IFERROR(IF(LEN(BN$6)=0,1,IF(OR(DynamicList!$B$19="",DynamicList!$B$19="All"),1,IF(DynamicList!$B$19=INDEX(MainTable,$B13,MATCH(BN$6,DatabaseHeaders,0)),1,0))),0)</f>
        <v>1</v>
      </c>
      <c r="BO13" s="88">
        <f t="shared" si="24"/>
        <v>1</v>
      </c>
      <c r="BQ13" s="37">
        <f t="shared" si="25"/>
        <v>7</v>
      </c>
      <c r="BR13" s="88">
        <f t="shared" si="26"/>
        <v>7</v>
      </c>
      <c r="BS13" s="88" t="str">
        <f t="shared" si="27"/>
        <v>268526 - 35 mm Lense</v>
      </c>
      <c r="BT13" s="88">
        <f t="shared" si="50"/>
        <v>7</v>
      </c>
      <c r="BU13" s="88" t="str">
        <f t="shared" si="28"/>
        <v>268526 - 35 mm Lense</v>
      </c>
      <c r="BW13" s="88">
        <f t="shared" si="29"/>
        <v>1</v>
      </c>
      <c r="BX13" s="88">
        <f t="shared" si="7"/>
        <v>7</v>
      </c>
      <c r="BZ13" s="37" t="str">
        <f t="shared" ca="1" si="30"/>
        <v/>
      </c>
      <c r="CA13" s="88">
        <f t="shared" ca="1" si="31"/>
        <v>27</v>
      </c>
      <c r="CB13" s="88" t="str">
        <f t="shared" ca="1" si="8"/>
        <v>Camera &amp; Photo</v>
      </c>
      <c r="CC13" s="88" t="str">
        <f ca="1">IFERROR(IF(COUNTIF($CB$7:$CB13,$CB13)&gt;1,"",$CB13),"")</f>
        <v/>
      </c>
      <c r="CD13" s="88" t="str">
        <f t="shared" ca="1" si="32"/>
        <v>GPS &amp; Navigation</v>
      </c>
      <c r="CE13" s="88">
        <f t="shared" ca="1" si="33"/>
        <v>1</v>
      </c>
      <c r="CF13" s="88">
        <f t="shared" ca="1" si="34"/>
        <v>2</v>
      </c>
      <c r="CH13" s="37" t="str">
        <f t="shared" ca="1" si="35"/>
        <v/>
      </c>
      <c r="CI13" s="88">
        <f t="shared" ca="1" si="36"/>
        <v>23</v>
      </c>
      <c r="CJ13" s="88" t="str">
        <f t="shared" ca="1" si="9"/>
        <v>Black</v>
      </c>
      <c r="CK13" s="88" t="str">
        <f ca="1">IFERROR(IF(COUNTIF($CJ$7:$CJ13,$CJ13)&gt;1,"",$CJ13),"")</f>
        <v/>
      </c>
      <c r="CL13" s="88" t="str">
        <f t="shared" ca="1" si="37"/>
        <v>Orange</v>
      </c>
      <c r="CM13" s="88">
        <f t="shared" ca="1" si="38"/>
        <v>1</v>
      </c>
      <c r="CN13" s="88">
        <f t="shared" ca="1" si="39"/>
        <v>1</v>
      </c>
      <c r="CP13" s="37">
        <f t="shared" ca="1" si="40"/>
        <v>7</v>
      </c>
      <c r="CQ13" s="88" t="str">
        <f t="shared" ca="1" si="41"/>
        <v/>
      </c>
      <c r="CR13" s="88" t="str">
        <f t="shared" ca="1" si="10"/>
        <v>South Korea</v>
      </c>
      <c r="CS13" s="88" t="str">
        <f ca="1">IFERROR(IF(COUNTIF($CR$7:$CR13,$CR13)&gt;1,"",$CR13),"")</f>
        <v>South Korea</v>
      </c>
      <c r="CT13" s="88" t="str">
        <f t="shared" ca="1" si="42"/>
        <v/>
      </c>
      <c r="CU13" s="88">
        <f t="shared" ca="1" si="43"/>
        <v>0</v>
      </c>
      <c r="CV13" s="88" t="str">
        <f t="shared" ca="1" si="44"/>
        <v/>
      </c>
      <c r="CX13" s="37">
        <f t="shared" ca="1" si="45"/>
        <v>7</v>
      </c>
      <c r="CY13" s="88">
        <f t="shared" ca="1" si="46"/>
        <v>7</v>
      </c>
      <c r="CZ13" s="88" t="str">
        <f t="shared" ca="1" si="11"/>
        <v>Katherine Short</v>
      </c>
      <c r="DA13" s="88" t="str">
        <f ca="1">IFERROR(IF(COUNTIF($CZ$7:$CZ13,$CZ13)&gt;1,"",$CZ13),"")</f>
        <v>Katherine Short</v>
      </c>
      <c r="DB13" s="88" t="str">
        <f t="shared" ca="1" si="47"/>
        <v>Katherine Short</v>
      </c>
      <c r="DC13" s="88">
        <f t="shared" ca="1" si="48"/>
        <v>1</v>
      </c>
      <c r="DD13" s="88">
        <f t="shared" ca="1" si="49"/>
        <v>3</v>
      </c>
      <c r="DI13" s="107">
        <f>IF(LEN(Database!$C14)&gt;0,ROW(Database!$C14),"")</f>
        <v>14</v>
      </c>
      <c r="DK13" s="88">
        <f>IF(DynamicList!$D14&lt;&gt;"",ROW(DynamicList!$D14),"")</f>
        <v>14</v>
      </c>
      <c r="DM13" s="88">
        <f>IF(LEN(DynamicList!$D14)=0,"",MATCH(DynamicList!$D14,Calc!$AJ$7:$AJ$2006,0))</f>
        <v>7</v>
      </c>
      <c r="DO13" s="88">
        <f>IF(LEN(Form!$C15)&gt;0,ROW(Form!$C15),"")</f>
        <v>15</v>
      </c>
      <c r="DQ13" s="102" t="s">
        <v>155</v>
      </c>
      <c r="DR13" s="102"/>
      <c r="DS13" s="102"/>
      <c r="DT13" s="102"/>
      <c r="DU13" s="102"/>
      <c r="DV13" s="102"/>
      <c r="DW13" s="102"/>
      <c r="DX13" s="102"/>
      <c r="DY13" s="102"/>
      <c r="DZ13" s="102"/>
      <c r="EA13" s="102"/>
      <c r="EB13" s="102"/>
    </row>
    <row r="14" spans="2:153" x14ac:dyDescent="0.25">
      <c r="B14" s="75">
        <v>8</v>
      </c>
      <c r="C14" s="165" t="str">
        <f t="shared" si="0"/>
        <v>Active</v>
      </c>
      <c r="D14" s="93">
        <f>IFERROR(IF(LEN(INDEX(Database!B$8:B$2007,$B14,1))=0,"",INDEX(Database!B$8:B$2007,$B14,1)),"")</f>
        <v>759238</v>
      </c>
      <c r="E14" s="93" t="str">
        <f>IFERROR(IF(LEN(INDEX(Database!C$8:C$2007,$B14,1))=0,"",INDEX(Database!C$8:C$2007,$B14,1)),"")</f>
        <v>Light Stand</v>
      </c>
      <c r="F14" s="93" t="str">
        <f>IFERROR(IF($C14="Passive","",INDEX(Database!D$8:D$2007,$B14,1)),"")</f>
        <v>Camera &amp; Photo</v>
      </c>
      <c r="G14" s="93" t="str">
        <f>IFERROR(IF($C14="Passive","",INDEX(Database!E$8:E$2007,$B14,1)),"")</f>
        <v>China</v>
      </c>
      <c r="H14" s="93" t="str">
        <f>IFERROR(IF($C14="Passive","",INDEX(Database!F$8:F$2007,$B14,1)),"")</f>
        <v>Black</v>
      </c>
      <c r="I14" s="93">
        <f>IFERROR(IF($C14="Passive","",INDEX(Database!G$8:G$2007,$B14,1)),"")</f>
        <v>145</v>
      </c>
      <c r="J14" s="93">
        <f>IFERROR(IF($C14="Passive","",INDEX(Database!H$8:H$2007,$B14,1)),"")</f>
        <v>350</v>
      </c>
      <c r="K14" s="93" t="str">
        <f>IFERROR(IF($C14="Passive","",INDEX(Database!I$8:I$2007,$B14,1)),"")</f>
        <v>Jessica Ogden</v>
      </c>
      <c r="L14" s="93" t="str">
        <f>IFERROR(IF($C14="Passive","",INDEX(Database!J$8:J$2007,$B14,1)),"")</f>
        <v>jessicaogden@mail.com</v>
      </c>
      <c r="M14" s="93">
        <f>IFERROR(IF($C14="Passive","",INDEX(Database!K$8:K$2007,$B14,1)),"")</f>
        <v>0</v>
      </c>
      <c r="N14" s="93">
        <f>IFERROR(IF($C14="Passive","",INDEX(Database!L$8:L$2007,$B14,1)),"")</f>
        <v>0</v>
      </c>
      <c r="O14" s="93">
        <f>IFERROR(IF($C14="Passive","",INDEX(Database!M$8:M$2007,$B14,1)),"")</f>
        <v>0</v>
      </c>
      <c r="P14" s="93">
        <f>IFERROR(IF($C14="Passive","",INDEX(Database!N$8:N$2007,$B14,1)),"")</f>
        <v>0</v>
      </c>
      <c r="Q14" s="93">
        <f>IFERROR(IF($C14="Passive","",INDEX(Database!O$8:O$2007,$B14,1)),"")</f>
        <v>0</v>
      </c>
      <c r="R14" s="93">
        <f>IFERROR(IF($C14="Passive","",INDEX(Database!P$8:P$2007,$B14,1)),"")</f>
        <v>0</v>
      </c>
      <c r="S14" s="93">
        <f>IFERROR(IF($C14="Passive","",INDEX(Database!Q$8:Q$2007,$B14,1)),"")</f>
        <v>0</v>
      </c>
      <c r="T14" s="93">
        <f>IFERROR(IF($C14="Passive","",INDEX(Database!R$8:R$2007,$B14,1)),"")</f>
        <v>0</v>
      </c>
      <c r="U14" s="93">
        <f>IFERROR(IF($C14="Passive","",INDEX(Database!S$8:S$2007,$B14,1)),"")</f>
        <v>0</v>
      </c>
      <c r="V14" s="93">
        <f>IFERROR(IF($C14="Passive","",INDEX(Database!T$8:T$2007,$B14,1)),"")</f>
        <v>0</v>
      </c>
      <c r="W14" s="93">
        <f>IFERROR(IF($C14="Passive","",INDEX(Database!U$8:U$2007,$B14,1)),"")</f>
        <v>0</v>
      </c>
      <c r="X14" s="95">
        <f>IFERROR(IF($C14="Passive","",INDEX(Database!V$8:V$2007,$B14,1)),"")</f>
        <v>0</v>
      </c>
      <c r="Y14" s="95">
        <f>IFERROR(IF($C14="Passive","",INDEX(Database!W$8:W$2007,$B14,1)),"")</f>
        <v>0</v>
      </c>
      <c r="Z14" s="95">
        <f>IFERROR(IF($C14="Passive","",INDEX(Database!X$8:X$2007,$B14,1)),"")</f>
        <v>0</v>
      </c>
      <c r="AA14" s="95">
        <f>IFERROR(IF($C14="Passive","",INDEX(Database!Y$8:Y$2007,$B14,1)),"")</f>
        <v>0</v>
      </c>
      <c r="AB14" s="95">
        <f>IFERROR(IF($C14="Passive","",INDEX(Database!Z$8:Z$2007,$B14,1)),"")</f>
        <v>0</v>
      </c>
      <c r="AC14" s="95">
        <f>IFERROR(IF($C14="Passive","",INDEX(Database!AA$8:AA$2007,$B14,1)),"")</f>
        <v>0</v>
      </c>
      <c r="AD14" s="95">
        <f>IFERROR(IF($C14="Passive","",INDEX(Database!AB$8:AB$2007,$B14,1)),"")</f>
        <v>0</v>
      </c>
      <c r="AE14" s="95">
        <f>IFERROR(IF($C14="Passive","",INDEX(Database!AC$8:AC$2007,$B14,1)),"")</f>
        <v>0</v>
      </c>
      <c r="AF14" s="95">
        <f>IFERROR(IF($C14="Passive","",INDEX(Database!AD$8:AD$2007,$B14,1)),"")</f>
        <v>0</v>
      </c>
      <c r="AG14" s="95">
        <f>IFERROR(IF($C14="Passive","",INDEX(Database!AE$8:AE$2007,$B14,1)),"")</f>
        <v>0</v>
      </c>
      <c r="AH14" s="95">
        <f>IFERROR(IF($C14="Passive","",INDEX(Database!AF$8:AF$2007,$B14,1)),"")</f>
        <v>0</v>
      </c>
      <c r="AI14" s="96">
        <f>IFERROR(IF($C14="Passive","",INDEX(Database!AG$8:AG$2007,$B14,1)),"")</f>
        <v>0</v>
      </c>
      <c r="AJ14" s="94" t="str">
        <f t="shared" si="1"/>
        <v>759238 - Light Stand</v>
      </c>
      <c r="AK14" s="108">
        <f t="shared" si="2"/>
        <v>8</v>
      </c>
      <c r="AM14" s="37" t="str">
        <f t="shared" ca="1" si="12"/>
        <v/>
      </c>
      <c r="AN14" s="37">
        <f t="shared" ca="1" si="13"/>
        <v>29</v>
      </c>
      <c r="AO14" s="88" t="str">
        <f t="shared" ca="1" si="3"/>
        <v>Camera &amp; Photo</v>
      </c>
      <c r="AP14" s="88" t="str">
        <f ca="1">IFERROR(IF(COUNTIF($AO$7:$AO14,$AO14)&gt;1,"",$AO14),"")</f>
        <v/>
      </c>
      <c r="AQ14" s="88" t="str">
        <f t="shared" ca="1" si="14"/>
        <v>Television &amp; Video</v>
      </c>
      <c r="AS14" s="37" t="str">
        <f t="shared" ca="1" si="15"/>
        <v/>
      </c>
      <c r="AT14" s="88" t="str">
        <f t="shared" ca="1" si="16"/>
        <v/>
      </c>
      <c r="AU14" s="88" t="str">
        <f t="shared" ca="1" si="4"/>
        <v>China</v>
      </c>
      <c r="AV14" s="88" t="str">
        <f ca="1">IFERROR(IF(COUNTIF($AU$7:$AU14,$AU14)&gt;1,"",$AU14),"")</f>
        <v/>
      </c>
      <c r="AW14" s="88" t="str">
        <f t="shared" ca="1" si="17"/>
        <v/>
      </c>
      <c r="AY14" s="37">
        <f t="shared" ca="1" si="18"/>
        <v>8</v>
      </c>
      <c r="AZ14" s="88">
        <f t="shared" ca="1" si="19"/>
        <v>8</v>
      </c>
      <c r="BA14" s="88">
        <f t="shared" ca="1" si="5"/>
        <v>145</v>
      </c>
      <c r="BB14" s="88">
        <f ca="1">IFERROR(IF(COUNTIF($BA$7:$BA14,$BA14)&gt;1,"",$BA14),"")</f>
        <v>145</v>
      </c>
      <c r="BC14" s="88">
        <f t="shared" ca="1" si="20"/>
        <v>145</v>
      </c>
      <c r="BE14" s="37">
        <f t="shared" ca="1" si="21"/>
        <v>8</v>
      </c>
      <c r="BF14" s="88">
        <f t="shared" ca="1" si="22"/>
        <v>8</v>
      </c>
      <c r="BG14" s="88" t="str">
        <f t="shared" ca="1" si="6"/>
        <v>Jessica Ogden</v>
      </c>
      <c r="BH14" s="88" t="str">
        <f ca="1">IFERROR(IF(COUNTIF($BG$7:$BG14,$BG14)&gt;1,"",$BG14),"")</f>
        <v>Jessica Ogden</v>
      </c>
      <c r="BI14" s="88" t="str">
        <f t="shared" ca="1" si="23"/>
        <v>Jessica Ogden</v>
      </c>
      <c r="BK14" s="88">
        <f>IFERROR(IF(LEN(BK$6)=0,1,IF(OR(DynamicList!$B$10="",DynamicList!$B$10="All"),1,IF(DynamicList!$B$10=INDEX(MainTable,$B14,MATCH(BK$6,DatabaseHeaders,0)),1,0))),0)</f>
        <v>1</v>
      </c>
      <c r="BL14" s="88">
        <f>IFERROR(IF(LEN(BL$6)=0,1,IF(OR(DynamicList!$B$13="",DynamicList!$B$13="All"),1,IF(DynamicList!$B$13=INDEX(MainTable,$B14,MATCH(BL$6,DatabaseHeaders,0)),1,0))),0)</f>
        <v>1</v>
      </c>
      <c r="BM14" s="88">
        <f>IFERROR(IF(LEN(BM$6)=0,1,IF(OR(DynamicList!$B$16="",DynamicList!$B$16="All"),1,IF(DynamicList!$B$16=INDEX(MainTable,$B14,MATCH(BM$6,DatabaseHeaders,0)),1,0))),0)</f>
        <v>1</v>
      </c>
      <c r="BN14" s="88">
        <f>IFERROR(IF(LEN(BN$6)=0,1,IF(OR(DynamicList!$B$19="",DynamicList!$B$19="All"),1,IF(DynamicList!$B$19=INDEX(MainTable,$B14,MATCH(BN$6,DatabaseHeaders,0)),1,0))),0)</f>
        <v>1</v>
      </c>
      <c r="BO14" s="88">
        <f t="shared" si="24"/>
        <v>1</v>
      </c>
      <c r="BQ14" s="37">
        <f t="shared" si="25"/>
        <v>8</v>
      </c>
      <c r="BR14" s="88">
        <f t="shared" si="26"/>
        <v>8</v>
      </c>
      <c r="BS14" s="88" t="str">
        <f t="shared" si="27"/>
        <v>759238 - Light Stand</v>
      </c>
      <c r="BT14" s="88">
        <f t="shared" si="50"/>
        <v>8</v>
      </c>
      <c r="BU14" s="88" t="str">
        <f t="shared" si="28"/>
        <v>759238 - Light Stand</v>
      </c>
      <c r="BW14" s="88">
        <f t="shared" si="29"/>
        <v>1</v>
      </c>
      <c r="BX14" s="88">
        <f t="shared" si="7"/>
        <v>8</v>
      </c>
      <c r="BZ14" s="37" t="str">
        <f t="shared" ca="1" si="30"/>
        <v/>
      </c>
      <c r="CA14" s="88">
        <f t="shared" ca="1" si="31"/>
        <v>29</v>
      </c>
      <c r="CB14" s="88" t="str">
        <f t="shared" ca="1" si="8"/>
        <v>Camera &amp; Photo</v>
      </c>
      <c r="CC14" s="88" t="str">
        <f ca="1">IFERROR(IF(COUNTIF($CB$7:$CB14,$CB14)&gt;1,"",$CB14),"")</f>
        <v/>
      </c>
      <c r="CD14" s="88" t="str">
        <f t="shared" ca="1" si="32"/>
        <v>Television &amp; Video</v>
      </c>
      <c r="CE14" s="88">
        <f t="shared" ca="1" si="33"/>
        <v>1</v>
      </c>
      <c r="CF14" s="88">
        <f t="shared" ca="1" si="34"/>
        <v>2</v>
      </c>
      <c r="CH14" s="37" t="str">
        <f t="shared" ca="1" si="35"/>
        <v/>
      </c>
      <c r="CI14" s="88" t="str">
        <f t="shared" ca="1" si="36"/>
        <v/>
      </c>
      <c r="CJ14" s="88" t="str">
        <f t="shared" ca="1" si="9"/>
        <v>Black</v>
      </c>
      <c r="CK14" s="88" t="str">
        <f ca="1">IFERROR(IF(COUNTIF($CJ$7:$CJ14,$CJ14)&gt;1,"",$CJ14),"")</f>
        <v/>
      </c>
      <c r="CL14" s="88" t="str">
        <f t="shared" ca="1" si="37"/>
        <v/>
      </c>
      <c r="CM14" s="88">
        <f t="shared" ca="1" si="38"/>
        <v>0</v>
      </c>
      <c r="CN14" s="88" t="str">
        <f t="shared" ca="1" si="39"/>
        <v/>
      </c>
      <c r="CP14" s="37" t="str">
        <f t="shared" ca="1" si="40"/>
        <v/>
      </c>
      <c r="CQ14" s="88" t="str">
        <f t="shared" ca="1" si="41"/>
        <v/>
      </c>
      <c r="CR14" s="88" t="str">
        <f t="shared" ca="1" si="10"/>
        <v>China</v>
      </c>
      <c r="CS14" s="88" t="str">
        <f ca="1">IFERROR(IF(COUNTIF($CR$7:$CR14,$CR14)&gt;1,"",$CR14),"")</f>
        <v/>
      </c>
      <c r="CT14" s="88" t="str">
        <f t="shared" ca="1" si="42"/>
        <v/>
      </c>
      <c r="CU14" s="88">
        <f t="shared" ca="1" si="43"/>
        <v>0</v>
      </c>
      <c r="CV14" s="88" t="str">
        <f t="shared" ca="1" si="44"/>
        <v/>
      </c>
      <c r="CX14" s="37">
        <f t="shared" ca="1" si="45"/>
        <v>8</v>
      </c>
      <c r="CY14" s="88">
        <f t="shared" ca="1" si="46"/>
        <v>8</v>
      </c>
      <c r="CZ14" s="88" t="str">
        <f t="shared" ca="1" si="11"/>
        <v>Jessica Ogden</v>
      </c>
      <c r="DA14" s="88" t="str">
        <f ca="1">IFERROR(IF(COUNTIF($CZ$7:$CZ14,$CZ14)&gt;1,"",$CZ14),"")</f>
        <v>Jessica Ogden</v>
      </c>
      <c r="DB14" s="88" t="str">
        <f t="shared" ca="1" si="47"/>
        <v>Jessica Ogden</v>
      </c>
      <c r="DC14" s="88">
        <f t="shared" ca="1" si="48"/>
        <v>1</v>
      </c>
      <c r="DD14" s="88">
        <f t="shared" ca="1" si="49"/>
        <v>3</v>
      </c>
      <c r="DF14" s="37" t="s">
        <v>169</v>
      </c>
      <c r="DG14" s="88">
        <f>IF(MAX($DI$7:$DI$2006)=0,1,MAX($DI$7:$DI$2006))</f>
        <v>37</v>
      </c>
      <c r="DI14" s="107">
        <f>IF(LEN(Database!$C15)&gt;0,ROW(Database!$C15),"")</f>
        <v>15</v>
      </c>
      <c r="DK14" s="88">
        <f>IF(DynamicList!$D15&lt;&gt;"",ROW(DynamicList!$D15),"")</f>
        <v>15</v>
      </c>
      <c r="DM14" s="88">
        <f>IF(LEN(DynamicList!$D15)=0,"",MATCH(DynamicList!$D15,Calc!$AJ$7:$AJ$2006,0))</f>
        <v>8</v>
      </c>
      <c r="DO14" s="88" t="str">
        <f>IF(LEN(Form!$C16)&gt;0,ROW(Form!$C16),"")</f>
        <v/>
      </c>
      <c r="DQ14" s="87" t="s">
        <v>177</v>
      </c>
      <c r="DR14" s="106">
        <f>IFERROR(IF(LEN(DynamicList!D$7)&gt;0,COLUMN(DynamicList!D$7),""),"")</f>
        <v>4</v>
      </c>
      <c r="DS14" s="106">
        <f>IFERROR(IF(LEN(DynamicList!E$7)&gt;0,COLUMN(DynamicList!E$7),""),"")</f>
        <v>5</v>
      </c>
      <c r="DT14" s="106">
        <f>IFERROR(IF(LEN(DynamicList!F$7)&gt;0,COLUMN(DynamicList!F$7),""),"")</f>
        <v>6</v>
      </c>
      <c r="DU14" s="106">
        <f>IFERROR(IF(LEN(DynamicList!G$7)&gt;0,COLUMN(DynamicList!G$7),""),"")</f>
        <v>7</v>
      </c>
      <c r="DV14" s="106">
        <f>IFERROR(IF(LEN(DynamicList!H$7)&gt;0,COLUMN(DynamicList!H$7),""),"")</f>
        <v>8</v>
      </c>
      <c r="DW14" s="106">
        <f>IFERROR(IF(LEN(DynamicList!I$7)&gt;0,COLUMN(DynamicList!I$7),""),"")</f>
        <v>9</v>
      </c>
      <c r="DX14" s="106">
        <f>IFERROR(IF(LEN(DynamicList!J$7)&gt;0,COLUMN(DynamicList!J$7),""),"")</f>
        <v>10</v>
      </c>
      <c r="DY14" s="106">
        <f>IFERROR(IF(LEN(DynamicList!K$7)&gt;0,COLUMN(DynamicList!K$7),""),"")</f>
        <v>11</v>
      </c>
      <c r="DZ14" s="106" t="str">
        <f>IFERROR(IF(LEN(DynamicList!L$7)&gt;0,COLUMN(DynamicList!L$7),""),"")</f>
        <v/>
      </c>
      <c r="EA14" s="106" t="str">
        <f>IFERROR(IF(LEN(DynamicList!M$7)&gt;0,COLUMN(DynamicList!M$7),""),"")</f>
        <v/>
      </c>
      <c r="EB14" s="106" t="str">
        <f>IFERROR(IF(LEN(DynamicList!N$7)&gt;0,COLUMN(DynamicList!N$7),""),"")</f>
        <v/>
      </c>
    </row>
    <row r="15" spans="2:153" x14ac:dyDescent="0.25">
      <c r="B15" s="75">
        <v>9</v>
      </c>
      <c r="C15" s="165" t="str">
        <f t="shared" si="0"/>
        <v>Active</v>
      </c>
      <c r="D15" s="93">
        <f>IFERROR(IF(LEN(INDEX(Database!B$8:B$2007,$B15,1))=0,"",INDEX(Database!B$8:B$2007,$B15,1)),"")</f>
        <v>268215</v>
      </c>
      <c r="E15" s="93" t="str">
        <f>IFERROR(IF(LEN(INDEX(Database!C$8:C$2007,$B15,1))=0,"",INDEX(Database!C$8:C$2007,$B15,1)),"")</f>
        <v>External Hard Drive</v>
      </c>
      <c r="F15" s="93" t="str">
        <f>IFERROR(IF($C15="Passive","",INDEX(Database!D$8:D$2007,$B15,1)),"")</f>
        <v>Computers &amp; Accessories</v>
      </c>
      <c r="G15" s="93" t="str">
        <f>IFERROR(IF($C15="Passive","",INDEX(Database!E$8:E$2007,$B15,1)),"")</f>
        <v>United States</v>
      </c>
      <c r="H15" s="93" t="str">
        <f>IFERROR(IF($C15="Passive","",INDEX(Database!F$8:F$2007,$B15,1)),"")</f>
        <v>Green</v>
      </c>
      <c r="I15" s="93">
        <f>IFERROR(IF($C15="Passive","",INDEX(Database!G$8:G$2007,$B15,1)),"")</f>
        <v>255</v>
      </c>
      <c r="J15" s="93">
        <f>IFERROR(IF($C15="Passive","",INDEX(Database!H$8:H$2007,$B15,1)),"")</f>
        <v>150</v>
      </c>
      <c r="K15" s="93" t="str">
        <f>IFERROR(IF($C15="Passive","",INDEX(Database!I$8:I$2007,$B15,1)),"")</f>
        <v>Kimberly Simpson</v>
      </c>
      <c r="L15" s="93" t="str">
        <f>IFERROR(IF($C15="Passive","",INDEX(Database!J$8:J$2007,$B15,1)),"")</f>
        <v>kimberlysimpson@mail.com</v>
      </c>
      <c r="M15" s="93">
        <f>IFERROR(IF($C15="Passive","",INDEX(Database!K$8:K$2007,$B15,1)),"")</f>
        <v>0</v>
      </c>
      <c r="N15" s="93">
        <f>IFERROR(IF($C15="Passive","",INDEX(Database!L$8:L$2007,$B15,1)),"")</f>
        <v>0</v>
      </c>
      <c r="O15" s="93">
        <f>IFERROR(IF($C15="Passive","",INDEX(Database!M$8:M$2007,$B15,1)),"")</f>
        <v>0</v>
      </c>
      <c r="P15" s="93">
        <f>IFERROR(IF($C15="Passive","",INDEX(Database!N$8:N$2007,$B15,1)),"")</f>
        <v>0</v>
      </c>
      <c r="Q15" s="93">
        <f>IFERROR(IF($C15="Passive","",INDEX(Database!O$8:O$2007,$B15,1)),"")</f>
        <v>0</v>
      </c>
      <c r="R15" s="93">
        <f>IFERROR(IF($C15="Passive","",INDEX(Database!P$8:P$2007,$B15,1)),"")</f>
        <v>0</v>
      </c>
      <c r="S15" s="93">
        <f>IFERROR(IF($C15="Passive","",INDEX(Database!Q$8:Q$2007,$B15,1)),"")</f>
        <v>0</v>
      </c>
      <c r="T15" s="93">
        <f>IFERROR(IF($C15="Passive","",INDEX(Database!R$8:R$2007,$B15,1)),"")</f>
        <v>0</v>
      </c>
      <c r="U15" s="93">
        <f>IFERROR(IF($C15="Passive","",INDEX(Database!S$8:S$2007,$B15,1)),"")</f>
        <v>0</v>
      </c>
      <c r="V15" s="93">
        <f>IFERROR(IF($C15="Passive","",INDEX(Database!T$8:T$2007,$B15,1)),"")</f>
        <v>0</v>
      </c>
      <c r="W15" s="93">
        <f>IFERROR(IF($C15="Passive","",INDEX(Database!U$8:U$2007,$B15,1)),"")</f>
        <v>0</v>
      </c>
      <c r="X15" s="95">
        <f>IFERROR(IF($C15="Passive","",INDEX(Database!V$8:V$2007,$B15,1)),"")</f>
        <v>0</v>
      </c>
      <c r="Y15" s="95">
        <f>IFERROR(IF($C15="Passive","",INDEX(Database!W$8:W$2007,$B15,1)),"")</f>
        <v>0</v>
      </c>
      <c r="Z15" s="95">
        <f>IFERROR(IF($C15="Passive","",INDEX(Database!X$8:X$2007,$B15,1)),"")</f>
        <v>0</v>
      </c>
      <c r="AA15" s="95">
        <f>IFERROR(IF($C15="Passive","",INDEX(Database!Y$8:Y$2007,$B15,1)),"")</f>
        <v>0</v>
      </c>
      <c r="AB15" s="95">
        <f>IFERROR(IF($C15="Passive","",INDEX(Database!Z$8:Z$2007,$B15,1)),"")</f>
        <v>0</v>
      </c>
      <c r="AC15" s="95">
        <f>IFERROR(IF($C15="Passive","",INDEX(Database!AA$8:AA$2007,$B15,1)),"")</f>
        <v>0</v>
      </c>
      <c r="AD15" s="95">
        <f>IFERROR(IF($C15="Passive","",INDEX(Database!AB$8:AB$2007,$B15,1)),"")</f>
        <v>0</v>
      </c>
      <c r="AE15" s="95">
        <f>IFERROR(IF($C15="Passive","",INDEX(Database!AC$8:AC$2007,$B15,1)),"")</f>
        <v>0</v>
      </c>
      <c r="AF15" s="95">
        <f>IFERROR(IF($C15="Passive","",INDEX(Database!AD$8:AD$2007,$B15,1)),"")</f>
        <v>0</v>
      </c>
      <c r="AG15" s="95">
        <f>IFERROR(IF($C15="Passive","",INDEX(Database!AE$8:AE$2007,$B15,1)),"")</f>
        <v>0</v>
      </c>
      <c r="AH15" s="95">
        <f>IFERROR(IF($C15="Passive","",INDEX(Database!AF$8:AF$2007,$B15,1)),"")</f>
        <v>0</v>
      </c>
      <c r="AI15" s="96">
        <f>IFERROR(IF($C15="Passive","",INDEX(Database!AG$8:AG$2007,$B15,1)),"")</f>
        <v>0</v>
      </c>
      <c r="AJ15" s="94" t="str">
        <f t="shared" si="1"/>
        <v>268215 - External Hard Drive</v>
      </c>
      <c r="AK15" s="108">
        <f t="shared" si="2"/>
        <v>9</v>
      </c>
      <c r="AM15" s="37">
        <f t="shared" ca="1" si="12"/>
        <v>9</v>
      </c>
      <c r="AN15" s="37" t="str">
        <f t="shared" ca="1" si="13"/>
        <v/>
      </c>
      <c r="AO15" s="88" t="str">
        <f t="shared" ca="1" si="3"/>
        <v>Computers &amp; Accessories</v>
      </c>
      <c r="AP15" s="88" t="str">
        <f ca="1">IFERROR(IF(COUNTIF($AO$7:$AO15,$AO15)&gt;1,"",$AO15),"")</f>
        <v>Computers &amp; Accessories</v>
      </c>
      <c r="AQ15" s="88" t="str">
        <f t="shared" ca="1" si="14"/>
        <v/>
      </c>
      <c r="AS15" s="37">
        <f t="shared" ca="1" si="15"/>
        <v>9</v>
      </c>
      <c r="AT15" s="88" t="str">
        <f t="shared" ca="1" si="16"/>
        <v/>
      </c>
      <c r="AU15" s="88" t="str">
        <f t="shared" ca="1" si="4"/>
        <v>United States</v>
      </c>
      <c r="AV15" s="88" t="str">
        <f ca="1">IFERROR(IF(COUNTIF($AU$7:$AU15,$AU15)&gt;1,"",$AU15),"")</f>
        <v>United States</v>
      </c>
      <c r="AW15" s="88" t="str">
        <f t="shared" ca="1" si="17"/>
        <v/>
      </c>
      <c r="AY15" s="37">
        <f t="shared" ca="1" si="18"/>
        <v>9</v>
      </c>
      <c r="AZ15" s="88">
        <f t="shared" ca="1" si="19"/>
        <v>9</v>
      </c>
      <c r="BA15" s="88">
        <f t="shared" ca="1" si="5"/>
        <v>255</v>
      </c>
      <c r="BB15" s="88">
        <f ca="1">IFERROR(IF(COUNTIF($BA$7:$BA15,$BA15)&gt;1,"",$BA15),"")</f>
        <v>255</v>
      </c>
      <c r="BC15" s="88">
        <f t="shared" ca="1" si="20"/>
        <v>255</v>
      </c>
      <c r="BE15" s="37">
        <f t="shared" ca="1" si="21"/>
        <v>9</v>
      </c>
      <c r="BF15" s="88">
        <f t="shared" ca="1" si="22"/>
        <v>9</v>
      </c>
      <c r="BG15" s="88" t="str">
        <f t="shared" ca="1" si="6"/>
        <v>Kimberly Simpson</v>
      </c>
      <c r="BH15" s="88" t="str">
        <f ca="1">IFERROR(IF(COUNTIF($BG$7:$BG15,$BG15)&gt;1,"",$BG15),"")</f>
        <v>Kimberly Simpson</v>
      </c>
      <c r="BI15" s="88" t="str">
        <f t="shared" ca="1" si="23"/>
        <v>Kimberly Simpson</v>
      </c>
      <c r="BK15" s="88">
        <f>IFERROR(IF(LEN(BK$6)=0,1,IF(OR(DynamicList!$B$10="",DynamicList!$B$10="All"),1,IF(DynamicList!$B$10=INDEX(MainTable,$B15,MATCH(BK$6,DatabaseHeaders,0)),1,0))),0)</f>
        <v>1</v>
      </c>
      <c r="BL15" s="88">
        <f>IFERROR(IF(LEN(BL$6)=0,1,IF(OR(DynamicList!$B$13="",DynamicList!$B$13="All"),1,IF(DynamicList!$B$13=INDEX(MainTable,$B15,MATCH(BL$6,DatabaseHeaders,0)),1,0))),0)</f>
        <v>1</v>
      </c>
      <c r="BM15" s="88">
        <f>IFERROR(IF(LEN(BM$6)=0,1,IF(OR(DynamicList!$B$16="",DynamicList!$B$16="All"),1,IF(DynamicList!$B$16=INDEX(MainTable,$B15,MATCH(BM$6,DatabaseHeaders,0)),1,0))),0)</f>
        <v>1</v>
      </c>
      <c r="BN15" s="88">
        <f>IFERROR(IF(LEN(BN$6)=0,1,IF(OR(DynamicList!$B$19="",DynamicList!$B$19="All"),1,IF(DynamicList!$B$19=INDEX(MainTable,$B15,MATCH(BN$6,DatabaseHeaders,0)),1,0))),0)</f>
        <v>1</v>
      </c>
      <c r="BO15" s="88">
        <f t="shared" si="24"/>
        <v>1</v>
      </c>
      <c r="BQ15" s="37">
        <f t="shared" si="25"/>
        <v>9</v>
      </c>
      <c r="BR15" s="88">
        <f t="shared" si="26"/>
        <v>9</v>
      </c>
      <c r="BS15" s="88" t="str">
        <f t="shared" si="27"/>
        <v>268215 - External Hard Drive</v>
      </c>
      <c r="BT15" s="88">
        <f t="shared" si="50"/>
        <v>9</v>
      </c>
      <c r="BU15" s="88" t="str">
        <f t="shared" si="28"/>
        <v>268215 - External Hard Drive</v>
      </c>
      <c r="BW15" s="88">
        <f t="shared" si="29"/>
        <v>1</v>
      </c>
      <c r="BX15" s="88">
        <f t="shared" si="7"/>
        <v>9</v>
      </c>
      <c r="BZ15" s="37">
        <f t="shared" ca="1" si="30"/>
        <v>9</v>
      </c>
      <c r="CA15" s="88" t="str">
        <f t="shared" ca="1" si="31"/>
        <v/>
      </c>
      <c r="CB15" s="88" t="str">
        <f t="shared" ca="1" si="8"/>
        <v>Computers &amp; Accessories</v>
      </c>
      <c r="CC15" s="88" t="str">
        <f ca="1">IFERROR(IF(COUNTIF($CB$7:$CB15,$CB15)&gt;1,"",$CB15),"")</f>
        <v>Computers &amp; Accessories</v>
      </c>
      <c r="CD15" s="88" t="str">
        <f t="shared" ca="1" si="32"/>
        <v/>
      </c>
      <c r="CE15" s="88">
        <f t="shared" ca="1" si="33"/>
        <v>0</v>
      </c>
      <c r="CF15" s="88" t="str">
        <f t="shared" ca="1" si="34"/>
        <v/>
      </c>
      <c r="CH15" s="37" t="str">
        <f t="shared" ca="1" si="35"/>
        <v/>
      </c>
      <c r="CI15" s="88" t="str">
        <f t="shared" ca="1" si="36"/>
        <v/>
      </c>
      <c r="CJ15" s="88" t="str">
        <f t="shared" ca="1" si="9"/>
        <v>Green</v>
      </c>
      <c r="CK15" s="88" t="str">
        <f ca="1">IFERROR(IF(COUNTIF($CJ$7:$CJ15,$CJ15)&gt;1,"",$CJ15),"")</f>
        <v/>
      </c>
      <c r="CL15" s="88" t="str">
        <f t="shared" ca="1" si="37"/>
        <v/>
      </c>
      <c r="CM15" s="88">
        <f t="shared" ca="1" si="38"/>
        <v>0</v>
      </c>
      <c r="CN15" s="88" t="str">
        <f t="shared" ca="1" si="39"/>
        <v/>
      </c>
      <c r="CP15" s="37">
        <f t="shared" ca="1" si="40"/>
        <v>9</v>
      </c>
      <c r="CQ15" s="88" t="str">
        <f t="shared" ca="1" si="41"/>
        <v/>
      </c>
      <c r="CR15" s="88" t="str">
        <f t="shared" ca="1" si="10"/>
        <v>United States</v>
      </c>
      <c r="CS15" s="88" t="str">
        <f ca="1">IFERROR(IF(COUNTIF($CR$7:$CR15,$CR15)&gt;1,"",$CR15),"")</f>
        <v>United States</v>
      </c>
      <c r="CT15" s="88" t="str">
        <f t="shared" ca="1" si="42"/>
        <v/>
      </c>
      <c r="CU15" s="88">
        <f t="shared" ca="1" si="43"/>
        <v>0</v>
      </c>
      <c r="CV15" s="88" t="str">
        <f t="shared" ca="1" si="44"/>
        <v/>
      </c>
      <c r="CX15" s="37">
        <f t="shared" ca="1" si="45"/>
        <v>9</v>
      </c>
      <c r="CY15" s="88">
        <f t="shared" ca="1" si="46"/>
        <v>9</v>
      </c>
      <c r="CZ15" s="88" t="str">
        <f t="shared" ca="1" si="11"/>
        <v>Kimberly Simpson</v>
      </c>
      <c r="DA15" s="88" t="str">
        <f ca="1">IFERROR(IF(COUNTIF($CZ$7:$CZ15,$CZ15)&gt;1,"",$CZ15),"")</f>
        <v>Kimberly Simpson</v>
      </c>
      <c r="DB15" s="88" t="str">
        <f t="shared" ca="1" si="47"/>
        <v>Kimberly Simpson</v>
      </c>
      <c r="DC15" s="88">
        <f t="shared" ca="1" si="48"/>
        <v>1</v>
      </c>
      <c r="DD15" s="88">
        <f t="shared" ca="1" si="49"/>
        <v>1</v>
      </c>
      <c r="DF15" s="37" t="s">
        <v>168</v>
      </c>
      <c r="DG15" s="88">
        <f>IF(MAX($DR$11:$EW$11)=0,1,MAX($DR$11:$EW$11))</f>
        <v>10</v>
      </c>
      <c r="DI15" s="107">
        <f>IF(LEN(Database!$C16)&gt;0,ROW(Database!$C16),"")</f>
        <v>16</v>
      </c>
      <c r="DK15" s="88">
        <f>IF(DynamicList!$D16&lt;&gt;"",ROW(DynamicList!$D16),"")</f>
        <v>16</v>
      </c>
      <c r="DM15" s="88">
        <f>IF(LEN(DynamicList!$D16)=0,"",MATCH(DynamicList!$D16,Calc!$AJ$7:$AJ$2006,0))</f>
        <v>9</v>
      </c>
      <c r="DO15" s="88">
        <f>IF(LEN(Form!$C17)&gt;0,ROW(Form!$C17),"")</f>
        <v>17</v>
      </c>
      <c r="DQ15" s="87" t="s">
        <v>174</v>
      </c>
      <c r="DR15" s="103" t="s">
        <v>182</v>
      </c>
      <c r="DS15" s="106">
        <f>IFERROR(MATCH(DynamicList!E$7,DatabaseHeaders,0),"")</f>
        <v>3</v>
      </c>
      <c r="DT15" s="106">
        <f>IFERROR(MATCH(DynamicList!F$7,DatabaseHeaders,0),"")</f>
        <v>4</v>
      </c>
      <c r="DU15" s="106">
        <f>IFERROR(MATCH(DynamicList!G$7,DatabaseHeaders,0),"")</f>
        <v>6</v>
      </c>
      <c r="DV15" s="106">
        <f>IFERROR(MATCH(DynamicList!H$7,DatabaseHeaders,0),"")</f>
        <v>7</v>
      </c>
      <c r="DW15" s="106">
        <f>IFERROR(MATCH(DynamicList!I$7,DatabaseHeaders,0),"")</f>
        <v>5</v>
      </c>
      <c r="DX15" s="106">
        <f>IFERROR(MATCH(DynamicList!J$7,DatabaseHeaders,0),"")</f>
        <v>8</v>
      </c>
      <c r="DY15" s="106">
        <f>IFERROR(MATCH(DynamicList!K$7,DatabaseHeaders,0),"")</f>
        <v>9</v>
      </c>
      <c r="DZ15" s="106" t="str">
        <f>IFERROR(MATCH(DynamicList!L$7,DatabaseHeaders,0),"")</f>
        <v/>
      </c>
      <c r="EA15" s="106" t="str">
        <f>IFERROR(MATCH(DynamicList!M$7,DatabaseHeaders,0),"")</f>
        <v/>
      </c>
      <c r="EB15" s="106" t="str">
        <f>IFERROR(MATCH(DynamicList!N$7,DatabaseHeaders,0),"")</f>
        <v/>
      </c>
    </row>
    <row r="16" spans="2:153" x14ac:dyDescent="0.25">
      <c r="B16" s="75">
        <v>10</v>
      </c>
      <c r="C16" s="165" t="str">
        <f t="shared" si="0"/>
        <v>Active</v>
      </c>
      <c r="D16" s="93">
        <f>IFERROR(IF(LEN(INDEX(Database!B$8:B$2007,$B16,1))=0,"",INDEX(Database!B$8:B$2007,$B16,1)),"")</f>
        <v>360342</v>
      </c>
      <c r="E16" s="93" t="str">
        <f>IFERROR(IF(LEN(INDEX(Database!C$8:C$2007,$B16,1))=0,"",INDEX(Database!C$8:C$2007,$B16,1)),"")</f>
        <v>Laptop</v>
      </c>
      <c r="F16" s="93" t="str">
        <f>IFERROR(IF($C16="Passive","",INDEX(Database!D$8:D$2007,$B16,1)),"")</f>
        <v>Computers &amp; Accessories</v>
      </c>
      <c r="G16" s="93" t="str">
        <f>IFERROR(IF($C16="Passive","",INDEX(Database!E$8:E$2007,$B16,1)),"")</f>
        <v>South Korea</v>
      </c>
      <c r="H16" s="93" t="str">
        <f>IFERROR(IF($C16="Passive","",INDEX(Database!F$8:F$2007,$B16,1)),"")</f>
        <v>Red</v>
      </c>
      <c r="I16" s="93">
        <f>IFERROR(IF($C16="Passive","",INDEX(Database!G$8:G$2007,$B16,1)),"")</f>
        <v>1650</v>
      </c>
      <c r="J16" s="93">
        <f>IFERROR(IF($C16="Passive","",INDEX(Database!H$8:H$2007,$B16,1)),"")</f>
        <v>1950</v>
      </c>
      <c r="K16" s="93" t="str">
        <f>IFERROR(IF($C16="Passive","",INDEX(Database!I$8:I$2007,$B16,1)),"")</f>
        <v>Karen Sharp</v>
      </c>
      <c r="L16" s="93" t="str">
        <f>IFERROR(IF($C16="Passive","",INDEX(Database!J$8:J$2007,$B16,1)),"")</f>
        <v>karensharp@mail.com</v>
      </c>
      <c r="M16" s="93">
        <f>IFERROR(IF($C16="Passive","",INDEX(Database!K$8:K$2007,$B16,1)),"")</f>
        <v>0</v>
      </c>
      <c r="N16" s="93">
        <f>IFERROR(IF($C16="Passive","",INDEX(Database!L$8:L$2007,$B16,1)),"")</f>
        <v>0</v>
      </c>
      <c r="O16" s="93">
        <f>IFERROR(IF($C16="Passive","",INDEX(Database!M$8:M$2007,$B16,1)),"")</f>
        <v>0</v>
      </c>
      <c r="P16" s="93">
        <f>IFERROR(IF($C16="Passive","",INDEX(Database!N$8:N$2007,$B16,1)),"")</f>
        <v>0</v>
      </c>
      <c r="Q16" s="93">
        <f>IFERROR(IF($C16="Passive","",INDEX(Database!O$8:O$2007,$B16,1)),"")</f>
        <v>0</v>
      </c>
      <c r="R16" s="93">
        <f>IFERROR(IF($C16="Passive","",INDEX(Database!P$8:P$2007,$B16,1)),"")</f>
        <v>0</v>
      </c>
      <c r="S16" s="93">
        <f>IFERROR(IF($C16="Passive","",INDEX(Database!Q$8:Q$2007,$B16,1)),"")</f>
        <v>0</v>
      </c>
      <c r="T16" s="93">
        <f>IFERROR(IF($C16="Passive","",INDEX(Database!R$8:R$2007,$B16,1)),"")</f>
        <v>0</v>
      </c>
      <c r="U16" s="93">
        <f>IFERROR(IF($C16="Passive","",INDEX(Database!S$8:S$2007,$B16,1)),"")</f>
        <v>0</v>
      </c>
      <c r="V16" s="93">
        <f>IFERROR(IF($C16="Passive","",INDEX(Database!T$8:T$2007,$B16,1)),"")</f>
        <v>0</v>
      </c>
      <c r="W16" s="93">
        <f>IFERROR(IF($C16="Passive","",INDEX(Database!U$8:U$2007,$B16,1)),"")</f>
        <v>0</v>
      </c>
      <c r="X16" s="95">
        <f>IFERROR(IF($C16="Passive","",INDEX(Database!V$8:V$2007,$B16,1)),"")</f>
        <v>0</v>
      </c>
      <c r="Y16" s="95">
        <f>IFERROR(IF($C16="Passive","",INDEX(Database!W$8:W$2007,$B16,1)),"")</f>
        <v>0</v>
      </c>
      <c r="Z16" s="95">
        <f>IFERROR(IF($C16="Passive","",INDEX(Database!X$8:X$2007,$B16,1)),"")</f>
        <v>0</v>
      </c>
      <c r="AA16" s="95">
        <f>IFERROR(IF($C16="Passive","",INDEX(Database!Y$8:Y$2007,$B16,1)),"")</f>
        <v>0</v>
      </c>
      <c r="AB16" s="95">
        <f>IFERROR(IF($C16="Passive","",INDEX(Database!Z$8:Z$2007,$B16,1)),"")</f>
        <v>0</v>
      </c>
      <c r="AC16" s="95">
        <f>IFERROR(IF($C16="Passive","",INDEX(Database!AA$8:AA$2007,$B16,1)),"")</f>
        <v>0</v>
      </c>
      <c r="AD16" s="95">
        <f>IFERROR(IF($C16="Passive","",INDEX(Database!AB$8:AB$2007,$B16,1)),"")</f>
        <v>0</v>
      </c>
      <c r="AE16" s="95">
        <f>IFERROR(IF($C16="Passive","",INDEX(Database!AC$8:AC$2007,$B16,1)),"")</f>
        <v>0</v>
      </c>
      <c r="AF16" s="95">
        <f>IFERROR(IF($C16="Passive","",INDEX(Database!AD$8:AD$2007,$B16,1)),"")</f>
        <v>0</v>
      </c>
      <c r="AG16" s="95">
        <f>IFERROR(IF($C16="Passive","",INDEX(Database!AE$8:AE$2007,$B16,1)),"")</f>
        <v>0</v>
      </c>
      <c r="AH16" s="95">
        <f>IFERROR(IF($C16="Passive","",INDEX(Database!AF$8:AF$2007,$B16,1)),"")</f>
        <v>0</v>
      </c>
      <c r="AI16" s="96">
        <f>IFERROR(IF($C16="Passive","",INDEX(Database!AG$8:AG$2007,$B16,1)),"")</f>
        <v>0</v>
      </c>
      <c r="AJ16" s="94" t="str">
        <f t="shared" si="1"/>
        <v>360342 - Laptop</v>
      </c>
      <c r="AK16" s="108">
        <f t="shared" si="2"/>
        <v>10</v>
      </c>
      <c r="AM16" s="37" t="str">
        <f t="shared" ca="1" si="12"/>
        <v/>
      </c>
      <c r="AN16" s="37" t="str">
        <f t="shared" ca="1" si="13"/>
        <v/>
      </c>
      <c r="AO16" s="88" t="str">
        <f t="shared" ca="1" si="3"/>
        <v>Computers &amp; Accessories</v>
      </c>
      <c r="AP16" s="88" t="str">
        <f ca="1">IFERROR(IF(COUNTIF($AO$7:$AO16,$AO16)&gt;1,"",$AO16),"")</f>
        <v/>
      </c>
      <c r="AQ16" s="88" t="str">
        <f t="shared" ca="1" si="14"/>
        <v/>
      </c>
      <c r="AS16" s="37" t="str">
        <f t="shared" ca="1" si="15"/>
        <v/>
      </c>
      <c r="AT16" s="88" t="str">
        <f t="shared" ca="1" si="16"/>
        <v/>
      </c>
      <c r="AU16" s="88" t="str">
        <f t="shared" ca="1" si="4"/>
        <v>South Korea</v>
      </c>
      <c r="AV16" s="88" t="str">
        <f ca="1">IFERROR(IF(COUNTIF($AU$7:$AU16,$AU16)&gt;1,"",$AU16),"")</f>
        <v/>
      </c>
      <c r="AW16" s="88" t="str">
        <f t="shared" ca="1" si="17"/>
        <v/>
      </c>
      <c r="AY16" s="37">
        <f t="shared" ca="1" si="18"/>
        <v>10</v>
      </c>
      <c r="AZ16" s="88">
        <f t="shared" ca="1" si="19"/>
        <v>10</v>
      </c>
      <c r="BA16" s="88">
        <f t="shared" ca="1" si="5"/>
        <v>1650</v>
      </c>
      <c r="BB16" s="88">
        <f ca="1">IFERROR(IF(COUNTIF($BA$7:$BA16,$BA16)&gt;1,"",$BA16),"")</f>
        <v>1650</v>
      </c>
      <c r="BC16" s="88">
        <f t="shared" ca="1" si="20"/>
        <v>1650</v>
      </c>
      <c r="BE16" s="37">
        <f t="shared" ca="1" si="21"/>
        <v>10</v>
      </c>
      <c r="BF16" s="88">
        <f t="shared" ca="1" si="22"/>
        <v>10</v>
      </c>
      <c r="BG16" s="88" t="str">
        <f t="shared" ca="1" si="6"/>
        <v>Karen Sharp</v>
      </c>
      <c r="BH16" s="88" t="str">
        <f ca="1">IFERROR(IF(COUNTIF($BG$7:$BG16,$BG16)&gt;1,"",$BG16),"")</f>
        <v>Karen Sharp</v>
      </c>
      <c r="BI16" s="88" t="str">
        <f t="shared" ca="1" si="23"/>
        <v>Karen Sharp</v>
      </c>
      <c r="BK16" s="88">
        <f>IFERROR(IF(LEN(BK$6)=0,1,IF(OR(DynamicList!$B$10="",DynamicList!$B$10="All"),1,IF(DynamicList!$B$10=INDEX(MainTable,$B16,MATCH(BK$6,DatabaseHeaders,0)),1,0))),0)</f>
        <v>1</v>
      </c>
      <c r="BL16" s="88">
        <f>IFERROR(IF(LEN(BL$6)=0,1,IF(OR(DynamicList!$B$13="",DynamicList!$B$13="All"),1,IF(DynamicList!$B$13=INDEX(MainTable,$B16,MATCH(BL$6,DatabaseHeaders,0)),1,0))),0)</f>
        <v>1</v>
      </c>
      <c r="BM16" s="88">
        <f>IFERROR(IF(LEN(BM$6)=0,1,IF(OR(DynamicList!$B$16="",DynamicList!$B$16="All"),1,IF(DynamicList!$B$16=INDEX(MainTable,$B16,MATCH(BM$6,DatabaseHeaders,0)),1,0))),0)</f>
        <v>1</v>
      </c>
      <c r="BN16" s="88">
        <f>IFERROR(IF(LEN(BN$6)=0,1,IF(OR(DynamicList!$B$19="",DynamicList!$B$19="All"),1,IF(DynamicList!$B$19=INDEX(MainTable,$B16,MATCH(BN$6,DatabaseHeaders,0)),1,0))),0)</f>
        <v>1</v>
      </c>
      <c r="BO16" s="88">
        <f t="shared" si="24"/>
        <v>1</v>
      </c>
      <c r="BQ16" s="37">
        <f t="shared" si="25"/>
        <v>10</v>
      </c>
      <c r="BR16" s="88">
        <f t="shared" si="26"/>
        <v>10</v>
      </c>
      <c r="BS16" s="88" t="str">
        <f t="shared" si="27"/>
        <v>360342 - Laptop</v>
      </c>
      <c r="BT16" s="88">
        <f t="shared" si="50"/>
        <v>10</v>
      </c>
      <c r="BU16" s="88" t="str">
        <f t="shared" si="28"/>
        <v>360342 - Laptop</v>
      </c>
      <c r="BW16" s="88">
        <f t="shared" si="29"/>
        <v>1</v>
      </c>
      <c r="BX16" s="88">
        <f t="shared" si="7"/>
        <v>10</v>
      </c>
      <c r="BZ16" s="37" t="str">
        <f t="shared" ca="1" si="30"/>
        <v/>
      </c>
      <c r="CA16" s="88" t="str">
        <f t="shared" ca="1" si="31"/>
        <v/>
      </c>
      <c r="CB16" s="88" t="str">
        <f t="shared" ca="1" si="8"/>
        <v>Computers &amp; Accessories</v>
      </c>
      <c r="CC16" s="88" t="str">
        <f ca="1">IFERROR(IF(COUNTIF($CB$7:$CB16,$CB16)&gt;1,"",$CB16),"")</f>
        <v/>
      </c>
      <c r="CD16" s="88" t="str">
        <f t="shared" ca="1" si="32"/>
        <v/>
      </c>
      <c r="CE16" s="88">
        <f t="shared" ca="1" si="33"/>
        <v>0</v>
      </c>
      <c r="CF16" s="88" t="str">
        <f t="shared" ca="1" si="34"/>
        <v/>
      </c>
      <c r="CH16" s="37">
        <f t="shared" ca="1" si="35"/>
        <v>10</v>
      </c>
      <c r="CI16" s="88" t="str">
        <f t="shared" ca="1" si="36"/>
        <v/>
      </c>
      <c r="CJ16" s="88" t="str">
        <f t="shared" ca="1" si="9"/>
        <v>Red</v>
      </c>
      <c r="CK16" s="88" t="str">
        <f ca="1">IFERROR(IF(COUNTIF($CJ$7:$CJ16,$CJ16)&gt;1,"",$CJ16),"")</f>
        <v>Red</v>
      </c>
      <c r="CL16" s="88" t="str">
        <f t="shared" ca="1" si="37"/>
        <v/>
      </c>
      <c r="CM16" s="88">
        <f t="shared" ca="1" si="38"/>
        <v>0</v>
      </c>
      <c r="CN16" s="88" t="str">
        <f t="shared" ca="1" si="39"/>
        <v/>
      </c>
      <c r="CP16" s="37" t="str">
        <f t="shared" ca="1" si="40"/>
        <v/>
      </c>
      <c r="CQ16" s="88" t="str">
        <f t="shared" ca="1" si="41"/>
        <v/>
      </c>
      <c r="CR16" s="88" t="str">
        <f t="shared" ca="1" si="10"/>
        <v>South Korea</v>
      </c>
      <c r="CS16" s="88" t="str">
        <f ca="1">IFERROR(IF(COUNTIF($CR$7:$CR16,$CR16)&gt;1,"",$CR16),"")</f>
        <v/>
      </c>
      <c r="CT16" s="88" t="str">
        <f t="shared" ca="1" si="42"/>
        <v/>
      </c>
      <c r="CU16" s="88">
        <f t="shared" ca="1" si="43"/>
        <v>0</v>
      </c>
      <c r="CV16" s="88" t="str">
        <f t="shared" ca="1" si="44"/>
        <v/>
      </c>
      <c r="CX16" s="37">
        <f t="shared" ca="1" si="45"/>
        <v>10</v>
      </c>
      <c r="CY16" s="88">
        <f t="shared" ca="1" si="46"/>
        <v>10</v>
      </c>
      <c r="CZ16" s="88" t="str">
        <f t="shared" ca="1" si="11"/>
        <v>Karen Sharp</v>
      </c>
      <c r="DA16" s="88" t="str">
        <f ca="1">IFERROR(IF(COUNTIF($CZ$7:$CZ16,$CZ16)&gt;1,"",$CZ16),"")</f>
        <v>Karen Sharp</v>
      </c>
      <c r="DB16" s="88" t="str">
        <f t="shared" ca="1" si="47"/>
        <v>Karen Sharp</v>
      </c>
      <c r="DC16" s="88">
        <f t="shared" ca="1" si="48"/>
        <v>1</v>
      </c>
      <c r="DD16" s="88">
        <f t="shared" ca="1" si="49"/>
        <v>1</v>
      </c>
      <c r="DI16" s="107">
        <f>IF(LEN(Database!$C17)&gt;0,ROW(Database!$C17),"")</f>
        <v>17</v>
      </c>
      <c r="DK16" s="88">
        <f>IF(DynamicList!$D17&lt;&gt;"",ROW(DynamicList!$D17),"")</f>
        <v>17</v>
      </c>
      <c r="DM16" s="88">
        <f>IF(LEN(DynamicList!$D17)=0,"",MATCH(DynamicList!$D17,Calc!$AJ$7:$AJ$2006,0))</f>
        <v>10</v>
      </c>
      <c r="DO16" s="88" t="str">
        <f>IF(LEN(Form!$C18)&gt;0,ROW(Form!$C18),"")</f>
        <v/>
      </c>
    </row>
    <row r="17" spans="2:119" x14ac:dyDescent="0.25">
      <c r="B17" s="75">
        <v>11</v>
      </c>
      <c r="C17" s="165" t="str">
        <f t="shared" si="0"/>
        <v>Active</v>
      </c>
      <c r="D17" s="93">
        <f>IFERROR(IF(LEN(INDEX(Database!B$8:B$2007,$B17,1))=0,"",INDEX(Database!B$8:B$2007,$B17,1)),"")</f>
        <v>283505</v>
      </c>
      <c r="E17" s="93" t="str">
        <f>IFERROR(IF(LEN(INDEX(Database!C$8:C$2007,$B17,1))=0,"",INDEX(Database!C$8:C$2007,$B17,1)),"")</f>
        <v>Graphic Card</v>
      </c>
      <c r="F17" s="93" t="str">
        <f>IFERROR(IF($C17="Passive","",INDEX(Database!D$8:D$2007,$B17,1)),"")</f>
        <v>Computers &amp; Accessories</v>
      </c>
      <c r="G17" s="93" t="str">
        <f>IFERROR(IF($C17="Passive","",INDEX(Database!E$8:E$2007,$B17,1)),"")</f>
        <v>United States</v>
      </c>
      <c r="H17" s="93" t="str">
        <f>IFERROR(IF($C17="Passive","",INDEX(Database!F$8:F$2007,$B17,1)),"")</f>
        <v>Yellow</v>
      </c>
      <c r="I17" s="93">
        <f>IFERROR(IF($C17="Passive","",INDEX(Database!G$8:G$2007,$B17,1)),"")</f>
        <v>850</v>
      </c>
      <c r="J17" s="93">
        <f>IFERROR(IF($C17="Passive","",INDEX(Database!H$8:H$2007,$B17,1)),"")</f>
        <v>1250</v>
      </c>
      <c r="K17" s="93" t="str">
        <f>IFERROR(IF($C17="Passive","",INDEX(Database!I$8:I$2007,$B17,1)),"")</f>
        <v>Amelia Morrison</v>
      </c>
      <c r="L17" s="93" t="str">
        <f>IFERROR(IF($C17="Passive","",INDEX(Database!J$8:J$2007,$B17,1)),"")</f>
        <v>ameliamorrison@mail.com</v>
      </c>
      <c r="M17" s="93">
        <f>IFERROR(IF($C17="Passive","",INDEX(Database!K$8:K$2007,$B17,1)),"")</f>
        <v>0</v>
      </c>
      <c r="N17" s="93">
        <f>IFERROR(IF($C17="Passive","",INDEX(Database!L$8:L$2007,$B17,1)),"")</f>
        <v>0</v>
      </c>
      <c r="O17" s="93">
        <f>IFERROR(IF($C17="Passive","",INDEX(Database!M$8:M$2007,$B17,1)),"")</f>
        <v>0</v>
      </c>
      <c r="P17" s="93">
        <f>IFERROR(IF($C17="Passive","",INDEX(Database!N$8:N$2007,$B17,1)),"")</f>
        <v>0</v>
      </c>
      <c r="Q17" s="93">
        <f>IFERROR(IF($C17="Passive","",INDEX(Database!O$8:O$2007,$B17,1)),"")</f>
        <v>0</v>
      </c>
      <c r="R17" s="93">
        <f>IFERROR(IF($C17="Passive","",INDEX(Database!P$8:P$2007,$B17,1)),"")</f>
        <v>0</v>
      </c>
      <c r="S17" s="93">
        <f>IFERROR(IF($C17="Passive","",INDEX(Database!Q$8:Q$2007,$B17,1)),"")</f>
        <v>0</v>
      </c>
      <c r="T17" s="93">
        <f>IFERROR(IF($C17="Passive","",INDEX(Database!R$8:R$2007,$B17,1)),"")</f>
        <v>0</v>
      </c>
      <c r="U17" s="93">
        <f>IFERROR(IF($C17="Passive","",INDEX(Database!S$8:S$2007,$B17,1)),"")</f>
        <v>0</v>
      </c>
      <c r="V17" s="93">
        <f>IFERROR(IF($C17="Passive","",INDEX(Database!T$8:T$2007,$B17,1)),"")</f>
        <v>0</v>
      </c>
      <c r="W17" s="93">
        <f>IFERROR(IF($C17="Passive","",INDEX(Database!U$8:U$2007,$B17,1)),"")</f>
        <v>0</v>
      </c>
      <c r="X17" s="95">
        <f>IFERROR(IF($C17="Passive","",INDEX(Database!V$8:V$2007,$B17,1)),"")</f>
        <v>0</v>
      </c>
      <c r="Y17" s="95">
        <f>IFERROR(IF($C17="Passive","",INDEX(Database!W$8:W$2007,$B17,1)),"")</f>
        <v>0</v>
      </c>
      <c r="Z17" s="95">
        <f>IFERROR(IF($C17="Passive","",INDEX(Database!X$8:X$2007,$B17,1)),"")</f>
        <v>0</v>
      </c>
      <c r="AA17" s="95">
        <f>IFERROR(IF($C17="Passive","",INDEX(Database!Y$8:Y$2007,$B17,1)),"")</f>
        <v>0</v>
      </c>
      <c r="AB17" s="95">
        <f>IFERROR(IF($C17="Passive","",INDEX(Database!Z$8:Z$2007,$B17,1)),"")</f>
        <v>0</v>
      </c>
      <c r="AC17" s="95">
        <f>IFERROR(IF($C17="Passive","",INDEX(Database!AA$8:AA$2007,$B17,1)),"")</f>
        <v>0</v>
      </c>
      <c r="AD17" s="95">
        <f>IFERROR(IF($C17="Passive","",INDEX(Database!AB$8:AB$2007,$B17,1)),"")</f>
        <v>0</v>
      </c>
      <c r="AE17" s="95">
        <f>IFERROR(IF($C17="Passive","",INDEX(Database!AC$8:AC$2007,$B17,1)),"")</f>
        <v>0</v>
      </c>
      <c r="AF17" s="95">
        <f>IFERROR(IF($C17="Passive","",INDEX(Database!AD$8:AD$2007,$B17,1)),"")</f>
        <v>0</v>
      </c>
      <c r="AG17" s="95">
        <f>IFERROR(IF($C17="Passive","",INDEX(Database!AE$8:AE$2007,$B17,1)),"")</f>
        <v>0</v>
      </c>
      <c r="AH17" s="95">
        <f>IFERROR(IF($C17="Passive","",INDEX(Database!AF$8:AF$2007,$B17,1)),"")</f>
        <v>0</v>
      </c>
      <c r="AI17" s="96">
        <f>IFERROR(IF($C17="Passive","",INDEX(Database!AG$8:AG$2007,$B17,1)),"")</f>
        <v>0</v>
      </c>
      <c r="AJ17" s="94" t="str">
        <f t="shared" si="1"/>
        <v>283505 - Graphic Card</v>
      </c>
      <c r="AK17" s="108">
        <f t="shared" si="2"/>
        <v>11</v>
      </c>
      <c r="AM17" s="37" t="str">
        <f t="shared" ca="1" si="12"/>
        <v/>
      </c>
      <c r="AN17" s="37" t="str">
        <f t="shared" ca="1" si="13"/>
        <v/>
      </c>
      <c r="AO17" s="88" t="str">
        <f t="shared" ca="1" si="3"/>
        <v>Computers &amp; Accessories</v>
      </c>
      <c r="AP17" s="88" t="str">
        <f ca="1">IFERROR(IF(COUNTIF($AO$7:$AO17,$AO17)&gt;1,"",$AO17),"")</f>
        <v/>
      </c>
      <c r="AQ17" s="88" t="str">
        <f t="shared" ca="1" si="14"/>
        <v/>
      </c>
      <c r="AS17" s="37" t="str">
        <f t="shared" ca="1" si="15"/>
        <v/>
      </c>
      <c r="AT17" s="88" t="str">
        <f t="shared" ca="1" si="16"/>
        <v/>
      </c>
      <c r="AU17" s="88" t="str">
        <f t="shared" ca="1" si="4"/>
        <v>United States</v>
      </c>
      <c r="AV17" s="88" t="str">
        <f ca="1">IFERROR(IF(COUNTIF($AU$7:$AU17,$AU17)&gt;1,"",$AU17),"")</f>
        <v/>
      </c>
      <c r="AW17" s="88" t="str">
        <f t="shared" ca="1" si="17"/>
        <v/>
      </c>
      <c r="AY17" s="37">
        <f t="shared" ca="1" si="18"/>
        <v>11</v>
      </c>
      <c r="AZ17" s="88">
        <f t="shared" ca="1" si="19"/>
        <v>11</v>
      </c>
      <c r="BA17" s="88">
        <f t="shared" ca="1" si="5"/>
        <v>850</v>
      </c>
      <c r="BB17" s="88">
        <f ca="1">IFERROR(IF(COUNTIF($BA$7:$BA17,$BA17)&gt;1,"",$BA17),"")</f>
        <v>850</v>
      </c>
      <c r="BC17" s="88">
        <f t="shared" ca="1" si="20"/>
        <v>850</v>
      </c>
      <c r="BE17" s="37" t="str">
        <f t="shared" ca="1" si="21"/>
        <v/>
      </c>
      <c r="BF17" s="88" t="str">
        <f t="shared" ca="1" si="22"/>
        <v/>
      </c>
      <c r="BG17" s="88" t="str">
        <f t="shared" ca="1" si="6"/>
        <v>Amelia Morrison</v>
      </c>
      <c r="BH17" s="88" t="str">
        <f ca="1">IFERROR(IF(COUNTIF($BG$7:$BG17,$BG17)&gt;1,"",$BG17),"")</f>
        <v/>
      </c>
      <c r="BI17" s="88" t="str">
        <f t="shared" ca="1" si="23"/>
        <v/>
      </c>
      <c r="BK17" s="88">
        <f>IFERROR(IF(LEN(BK$6)=0,1,IF(OR(DynamicList!$B$10="",DynamicList!$B$10="All"),1,IF(DynamicList!$B$10=INDEX(MainTable,$B17,MATCH(BK$6,DatabaseHeaders,0)),1,0))),0)</f>
        <v>1</v>
      </c>
      <c r="BL17" s="88">
        <f>IFERROR(IF(LEN(BL$6)=0,1,IF(OR(DynamicList!$B$13="",DynamicList!$B$13="All"),1,IF(DynamicList!$B$13=INDEX(MainTable,$B17,MATCH(BL$6,DatabaseHeaders,0)),1,0))),0)</f>
        <v>1</v>
      </c>
      <c r="BM17" s="88">
        <f>IFERROR(IF(LEN(BM$6)=0,1,IF(OR(DynamicList!$B$16="",DynamicList!$B$16="All"),1,IF(DynamicList!$B$16=INDEX(MainTable,$B17,MATCH(BM$6,DatabaseHeaders,0)),1,0))),0)</f>
        <v>1</v>
      </c>
      <c r="BN17" s="88">
        <f>IFERROR(IF(LEN(BN$6)=0,1,IF(OR(DynamicList!$B$19="",DynamicList!$B$19="All"),1,IF(DynamicList!$B$19=INDEX(MainTable,$B17,MATCH(BN$6,DatabaseHeaders,0)),1,0))),0)</f>
        <v>1</v>
      </c>
      <c r="BO17" s="88">
        <f t="shared" si="24"/>
        <v>1</v>
      </c>
      <c r="BQ17" s="37">
        <f t="shared" si="25"/>
        <v>11</v>
      </c>
      <c r="BR17" s="88">
        <f t="shared" si="26"/>
        <v>11</v>
      </c>
      <c r="BS17" s="88" t="str">
        <f t="shared" si="27"/>
        <v>283505 - Graphic Card</v>
      </c>
      <c r="BT17" s="88">
        <f t="shared" si="50"/>
        <v>11</v>
      </c>
      <c r="BU17" s="88" t="str">
        <f t="shared" si="28"/>
        <v>283505 - Graphic Card</v>
      </c>
      <c r="BW17" s="88">
        <f t="shared" si="29"/>
        <v>1</v>
      </c>
      <c r="BX17" s="88">
        <f t="shared" si="7"/>
        <v>11</v>
      </c>
      <c r="BZ17" s="37" t="str">
        <f t="shared" ca="1" si="30"/>
        <v/>
      </c>
      <c r="CA17" s="88" t="str">
        <f t="shared" ca="1" si="31"/>
        <v/>
      </c>
      <c r="CB17" s="88" t="str">
        <f t="shared" ca="1" si="8"/>
        <v>Computers &amp; Accessories</v>
      </c>
      <c r="CC17" s="88" t="str">
        <f ca="1">IFERROR(IF(COUNTIF($CB$7:$CB17,$CB17)&gt;1,"",$CB17),"")</f>
        <v/>
      </c>
      <c r="CD17" s="88" t="str">
        <f t="shared" ca="1" si="32"/>
        <v/>
      </c>
      <c r="CE17" s="88">
        <f t="shared" ca="1" si="33"/>
        <v>0</v>
      </c>
      <c r="CF17" s="88" t="str">
        <f t="shared" ca="1" si="34"/>
        <v/>
      </c>
      <c r="CH17" s="37" t="str">
        <f t="shared" ca="1" si="35"/>
        <v/>
      </c>
      <c r="CI17" s="88" t="str">
        <f t="shared" ca="1" si="36"/>
        <v/>
      </c>
      <c r="CJ17" s="88" t="str">
        <f t="shared" ca="1" si="9"/>
        <v>Yellow</v>
      </c>
      <c r="CK17" s="88" t="str">
        <f ca="1">IFERROR(IF(COUNTIF($CJ$7:$CJ17,$CJ17)&gt;1,"",$CJ17),"")</f>
        <v/>
      </c>
      <c r="CL17" s="88" t="str">
        <f t="shared" ca="1" si="37"/>
        <v/>
      </c>
      <c r="CM17" s="88">
        <f t="shared" ca="1" si="38"/>
        <v>0</v>
      </c>
      <c r="CN17" s="88" t="str">
        <f t="shared" ca="1" si="39"/>
        <v/>
      </c>
      <c r="CP17" s="37" t="str">
        <f t="shared" ca="1" si="40"/>
        <v/>
      </c>
      <c r="CQ17" s="88" t="str">
        <f t="shared" ca="1" si="41"/>
        <v/>
      </c>
      <c r="CR17" s="88" t="str">
        <f t="shared" ca="1" si="10"/>
        <v>United States</v>
      </c>
      <c r="CS17" s="88" t="str">
        <f ca="1">IFERROR(IF(COUNTIF($CR$7:$CR17,$CR17)&gt;1,"",$CR17),"")</f>
        <v/>
      </c>
      <c r="CT17" s="88" t="str">
        <f t="shared" ca="1" si="42"/>
        <v/>
      </c>
      <c r="CU17" s="88">
        <f t="shared" ca="1" si="43"/>
        <v>0</v>
      </c>
      <c r="CV17" s="88" t="str">
        <f t="shared" ca="1" si="44"/>
        <v/>
      </c>
      <c r="CX17" s="37" t="str">
        <f t="shared" ca="1" si="45"/>
        <v/>
      </c>
      <c r="CY17" s="88" t="str">
        <f t="shared" ca="1" si="46"/>
        <v/>
      </c>
      <c r="CZ17" s="88" t="str">
        <f t="shared" ca="1" si="11"/>
        <v>Amelia Morrison</v>
      </c>
      <c r="DA17" s="88" t="str">
        <f ca="1">IFERROR(IF(COUNTIF($CZ$7:$CZ17,$CZ17)&gt;1,"",$CZ17),"")</f>
        <v/>
      </c>
      <c r="DB17" s="88" t="str">
        <f t="shared" ca="1" si="47"/>
        <v/>
      </c>
      <c r="DC17" s="88">
        <f t="shared" ca="1" si="48"/>
        <v>0</v>
      </c>
      <c r="DD17" s="88" t="str">
        <f t="shared" ca="1" si="49"/>
        <v/>
      </c>
      <c r="DF17" s="37" t="s">
        <v>171</v>
      </c>
      <c r="DG17" s="88">
        <f>IF(MAX($DK$7:$DK$2006)=0,1,MAX($DK$7:$DK$2006))</f>
        <v>37</v>
      </c>
      <c r="DI17" s="107">
        <f>IF(LEN(Database!$C18)&gt;0,ROW(Database!$C18),"")</f>
        <v>18</v>
      </c>
      <c r="DK17" s="88">
        <f>IF(DynamicList!$D18&lt;&gt;"",ROW(DynamicList!$D18),"")</f>
        <v>18</v>
      </c>
      <c r="DM17" s="88">
        <f>IF(LEN(DynamicList!$D18)=0,"",MATCH(DynamicList!$D18,Calc!$AJ$7:$AJ$2006,0))</f>
        <v>11</v>
      </c>
      <c r="DO17" s="88">
        <f>IF(LEN(Form!$C19)&gt;0,ROW(Form!$C19),"")</f>
        <v>19</v>
      </c>
    </row>
    <row r="18" spans="2:119" x14ac:dyDescent="0.25">
      <c r="B18" s="75">
        <v>12</v>
      </c>
      <c r="C18" s="165" t="str">
        <f t="shared" si="0"/>
        <v>Active</v>
      </c>
      <c r="D18" s="93">
        <f>IFERROR(IF(LEN(INDEX(Database!B$8:B$2007,$B18,1))=0,"",INDEX(Database!B$8:B$2007,$B18,1)),"")</f>
        <v>780807</v>
      </c>
      <c r="E18" s="93" t="str">
        <f>IFERROR(IF(LEN(INDEX(Database!C$8:C$2007,$B18,1))=0,"",INDEX(Database!C$8:C$2007,$B18,1)),"")</f>
        <v>Keyboard</v>
      </c>
      <c r="F18" s="93" t="str">
        <f>IFERROR(IF($C18="Passive","",INDEX(Database!D$8:D$2007,$B18,1)),"")</f>
        <v>Computers &amp; Accessories</v>
      </c>
      <c r="G18" s="93" t="str">
        <f>IFERROR(IF($C18="Passive","",INDEX(Database!E$8:E$2007,$B18,1)),"")</f>
        <v>China</v>
      </c>
      <c r="H18" s="93">
        <f>IFERROR(IF($C18="Passive","",INDEX(Database!F$8:F$2007,$B18,1)),"")</f>
        <v>0</v>
      </c>
      <c r="I18" s="93">
        <f>IFERROR(IF($C18="Passive","",INDEX(Database!G$8:G$2007,$B18,1)),"")</f>
        <v>290</v>
      </c>
      <c r="J18" s="93">
        <f>IFERROR(IF($C18="Passive","",INDEX(Database!H$8:H$2007,$B18,1)),"")</f>
        <v>15</v>
      </c>
      <c r="K18" s="93" t="str">
        <f>IFERROR(IF($C18="Passive","",INDEX(Database!I$8:I$2007,$B18,1)),"")</f>
        <v>Julia Parr</v>
      </c>
      <c r="L18" s="93" t="str">
        <f>IFERROR(IF($C18="Passive","",INDEX(Database!J$8:J$2007,$B18,1)),"")</f>
        <v>juliaparr@mail.com</v>
      </c>
      <c r="M18" s="93">
        <f>IFERROR(IF($C18="Passive","",INDEX(Database!K$8:K$2007,$B18,1)),"")</f>
        <v>0</v>
      </c>
      <c r="N18" s="93">
        <f>IFERROR(IF($C18="Passive","",INDEX(Database!L$8:L$2007,$B18,1)),"")</f>
        <v>0</v>
      </c>
      <c r="O18" s="93">
        <f>IFERROR(IF($C18="Passive","",INDEX(Database!M$8:M$2007,$B18,1)),"")</f>
        <v>0</v>
      </c>
      <c r="P18" s="93">
        <f>IFERROR(IF($C18="Passive","",INDEX(Database!N$8:N$2007,$B18,1)),"")</f>
        <v>0</v>
      </c>
      <c r="Q18" s="93">
        <f>IFERROR(IF($C18="Passive","",INDEX(Database!O$8:O$2007,$B18,1)),"")</f>
        <v>0</v>
      </c>
      <c r="R18" s="93">
        <f>IFERROR(IF($C18="Passive","",INDEX(Database!P$8:P$2007,$B18,1)),"")</f>
        <v>0</v>
      </c>
      <c r="S18" s="93">
        <f>IFERROR(IF($C18="Passive","",INDEX(Database!Q$8:Q$2007,$B18,1)),"")</f>
        <v>0</v>
      </c>
      <c r="T18" s="93">
        <f>IFERROR(IF($C18="Passive","",INDEX(Database!R$8:R$2007,$B18,1)),"")</f>
        <v>0</v>
      </c>
      <c r="U18" s="93">
        <f>IFERROR(IF($C18="Passive","",INDEX(Database!S$8:S$2007,$B18,1)),"")</f>
        <v>0</v>
      </c>
      <c r="V18" s="93">
        <f>IFERROR(IF($C18="Passive","",INDEX(Database!T$8:T$2007,$B18,1)),"")</f>
        <v>0</v>
      </c>
      <c r="W18" s="93">
        <f>IFERROR(IF($C18="Passive","",INDEX(Database!U$8:U$2007,$B18,1)),"")</f>
        <v>0</v>
      </c>
      <c r="X18" s="95">
        <f>IFERROR(IF($C18="Passive","",INDEX(Database!V$8:V$2007,$B18,1)),"")</f>
        <v>0</v>
      </c>
      <c r="Y18" s="95">
        <f>IFERROR(IF($C18="Passive","",INDEX(Database!W$8:W$2007,$B18,1)),"")</f>
        <v>0</v>
      </c>
      <c r="Z18" s="95">
        <f>IFERROR(IF($C18="Passive","",INDEX(Database!X$8:X$2007,$B18,1)),"")</f>
        <v>0</v>
      </c>
      <c r="AA18" s="95">
        <f>IFERROR(IF($C18="Passive","",INDEX(Database!Y$8:Y$2007,$B18,1)),"")</f>
        <v>0</v>
      </c>
      <c r="AB18" s="95">
        <f>IFERROR(IF($C18="Passive","",INDEX(Database!Z$8:Z$2007,$B18,1)),"")</f>
        <v>0</v>
      </c>
      <c r="AC18" s="95">
        <f>IFERROR(IF($C18="Passive","",INDEX(Database!AA$8:AA$2007,$B18,1)),"")</f>
        <v>0</v>
      </c>
      <c r="AD18" s="95">
        <f>IFERROR(IF($C18="Passive","",INDEX(Database!AB$8:AB$2007,$B18,1)),"")</f>
        <v>0</v>
      </c>
      <c r="AE18" s="95">
        <f>IFERROR(IF($C18="Passive","",INDEX(Database!AC$8:AC$2007,$B18,1)),"")</f>
        <v>0</v>
      </c>
      <c r="AF18" s="95">
        <f>IFERROR(IF($C18="Passive","",INDEX(Database!AD$8:AD$2007,$B18,1)),"")</f>
        <v>0</v>
      </c>
      <c r="AG18" s="95">
        <f>IFERROR(IF($C18="Passive","",INDEX(Database!AE$8:AE$2007,$B18,1)),"")</f>
        <v>0</v>
      </c>
      <c r="AH18" s="95">
        <f>IFERROR(IF($C18="Passive","",INDEX(Database!AF$8:AF$2007,$B18,1)),"")</f>
        <v>0</v>
      </c>
      <c r="AI18" s="96">
        <f>IFERROR(IF($C18="Passive","",INDEX(Database!AG$8:AG$2007,$B18,1)),"")</f>
        <v>0</v>
      </c>
      <c r="AJ18" s="94" t="str">
        <f t="shared" si="1"/>
        <v>780807 - Keyboard</v>
      </c>
      <c r="AK18" s="108">
        <f t="shared" si="2"/>
        <v>12</v>
      </c>
      <c r="AM18" s="37" t="str">
        <f t="shared" ca="1" si="12"/>
        <v/>
      </c>
      <c r="AN18" s="37" t="str">
        <f t="shared" ca="1" si="13"/>
        <v/>
      </c>
      <c r="AO18" s="88" t="str">
        <f t="shared" ca="1" si="3"/>
        <v>Computers &amp; Accessories</v>
      </c>
      <c r="AP18" s="88" t="str">
        <f ca="1">IFERROR(IF(COUNTIF($AO$7:$AO18,$AO18)&gt;1,"",$AO18),"")</f>
        <v/>
      </c>
      <c r="AQ18" s="88" t="str">
        <f t="shared" ca="1" si="14"/>
        <v/>
      </c>
      <c r="AS18" s="37" t="str">
        <f t="shared" ca="1" si="15"/>
        <v/>
      </c>
      <c r="AT18" s="88" t="str">
        <f t="shared" ca="1" si="16"/>
        <v/>
      </c>
      <c r="AU18" s="88" t="str">
        <f t="shared" ca="1" si="4"/>
        <v>China</v>
      </c>
      <c r="AV18" s="88" t="str">
        <f ca="1">IFERROR(IF(COUNTIF($AU$7:$AU18,$AU18)&gt;1,"",$AU18),"")</f>
        <v/>
      </c>
      <c r="AW18" s="88" t="str">
        <f t="shared" ca="1" si="17"/>
        <v/>
      </c>
      <c r="AY18" s="37">
        <f t="shared" ca="1" si="18"/>
        <v>12</v>
      </c>
      <c r="AZ18" s="88">
        <f t="shared" ca="1" si="19"/>
        <v>12</v>
      </c>
      <c r="BA18" s="88">
        <f t="shared" ca="1" si="5"/>
        <v>290</v>
      </c>
      <c r="BB18" s="88">
        <f ca="1">IFERROR(IF(COUNTIF($BA$7:$BA18,$BA18)&gt;1,"",$BA18),"")</f>
        <v>290</v>
      </c>
      <c r="BC18" s="88">
        <f t="shared" ca="1" si="20"/>
        <v>290</v>
      </c>
      <c r="BE18" s="37" t="str">
        <f t="shared" ca="1" si="21"/>
        <v/>
      </c>
      <c r="BF18" s="88" t="str">
        <f t="shared" ca="1" si="22"/>
        <v/>
      </c>
      <c r="BG18" s="88" t="str">
        <f t="shared" ca="1" si="6"/>
        <v>Julia Parr</v>
      </c>
      <c r="BH18" s="88" t="str">
        <f ca="1">IFERROR(IF(COUNTIF($BG$7:$BG18,$BG18)&gt;1,"",$BG18),"")</f>
        <v/>
      </c>
      <c r="BI18" s="88" t="str">
        <f t="shared" ca="1" si="23"/>
        <v/>
      </c>
      <c r="BK18" s="88">
        <f>IFERROR(IF(LEN(BK$6)=0,1,IF(OR(DynamicList!$B$10="",DynamicList!$B$10="All"),1,IF(DynamicList!$B$10=INDEX(MainTable,$B18,MATCH(BK$6,DatabaseHeaders,0)),1,0))),0)</f>
        <v>1</v>
      </c>
      <c r="BL18" s="88">
        <f>IFERROR(IF(LEN(BL$6)=0,1,IF(OR(DynamicList!$B$13="",DynamicList!$B$13="All"),1,IF(DynamicList!$B$13=INDEX(MainTable,$B18,MATCH(BL$6,DatabaseHeaders,0)),1,0))),0)</f>
        <v>1</v>
      </c>
      <c r="BM18" s="88">
        <f>IFERROR(IF(LEN(BM$6)=0,1,IF(OR(DynamicList!$B$16="",DynamicList!$B$16="All"),1,IF(DynamicList!$B$16=INDEX(MainTable,$B18,MATCH(BM$6,DatabaseHeaders,0)),1,0))),0)</f>
        <v>1</v>
      </c>
      <c r="BN18" s="88">
        <f>IFERROR(IF(LEN(BN$6)=0,1,IF(OR(DynamicList!$B$19="",DynamicList!$B$19="All"),1,IF(DynamicList!$B$19=INDEX(MainTable,$B18,MATCH(BN$6,DatabaseHeaders,0)),1,0))),0)</f>
        <v>1</v>
      </c>
      <c r="BO18" s="88">
        <f t="shared" si="24"/>
        <v>1</v>
      </c>
      <c r="BQ18" s="37">
        <f t="shared" si="25"/>
        <v>12</v>
      </c>
      <c r="BR18" s="88">
        <f t="shared" si="26"/>
        <v>12</v>
      </c>
      <c r="BS18" s="88" t="str">
        <f t="shared" si="27"/>
        <v>780807 - Keyboard</v>
      </c>
      <c r="BT18" s="88">
        <f t="shared" si="50"/>
        <v>12</v>
      </c>
      <c r="BU18" s="88" t="str">
        <f t="shared" si="28"/>
        <v>780807 - Keyboard</v>
      </c>
      <c r="BW18" s="88">
        <f t="shared" si="29"/>
        <v>1</v>
      </c>
      <c r="BX18" s="88">
        <f t="shared" si="7"/>
        <v>12</v>
      </c>
      <c r="BZ18" s="37" t="str">
        <f t="shared" ca="1" si="30"/>
        <v/>
      </c>
      <c r="CA18" s="88" t="str">
        <f t="shared" ca="1" si="31"/>
        <v/>
      </c>
      <c r="CB18" s="88" t="str">
        <f t="shared" ca="1" si="8"/>
        <v>Computers &amp; Accessories</v>
      </c>
      <c r="CC18" s="88" t="str">
        <f ca="1">IFERROR(IF(COUNTIF($CB$7:$CB18,$CB18)&gt;1,"",$CB18),"")</f>
        <v/>
      </c>
      <c r="CD18" s="88" t="str">
        <f t="shared" ca="1" si="32"/>
        <v/>
      </c>
      <c r="CE18" s="88">
        <f t="shared" ca="1" si="33"/>
        <v>0</v>
      </c>
      <c r="CF18" s="88" t="str">
        <f t="shared" ca="1" si="34"/>
        <v/>
      </c>
      <c r="CH18" s="37" t="str">
        <f t="shared" ca="1" si="35"/>
        <v/>
      </c>
      <c r="CI18" s="88" t="str">
        <f t="shared" ca="1" si="36"/>
        <v/>
      </c>
      <c r="CJ18" s="88">
        <f t="shared" ca="1" si="9"/>
        <v>0</v>
      </c>
      <c r="CK18" s="88">
        <f ca="1">IFERROR(IF(COUNTIF($CJ$7:$CJ18,$CJ18)&gt;1,"",$CJ18),"")</f>
        <v>0</v>
      </c>
      <c r="CL18" s="88" t="str">
        <f t="shared" ca="1" si="37"/>
        <v/>
      </c>
      <c r="CM18" s="88">
        <f t="shared" ca="1" si="38"/>
        <v>0</v>
      </c>
      <c r="CN18" s="88" t="str">
        <f t="shared" ca="1" si="39"/>
        <v/>
      </c>
      <c r="CP18" s="37" t="str">
        <f t="shared" ca="1" si="40"/>
        <v/>
      </c>
      <c r="CQ18" s="88" t="str">
        <f t="shared" ca="1" si="41"/>
        <v/>
      </c>
      <c r="CR18" s="88" t="str">
        <f t="shared" ca="1" si="10"/>
        <v>China</v>
      </c>
      <c r="CS18" s="88" t="str">
        <f ca="1">IFERROR(IF(COUNTIF($CR$7:$CR18,$CR18)&gt;1,"",$CR18),"")</f>
        <v/>
      </c>
      <c r="CT18" s="88" t="str">
        <f t="shared" ca="1" si="42"/>
        <v/>
      </c>
      <c r="CU18" s="88">
        <f t="shared" ca="1" si="43"/>
        <v>0</v>
      </c>
      <c r="CV18" s="88" t="str">
        <f t="shared" ca="1" si="44"/>
        <v/>
      </c>
      <c r="CX18" s="37" t="str">
        <f t="shared" ca="1" si="45"/>
        <v/>
      </c>
      <c r="CY18" s="88" t="str">
        <f t="shared" ca="1" si="46"/>
        <v/>
      </c>
      <c r="CZ18" s="88" t="str">
        <f t="shared" ca="1" si="11"/>
        <v>Julia Parr</v>
      </c>
      <c r="DA18" s="88" t="str">
        <f ca="1">IFERROR(IF(COUNTIF($CZ$7:$CZ18,$CZ18)&gt;1,"",$CZ18),"")</f>
        <v/>
      </c>
      <c r="DB18" s="88" t="str">
        <f t="shared" ca="1" si="47"/>
        <v/>
      </c>
      <c r="DC18" s="88">
        <f t="shared" ca="1" si="48"/>
        <v>0</v>
      </c>
      <c r="DD18" s="88" t="str">
        <f t="shared" ca="1" si="49"/>
        <v/>
      </c>
      <c r="DF18" s="37" t="s">
        <v>172</v>
      </c>
      <c r="DG18" s="88">
        <f>IF(MAX($DR$14:$EB$14)=0,1,MAX($DR$14:$EB$14))</f>
        <v>11</v>
      </c>
      <c r="DI18" s="107">
        <f>IF(LEN(Database!$C19)&gt;0,ROW(Database!$C19),"")</f>
        <v>19</v>
      </c>
      <c r="DK18" s="88">
        <f>IF(DynamicList!$D19&lt;&gt;"",ROW(DynamicList!$D19),"")</f>
        <v>19</v>
      </c>
      <c r="DM18" s="88">
        <f>IF(LEN(DynamicList!$D19)=0,"",MATCH(DynamicList!$D19,Calc!$AJ$7:$AJ$2006,0))</f>
        <v>12</v>
      </c>
      <c r="DO18" s="88" t="str">
        <f>IF(LEN(Form!$C20)&gt;0,ROW(Form!$C20),"")</f>
        <v/>
      </c>
    </row>
    <row r="19" spans="2:119" x14ac:dyDescent="0.25">
      <c r="B19" s="75">
        <v>13</v>
      </c>
      <c r="C19" s="165" t="str">
        <f t="shared" si="0"/>
        <v>Active</v>
      </c>
      <c r="D19" s="93">
        <f>IFERROR(IF(LEN(INDEX(Database!B$8:B$2007,$B19,1))=0,"",INDEX(Database!B$8:B$2007,$B19,1)),"")</f>
        <v>156558</v>
      </c>
      <c r="E19" s="93" t="str">
        <f>IFERROR(IF(LEN(INDEX(Database!C$8:C$2007,$B19,1))=0,"",INDEX(Database!C$8:C$2007,$B19,1)),"")</f>
        <v>Mouse</v>
      </c>
      <c r="F19" s="93" t="str">
        <f>IFERROR(IF($C19="Passive","",INDEX(Database!D$8:D$2007,$B19,1)),"")</f>
        <v>Computers &amp; Accessories</v>
      </c>
      <c r="G19" s="93" t="str">
        <f>IFERROR(IF($C19="Passive","",INDEX(Database!E$8:E$2007,$B19,1)),"")</f>
        <v>China</v>
      </c>
      <c r="H19" s="93">
        <f>IFERROR(IF($C19="Passive","",INDEX(Database!F$8:F$2007,$B19,1)),"")</f>
        <v>0</v>
      </c>
      <c r="I19" s="93">
        <f>IFERROR(IF($C19="Passive","",INDEX(Database!G$8:G$2007,$B19,1)),"")</f>
        <v>120</v>
      </c>
      <c r="J19" s="93">
        <f>IFERROR(IF($C19="Passive","",INDEX(Database!H$8:H$2007,$B19,1)),"")</f>
        <v>25</v>
      </c>
      <c r="K19" s="93" t="str">
        <f>IFERROR(IF($C19="Passive","",INDEX(Database!I$8:I$2007,$B19,1)),"")</f>
        <v>Amy Murray</v>
      </c>
      <c r="L19" s="93" t="str">
        <f>IFERROR(IF($C19="Passive","",INDEX(Database!J$8:J$2007,$B19,1)),"")</f>
        <v>amymurray@mail.com</v>
      </c>
      <c r="M19" s="93">
        <f>IFERROR(IF($C19="Passive","",INDEX(Database!K$8:K$2007,$B19,1)),"")</f>
        <v>0</v>
      </c>
      <c r="N19" s="93">
        <f>IFERROR(IF($C19="Passive","",INDEX(Database!L$8:L$2007,$B19,1)),"")</f>
        <v>0</v>
      </c>
      <c r="O19" s="93">
        <f>IFERROR(IF($C19="Passive","",INDEX(Database!M$8:M$2007,$B19,1)),"")</f>
        <v>0</v>
      </c>
      <c r="P19" s="93">
        <f>IFERROR(IF($C19="Passive","",INDEX(Database!N$8:N$2007,$B19,1)),"")</f>
        <v>0</v>
      </c>
      <c r="Q19" s="93">
        <f>IFERROR(IF($C19="Passive","",INDEX(Database!O$8:O$2007,$B19,1)),"")</f>
        <v>0</v>
      </c>
      <c r="R19" s="93">
        <f>IFERROR(IF($C19="Passive","",INDEX(Database!P$8:P$2007,$B19,1)),"")</f>
        <v>0</v>
      </c>
      <c r="S19" s="93">
        <f>IFERROR(IF($C19="Passive","",INDEX(Database!Q$8:Q$2007,$B19,1)),"")</f>
        <v>0</v>
      </c>
      <c r="T19" s="93">
        <f>IFERROR(IF($C19="Passive","",INDEX(Database!R$8:R$2007,$B19,1)),"")</f>
        <v>0</v>
      </c>
      <c r="U19" s="93">
        <f>IFERROR(IF($C19="Passive","",INDEX(Database!S$8:S$2007,$B19,1)),"")</f>
        <v>0</v>
      </c>
      <c r="V19" s="93">
        <f>IFERROR(IF($C19="Passive","",INDEX(Database!T$8:T$2007,$B19,1)),"")</f>
        <v>0</v>
      </c>
      <c r="W19" s="93">
        <f>IFERROR(IF($C19="Passive","",INDEX(Database!U$8:U$2007,$B19,1)),"")</f>
        <v>0</v>
      </c>
      <c r="X19" s="95">
        <f>IFERROR(IF($C19="Passive","",INDEX(Database!V$8:V$2007,$B19,1)),"")</f>
        <v>0</v>
      </c>
      <c r="Y19" s="95">
        <f>IFERROR(IF($C19="Passive","",INDEX(Database!W$8:W$2007,$B19,1)),"")</f>
        <v>0</v>
      </c>
      <c r="Z19" s="95">
        <f>IFERROR(IF($C19="Passive","",INDEX(Database!X$8:X$2007,$B19,1)),"")</f>
        <v>0</v>
      </c>
      <c r="AA19" s="95">
        <f>IFERROR(IF($C19="Passive","",INDEX(Database!Y$8:Y$2007,$B19,1)),"")</f>
        <v>0</v>
      </c>
      <c r="AB19" s="95">
        <f>IFERROR(IF($C19="Passive","",INDEX(Database!Z$8:Z$2007,$B19,1)),"")</f>
        <v>0</v>
      </c>
      <c r="AC19" s="95">
        <f>IFERROR(IF($C19="Passive","",INDEX(Database!AA$8:AA$2007,$B19,1)),"")</f>
        <v>0</v>
      </c>
      <c r="AD19" s="95">
        <f>IFERROR(IF($C19="Passive","",INDEX(Database!AB$8:AB$2007,$B19,1)),"")</f>
        <v>0</v>
      </c>
      <c r="AE19" s="95">
        <f>IFERROR(IF($C19="Passive","",INDEX(Database!AC$8:AC$2007,$B19,1)),"")</f>
        <v>0</v>
      </c>
      <c r="AF19" s="95">
        <f>IFERROR(IF($C19="Passive","",INDEX(Database!AD$8:AD$2007,$B19,1)),"")</f>
        <v>0</v>
      </c>
      <c r="AG19" s="95">
        <f>IFERROR(IF($C19="Passive","",INDEX(Database!AE$8:AE$2007,$B19,1)),"")</f>
        <v>0</v>
      </c>
      <c r="AH19" s="95">
        <f>IFERROR(IF($C19="Passive","",INDEX(Database!AF$8:AF$2007,$B19,1)),"")</f>
        <v>0</v>
      </c>
      <c r="AI19" s="96">
        <f>IFERROR(IF($C19="Passive","",INDEX(Database!AG$8:AG$2007,$B19,1)),"")</f>
        <v>0</v>
      </c>
      <c r="AJ19" s="94" t="str">
        <f t="shared" si="1"/>
        <v>156558 - Mouse</v>
      </c>
      <c r="AK19" s="108">
        <f t="shared" si="2"/>
        <v>13</v>
      </c>
      <c r="AM19" s="37" t="str">
        <f t="shared" ca="1" si="12"/>
        <v/>
      </c>
      <c r="AN19" s="37" t="str">
        <f t="shared" ca="1" si="13"/>
        <v/>
      </c>
      <c r="AO19" s="88" t="str">
        <f t="shared" ca="1" si="3"/>
        <v>Computers &amp; Accessories</v>
      </c>
      <c r="AP19" s="88" t="str">
        <f ca="1">IFERROR(IF(COUNTIF($AO$7:$AO19,$AO19)&gt;1,"",$AO19),"")</f>
        <v/>
      </c>
      <c r="AQ19" s="88" t="str">
        <f t="shared" ca="1" si="14"/>
        <v/>
      </c>
      <c r="AS19" s="37" t="str">
        <f t="shared" ca="1" si="15"/>
        <v/>
      </c>
      <c r="AT19" s="88" t="str">
        <f t="shared" ca="1" si="16"/>
        <v/>
      </c>
      <c r="AU19" s="88" t="str">
        <f t="shared" ca="1" si="4"/>
        <v>China</v>
      </c>
      <c r="AV19" s="88" t="str">
        <f ca="1">IFERROR(IF(COUNTIF($AU$7:$AU19,$AU19)&gt;1,"",$AU19),"")</f>
        <v/>
      </c>
      <c r="AW19" s="88" t="str">
        <f t="shared" ca="1" si="17"/>
        <v/>
      </c>
      <c r="AY19" s="37">
        <f t="shared" ca="1" si="18"/>
        <v>13</v>
      </c>
      <c r="AZ19" s="88">
        <f t="shared" ca="1" si="19"/>
        <v>13</v>
      </c>
      <c r="BA19" s="88">
        <f t="shared" ca="1" si="5"/>
        <v>120</v>
      </c>
      <c r="BB19" s="88">
        <f ca="1">IFERROR(IF(COUNTIF($BA$7:$BA19,$BA19)&gt;1,"",$BA19),"")</f>
        <v>120</v>
      </c>
      <c r="BC19" s="88">
        <f t="shared" ca="1" si="20"/>
        <v>120</v>
      </c>
      <c r="BE19" s="37" t="str">
        <f t="shared" ca="1" si="21"/>
        <v/>
      </c>
      <c r="BF19" s="88" t="str">
        <f t="shared" ca="1" si="22"/>
        <v/>
      </c>
      <c r="BG19" s="88" t="str">
        <f t="shared" ca="1" si="6"/>
        <v>Amy Murray</v>
      </c>
      <c r="BH19" s="88" t="str">
        <f ca="1">IFERROR(IF(COUNTIF($BG$7:$BG19,$BG19)&gt;1,"",$BG19),"")</f>
        <v/>
      </c>
      <c r="BI19" s="88" t="str">
        <f t="shared" ca="1" si="23"/>
        <v/>
      </c>
      <c r="BK19" s="88">
        <f>IFERROR(IF(LEN(BK$6)=0,1,IF(OR(DynamicList!$B$10="",DynamicList!$B$10="All"),1,IF(DynamicList!$B$10=INDEX(MainTable,$B19,MATCH(BK$6,DatabaseHeaders,0)),1,0))),0)</f>
        <v>1</v>
      </c>
      <c r="BL19" s="88">
        <f>IFERROR(IF(LEN(BL$6)=0,1,IF(OR(DynamicList!$B$13="",DynamicList!$B$13="All"),1,IF(DynamicList!$B$13=INDEX(MainTable,$B19,MATCH(BL$6,DatabaseHeaders,0)),1,0))),0)</f>
        <v>1</v>
      </c>
      <c r="BM19" s="88">
        <f>IFERROR(IF(LEN(BM$6)=0,1,IF(OR(DynamicList!$B$16="",DynamicList!$B$16="All"),1,IF(DynamicList!$B$16=INDEX(MainTable,$B19,MATCH(BM$6,DatabaseHeaders,0)),1,0))),0)</f>
        <v>1</v>
      </c>
      <c r="BN19" s="88">
        <f>IFERROR(IF(LEN(BN$6)=0,1,IF(OR(DynamicList!$B$19="",DynamicList!$B$19="All"),1,IF(DynamicList!$B$19=INDEX(MainTable,$B19,MATCH(BN$6,DatabaseHeaders,0)),1,0))),0)</f>
        <v>1</v>
      </c>
      <c r="BO19" s="88">
        <f t="shared" si="24"/>
        <v>1</v>
      </c>
      <c r="BQ19" s="37">
        <f t="shared" si="25"/>
        <v>13</v>
      </c>
      <c r="BR19" s="88">
        <f t="shared" si="26"/>
        <v>13</v>
      </c>
      <c r="BS19" s="88" t="str">
        <f t="shared" si="27"/>
        <v>156558 - Mouse</v>
      </c>
      <c r="BT19" s="88">
        <f t="shared" si="50"/>
        <v>13</v>
      </c>
      <c r="BU19" s="88" t="str">
        <f t="shared" si="28"/>
        <v>156558 - Mouse</v>
      </c>
      <c r="BW19" s="88">
        <f t="shared" si="29"/>
        <v>1</v>
      </c>
      <c r="BX19" s="88">
        <f t="shared" si="7"/>
        <v>13</v>
      </c>
      <c r="BZ19" s="37" t="str">
        <f t="shared" ca="1" si="30"/>
        <v/>
      </c>
      <c r="CA19" s="88" t="str">
        <f t="shared" ca="1" si="31"/>
        <v/>
      </c>
      <c r="CB19" s="88" t="str">
        <f t="shared" ca="1" si="8"/>
        <v>Computers &amp; Accessories</v>
      </c>
      <c r="CC19" s="88" t="str">
        <f ca="1">IFERROR(IF(COUNTIF($CB$7:$CB19,$CB19)&gt;1,"",$CB19),"")</f>
        <v/>
      </c>
      <c r="CD19" s="88" t="str">
        <f t="shared" ca="1" si="32"/>
        <v/>
      </c>
      <c r="CE19" s="88">
        <f t="shared" ca="1" si="33"/>
        <v>0</v>
      </c>
      <c r="CF19" s="88" t="str">
        <f t="shared" ca="1" si="34"/>
        <v/>
      </c>
      <c r="CH19" s="37" t="str">
        <f t="shared" ca="1" si="35"/>
        <v/>
      </c>
      <c r="CI19" s="88" t="str">
        <f t="shared" ca="1" si="36"/>
        <v/>
      </c>
      <c r="CJ19" s="88">
        <f t="shared" ca="1" si="9"/>
        <v>0</v>
      </c>
      <c r="CK19" s="88" t="str">
        <f ca="1">IFERROR(IF(COUNTIF($CJ$7:$CJ19,$CJ19)&gt;1,"",$CJ19),"")</f>
        <v/>
      </c>
      <c r="CL19" s="88" t="str">
        <f t="shared" ca="1" si="37"/>
        <v/>
      </c>
      <c r="CM19" s="88">
        <f t="shared" ca="1" si="38"/>
        <v>0</v>
      </c>
      <c r="CN19" s="88" t="str">
        <f t="shared" ca="1" si="39"/>
        <v/>
      </c>
      <c r="CP19" s="37" t="str">
        <f t="shared" ca="1" si="40"/>
        <v/>
      </c>
      <c r="CQ19" s="88" t="str">
        <f t="shared" ca="1" si="41"/>
        <v/>
      </c>
      <c r="CR19" s="88" t="str">
        <f t="shared" ca="1" si="10"/>
        <v>China</v>
      </c>
      <c r="CS19" s="88" t="str">
        <f ca="1">IFERROR(IF(COUNTIF($CR$7:$CR19,$CR19)&gt;1,"",$CR19),"")</f>
        <v/>
      </c>
      <c r="CT19" s="88" t="str">
        <f t="shared" ca="1" si="42"/>
        <v/>
      </c>
      <c r="CU19" s="88">
        <f t="shared" ca="1" si="43"/>
        <v>0</v>
      </c>
      <c r="CV19" s="88" t="str">
        <f t="shared" ca="1" si="44"/>
        <v/>
      </c>
      <c r="CX19" s="37" t="str">
        <f t="shared" ca="1" si="45"/>
        <v/>
      </c>
      <c r="CY19" s="88" t="str">
        <f t="shared" ca="1" si="46"/>
        <v/>
      </c>
      <c r="CZ19" s="88" t="str">
        <f t="shared" ca="1" si="11"/>
        <v>Amy Murray</v>
      </c>
      <c r="DA19" s="88" t="str">
        <f ca="1">IFERROR(IF(COUNTIF($CZ$7:$CZ19,$CZ19)&gt;1,"",$CZ19),"")</f>
        <v/>
      </c>
      <c r="DB19" s="88" t="str">
        <f t="shared" ca="1" si="47"/>
        <v/>
      </c>
      <c r="DC19" s="88">
        <f t="shared" ca="1" si="48"/>
        <v>0</v>
      </c>
      <c r="DD19" s="88" t="str">
        <f t="shared" ca="1" si="49"/>
        <v/>
      </c>
      <c r="DI19" s="107">
        <f>IF(LEN(Database!$C20)&gt;0,ROW(Database!$C20),"")</f>
        <v>20</v>
      </c>
      <c r="DK19" s="88">
        <f>IF(DynamicList!$D20&lt;&gt;"",ROW(DynamicList!$D20),"")</f>
        <v>20</v>
      </c>
      <c r="DM19" s="88">
        <f>IF(LEN(DynamicList!$D20)=0,"",MATCH(DynamicList!$D20,Calc!$AJ$7:$AJ$2006,0))</f>
        <v>13</v>
      </c>
      <c r="DO19" s="88" t="str">
        <f>IF(LEN(Form!$C21)&gt;0,ROW(Form!$C21),"")</f>
        <v/>
      </c>
    </row>
    <row r="20" spans="2:119" x14ac:dyDescent="0.25">
      <c r="B20" s="75">
        <v>14</v>
      </c>
      <c r="C20" s="165" t="str">
        <f t="shared" si="0"/>
        <v>Active</v>
      </c>
      <c r="D20" s="93">
        <f>IFERROR(IF(LEN(INDEX(Database!B$8:B$2007,$B20,1))=0,"",INDEX(Database!B$8:B$2007,$B20,1)),"")</f>
        <v>270729</v>
      </c>
      <c r="E20" s="93" t="str">
        <f>IFERROR(IF(LEN(INDEX(Database!C$8:C$2007,$B20,1))=0,"",INDEX(Database!C$8:C$2007,$B20,1)),"")</f>
        <v>Webcam</v>
      </c>
      <c r="F20" s="93" t="str">
        <f>IFERROR(IF($C20="Passive","",INDEX(Database!D$8:D$2007,$B20,1)),"")</f>
        <v>Computers &amp; Accessories</v>
      </c>
      <c r="G20" s="93" t="str">
        <f>IFERROR(IF($C20="Passive","",INDEX(Database!E$8:E$2007,$B20,1)),"")</f>
        <v>United States</v>
      </c>
      <c r="H20" s="93">
        <f>IFERROR(IF($C20="Passive","",INDEX(Database!F$8:F$2007,$B20,1)),"")</f>
        <v>0</v>
      </c>
      <c r="I20" s="93">
        <f>IFERROR(IF($C20="Passive","",INDEX(Database!G$8:G$2007,$B20,1)),"")</f>
        <v>135</v>
      </c>
      <c r="J20" s="93">
        <f>IFERROR(IF($C20="Passive","",INDEX(Database!H$8:H$2007,$B20,1)),"")</f>
        <v>30</v>
      </c>
      <c r="K20" s="93" t="str">
        <f>IFERROR(IF($C20="Passive","",INDEX(Database!I$8:I$2007,$B20,1)),"")</f>
        <v>Joanne Paige</v>
      </c>
      <c r="L20" s="93" t="str">
        <f>IFERROR(IF($C20="Passive","",INDEX(Database!J$8:J$2007,$B20,1)),"")</f>
        <v>joannepaige@mail.com</v>
      </c>
      <c r="M20" s="93">
        <f>IFERROR(IF($C20="Passive","",INDEX(Database!K$8:K$2007,$B20,1)),"")</f>
        <v>0</v>
      </c>
      <c r="N20" s="93">
        <f>IFERROR(IF($C20="Passive","",INDEX(Database!L$8:L$2007,$B20,1)),"")</f>
        <v>0</v>
      </c>
      <c r="O20" s="93">
        <f>IFERROR(IF($C20="Passive","",INDEX(Database!M$8:M$2007,$B20,1)),"")</f>
        <v>0</v>
      </c>
      <c r="P20" s="93">
        <f>IFERROR(IF($C20="Passive","",INDEX(Database!N$8:N$2007,$B20,1)),"")</f>
        <v>0</v>
      </c>
      <c r="Q20" s="93">
        <f>IFERROR(IF($C20="Passive","",INDEX(Database!O$8:O$2007,$B20,1)),"")</f>
        <v>0</v>
      </c>
      <c r="R20" s="93">
        <f>IFERROR(IF($C20="Passive","",INDEX(Database!P$8:P$2007,$B20,1)),"")</f>
        <v>0</v>
      </c>
      <c r="S20" s="93">
        <f>IFERROR(IF($C20="Passive","",INDEX(Database!Q$8:Q$2007,$B20,1)),"")</f>
        <v>0</v>
      </c>
      <c r="T20" s="93">
        <f>IFERROR(IF($C20="Passive","",INDEX(Database!R$8:R$2007,$B20,1)),"")</f>
        <v>0</v>
      </c>
      <c r="U20" s="93">
        <f>IFERROR(IF($C20="Passive","",INDEX(Database!S$8:S$2007,$B20,1)),"")</f>
        <v>0</v>
      </c>
      <c r="V20" s="93">
        <f>IFERROR(IF($C20="Passive","",INDEX(Database!T$8:T$2007,$B20,1)),"")</f>
        <v>0</v>
      </c>
      <c r="W20" s="93">
        <f>IFERROR(IF($C20="Passive","",INDEX(Database!U$8:U$2007,$B20,1)),"")</f>
        <v>0</v>
      </c>
      <c r="X20" s="95">
        <f>IFERROR(IF($C20="Passive","",INDEX(Database!V$8:V$2007,$B20,1)),"")</f>
        <v>0</v>
      </c>
      <c r="Y20" s="95">
        <f>IFERROR(IF($C20="Passive","",INDEX(Database!W$8:W$2007,$B20,1)),"")</f>
        <v>0</v>
      </c>
      <c r="Z20" s="95">
        <f>IFERROR(IF($C20="Passive","",INDEX(Database!X$8:X$2007,$B20,1)),"")</f>
        <v>0</v>
      </c>
      <c r="AA20" s="95">
        <f>IFERROR(IF($C20="Passive","",INDEX(Database!Y$8:Y$2007,$B20,1)),"")</f>
        <v>0</v>
      </c>
      <c r="AB20" s="95">
        <f>IFERROR(IF($C20="Passive","",INDEX(Database!Z$8:Z$2007,$B20,1)),"")</f>
        <v>0</v>
      </c>
      <c r="AC20" s="95">
        <f>IFERROR(IF($C20="Passive","",INDEX(Database!AA$8:AA$2007,$B20,1)),"")</f>
        <v>0</v>
      </c>
      <c r="AD20" s="95">
        <f>IFERROR(IF($C20="Passive","",INDEX(Database!AB$8:AB$2007,$B20,1)),"")</f>
        <v>0</v>
      </c>
      <c r="AE20" s="95">
        <f>IFERROR(IF($C20="Passive","",INDEX(Database!AC$8:AC$2007,$B20,1)),"")</f>
        <v>0</v>
      </c>
      <c r="AF20" s="95">
        <f>IFERROR(IF($C20="Passive","",INDEX(Database!AD$8:AD$2007,$B20,1)),"")</f>
        <v>0</v>
      </c>
      <c r="AG20" s="95">
        <f>IFERROR(IF($C20="Passive","",INDEX(Database!AE$8:AE$2007,$B20,1)),"")</f>
        <v>0</v>
      </c>
      <c r="AH20" s="95">
        <f>IFERROR(IF($C20="Passive","",INDEX(Database!AF$8:AF$2007,$B20,1)),"")</f>
        <v>0</v>
      </c>
      <c r="AI20" s="96">
        <f>IFERROR(IF($C20="Passive","",INDEX(Database!AG$8:AG$2007,$B20,1)),"")</f>
        <v>0</v>
      </c>
      <c r="AJ20" s="94" t="str">
        <f t="shared" si="1"/>
        <v>270729 - Webcam</v>
      </c>
      <c r="AK20" s="108">
        <f t="shared" si="2"/>
        <v>14</v>
      </c>
      <c r="AM20" s="37" t="str">
        <f t="shared" ca="1" si="12"/>
        <v/>
      </c>
      <c r="AN20" s="37" t="str">
        <f t="shared" ca="1" si="13"/>
        <v/>
      </c>
      <c r="AO20" s="88" t="str">
        <f t="shared" ca="1" si="3"/>
        <v>Computers &amp; Accessories</v>
      </c>
      <c r="AP20" s="88" t="str">
        <f ca="1">IFERROR(IF(COUNTIF($AO$7:$AO20,$AO20)&gt;1,"",$AO20),"")</f>
        <v/>
      </c>
      <c r="AQ20" s="88" t="str">
        <f t="shared" ca="1" si="14"/>
        <v/>
      </c>
      <c r="AS20" s="37" t="str">
        <f t="shared" ca="1" si="15"/>
        <v/>
      </c>
      <c r="AT20" s="88" t="str">
        <f t="shared" ca="1" si="16"/>
        <v/>
      </c>
      <c r="AU20" s="88" t="str">
        <f t="shared" ca="1" si="4"/>
        <v>United States</v>
      </c>
      <c r="AV20" s="88" t="str">
        <f ca="1">IFERROR(IF(COUNTIF($AU$7:$AU20,$AU20)&gt;1,"",$AU20),"")</f>
        <v/>
      </c>
      <c r="AW20" s="88" t="str">
        <f t="shared" ca="1" si="17"/>
        <v/>
      </c>
      <c r="AY20" s="37">
        <f t="shared" ca="1" si="18"/>
        <v>14</v>
      </c>
      <c r="AZ20" s="88">
        <f t="shared" ca="1" si="19"/>
        <v>14</v>
      </c>
      <c r="BA20" s="88">
        <f t="shared" ca="1" si="5"/>
        <v>135</v>
      </c>
      <c r="BB20" s="88">
        <f ca="1">IFERROR(IF(COUNTIF($BA$7:$BA20,$BA20)&gt;1,"",$BA20),"")</f>
        <v>135</v>
      </c>
      <c r="BC20" s="88">
        <f t="shared" ca="1" si="20"/>
        <v>135</v>
      </c>
      <c r="BE20" s="37" t="str">
        <f t="shared" ca="1" si="21"/>
        <v/>
      </c>
      <c r="BF20" s="88" t="str">
        <f t="shared" ca="1" si="22"/>
        <v/>
      </c>
      <c r="BG20" s="88" t="str">
        <f t="shared" ca="1" si="6"/>
        <v>Joanne Paige</v>
      </c>
      <c r="BH20" s="88" t="str">
        <f ca="1">IFERROR(IF(COUNTIF($BG$7:$BG20,$BG20)&gt;1,"",$BG20),"")</f>
        <v/>
      </c>
      <c r="BI20" s="88" t="str">
        <f t="shared" ca="1" si="23"/>
        <v/>
      </c>
      <c r="BK20" s="88">
        <f>IFERROR(IF(LEN(BK$6)=0,1,IF(OR(DynamicList!$B$10="",DynamicList!$B$10="All"),1,IF(DynamicList!$B$10=INDEX(MainTable,$B20,MATCH(BK$6,DatabaseHeaders,0)),1,0))),0)</f>
        <v>1</v>
      </c>
      <c r="BL20" s="88">
        <f>IFERROR(IF(LEN(BL$6)=0,1,IF(OR(DynamicList!$B$13="",DynamicList!$B$13="All"),1,IF(DynamicList!$B$13=INDEX(MainTable,$B20,MATCH(BL$6,DatabaseHeaders,0)),1,0))),0)</f>
        <v>1</v>
      </c>
      <c r="BM20" s="88">
        <f>IFERROR(IF(LEN(BM$6)=0,1,IF(OR(DynamicList!$B$16="",DynamicList!$B$16="All"),1,IF(DynamicList!$B$16=INDEX(MainTable,$B20,MATCH(BM$6,DatabaseHeaders,0)),1,0))),0)</f>
        <v>1</v>
      </c>
      <c r="BN20" s="88">
        <f>IFERROR(IF(LEN(BN$6)=0,1,IF(OR(DynamicList!$B$19="",DynamicList!$B$19="All"),1,IF(DynamicList!$B$19=INDEX(MainTable,$B20,MATCH(BN$6,DatabaseHeaders,0)),1,0))),0)</f>
        <v>1</v>
      </c>
      <c r="BO20" s="88">
        <f t="shared" si="24"/>
        <v>1</v>
      </c>
      <c r="BQ20" s="37">
        <f t="shared" si="25"/>
        <v>14</v>
      </c>
      <c r="BR20" s="88">
        <f t="shared" si="26"/>
        <v>14</v>
      </c>
      <c r="BS20" s="88" t="str">
        <f t="shared" si="27"/>
        <v>270729 - Webcam</v>
      </c>
      <c r="BT20" s="88">
        <f t="shared" si="50"/>
        <v>14</v>
      </c>
      <c r="BU20" s="88" t="str">
        <f t="shared" si="28"/>
        <v>270729 - Webcam</v>
      </c>
      <c r="BW20" s="88">
        <f t="shared" si="29"/>
        <v>1</v>
      </c>
      <c r="BX20" s="88">
        <f t="shared" si="7"/>
        <v>14</v>
      </c>
      <c r="BZ20" s="37" t="str">
        <f t="shared" ca="1" si="30"/>
        <v/>
      </c>
      <c r="CA20" s="88" t="str">
        <f t="shared" ca="1" si="31"/>
        <v/>
      </c>
      <c r="CB20" s="88" t="str">
        <f t="shared" ca="1" si="8"/>
        <v>Computers &amp; Accessories</v>
      </c>
      <c r="CC20" s="88" t="str">
        <f ca="1">IFERROR(IF(COUNTIF($CB$7:$CB20,$CB20)&gt;1,"",$CB20),"")</f>
        <v/>
      </c>
      <c r="CD20" s="88" t="str">
        <f t="shared" ca="1" si="32"/>
        <v/>
      </c>
      <c r="CE20" s="88">
        <f t="shared" ca="1" si="33"/>
        <v>0</v>
      </c>
      <c r="CF20" s="88" t="str">
        <f t="shared" ca="1" si="34"/>
        <v/>
      </c>
      <c r="CH20" s="37" t="str">
        <f t="shared" ca="1" si="35"/>
        <v/>
      </c>
      <c r="CI20" s="88" t="str">
        <f t="shared" ca="1" si="36"/>
        <v/>
      </c>
      <c r="CJ20" s="88">
        <f t="shared" ca="1" si="9"/>
        <v>0</v>
      </c>
      <c r="CK20" s="88" t="str">
        <f ca="1">IFERROR(IF(COUNTIF($CJ$7:$CJ20,$CJ20)&gt;1,"",$CJ20),"")</f>
        <v/>
      </c>
      <c r="CL20" s="88" t="str">
        <f t="shared" ca="1" si="37"/>
        <v/>
      </c>
      <c r="CM20" s="88">
        <f t="shared" ca="1" si="38"/>
        <v>0</v>
      </c>
      <c r="CN20" s="88" t="str">
        <f t="shared" ca="1" si="39"/>
        <v/>
      </c>
      <c r="CP20" s="37" t="str">
        <f t="shared" ca="1" si="40"/>
        <v/>
      </c>
      <c r="CQ20" s="88" t="str">
        <f t="shared" ca="1" si="41"/>
        <v/>
      </c>
      <c r="CR20" s="88" t="str">
        <f t="shared" ca="1" si="10"/>
        <v>United States</v>
      </c>
      <c r="CS20" s="88" t="str">
        <f ca="1">IFERROR(IF(COUNTIF($CR$7:$CR20,$CR20)&gt;1,"",$CR20),"")</f>
        <v/>
      </c>
      <c r="CT20" s="88" t="str">
        <f t="shared" ca="1" si="42"/>
        <v/>
      </c>
      <c r="CU20" s="88">
        <f t="shared" ca="1" si="43"/>
        <v>0</v>
      </c>
      <c r="CV20" s="88" t="str">
        <f t="shared" ca="1" si="44"/>
        <v/>
      </c>
      <c r="CX20" s="37" t="str">
        <f t="shared" ca="1" si="45"/>
        <v/>
      </c>
      <c r="CY20" s="88" t="str">
        <f t="shared" ca="1" si="46"/>
        <v/>
      </c>
      <c r="CZ20" s="88" t="str">
        <f t="shared" ca="1" si="11"/>
        <v>Joanne Paige</v>
      </c>
      <c r="DA20" s="88" t="str">
        <f ca="1">IFERROR(IF(COUNTIF($CZ$7:$CZ20,$CZ20)&gt;1,"",$CZ20),"")</f>
        <v/>
      </c>
      <c r="DB20" s="88" t="str">
        <f t="shared" ca="1" si="47"/>
        <v/>
      </c>
      <c r="DC20" s="88">
        <f t="shared" ca="1" si="48"/>
        <v>0</v>
      </c>
      <c r="DD20" s="88" t="str">
        <f t="shared" ca="1" si="49"/>
        <v/>
      </c>
      <c r="DF20" s="37" t="s">
        <v>170</v>
      </c>
      <c r="DG20" s="88">
        <f>IF(MAX($DO$7:$DO$36)=0,1,MAX($DO$7:$DO$36))</f>
        <v>19</v>
      </c>
      <c r="DI20" s="107">
        <f>IF(LEN(Database!$C21)&gt;0,ROW(Database!$C21),"")</f>
        <v>21</v>
      </c>
      <c r="DK20" s="88">
        <f>IF(DynamicList!$D21&lt;&gt;"",ROW(DynamicList!$D21),"")</f>
        <v>21</v>
      </c>
      <c r="DM20" s="88">
        <f>IF(LEN(DynamicList!$D21)=0,"",MATCH(DynamicList!$D21,Calc!$AJ$7:$AJ$2006,0))</f>
        <v>14</v>
      </c>
      <c r="DO20" s="88" t="str">
        <f>IF(LEN(Form!$C22)&gt;0,ROW(Form!$C22),"")</f>
        <v/>
      </c>
    </row>
    <row r="21" spans="2:119" x14ac:dyDescent="0.25">
      <c r="B21" s="75">
        <v>15</v>
      </c>
      <c r="C21" s="165" t="str">
        <f t="shared" si="0"/>
        <v>Active</v>
      </c>
      <c r="D21" s="93">
        <f>IFERROR(IF(LEN(INDEX(Database!B$8:B$2007,$B21,1))=0,"",INDEX(Database!B$8:B$2007,$B21,1)),"")</f>
        <v>156553</v>
      </c>
      <c r="E21" s="93" t="str">
        <f>IFERROR(IF(LEN(INDEX(Database!C$8:C$2007,$B21,1))=0,"",INDEX(Database!C$8:C$2007,$B21,1)),"")</f>
        <v>16 GB Ram</v>
      </c>
      <c r="F21" s="93" t="str">
        <f>IFERROR(IF($C21="Passive","",INDEX(Database!D$8:D$2007,$B21,1)),"")</f>
        <v>Computers &amp; Accessories</v>
      </c>
      <c r="G21" s="93" t="str">
        <f>IFERROR(IF($C21="Passive","",INDEX(Database!E$8:E$2007,$B21,1)),"")</f>
        <v>South Korea</v>
      </c>
      <c r="H21" s="93">
        <f>IFERROR(IF($C21="Passive","",INDEX(Database!F$8:F$2007,$B21,1)),"")</f>
        <v>0</v>
      </c>
      <c r="I21" s="93">
        <f>IFERROR(IF($C21="Passive","",INDEX(Database!G$8:G$2007,$B21,1)),"")</f>
        <v>85</v>
      </c>
      <c r="J21" s="93">
        <f>IFERROR(IF($C21="Passive","",INDEX(Database!H$8:H$2007,$B21,1)),"")</f>
        <v>50</v>
      </c>
      <c r="K21" s="93" t="str">
        <f>IFERROR(IF($C21="Passive","",INDEX(Database!I$8:I$2007,$B21,1)),"")</f>
        <v>Anne North</v>
      </c>
      <c r="L21" s="93" t="str">
        <f>IFERROR(IF($C21="Passive","",INDEX(Database!J$8:J$2007,$B21,1)),"")</f>
        <v>annenorth@mail.com</v>
      </c>
      <c r="M21" s="93">
        <f>IFERROR(IF($C21="Passive","",INDEX(Database!K$8:K$2007,$B21,1)),"")</f>
        <v>0</v>
      </c>
      <c r="N21" s="93">
        <f>IFERROR(IF($C21="Passive","",INDEX(Database!L$8:L$2007,$B21,1)),"")</f>
        <v>0</v>
      </c>
      <c r="O21" s="93">
        <f>IFERROR(IF($C21="Passive","",INDEX(Database!M$8:M$2007,$B21,1)),"")</f>
        <v>0</v>
      </c>
      <c r="P21" s="93">
        <f>IFERROR(IF($C21="Passive","",INDEX(Database!N$8:N$2007,$B21,1)),"")</f>
        <v>0</v>
      </c>
      <c r="Q21" s="93">
        <f>IFERROR(IF($C21="Passive","",INDEX(Database!O$8:O$2007,$B21,1)),"")</f>
        <v>0</v>
      </c>
      <c r="R21" s="93">
        <f>IFERROR(IF($C21="Passive","",INDEX(Database!P$8:P$2007,$B21,1)),"")</f>
        <v>0</v>
      </c>
      <c r="S21" s="93">
        <f>IFERROR(IF($C21="Passive","",INDEX(Database!Q$8:Q$2007,$B21,1)),"")</f>
        <v>0</v>
      </c>
      <c r="T21" s="93">
        <f>IFERROR(IF($C21="Passive","",INDEX(Database!R$8:R$2007,$B21,1)),"")</f>
        <v>0</v>
      </c>
      <c r="U21" s="93">
        <f>IFERROR(IF($C21="Passive","",INDEX(Database!S$8:S$2007,$B21,1)),"")</f>
        <v>0</v>
      </c>
      <c r="V21" s="93">
        <f>IFERROR(IF($C21="Passive","",INDEX(Database!T$8:T$2007,$B21,1)),"")</f>
        <v>0</v>
      </c>
      <c r="W21" s="93">
        <f>IFERROR(IF($C21="Passive","",INDEX(Database!U$8:U$2007,$B21,1)),"")</f>
        <v>0</v>
      </c>
      <c r="X21" s="95">
        <f>IFERROR(IF($C21="Passive","",INDEX(Database!V$8:V$2007,$B21,1)),"")</f>
        <v>0</v>
      </c>
      <c r="Y21" s="95">
        <f>IFERROR(IF($C21="Passive","",INDEX(Database!W$8:W$2007,$B21,1)),"")</f>
        <v>0</v>
      </c>
      <c r="Z21" s="95">
        <f>IFERROR(IF($C21="Passive","",INDEX(Database!X$8:X$2007,$B21,1)),"")</f>
        <v>0</v>
      </c>
      <c r="AA21" s="95">
        <f>IFERROR(IF($C21="Passive","",INDEX(Database!Y$8:Y$2007,$B21,1)),"")</f>
        <v>0</v>
      </c>
      <c r="AB21" s="95">
        <f>IFERROR(IF($C21="Passive","",INDEX(Database!Z$8:Z$2007,$B21,1)),"")</f>
        <v>0</v>
      </c>
      <c r="AC21" s="95">
        <f>IFERROR(IF($C21="Passive","",INDEX(Database!AA$8:AA$2007,$B21,1)),"")</f>
        <v>0</v>
      </c>
      <c r="AD21" s="95">
        <f>IFERROR(IF($C21="Passive","",INDEX(Database!AB$8:AB$2007,$B21,1)),"")</f>
        <v>0</v>
      </c>
      <c r="AE21" s="95">
        <f>IFERROR(IF($C21="Passive","",INDEX(Database!AC$8:AC$2007,$B21,1)),"")</f>
        <v>0</v>
      </c>
      <c r="AF21" s="95">
        <f>IFERROR(IF($C21="Passive","",INDEX(Database!AD$8:AD$2007,$B21,1)),"")</f>
        <v>0</v>
      </c>
      <c r="AG21" s="95">
        <f>IFERROR(IF($C21="Passive","",INDEX(Database!AE$8:AE$2007,$B21,1)),"")</f>
        <v>0</v>
      </c>
      <c r="AH21" s="95">
        <f>IFERROR(IF($C21="Passive","",INDEX(Database!AF$8:AF$2007,$B21,1)),"")</f>
        <v>0</v>
      </c>
      <c r="AI21" s="96">
        <f>IFERROR(IF($C21="Passive","",INDEX(Database!AG$8:AG$2007,$B21,1)),"")</f>
        <v>0</v>
      </c>
      <c r="AJ21" s="94" t="str">
        <f t="shared" si="1"/>
        <v>156553 - 16 GB Ram</v>
      </c>
      <c r="AK21" s="108">
        <f t="shared" si="2"/>
        <v>15</v>
      </c>
      <c r="AM21" s="37" t="str">
        <f t="shared" ca="1" si="12"/>
        <v/>
      </c>
      <c r="AN21" s="37" t="str">
        <f t="shared" ca="1" si="13"/>
        <v/>
      </c>
      <c r="AO21" s="88" t="str">
        <f t="shared" ca="1" si="3"/>
        <v>Computers &amp; Accessories</v>
      </c>
      <c r="AP21" s="88" t="str">
        <f ca="1">IFERROR(IF(COUNTIF($AO$7:$AO21,$AO21)&gt;1,"",$AO21),"")</f>
        <v/>
      </c>
      <c r="AQ21" s="88" t="str">
        <f t="shared" ca="1" si="14"/>
        <v/>
      </c>
      <c r="AS21" s="37" t="str">
        <f t="shared" ca="1" si="15"/>
        <v/>
      </c>
      <c r="AT21" s="88" t="str">
        <f t="shared" ca="1" si="16"/>
        <v/>
      </c>
      <c r="AU21" s="88" t="str">
        <f t="shared" ca="1" si="4"/>
        <v>South Korea</v>
      </c>
      <c r="AV21" s="88" t="str">
        <f ca="1">IFERROR(IF(COUNTIF($AU$7:$AU21,$AU21)&gt;1,"",$AU21),"")</f>
        <v/>
      </c>
      <c r="AW21" s="88" t="str">
        <f t="shared" ca="1" si="17"/>
        <v/>
      </c>
      <c r="AY21" s="37">
        <f t="shared" ca="1" si="18"/>
        <v>15</v>
      </c>
      <c r="AZ21" s="88">
        <f t="shared" ca="1" si="19"/>
        <v>15</v>
      </c>
      <c r="BA21" s="88">
        <f t="shared" ca="1" si="5"/>
        <v>85</v>
      </c>
      <c r="BB21" s="88">
        <f ca="1">IFERROR(IF(COUNTIF($BA$7:$BA21,$BA21)&gt;1,"",$BA21),"")</f>
        <v>85</v>
      </c>
      <c r="BC21" s="88">
        <f t="shared" ca="1" si="20"/>
        <v>85</v>
      </c>
      <c r="BE21" s="37" t="str">
        <f t="shared" ca="1" si="21"/>
        <v/>
      </c>
      <c r="BF21" s="88" t="str">
        <f t="shared" ca="1" si="22"/>
        <v/>
      </c>
      <c r="BG21" s="88" t="str">
        <f t="shared" ca="1" si="6"/>
        <v>Anne North</v>
      </c>
      <c r="BH21" s="88" t="str">
        <f ca="1">IFERROR(IF(COUNTIF($BG$7:$BG21,$BG21)&gt;1,"",$BG21),"")</f>
        <v/>
      </c>
      <c r="BI21" s="88" t="str">
        <f t="shared" ca="1" si="23"/>
        <v/>
      </c>
      <c r="BK21" s="88">
        <f>IFERROR(IF(LEN(BK$6)=0,1,IF(OR(DynamicList!$B$10="",DynamicList!$B$10="All"),1,IF(DynamicList!$B$10=INDEX(MainTable,$B21,MATCH(BK$6,DatabaseHeaders,0)),1,0))),0)</f>
        <v>1</v>
      </c>
      <c r="BL21" s="88">
        <f>IFERROR(IF(LEN(BL$6)=0,1,IF(OR(DynamicList!$B$13="",DynamicList!$B$13="All"),1,IF(DynamicList!$B$13=INDEX(MainTable,$B21,MATCH(BL$6,DatabaseHeaders,0)),1,0))),0)</f>
        <v>1</v>
      </c>
      <c r="BM21" s="88">
        <f>IFERROR(IF(LEN(BM$6)=0,1,IF(OR(DynamicList!$B$16="",DynamicList!$B$16="All"),1,IF(DynamicList!$B$16=INDEX(MainTable,$B21,MATCH(BM$6,DatabaseHeaders,0)),1,0))),0)</f>
        <v>1</v>
      </c>
      <c r="BN21" s="88">
        <f>IFERROR(IF(LEN(BN$6)=0,1,IF(OR(DynamicList!$B$19="",DynamicList!$B$19="All"),1,IF(DynamicList!$B$19=INDEX(MainTable,$B21,MATCH(BN$6,DatabaseHeaders,0)),1,0))),0)</f>
        <v>1</v>
      </c>
      <c r="BO21" s="88">
        <f t="shared" si="24"/>
        <v>1</v>
      </c>
      <c r="BQ21" s="37">
        <f t="shared" si="25"/>
        <v>15</v>
      </c>
      <c r="BR21" s="88">
        <f t="shared" si="26"/>
        <v>15</v>
      </c>
      <c r="BS21" s="88" t="str">
        <f t="shared" si="27"/>
        <v>156553 - 16 GB Ram</v>
      </c>
      <c r="BT21" s="88">
        <f t="shared" si="50"/>
        <v>15</v>
      </c>
      <c r="BU21" s="88" t="str">
        <f t="shared" si="28"/>
        <v>156553 - 16 GB Ram</v>
      </c>
      <c r="BW21" s="88">
        <f t="shared" si="29"/>
        <v>1</v>
      </c>
      <c r="BX21" s="88">
        <f t="shared" si="7"/>
        <v>15</v>
      </c>
      <c r="BZ21" s="37" t="str">
        <f t="shared" ca="1" si="30"/>
        <v/>
      </c>
      <c r="CA21" s="88" t="str">
        <f t="shared" ca="1" si="31"/>
        <v/>
      </c>
      <c r="CB21" s="88" t="str">
        <f t="shared" ca="1" si="8"/>
        <v>Computers &amp; Accessories</v>
      </c>
      <c r="CC21" s="88" t="str">
        <f ca="1">IFERROR(IF(COUNTIF($CB$7:$CB21,$CB21)&gt;1,"",$CB21),"")</f>
        <v/>
      </c>
      <c r="CD21" s="88" t="str">
        <f t="shared" ca="1" si="32"/>
        <v/>
      </c>
      <c r="CE21" s="88">
        <f t="shared" ca="1" si="33"/>
        <v>0</v>
      </c>
      <c r="CF21" s="88" t="str">
        <f t="shared" ca="1" si="34"/>
        <v/>
      </c>
      <c r="CH21" s="37" t="str">
        <f t="shared" ca="1" si="35"/>
        <v/>
      </c>
      <c r="CI21" s="88" t="str">
        <f t="shared" ca="1" si="36"/>
        <v/>
      </c>
      <c r="CJ21" s="88">
        <f t="shared" ca="1" si="9"/>
        <v>0</v>
      </c>
      <c r="CK21" s="88" t="str">
        <f ca="1">IFERROR(IF(COUNTIF($CJ$7:$CJ21,$CJ21)&gt;1,"",$CJ21),"")</f>
        <v/>
      </c>
      <c r="CL21" s="88" t="str">
        <f t="shared" ca="1" si="37"/>
        <v/>
      </c>
      <c r="CM21" s="88">
        <f t="shared" ca="1" si="38"/>
        <v>0</v>
      </c>
      <c r="CN21" s="88" t="str">
        <f t="shared" ca="1" si="39"/>
        <v/>
      </c>
      <c r="CP21" s="37" t="str">
        <f t="shared" ca="1" si="40"/>
        <v/>
      </c>
      <c r="CQ21" s="88" t="str">
        <f t="shared" ca="1" si="41"/>
        <v/>
      </c>
      <c r="CR21" s="88" t="str">
        <f t="shared" ca="1" si="10"/>
        <v>South Korea</v>
      </c>
      <c r="CS21" s="88" t="str">
        <f ca="1">IFERROR(IF(COUNTIF($CR$7:$CR21,$CR21)&gt;1,"",$CR21),"")</f>
        <v/>
      </c>
      <c r="CT21" s="88" t="str">
        <f t="shared" ca="1" si="42"/>
        <v/>
      </c>
      <c r="CU21" s="88">
        <f t="shared" ca="1" si="43"/>
        <v>0</v>
      </c>
      <c r="CV21" s="88" t="str">
        <f t="shared" ca="1" si="44"/>
        <v/>
      </c>
      <c r="CX21" s="37" t="str">
        <f t="shared" ca="1" si="45"/>
        <v/>
      </c>
      <c r="CY21" s="88" t="str">
        <f t="shared" ca="1" si="46"/>
        <v/>
      </c>
      <c r="CZ21" s="88" t="str">
        <f t="shared" ca="1" si="11"/>
        <v>Anne North</v>
      </c>
      <c r="DA21" s="88" t="str">
        <f ca="1">IFERROR(IF(COUNTIF($CZ$7:$CZ21,$CZ21)&gt;1,"",$CZ21),"")</f>
        <v/>
      </c>
      <c r="DB21" s="88" t="str">
        <f t="shared" ca="1" si="47"/>
        <v/>
      </c>
      <c r="DC21" s="88">
        <f t="shared" ca="1" si="48"/>
        <v>0</v>
      </c>
      <c r="DD21" s="88" t="str">
        <f t="shared" ca="1" si="49"/>
        <v/>
      </c>
      <c r="DI21" s="107">
        <f>IF(LEN(Database!$C22)&gt;0,ROW(Database!$C22),"")</f>
        <v>22</v>
      </c>
      <c r="DK21" s="88">
        <f>IF(DynamicList!$D22&lt;&gt;"",ROW(DynamicList!$D22),"")</f>
        <v>22</v>
      </c>
      <c r="DM21" s="88">
        <f>IF(LEN(DynamicList!$D22)=0,"",MATCH(DynamicList!$D22,Calc!$AJ$7:$AJ$2006,0))</f>
        <v>15</v>
      </c>
      <c r="DO21" s="88" t="str">
        <f>IF(LEN(Form!$C23)&gt;0,ROW(Form!$C23),"")</f>
        <v/>
      </c>
    </row>
    <row r="22" spans="2:119" x14ac:dyDescent="0.25">
      <c r="B22" s="75">
        <v>16</v>
      </c>
      <c r="C22" s="165" t="str">
        <f t="shared" si="0"/>
        <v>Active</v>
      </c>
      <c r="D22" s="93">
        <f>IFERROR(IF(LEN(INDEX(Database!B$8:B$2007,$B22,1))=0,"",INDEX(Database!B$8:B$2007,$B22,1)),"")</f>
        <v>355243</v>
      </c>
      <c r="E22" s="93" t="str">
        <f>IFERROR(IF(LEN(INDEX(Database!C$8:C$2007,$B22,1))=0,"",INDEX(Database!C$8:C$2007,$B22,1)),"")</f>
        <v>256 GB SSD</v>
      </c>
      <c r="F22" s="93" t="str">
        <f>IFERROR(IF($C22="Passive","",INDEX(Database!D$8:D$2007,$B22,1)),"")</f>
        <v>Computers &amp; Accessories</v>
      </c>
      <c r="G22" s="93" t="str">
        <f>IFERROR(IF($C22="Passive","",INDEX(Database!E$8:E$2007,$B22,1)),"")</f>
        <v>South Korea</v>
      </c>
      <c r="H22" s="93">
        <f>IFERROR(IF($C22="Passive","",INDEX(Database!F$8:F$2007,$B22,1)),"")</f>
        <v>0</v>
      </c>
      <c r="I22" s="93">
        <f>IFERROR(IF($C22="Passive","",INDEX(Database!G$8:G$2007,$B22,1)),"")</f>
        <v>360</v>
      </c>
      <c r="J22" s="93">
        <f>IFERROR(IF($C22="Passive","",INDEX(Database!H$8:H$2007,$B22,1)),"")</f>
        <v>85</v>
      </c>
      <c r="K22" s="93" t="str">
        <f>IFERROR(IF($C22="Passive","",INDEX(Database!I$8:I$2007,$B22,1)),"")</f>
        <v>Joan Oliver</v>
      </c>
      <c r="L22" s="93" t="str">
        <f>IFERROR(IF($C22="Passive","",INDEX(Database!J$8:J$2007,$B22,1)),"")</f>
        <v>joanoliver@mail.com</v>
      </c>
      <c r="M22" s="93">
        <f>IFERROR(IF($C22="Passive","",INDEX(Database!K$8:K$2007,$B22,1)),"")</f>
        <v>0</v>
      </c>
      <c r="N22" s="93">
        <f>IFERROR(IF($C22="Passive","",INDEX(Database!L$8:L$2007,$B22,1)),"")</f>
        <v>0</v>
      </c>
      <c r="O22" s="93">
        <f>IFERROR(IF($C22="Passive","",INDEX(Database!M$8:M$2007,$B22,1)),"")</f>
        <v>0</v>
      </c>
      <c r="P22" s="93">
        <f>IFERROR(IF($C22="Passive","",INDEX(Database!N$8:N$2007,$B22,1)),"")</f>
        <v>0</v>
      </c>
      <c r="Q22" s="93">
        <f>IFERROR(IF($C22="Passive","",INDEX(Database!O$8:O$2007,$B22,1)),"")</f>
        <v>0</v>
      </c>
      <c r="R22" s="93">
        <f>IFERROR(IF($C22="Passive","",INDEX(Database!P$8:P$2007,$B22,1)),"")</f>
        <v>0</v>
      </c>
      <c r="S22" s="93">
        <f>IFERROR(IF($C22="Passive","",INDEX(Database!Q$8:Q$2007,$B22,1)),"")</f>
        <v>0</v>
      </c>
      <c r="T22" s="93">
        <f>IFERROR(IF($C22="Passive","",INDEX(Database!R$8:R$2007,$B22,1)),"")</f>
        <v>0</v>
      </c>
      <c r="U22" s="93">
        <f>IFERROR(IF($C22="Passive","",INDEX(Database!S$8:S$2007,$B22,1)),"")</f>
        <v>0</v>
      </c>
      <c r="V22" s="93">
        <f>IFERROR(IF($C22="Passive","",INDEX(Database!T$8:T$2007,$B22,1)),"")</f>
        <v>0</v>
      </c>
      <c r="W22" s="93">
        <f>IFERROR(IF($C22="Passive","",INDEX(Database!U$8:U$2007,$B22,1)),"")</f>
        <v>0</v>
      </c>
      <c r="X22" s="95">
        <f>IFERROR(IF($C22="Passive","",INDEX(Database!V$8:V$2007,$B22,1)),"")</f>
        <v>0</v>
      </c>
      <c r="Y22" s="95">
        <f>IFERROR(IF($C22="Passive","",INDEX(Database!W$8:W$2007,$B22,1)),"")</f>
        <v>0</v>
      </c>
      <c r="Z22" s="95">
        <f>IFERROR(IF($C22="Passive","",INDEX(Database!X$8:X$2007,$B22,1)),"")</f>
        <v>0</v>
      </c>
      <c r="AA22" s="95">
        <f>IFERROR(IF($C22="Passive","",INDEX(Database!Y$8:Y$2007,$B22,1)),"")</f>
        <v>0</v>
      </c>
      <c r="AB22" s="95">
        <f>IFERROR(IF($C22="Passive","",INDEX(Database!Z$8:Z$2007,$B22,1)),"")</f>
        <v>0</v>
      </c>
      <c r="AC22" s="95">
        <f>IFERROR(IF($C22="Passive","",INDEX(Database!AA$8:AA$2007,$B22,1)),"")</f>
        <v>0</v>
      </c>
      <c r="AD22" s="95">
        <f>IFERROR(IF($C22="Passive","",INDEX(Database!AB$8:AB$2007,$B22,1)),"")</f>
        <v>0</v>
      </c>
      <c r="AE22" s="95">
        <f>IFERROR(IF($C22="Passive","",INDEX(Database!AC$8:AC$2007,$B22,1)),"")</f>
        <v>0</v>
      </c>
      <c r="AF22" s="95">
        <f>IFERROR(IF($C22="Passive","",INDEX(Database!AD$8:AD$2007,$B22,1)),"")</f>
        <v>0</v>
      </c>
      <c r="AG22" s="95">
        <f>IFERROR(IF($C22="Passive","",INDEX(Database!AE$8:AE$2007,$B22,1)),"")</f>
        <v>0</v>
      </c>
      <c r="AH22" s="95">
        <f>IFERROR(IF($C22="Passive","",INDEX(Database!AF$8:AF$2007,$B22,1)),"")</f>
        <v>0</v>
      </c>
      <c r="AI22" s="96">
        <f>IFERROR(IF($C22="Passive","",INDEX(Database!AG$8:AG$2007,$B22,1)),"")</f>
        <v>0</v>
      </c>
      <c r="AJ22" s="94" t="str">
        <f t="shared" si="1"/>
        <v>355243 - 256 GB SSD</v>
      </c>
      <c r="AK22" s="108">
        <f t="shared" si="2"/>
        <v>16</v>
      </c>
      <c r="AM22" s="37" t="str">
        <f t="shared" ca="1" si="12"/>
        <v/>
      </c>
      <c r="AN22" s="37" t="str">
        <f t="shared" ca="1" si="13"/>
        <v/>
      </c>
      <c r="AO22" s="88" t="str">
        <f t="shared" ca="1" si="3"/>
        <v>Computers &amp; Accessories</v>
      </c>
      <c r="AP22" s="88" t="str">
        <f ca="1">IFERROR(IF(COUNTIF($AO$7:$AO22,$AO22)&gt;1,"",$AO22),"")</f>
        <v/>
      </c>
      <c r="AQ22" s="88" t="str">
        <f t="shared" ca="1" si="14"/>
        <v/>
      </c>
      <c r="AS22" s="37" t="str">
        <f t="shared" ca="1" si="15"/>
        <v/>
      </c>
      <c r="AT22" s="88" t="str">
        <f t="shared" ca="1" si="16"/>
        <v/>
      </c>
      <c r="AU22" s="88" t="str">
        <f t="shared" ca="1" si="4"/>
        <v>South Korea</v>
      </c>
      <c r="AV22" s="88" t="str">
        <f ca="1">IFERROR(IF(COUNTIF($AU$7:$AU22,$AU22)&gt;1,"",$AU22),"")</f>
        <v/>
      </c>
      <c r="AW22" s="88" t="str">
        <f t="shared" ca="1" si="17"/>
        <v/>
      </c>
      <c r="AY22" s="37">
        <f t="shared" ca="1" si="18"/>
        <v>16</v>
      </c>
      <c r="AZ22" s="88">
        <f t="shared" ca="1" si="19"/>
        <v>16</v>
      </c>
      <c r="BA22" s="88">
        <f t="shared" ca="1" si="5"/>
        <v>360</v>
      </c>
      <c r="BB22" s="88">
        <f ca="1">IFERROR(IF(COUNTIF($BA$7:$BA22,$BA22)&gt;1,"",$BA22),"")</f>
        <v>360</v>
      </c>
      <c r="BC22" s="88">
        <f t="shared" ca="1" si="20"/>
        <v>360</v>
      </c>
      <c r="BE22" s="37" t="str">
        <f t="shared" ca="1" si="21"/>
        <v/>
      </c>
      <c r="BF22" s="88" t="str">
        <f t="shared" ca="1" si="22"/>
        <v/>
      </c>
      <c r="BG22" s="88" t="str">
        <f t="shared" ca="1" si="6"/>
        <v>Joan Oliver</v>
      </c>
      <c r="BH22" s="88" t="str">
        <f ca="1">IFERROR(IF(COUNTIF($BG$7:$BG22,$BG22)&gt;1,"",$BG22),"")</f>
        <v/>
      </c>
      <c r="BI22" s="88" t="str">
        <f t="shared" ca="1" si="23"/>
        <v/>
      </c>
      <c r="BK22" s="88">
        <f>IFERROR(IF(LEN(BK$6)=0,1,IF(OR(DynamicList!$B$10="",DynamicList!$B$10="All"),1,IF(DynamicList!$B$10=INDEX(MainTable,$B22,MATCH(BK$6,DatabaseHeaders,0)),1,0))),0)</f>
        <v>1</v>
      </c>
      <c r="BL22" s="88">
        <f>IFERROR(IF(LEN(BL$6)=0,1,IF(OR(DynamicList!$B$13="",DynamicList!$B$13="All"),1,IF(DynamicList!$B$13=INDEX(MainTable,$B22,MATCH(BL$6,DatabaseHeaders,0)),1,0))),0)</f>
        <v>1</v>
      </c>
      <c r="BM22" s="88">
        <f>IFERROR(IF(LEN(BM$6)=0,1,IF(OR(DynamicList!$B$16="",DynamicList!$B$16="All"),1,IF(DynamicList!$B$16=INDEX(MainTable,$B22,MATCH(BM$6,DatabaseHeaders,0)),1,0))),0)</f>
        <v>1</v>
      </c>
      <c r="BN22" s="88">
        <f>IFERROR(IF(LEN(BN$6)=0,1,IF(OR(DynamicList!$B$19="",DynamicList!$B$19="All"),1,IF(DynamicList!$B$19=INDEX(MainTable,$B22,MATCH(BN$6,DatabaseHeaders,0)),1,0))),0)</f>
        <v>1</v>
      </c>
      <c r="BO22" s="88">
        <f t="shared" si="24"/>
        <v>1</v>
      </c>
      <c r="BQ22" s="37">
        <f t="shared" si="25"/>
        <v>16</v>
      </c>
      <c r="BR22" s="88">
        <f t="shared" si="26"/>
        <v>16</v>
      </c>
      <c r="BS22" s="88" t="str">
        <f t="shared" si="27"/>
        <v>355243 - 256 GB SSD</v>
      </c>
      <c r="BT22" s="88">
        <f t="shared" si="50"/>
        <v>16</v>
      </c>
      <c r="BU22" s="88" t="str">
        <f t="shared" si="28"/>
        <v>355243 - 256 GB SSD</v>
      </c>
      <c r="BW22" s="88">
        <f t="shared" si="29"/>
        <v>1</v>
      </c>
      <c r="BX22" s="88">
        <f t="shared" si="7"/>
        <v>16</v>
      </c>
      <c r="BZ22" s="37" t="str">
        <f t="shared" ca="1" si="30"/>
        <v/>
      </c>
      <c r="CA22" s="88" t="str">
        <f t="shared" ca="1" si="31"/>
        <v/>
      </c>
      <c r="CB22" s="88" t="str">
        <f t="shared" ca="1" si="8"/>
        <v>Computers &amp; Accessories</v>
      </c>
      <c r="CC22" s="88" t="str">
        <f ca="1">IFERROR(IF(COUNTIF($CB$7:$CB22,$CB22)&gt;1,"",$CB22),"")</f>
        <v/>
      </c>
      <c r="CD22" s="88" t="str">
        <f t="shared" ca="1" si="32"/>
        <v/>
      </c>
      <c r="CE22" s="88">
        <f t="shared" ca="1" si="33"/>
        <v>0</v>
      </c>
      <c r="CF22" s="88" t="str">
        <f t="shared" ca="1" si="34"/>
        <v/>
      </c>
      <c r="CH22" s="37" t="str">
        <f t="shared" ca="1" si="35"/>
        <v/>
      </c>
      <c r="CI22" s="88" t="str">
        <f t="shared" ca="1" si="36"/>
        <v/>
      </c>
      <c r="CJ22" s="88">
        <f t="shared" ca="1" si="9"/>
        <v>0</v>
      </c>
      <c r="CK22" s="88" t="str">
        <f ca="1">IFERROR(IF(COUNTIF($CJ$7:$CJ22,$CJ22)&gt;1,"",$CJ22),"")</f>
        <v/>
      </c>
      <c r="CL22" s="88" t="str">
        <f t="shared" ca="1" si="37"/>
        <v/>
      </c>
      <c r="CM22" s="88">
        <f t="shared" ca="1" si="38"/>
        <v>0</v>
      </c>
      <c r="CN22" s="88" t="str">
        <f t="shared" ca="1" si="39"/>
        <v/>
      </c>
      <c r="CP22" s="37" t="str">
        <f t="shared" ca="1" si="40"/>
        <v/>
      </c>
      <c r="CQ22" s="88" t="str">
        <f t="shared" ca="1" si="41"/>
        <v/>
      </c>
      <c r="CR22" s="88" t="str">
        <f t="shared" ca="1" si="10"/>
        <v>South Korea</v>
      </c>
      <c r="CS22" s="88" t="str">
        <f ca="1">IFERROR(IF(COUNTIF($CR$7:$CR22,$CR22)&gt;1,"",$CR22),"")</f>
        <v/>
      </c>
      <c r="CT22" s="88" t="str">
        <f t="shared" ca="1" si="42"/>
        <v/>
      </c>
      <c r="CU22" s="88">
        <f t="shared" ca="1" si="43"/>
        <v>0</v>
      </c>
      <c r="CV22" s="88" t="str">
        <f t="shared" ca="1" si="44"/>
        <v/>
      </c>
      <c r="CX22" s="37" t="str">
        <f t="shared" ca="1" si="45"/>
        <v/>
      </c>
      <c r="CY22" s="88" t="str">
        <f t="shared" ca="1" si="46"/>
        <v/>
      </c>
      <c r="CZ22" s="88" t="str">
        <f t="shared" ca="1" si="11"/>
        <v>Joan Oliver</v>
      </c>
      <c r="DA22" s="88" t="str">
        <f ca="1">IFERROR(IF(COUNTIF($CZ$7:$CZ22,$CZ22)&gt;1,"",$CZ22),"")</f>
        <v/>
      </c>
      <c r="DB22" s="88" t="str">
        <f t="shared" ca="1" si="47"/>
        <v/>
      </c>
      <c r="DC22" s="88">
        <f t="shared" ca="1" si="48"/>
        <v>0</v>
      </c>
      <c r="DD22" s="88" t="str">
        <f t="shared" ca="1" si="49"/>
        <v/>
      </c>
      <c r="DI22" s="107">
        <f>IF(LEN(Database!$C23)&gt;0,ROW(Database!$C23),"")</f>
        <v>23</v>
      </c>
      <c r="DK22" s="88">
        <f>IF(DynamicList!$D23&lt;&gt;"",ROW(DynamicList!$D23),"")</f>
        <v>23</v>
      </c>
      <c r="DM22" s="88">
        <f>IF(LEN(DynamicList!$D23)=0,"",MATCH(DynamicList!$D23,Calc!$AJ$7:$AJ$2006,0))</f>
        <v>16</v>
      </c>
      <c r="DO22" s="88" t="str">
        <f>IF(LEN(Form!$C24)&gt;0,ROW(Form!$C24),"")</f>
        <v/>
      </c>
    </row>
    <row r="23" spans="2:119" x14ac:dyDescent="0.25">
      <c r="B23" s="75">
        <v>17</v>
      </c>
      <c r="C23" s="165" t="str">
        <f t="shared" si="0"/>
        <v>Active</v>
      </c>
      <c r="D23" s="93">
        <f>IFERROR(IF(LEN(INDEX(Database!B$8:B$2007,$B23,1))=0,"",INDEX(Database!B$8:B$2007,$B23,1)),"")</f>
        <v>366906</v>
      </c>
      <c r="E23" s="93" t="str">
        <f>IFERROR(IF(LEN(INDEX(Database!C$8:C$2007,$B23,1))=0,"",INDEX(Database!C$8:C$2007,$B23,1)),"")</f>
        <v>Monitor</v>
      </c>
      <c r="F23" s="93" t="str">
        <f>IFERROR(IF($C23="Passive","",INDEX(Database!D$8:D$2007,$B23,1)),"")</f>
        <v>Computers &amp; Accessories</v>
      </c>
      <c r="G23" s="93" t="str">
        <f>IFERROR(IF($C23="Passive","",INDEX(Database!E$8:E$2007,$B23,1)),"")</f>
        <v>China</v>
      </c>
      <c r="H23" s="93">
        <f>IFERROR(IF($C23="Passive","",INDEX(Database!F$8:F$2007,$B23,1)),"")</f>
        <v>0</v>
      </c>
      <c r="I23" s="93">
        <f>IFERROR(IF($C23="Passive","",INDEX(Database!G$8:G$2007,$B23,1)),"")</f>
        <v>1950</v>
      </c>
      <c r="J23" s="93">
        <f>IFERROR(IF($C23="Passive","",INDEX(Database!H$8:H$2007,$B23,1)),"")</f>
        <v>450</v>
      </c>
      <c r="K23" s="93" t="str">
        <f>IFERROR(IF($C23="Passive","",INDEX(Database!I$8:I$2007,$B23,1)),"")</f>
        <v>Katherine Short</v>
      </c>
      <c r="L23" s="93" t="str">
        <f>IFERROR(IF($C23="Passive","",INDEX(Database!J$8:J$2007,$B23,1)),"")</f>
        <v>katherineshort@mail.com</v>
      </c>
      <c r="M23" s="93">
        <f>IFERROR(IF($C23="Passive","",INDEX(Database!K$8:K$2007,$B23,1)),"")</f>
        <v>0</v>
      </c>
      <c r="N23" s="93">
        <f>IFERROR(IF($C23="Passive","",INDEX(Database!L$8:L$2007,$B23,1)),"")</f>
        <v>0</v>
      </c>
      <c r="O23" s="93">
        <f>IFERROR(IF($C23="Passive","",INDEX(Database!M$8:M$2007,$B23,1)),"")</f>
        <v>0</v>
      </c>
      <c r="P23" s="93">
        <f>IFERROR(IF($C23="Passive","",INDEX(Database!N$8:N$2007,$B23,1)),"")</f>
        <v>0</v>
      </c>
      <c r="Q23" s="93">
        <f>IFERROR(IF($C23="Passive","",INDEX(Database!O$8:O$2007,$B23,1)),"")</f>
        <v>0</v>
      </c>
      <c r="R23" s="93">
        <f>IFERROR(IF($C23="Passive","",INDEX(Database!P$8:P$2007,$B23,1)),"")</f>
        <v>0</v>
      </c>
      <c r="S23" s="93">
        <f>IFERROR(IF($C23="Passive","",INDEX(Database!Q$8:Q$2007,$B23,1)),"")</f>
        <v>0</v>
      </c>
      <c r="T23" s="93">
        <f>IFERROR(IF($C23="Passive","",INDEX(Database!R$8:R$2007,$B23,1)),"")</f>
        <v>0</v>
      </c>
      <c r="U23" s="93">
        <f>IFERROR(IF($C23="Passive","",INDEX(Database!S$8:S$2007,$B23,1)),"")</f>
        <v>0</v>
      </c>
      <c r="V23" s="93">
        <f>IFERROR(IF($C23="Passive","",INDEX(Database!T$8:T$2007,$B23,1)),"")</f>
        <v>0</v>
      </c>
      <c r="W23" s="93">
        <f>IFERROR(IF($C23="Passive","",INDEX(Database!U$8:U$2007,$B23,1)),"")</f>
        <v>0</v>
      </c>
      <c r="X23" s="95">
        <f>IFERROR(IF($C23="Passive","",INDEX(Database!V$8:V$2007,$B23,1)),"")</f>
        <v>0</v>
      </c>
      <c r="Y23" s="95">
        <f>IFERROR(IF($C23="Passive","",INDEX(Database!W$8:W$2007,$B23,1)),"")</f>
        <v>0</v>
      </c>
      <c r="Z23" s="95">
        <f>IFERROR(IF($C23="Passive","",INDEX(Database!X$8:X$2007,$B23,1)),"")</f>
        <v>0</v>
      </c>
      <c r="AA23" s="95">
        <f>IFERROR(IF($C23="Passive","",INDEX(Database!Y$8:Y$2007,$B23,1)),"")</f>
        <v>0</v>
      </c>
      <c r="AB23" s="95">
        <f>IFERROR(IF($C23="Passive","",INDEX(Database!Z$8:Z$2007,$B23,1)),"")</f>
        <v>0</v>
      </c>
      <c r="AC23" s="95">
        <f>IFERROR(IF($C23="Passive","",INDEX(Database!AA$8:AA$2007,$B23,1)),"")</f>
        <v>0</v>
      </c>
      <c r="AD23" s="95">
        <f>IFERROR(IF($C23="Passive","",INDEX(Database!AB$8:AB$2007,$B23,1)),"")</f>
        <v>0</v>
      </c>
      <c r="AE23" s="95">
        <f>IFERROR(IF($C23="Passive","",INDEX(Database!AC$8:AC$2007,$B23,1)),"")</f>
        <v>0</v>
      </c>
      <c r="AF23" s="95">
        <f>IFERROR(IF($C23="Passive","",INDEX(Database!AD$8:AD$2007,$B23,1)),"")</f>
        <v>0</v>
      </c>
      <c r="AG23" s="95">
        <f>IFERROR(IF($C23="Passive","",INDEX(Database!AE$8:AE$2007,$B23,1)),"")</f>
        <v>0</v>
      </c>
      <c r="AH23" s="95">
        <f>IFERROR(IF($C23="Passive","",INDEX(Database!AF$8:AF$2007,$B23,1)),"")</f>
        <v>0</v>
      </c>
      <c r="AI23" s="96">
        <f>IFERROR(IF($C23="Passive","",INDEX(Database!AG$8:AG$2007,$B23,1)),"")</f>
        <v>0</v>
      </c>
      <c r="AJ23" s="94" t="str">
        <f t="shared" si="1"/>
        <v>366906 - Monitor</v>
      </c>
      <c r="AK23" s="108">
        <f t="shared" si="2"/>
        <v>17</v>
      </c>
      <c r="AM23" s="37" t="str">
        <f t="shared" ca="1" si="12"/>
        <v/>
      </c>
      <c r="AN23" s="37" t="str">
        <f t="shared" ca="1" si="13"/>
        <v/>
      </c>
      <c r="AO23" s="88" t="str">
        <f t="shared" ca="1" si="3"/>
        <v>Computers &amp; Accessories</v>
      </c>
      <c r="AP23" s="88" t="str">
        <f ca="1">IFERROR(IF(COUNTIF($AO$7:$AO23,$AO23)&gt;1,"",$AO23),"")</f>
        <v/>
      </c>
      <c r="AQ23" s="88" t="str">
        <f t="shared" ca="1" si="14"/>
        <v/>
      </c>
      <c r="AS23" s="37" t="str">
        <f t="shared" ca="1" si="15"/>
        <v/>
      </c>
      <c r="AT23" s="88" t="str">
        <f t="shared" ca="1" si="16"/>
        <v/>
      </c>
      <c r="AU23" s="88" t="str">
        <f t="shared" ca="1" si="4"/>
        <v>China</v>
      </c>
      <c r="AV23" s="88" t="str">
        <f ca="1">IFERROR(IF(COUNTIF($AU$7:$AU23,$AU23)&gt;1,"",$AU23),"")</f>
        <v/>
      </c>
      <c r="AW23" s="88" t="str">
        <f t="shared" ca="1" si="17"/>
        <v/>
      </c>
      <c r="AY23" s="37">
        <f t="shared" ca="1" si="18"/>
        <v>17</v>
      </c>
      <c r="AZ23" s="88">
        <f t="shared" ca="1" si="19"/>
        <v>17</v>
      </c>
      <c r="BA23" s="88">
        <f t="shared" ca="1" si="5"/>
        <v>1950</v>
      </c>
      <c r="BB23" s="88">
        <f ca="1">IFERROR(IF(COUNTIF($BA$7:$BA23,$BA23)&gt;1,"",$BA23),"")</f>
        <v>1950</v>
      </c>
      <c r="BC23" s="88">
        <f t="shared" ca="1" si="20"/>
        <v>1950</v>
      </c>
      <c r="BE23" s="37" t="str">
        <f t="shared" ca="1" si="21"/>
        <v/>
      </c>
      <c r="BF23" s="88" t="str">
        <f t="shared" ca="1" si="22"/>
        <v/>
      </c>
      <c r="BG23" s="88" t="str">
        <f t="shared" ca="1" si="6"/>
        <v>Katherine Short</v>
      </c>
      <c r="BH23" s="88" t="str">
        <f ca="1">IFERROR(IF(COUNTIF($BG$7:$BG23,$BG23)&gt;1,"",$BG23),"")</f>
        <v/>
      </c>
      <c r="BI23" s="88" t="str">
        <f t="shared" ca="1" si="23"/>
        <v/>
      </c>
      <c r="BK23" s="88">
        <f>IFERROR(IF(LEN(BK$6)=0,1,IF(OR(DynamicList!$B$10="",DynamicList!$B$10="All"),1,IF(DynamicList!$B$10=INDEX(MainTable,$B23,MATCH(BK$6,DatabaseHeaders,0)),1,0))),0)</f>
        <v>1</v>
      </c>
      <c r="BL23" s="88">
        <f>IFERROR(IF(LEN(BL$6)=0,1,IF(OR(DynamicList!$B$13="",DynamicList!$B$13="All"),1,IF(DynamicList!$B$13=INDEX(MainTable,$B23,MATCH(BL$6,DatabaseHeaders,0)),1,0))),0)</f>
        <v>1</v>
      </c>
      <c r="BM23" s="88">
        <f>IFERROR(IF(LEN(BM$6)=0,1,IF(OR(DynamicList!$B$16="",DynamicList!$B$16="All"),1,IF(DynamicList!$B$16=INDEX(MainTable,$B23,MATCH(BM$6,DatabaseHeaders,0)),1,0))),0)</f>
        <v>1</v>
      </c>
      <c r="BN23" s="88">
        <f>IFERROR(IF(LEN(BN$6)=0,1,IF(OR(DynamicList!$B$19="",DynamicList!$B$19="All"),1,IF(DynamicList!$B$19=INDEX(MainTable,$B23,MATCH(BN$6,DatabaseHeaders,0)),1,0))),0)</f>
        <v>1</v>
      </c>
      <c r="BO23" s="88">
        <f t="shared" si="24"/>
        <v>1</v>
      </c>
      <c r="BQ23" s="37">
        <f t="shared" si="25"/>
        <v>17</v>
      </c>
      <c r="BR23" s="88">
        <f t="shared" si="26"/>
        <v>17</v>
      </c>
      <c r="BS23" s="88" t="str">
        <f t="shared" si="27"/>
        <v>366906 - Monitor</v>
      </c>
      <c r="BT23" s="88">
        <f t="shared" si="50"/>
        <v>17</v>
      </c>
      <c r="BU23" s="88" t="str">
        <f t="shared" si="28"/>
        <v>366906 - Monitor</v>
      </c>
      <c r="BW23" s="88">
        <f t="shared" si="29"/>
        <v>1</v>
      </c>
      <c r="BX23" s="88">
        <f t="shared" si="7"/>
        <v>17</v>
      </c>
      <c r="BZ23" s="37" t="str">
        <f t="shared" ca="1" si="30"/>
        <v/>
      </c>
      <c r="CA23" s="88" t="str">
        <f t="shared" ca="1" si="31"/>
        <v/>
      </c>
      <c r="CB23" s="88" t="str">
        <f t="shared" ca="1" si="8"/>
        <v>Computers &amp; Accessories</v>
      </c>
      <c r="CC23" s="88" t="str">
        <f ca="1">IFERROR(IF(COUNTIF($CB$7:$CB23,$CB23)&gt;1,"",$CB23),"")</f>
        <v/>
      </c>
      <c r="CD23" s="88" t="str">
        <f t="shared" ca="1" si="32"/>
        <v/>
      </c>
      <c r="CE23" s="88">
        <f t="shared" ca="1" si="33"/>
        <v>0</v>
      </c>
      <c r="CF23" s="88" t="str">
        <f t="shared" ca="1" si="34"/>
        <v/>
      </c>
      <c r="CH23" s="37" t="str">
        <f t="shared" ca="1" si="35"/>
        <v/>
      </c>
      <c r="CI23" s="88" t="str">
        <f t="shared" ca="1" si="36"/>
        <v/>
      </c>
      <c r="CJ23" s="88">
        <f t="shared" ca="1" si="9"/>
        <v>0</v>
      </c>
      <c r="CK23" s="88" t="str">
        <f ca="1">IFERROR(IF(COUNTIF($CJ$7:$CJ23,$CJ23)&gt;1,"",$CJ23),"")</f>
        <v/>
      </c>
      <c r="CL23" s="88" t="str">
        <f t="shared" ca="1" si="37"/>
        <v/>
      </c>
      <c r="CM23" s="88">
        <f t="shared" ca="1" si="38"/>
        <v>0</v>
      </c>
      <c r="CN23" s="88" t="str">
        <f t="shared" ca="1" si="39"/>
        <v/>
      </c>
      <c r="CP23" s="37" t="str">
        <f t="shared" ca="1" si="40"/>
        <v/>
      </c>
      <c r="CQ23" s="88" t="str">
        <f t="shared" ca="1" si="41"/>
        <v/>
      </c>
      <c r="CR23" s="88" t="str">
        <f t="shared" ca="1" si="10"/>
        <v>China</v>
      </c>
      <c r="CS23" s="88" t="str">
        <f ca="1">IFERROR(IF(COUNTIF($CR$7:$CR23,$CR23)&gt;1,"",$CR23),"")</f>
        <v/>
      </c>
      <c r="CT23" s="88" t="str">
        <f t="shared" ca="1" si="42"/>
        <v/>
      </c>
      <c r="CU23" s="88">
        <f t="shared" ca="1" si="43"/>
        <v>0</v>
      </c>
      <c r="CV23" s="88" t="str">
        <f t="shared" ca="1" si="44"/>
        <v/>
      </c>
      <c r="CX23" s="37" t="str">
        <f t="shared" ca="1" si="45"/>
        <v/>
      </c>
      <c r="CY23" s="88" t="str">
        <f t="shared" ca="1" si="46"/>
        <v/>
      </c>
      <c r="CZ23" s="88" t="str">
        <f t="shared" ca="1" si="11"/>
        <v>Katherine Short</v>
      </c>
      <c r="DA23" s="88" t="str">
        <f ca="1">IFERROR(IF(COUNTIF($CZ$7:$CZ23,$CZ23)&gt;1,"",$CZ23),"")</f>
        <v/>
      </c>
      <c r="DB23" s="88" t="str">
        <f t="shared" ca="1" si="47"/>
        <v/>
      </c>
      <c r="DC23" s="88">
        <f t="shared" ca="1" si="48"/>
        <v>0</v>
      </c>
      <c r="DD23" s="88" t="str">
        <f t="shared" ca="1" si="49"/>
        <v/>
      </c>
      <c r="DI23" s="107">
        <f>IF(LEN(Database!$C24)&gt;0,ROW(Database!$C24),"")</f>
        <v>24</v>
      </c>
      <c r="DK23" s="88">
        <f>IF(DynamicList!$D24&lt;&gt;"",ROW(DynamicList!$D24),"")</f>
        <v>24</v>
      </c>
      <c r="DM23" s="88">
        <f>IF(LEN(DynamicList!$D24)=0,"",MATCH(DynamicList!$D24,Calc!$AJ$7:$AJ$2006,0))</f>
        <v>17</v>
      </c>
      <c r="DO23" s="88" t="str">
        <f>IF(LEN(Form!$C25)&gt;0,ROW(Form!$C25),"")</f>
        <v/>
      </c>
    </row>
    <row r="24" spans="2:119" x14ac:dyDescent="0.25">
      <c r="B24" s="75">
        <v>18</v>
      </c>
      <c r="C24" s="165" t="str">
        <f t="shared" si="0"/>
        <v>Active</v>
      </c>
      <c r="D24" s="93">
        <f>IFERROR(IF(LEN(INDEX(Database!B$8:B$2007,$B24,1))=0,"",INDEX(Database!B$8:B$2007,$B24,1)),"")</f>
        <v>758183</v>
      </c>
      <c r="E24" s="93" t="str">
        <f>IFERROR(IF(LEN(INDEX(Database!C$8:C$2007,$B24,1))=0,"",INDEX(Database!C$8:C$2007,$B24,1)),"")</f>
        <v>Laptop Stand</v>
      </c>
      <c r="F24" s="93" t="str">
        <f>IFERROR(IF($C24="Passive","",INDEX(Database!D$8:D$2007,$B24,1)),"")</f>
        <v>Computers &amp; Accessories</v>
      </c>
      <c r="G24" s="93" t="str">
        <f>IFERROR(IF($C24="Passive","",INDEX(Database!E$8:E$2007,$B24,1)),"")</f>
        <v>China</v>
      </c>
      <c r="H24" s="93">
        <f>IFERROR(IF($C24="Passive","",INDEX(Database!F$8:F$2007,$B24,1)),"")</f>
        <v>0</v>
      </c>
      <c r="I24" s="93">
        <f>IFERROR(IF($C24="Passive","",INDEX(Database!G$8:G$2007,$B24,1)),"")</f>
        <v>265</v>
      </c>
      <c r="J24" s="93">
        <f>IFERROR(IF($C24="Passive","",INDEX(Database!H$8:H$2007,$B24,1)),"")</f>
        <v>35</v>
      </c>
      <c r="K24" s="93" t="str">
        <f>IFERROR(IF($C24="Passive","",INDEX(Database!I$8:I$2007,$B24,1)),"")</f>
        <v>Jessica Ogden</v>
      </c>
      <c r="L24" s="93" t="str">
        <f>IFERROR(IF($C24="Passive","",INDEX(Database!J$8:J$2007,$B24,1)),"")</f>
        <v>jessicaogden@mail.com</v>
      </c>
      <c r="M24" s="93">
        <f>IFERROR(IF($C24="Passive","",INDEX(Database!K$8:K$2007,$B24,1)),"")</f>
        <v>0</v>
      </c>
      <c r="N24" s="93">
        <f>IFERROR(IF($C24="Passive","",INDEX(Database!L$8:L$2007,$B24,1)),"")</f>
        <v>0</v>
      </c>
      <c r="O24" s="93">
        <f>IFERROR(IF($C24="Passive","",INDEX(Database!M$8:M$2007,$B24,1)),"")</f>
        <v>0</v>
      </c>
      <c r="P24" s="93">
        <f>IFERROR(IF($C24="Passive","",INDEX(Database!N$8:N$2007,$B24,1)),"")</f>
        <v>0</v>
      </c>
      <c r="Q24" s="93">
        <f>IFERROR(IF($C24="Passive","",INDEX(Database!O$8:O$2007,$B24,1)),"")</f>
        <v>0</v>
      </c>
      <c r="R24" s="93">
        <f>IFERROR(IF($C24="Passive","",INDEX(Database!P$8:P$2007,$B24,1)),"")</f>
        <v>0</v>
      </c>
      <c r="S24" s="93">
        <f>IFERROR(IF($C24="Passive","",INDEX(Database!Q$8:Q$2007,$B24,1)),"")</f>
        <v>0</v>
      </c>
      <c r="T24" s="93">
        <f>IFERROR(IF($C24="Passive","",INDEX(Database!R$8:R$2007,$B24,1)),"")</f>
        <v>0</v>
      </c>
      <c r="U24" s="93">
        <f>IFERROR(IF($C24="Passive","",INDEX(Database!S$8:S$2007,$B24,1)),"")</f>
        <v>0</v>
      </c>
      <c r="V24" s="93">
        <f>IFERROR(IF($C24="Passive","",INDEX(Database!T$8:T$2007,$B24,1)),"")</f>
        <v>0</v>
      </c>
      <c r="W24" s="93">
        <f>IFERROR(IF($C24="Passive","",INDEX(Database!U$8:U$2007,$B24,1)),"")</f>
        <v>0</v>
      </c>
      <c r="X24" s="95">
        <f>IFERROR(IF($C24="Passive","",INDEX(Database!V$8:V$2007,$B24,1)),"")</f>
        <v>0</v>
      </c>
      <c r="Y24" s="95">
        <f>IFERROR(IF($C24="Passive","",INDEX(Database!W$8:W$2007,$B24,1)),"")</f>
        <v>0</v>
      </c>
      <c r="Z24" s="95">
        <f>IFERROR(IF($C24="Passive","",INDEX(Database!X$8:X$2007,$B24,1)),"")</f>
        <v>0</v>
      </c>
      <c r="AA24" s="95">
        <f>IFERROR(IF($C24="Passive","",INDEX(Database!Y$8:Y$2007,$B24,1)),"")</f>
        <v>0</v>
      </c>
      <c r="AB24" s="95">
        <f>IFERROR(IF($C24="Passive","",INDEX(Database!Z$8:Z$2007,$B24,1)),"")</f>
        <v>0</v>
      </c>
      <c r="AC24" s="95">
        <f>IFERROR(IF($C24="Passive","",INDEX(Database!AA$8:AA$2007,$B24,1)),"")</f>
        <v>0</v>
      </c>
      <c r="AD24" s="95">
        <f>IFERROR(IF($C24="Passive","",INDEX(Database!AB$8:AB$2007,$B24,1)),"")</f>
        <v>0</v>
      </c>
      <c r="AE24" s="95">
        <f>IFERROR(IF($C24="Passive","",INDEX(Database!AC$8:AC$2007,$B24,1)),"")</f>
        <v>0</v>
      </c>
      <c r="AF24" s="95">
        <f>IFERROR(IF($C24="Passive","",INDEX(Database!AD$8:AD$2007,$B24,1)),"")</f>
        <v>0</v>
      </c>
      <c r="AG24" s="95">
        <f>IFERROR(IF($C24="Passive","",INDEX(Database!AE$8:AE$2007,$B24,1)),"")</f>
        <v>0</v>
      </c>
      <c r="AH24" s="95">
        <f>IFERROR(IF($C24="Passive","",INDEX(Database!AF$8:AF$2007,$B24,1)),"")</f>
        <v>0</v>
      </c>
      <c r="AI24" s="96">
        <f>IFERROR(IF($C24="Passive","",INDEX(Database!AG$8:AG$2007,$B24,1)),"")</f>
        <v>0</v>
      </c>
      <c r="AJ24" s="94" t="str">
        <f t="shared" si="1"/>
        <v>758183 - Laptop Stand</v>
      </c>
      <c r="AK24" s="108">
        <f t="shared" si="2"/>
        <v>18</v>
      </c>
      <c r="AM24" s="37" t="str">
        <f t="shared" ca="1" si="12"/>
        <v/>
      </c>
      <c r="AN24" s="37" t="str">
        <f t="shared" ca="1" si="13"/>
        <v/>
      </c>
      <c r="AO24" s="88" t="str">
        <f t="shared" ca="1" si="3"/>
        <v>Computers &amp; Accessories</v>
      </c>
      <c r="AP24" s="88" t="str">
        <f ca="1">IFERROR(IF(COUNTIF($AO$7:$AO24,$AO24)&gt;1,"",$AO24),"")</f>
        <v/>
      </c>
      <c r="AQ24" s="88" t="str">
        <f t="shared" ca="1" si="14"/>
        <v/>
      </c>
      <c r="AS24" s="37" t="str">
        <f t="shared" ca="1" si="15"/>
        <v/>
      </c>
      <c r="AT24" s="88" t="str">
        <f t="shared" ca="1" si="16"/>
        <v/>
      </c>
      <c r="AU24" s="88" t="str">
        <f t="shared" ca="1" si="4"/>
        <v>China</v>
      </c>
      <c r="AV24" s="88" t="str">
        <f ca="1">IFERROR(IF(COUNTIF($AU$7:$AU24,$AU24)&gt;1,"",$AU24),"")</f>
        <v/>
      </c>
      <c r="AW24" s="88" t="str">
        <f t="shared" ca="1" si="17"/>
        <v/>
      </c>
      <c r="AY24" s="37">
        <f t="shared" ca="1" si="18"/>
        <v>18</v>
      </c>
      <c r="AZ24" s="88">
        <f t="shared" ca="1" si="19"/>
        <v>18</v>
      </c>
      <c r="BA24" s="88">
        <f t="shared" ca="1" si="5"/>
        <v>265</v>
      </c>
      <c r="BB24" s="88">
        <f ca="1">IFERROR(IF(COUNTIF($BA$7:$BA24,$BA24)&gt;1,"",$BA24),"")</f>
        <v>265</v>
      </c>
      <c r="BC24" s="88">
        <f t="shared" ca="1" si="20"/>
        <v>265</v>
      </c>
      <c r="BE24" s="37" t="str">
        <f t="shared" ca="1" si="21"/>
        <v/>
      </c>
      <c r="BF24" s="88" t="str">
        <f t="shared" ca="1" si="22"/>
        <v/>
      </c>
      <c r="BG24" s="88" t="str">
        <f t="shared" ca="1" si="6"/>
        <v>Jessica Ogden</v>
      </c>
      <c r="BH24" s="88" t="str">
        <f ca="1">IFERROR(IF(COUNTIF($BG$7:$BG24,$BG24)&gt;1,"",$BG24),"")</f>
        <v/>
      </c>
      <c r="BI24" s="88" t="str">
        <f t="shared" ca="1" si="23"/>
        <v/>
      </c>
      <c r="BK24" s="88">
        <f>IFERROR(IF(LEN(BK$6)=0,1,IF(OR(DynamicList!$B$10="",DynamicList!$B$10="All"),1,IF(DynamicList!$B$10=INDEX(MainTable,$B24,MATCH(BK$6,DatabaseHeaders,0)),1,0))),0)</f>
        <v>1</v>
      </c>
      <c r="BL24" s="88">
        <f>IFERROR(IF(LEN(BL$6)=0,1,IF(OR(DynamicList!$B$13="",DynamicList!$B$13="All"),1,IF(DynamicList!$B$13=INDEX(MainTable,$B24,MATCH(BL$6,DatabaseHeaders,0)),1,0))),0)</f>
        <v>1</v>
      </c>
      <c r="BM24" s="88">
        <f>IFERROR(IF(LEN(BM$6)=0,1,IF(OR(DynamicList!$B$16="",DynamicList!$B$16="All"),1,IF(DynamicList!$B$16=INDEX(MainTable,$B24,MATCH(BM$6,DatabaseHeaders,0)),1,0))),0)</f>
        <v>1</v>
      </c>
      <c r="BN24" s="88">
        <f>IFERROR(IF(LEN(BN$6)=0,1,IF(OR(DynamicList!$B$19="",DynamicList!$B$19="All"),1,IF(DynamicList!$B$19=INDEX(MainTable,$B24,MATCH(BN$6,DatabaseHeaders,0)),1,0))),0)</f>
        <v>1</v>
      </c>
      <c r="BO24" s="88">
        <f t="shared" si="24"/>
        <v>1</v>
      </c>
      <c r="BQ24" s="37">
        <f t="shared" si="25"/>
        <v>18</v>
      </c>
      <c r="BR24" s="88">
        <f t="shared" si="26"/>
        <v>18</v>
      </c>
      <c r="BS24" s="88" t="str">
        <f t="shared" si="27"/>
        <v>758183 - Laptop Stand</v>
      </c>
      <c r="BT24" s="88">
        <f t="shared" si="50"/>
        <v>18</v>
      </c>
      <c r="BU24" s="88" t="str">
        <f t="shared" si="28"/>
        <v>758183 - Laptop Stand</v>
      </c>
      <c r="BW24" s="88">
        <f t="shared" si="29"/>
        <v>1</v>
      </c>
      <c r="BX24" s="88">
        <f t="shared" si="7"/>
        <v>18</v>
      </c>
      <c r="BZ24" s="37" t="str">
        <f t="shared" ca="1" si="30"/>
        <v/>
      </c>
      <c r="CA24" s="88" t="str">
        <f t="shared" ca="1" si="31"/>
        <v/>
      </c>
      <c r="CB24" s="88" t="str">
        <f t="shared" ca="1" si="8"/>
        <v>Computers &amp; Accessories</v>
      </c>
      <c r="CC24" s="88" t="str">
        <f ca="1">IFERROR(IF(COUNTIF($CB$7:$CB24,$CB24)&gt;1,"",$CB24),"")</f>
        <v/>
      </c>
      <c r="CD24" s="88" t="str">
        <f t="shared" ca="1" si="32"/>
        <v/>
      </c>
      <c r="CE24" s="88">
        <f t="shared" ca="1" si="33"/>
        <v>0</v>
      </c>
      <c r="CF24" s="88" t="str">
        <f t="shared" ca="1" si="34"/>
        <v/>
      </c>
      <c r="CH24" s="37" t="str">
        <f t="shared" ca="1" si="35"/>
        <v/>
      </c>
      <c r="CI24" s="88" t="str">
        <f t="shared" ca="1" si="36"/>
        <v/>
      </c>
      <c r="CJ24" s="88">
        <f t="shared" ca="1" si="9"/>
        <v>0</v>
      </c>
      <c r="CK24" s="88" t="str">
        <f ca="1">IFERROR(IF(COUNTIF($CJ$7:$CJ24,$CJ24)&gt;1,"",$CJ24),"")</f>
        <v/>
      </c>
      <c r="CL24" s="88" t="str">
        <f t="shared" ca="1" si="37"/>
        <v/>
      </c>
      <c r="CM24" s="88">
        <f t="shared" ca="1" si="38"/>
        <v>0</v>
      </c>
      <c r="CN24" s="88" t="str">
        <f t="shared" ca="1" si="39"/>
        <v/>
      </c>
      <c r="CP24" s="37" t="str">
        <f t="shared" ca="1" si="40"/>
        <v/>
      </c>
      <c r="CQ24" s="88" t="str">
        <f t="shared" ca="1" si="41"/>
        <v/>
      </c>
      <c r="CR24" s="88" t="str">
        <f t="shared" ca="1" si="10"/>
        <v>China</v>
      </c>
      <c r="CS24" s="88" t="str">
        <f ca="1">IFERROR(IF(COUNTIF($CR$7:$CR24,$CR24)&gt;1,"",$CR24),"")</f>
        <v/>
      </c>
      <c r="CT24" s="88" t="str">
        <f t="shared" ca="1" si="42"/>
        <v/>
      </c>
      <c r="CU24" s="88">
        <f t="shared" ca="1" si="43"/>
        <v>0</v>
      </c>
      <c r="CV24" s="88" t="str">
        <f t="shared" ca="1" si="44"/>
        <v/>
      </c>
      <c r="CX24" s="37" t="str">
        <f t="shared" ca="1" si="45"/>
        <v/>
      </c>
      <c r="CY24" s="88" t="str">
        <f t="shared" ca="1" si="46"/>
        <v/>
      </c>
      <c r="CZ24" s="88" t="str">
        <f t="shared" ca="1" si="11"/>
        <v>Jessica Ogden</v>
      </c>
      <c r="DA24" s="88" t="str">
        <f ca="1">IFERROR(IF(COUNTIF($CZ$7:$CZ24,$CZ24)&gt;1,"",$CZ24),"")</f>
        <v/>
      </c>
      <c r="DB24" s="88" t="str">
        <f t="shared" ca="1" si="47"/>
        <v/>
      </c>
      <c r="DC24" s="88">
        <f t="shared" ca="1" si="48"/>
        <v>0</v>
      </c>
      <c r="DD24" s="88" t="str">
        <f t="shared" ca="1" si="49"/>
        <v/>
      </c>
      <c r="DI24" s="107">
        <f>IF(LEN(Database!$C25)&gt;0,ROW(Database!$C25),"")</f>
        <v>25</v>
      </c>
      <c r="DK24" s="88">
        <f>IF(DynamicList!$D25&lt;&gt;"",ROW(DynamicList!$D25),"")</f>
        <v>25</v>
      </c>
      <c r="DM24" s="88">
        <f>IF(LEN(DynamicList!$D25)=0,"",MATCH(DynamicList!$D25,Calc!$AJ$7:$AJ$2006,0))</f>
        <v>18</v>
      </c>
      <c r="DO24" s="88" t="str">
        <f>IF(LEN(Form!$C26)&gt;0,ROW(Form!$C26),"")</f>
        <v/>
      </c>
    </row>
    <row r="25" spans="2:119" x14ac:dyDescent="0.25">
      <c r="B25" s="75">
        <v>19</v>
      </c>
      <c r="C25" s="165" t="str">
        <f t="shared" si="0"/>
        <v>Active</v>
      </c>
      <c r="D25" s="93">
        <f>IFERROR(IF(LEN(INDEX(Database!B$8:B$2007,$B25,1))=0,"",INDEX(Database!B$8:B$2007,$B25,1)),"")</f>
        <v>453919</v>
      </c>
      <c r="E25" s="93" t="str">
        <f>IFERROR(IF(LEN(INDEX(Database!C$8:C$2007,$B25,1))=0,"",INDEX(Database!C$8:C$2007,$B25,1)),"")</f>
        <v>Smartwatch</v>
      </c>
      <c r="F25" s="93" t="str">
        <f>IFERROR(IF($C25="Passive","",INDEX(Database!D$8:D$2007,$B25,1)),"")</f>
        <v>Wearable Technology</v>
      </c>
      <c r="G25" s="93" t="str">
        <f>IFERROR(IF($C25="Passive","",INDEX(Database!E$8:E$2007,$B25,1)),"")</f>
        <v>United States</v>
      </c>
      <c r="H25" s="93">
        <f>IFERROR(IF($C25="Passive","",INDEX(Database!F$8:F$2007,$B25,1)),"")</f>
        <v>0</v>
      </c>
      <c r="I25" s="93">
        <f>IFERROR(IF($C25="Passive","",INDEX(Database!G$8:G$2007,$B25,1)),"")</f>
        <v>125</v>
      </c>
      <c r="J25" s="93">
        <f>IFERROR(IF($C25="Passive","",INDEX(Database!H$8:H$2007,$B25,1)),"")</f>
        <v>195</v>
      </c>
      <c r="K25" s="93" t="str">
        <f>IFERROR(IF($C25="Passive","",INDEX(Database!I$8:I$2007,$B25,1)),"")</f>
        <v>Julia Parr</v>
      </c>
      <c r="L25" s="93" t="str">
        <f>IFERROR(IF($C25="Passive","",INDEX(Database!J$8:J$2007,$B25,1)),"")</f>
        <v>juliaparr@mail.com</v>
      </c>
      <c r="M25" s="93">
        <f>IFERROR(IF($C25="Passive","",INDEX(Database!K$8:K$2007,$B25,1)),"")</f>
        <v>0</v>
      </c>
      <c r="N25" s="93">
        <f>IFERROR(IF($C25="Passive","",INDEX(Database!L$8:L$2007,$B25,1)),"")</f>
        <v>0</v>
      </c>
      <c r="O25" s="93">
        <f>IFERROR(IF($C25="Passive","",INDEX(Database!M$8:M$2007,$B25,1)),"")</f>
        <v>0</v>
      </c>
      <c r="P25" s="93">
        <f>IFERROR(IF($C25="Passive","",INDEX(Database!N$8:N$2007,$B25,1)),"")</f>
        <v>0</v>
      </c>
      <c r="Q25" s="93">
        <f>IFERROR(IF($C25="Passive","",INDEX(Database!O$8:O$2007,$B25,1)),"")</f>
        <v>0</v>
      </c>
      <c r="R25" s="93">
        <f>IFERROR(IF($C25="Passive","",INDEX(Database!P$8:P$2007,$B25,1)),"")</f>
        <v>0</v>
      </c>
      <c r="S25" s="93">
        <f>IFERROR(IF($C25="Passive","",INDEX(Database!Q$8:Q$2007,$B25,1)),"")</f>
        <v>0</v>
      </c>
      <c r="T25" s="93">
        <f>IFERROR(IF($C25="Passive","",INDEX(Database!R$8:R$2007,$B25,1)),"")</f>
        <v>0</v>
      </c>
      <c r="U25" s="93">
        <f>IFERROR(IF($C25="Passive","",INDEX(Database!S$8:S$2007,$B25,1)),"")</f>
        <v>0</v>
      </c>
      <c r="V25" s="93">
        <f>IFERROR(IF($C25="Passive","",INDEX(Database!T$8:T$2007,$B25,1)),"")</f>
        <v>0</v>
      </c>
      <c r="W25" s="93">
        <f>IFERROR(IF($C25="Passive","",INDEX(Database!U$8:U$2007,$B25,1)),"")</f>
        <v>0</v>
      </c>
      <c r="X25" s="95">
        <f>IFERROR(IF($C25="Passive","",INDEX(Database!V$8:V$2007,$B25,1)),"")</f>
        <v>0</v>
      </c>
      <c r="Y25" s="95">
        <f>IFERROR(IF($C25="Passive","",INDEX(Database!W$8:W$2007,$B25,1)),"")</f>
        <v>0</v>
      </c>
      <c r="Z25" s="95">
        <f>IFERROR(IF($C25="Passive","",INDEX(Database!X$8:X$2007,$B25,1)),"")</f>
        <v>0</v>
      </c>
      <c r="AA25" s="95">
        <f>IFERROR(IF($C25="Passive","",INDEX(Database!Y$8:Y$2007,$B25,1)),"")</f>
        <v>0</v>
      </c>
      <c r="AB25" s="95">
        <f>IFERROR(IF($C25="Passive","",INDEX(Database!Z$8:Z$2007,$B25,1)),"")</f>
        <v>0</v>
      </c>
      <c r="AC25" s="95">
        <f>IFERROR(IF($C25="Passive","",INDEX(Database!AA$8:AA$2007,$B25,1)),"")</f>
        <v>0</v>
      </c>
      <c r="AD25" s="95">
        <f>IFERROR(IF($C25="Passive","",INDEX(Database!AB$8:AB$2007,$B25,1)),"")</f>
        <v>0</v>
      </c>
      <c r="AE25" s="95">
        <f>IFERROR(IF($C25="Passive","",INDEX(Database!AC$8:AC$2007,$B25,1)),"")</f>
        <v>0</v>
      </c>
      <c r="AF25" s="95">
        <f>IFERROR(IF($C25="Passive","",INDEX(Database!AD$8:AD$2007,$B25,1)),"")</f>
        <v>0</v>
      </c>
      <c r="AG25" s="95">
        <f>IFERROR(IF($C25="Passive","",INDEX(Database!AE$8:AE$2007,$B25,1)),"")</f>
        <v>0</v>
      </c>
      <c r="AH25" s="95">
        <f>IFERROR(IF($C25="Passive","",INDEX(Database!AF$8:AF$2007,$B25,1)),"")</f>
        <v>0</v>
      </c>
      <c r="AI25" s="96">
        <f>IFERROR(IF($C25="Passive","",INDEX(Database!AG$8:AG$2007,$B25,1)),"")</f>
        <v>0</v>
      </c>
      <c r="AJ25" s="94" t="str">
        <f t="shared" si="1"/>
        <v>453919 - Smartwatch</v>
      </c>
      <c r="AK25" s="108">
        <f t="shared" si="2"/>
        <v>19</v>
      </c>
      <c r="AM25" s="37">
        <f t="shared" ca="1" si="12"/>
        <v>19</v>
      </c>
      <c r="AN25" s="37" t="str">
        <f t="shared" ca="1" si="13"/>
        <v/>
      </c>
      <c r="AO25" s="88" t="str">
        <f t="shared" ca="1" si="3"/>
        <v>Wearable Technology</v>
      </c>
      <c r="AP25" s="88" t="str">
        <f ca="1">IFERROR(IF(COUNTIF($AO$7:$AO25,$AO25)&gt;1,"",$AO25),"")</f>
        <v>Wearable Technology</v>
      </c>
      <c r="AQ25" s="88" t="str">
        <f t="shared" ca="1" si="14"/>
        <v/>
      </c>
      <c r="AS25" s="37" t="str">
        <f t="shared" ca="1" si="15"/>
        <v/>
      </c>
      <c r="AT25" s="88" t="str">
        <f t="shared" ca="1" si="16"/>
        <v/>
      </c>
      <c r="AU25" s="88" t="str">
        <f t="shared" ca="1" si="4"/>
        <v>United States</v>
      </c>
      <c r="AV25" s="88" t="str">
        <f ca="1">IFERROR(IF(COUNTIF($AU$7:$AU25,$AU25)&gt;1,"",$AU25),"")</f>
        <v/>
      </c>
      <c r="AW25" s="88" t="str">
        <f t="shared" ca="1" si="17"/>
        <v/>
      </c>
      <c r="AY25" s="37" t="str">
        <f t="shared" ca="1" si="18"/>
        <v/>
      </c>
      <c r="AZ25" s="88">
        <f t="shared" ca="1" si="19"/>
        <v>21</v>
      </c>
      <c r="BA25" s="88">
        <f t="shared" ca="1" si="5"/>
        <v>125</v>
      </c>
      <c r="BB25" s="88" t="str">
        <f ca="1">IFERROR(IF(COUNTIF($BA$7:$BA25,$BA25)&gt;1,"",$BA25),"")</f>
        <v/>
      </c>
      <c r="BC25" s="88">
        <f t="shared" ca="1" si="20"/>
        <v>250</v>
      </c>
      <c r="BE25" s="37" t="str">
        <f t="shared" ca="1" si="21"/>
        <v/>
      </c>
      <c r="BF25" s="88" t="str">
        <f t="shared" ca="1" si="22"/>
        <v/>
      </c>
      <c r="BG25" s="88" t="str">
        <f t="shared" ca="1" si="6"/>
        <v>Julia Parr</v>
      </c>
      <c r="BH25" s="88" t="str">
        <f ca="1">IFERROR(IF(COUNTIF($BG$7:$BG25,$BG25)&gt;1,"",$BG25),"")</f>
        <v/>
      </c>
      <c r="BI25" s="88" t="str">
        <f t="shared" ca="1" si="23"/>
        <v/>
      </c>
      <c r="BK25" s="88">
        <f>IFERROR(IF(LEN(BK$6)=0,1,IF(OR(DynamicList!$B$10="",DynamicList!$B$10="All"),1,IF(DynamicList!$B$10=INDEX(MainTable,$B25,MATCH(BK$6,DatabaseHeaders,0)),1,0))),0)</f>
        <v>1</v>
      </c>
      <c r="BL25" s="88">
        <f>IFERROR(IF(LEN(BL$6)=0,1,IF(OR(DynamicList!$B$13="",DynamicList!$B$13="All"),1,IF(DynamicList!$B$13=INDEX(MainTable,$B25,MATCH(BL$6,DatabaseHeaders,0)),1,0))),0)</f>
        <v>1</v>
      </c>
      <c r="BM25" s="88">
        <f>IFERROR(IF(LEN(BM$6)=0,1,IF(OR(DynamicList!$B$16="",DynamicList!$B$16="All"),1,IF(DynamicList!$B$16=INDEX(MainTable,$B25,MATCH(BM$6,DatabaseHeaders,0)),1,0))),0)</f>
        <v>1</v>
      </c>
      <c r="BN25" s="88">
        <f>IFERROR(IF(LEN(BN$6)=0,1,IF(OR(DynamicList!$B$19="",DynamicList!$B$19="All"),1,IF(DynamicList!$B$19=INDEX(MainTable,$B25,MATCH(BN$6,DatabaseHeaders,0)),1,0))),0)</f>
        <v>1</v>
      </c>
      <c r="BO25" s="88">
        <f t="shared" si="24"/>
        <v>1</v>
      </c>
      <c r="BQ25" s="37">
        <f t="shared" si="25"/>
        <v>19</v>
      </c>
      <c r="BR25" s="88">
        <f t="shared" si="26"/>
        <v>19</v>
      </c>
      <c r="BS25" s="88" t="str">
        <f t="shared" si="27"/>
        <v>453919 - Smartwatch</v>
      </c>
      <c r="BT25" s="88">
        <f t="shared" si="50"/>
        <v>19</v>
      </c>
      <c r="BU25" s="88" t="str">
        <f t="shared" si="28"/>
        <v>453919 - Smartwatch</v>
      </c>
      <c r="BW25" s="88">
        <f t="shared" si="29"/>
        <v>1</v>
      </c>
      <c r="BX25" s="88">
        <f t="shared" si="7"/>
        <v>19</v>
      </c>
      <c r="BZ25" s="37">
        <f t="shared" ca="1" si="30"/>
        <v>19</v>
      </c>
      <c r="CA25" s="88" t="str">
        <f t="shared" ca="1" si="31"/>
        <v/>
      </c>
      <c r="CB25" s="88" t="str">
        <f t="shared" ca="1" si="8"/>
        <v>Wearable Technology</v>
      </c>
      <c r="CC25" s="88" t="str">
        <f ca="1">IFERROR(IF(COUNTIF($CB$7:$CB25,$CB25)&gt;1,"",$CB25),"")</f>
        <v>Wearable Technology</v>
      </c>
      <c r="CD25" s="88" t="str">
        <f t="shared" ca="1" si="32"/>
        <v/>
      </c>
      <c r="CE25" s="88">
        <f t="shared" ca="1" si="33"/>
        <v>0</v>
      </c>
      <c r="CF25" s="88" t="str">
        <f t="shared" ca="1" si="34"/>
        <v/>
      </c>
      <c r="CH25" s="37" t="str">
        <f t="shared" ca="1" si="35"/>
        <v/>
      </c>
      <c r="CI25" s="88" t="str">
        <f t="shared" ca="1" si="36"/>
        <v/>
      </c>
      <c r="CJ25" s="88">
        <f t="shared" ca="1" si="9"/>
        <v>0</v>
      </c>
      <c r="CK25" s="88" t="str">
        <f ca="1">IFERROR(IF(COUNTIF($CJ$7:$CJ25,$CJ25)&gt;1,"",$CJ25),"")</f>
        <v/>
      </c>
      <c r="CL25" s="88" t="str">
        <f t="shared" ca="1" si="37"/>
        <v/>
      </c>
      <c r="CM25" s="88">
        <f t="shared" ca="1" si="38"/>
        <v>0</v>
      </c>
      <c r="CN25" s="88" t="str">
        <f t="shared" ca="1" si="39"/>
        <v/>
      </c>
      <c r="CP25" s="37" t="str">
        <f t="shared" ca="1" si="40"/>
        <v/>
      </c>
      <c r="CQ25" s="88" t="str">
        <f t="shared" ca="1" si="41"/>
        <v/>
      </c>
      <c r="CR25" s="88" t="str">
        <f t="shared" ca="1" si="10"/>
        <v>United States</v>
      </c>
      <c r="CS25" s="88" t="str">
        <f ca="1">IFERROR(IF(COUNTIF($CR$7:$CR25,$CR25)&gt;1,"",$CR25),"")</f>
        <v/>
      </c>
      <c r="CT25" s="88" t="str">
        <f t="shared" ca="1" si="42"/>
        <v/>
      </c>
      <c r="CU25" s="88">
        <f t="shared" ca="1" si="43"/>
        <v>0</v>
      </c>
      <c r="CV25" s="88" t="str">
        <f t="shared" ca="1" si="44"/>
        <v/>
      </c>
      <c r="CX25" s="37" t="str">
        <f t="shared" ca="1" si="45"/>
        <v/>
      </c>
      <c r="CY25" s="88" t="str">
        <f t="shared" ca="1" si="46"/>
        <v/>
      </c>
      <c r="CZ25" s="88" t="str">
        <f t="shared" ca="1" si="11"/>
        <v>Julia Parr</v>
      </c>
      <c r="DA25" s="88" t="str">
        <f ca="1">IFERROR(IF(COUNTIF($CZ$7:$CZ25,$CZ25)&gt;1,"",$CZ25),"")</f>
        <v/>
      </c>
      <c r="DB25" s="88" t="str">
        <f t="shared" ca="1" si="47"/>
        <v/>
      </c>
      <c r="DC25" s="88">
        <f t="shared" ca="1" si="48"/>
        <v>0</v>
      </c>
      <c r="DD25" s="88" t="str">
        <f t="shared" ca="1" si="49"/>
        <v/>
      </c>
      <c r="DI25" s="107">
        <f>IF(LEN(Database!$C26)&gt;0,ROW(Database!$C26),"")</f>
        <v>26</v>
      </c>
      <c r="DK25" s="88">
        <f>IF(DynamicList!$D26&lt;&gt;"",ROW(DynamicList!$D26),"")</f>
        <v>26</v>
      </c>
      <c r="DM25" s="88">
        <f>IF(LEN(DynamicList!$D26)=0,"",MATCH(DynamicList!$D26,Calc!$AJ$7:$AJ$2006,0))</f>
        <v>19</v>
      </c>
      <c r="DO25" s="88" t="str">
        <f>IF(LEN(Form!$C27)&gt;0,ROW(Form!$C27),"")</f>
        <v/>
      </c>
    </row>
    <row r="26" spans="2:119" x14ac:dyDescent="0.25">
      <c r="B26" s="75">
        <v>20</v>
      </c>
      <c r="C26" s="165" t="str">
        <f t="shared" si="0"/>
        <v>Active</v>
      </c>
      <c r="D26" s="93">
        <f>IFERROR(IF(LEN(INDEX(Database!B$8:B$2007,$B26,1))=0,"",INDEX(Database!B$8:B$2007,$B26,1)),"")</f>
        <v>209243</v>
      </c>
      <c r="E26" s="93" t="str">
        <f>IFERROR(IF(LEN(INDEX(Database!C$8:C$2007,$B26,1))=0,"",INDEX(Database!C$8:C$2007,$B26,1)),"")</f>
        <v>Bluetooth Earphones</v>
      </c>
      <c r="F26" s="93" t="str">
        <f>IFERROR(IF($C26="Passive","",INDEX(Database!D$8:D$2007,$B26,1)),"")</f>
        <v>Wearable Technology</v>
      </c>
      <c r="G26" s="93" t="str">
        <f>IFERROR(IF($C26="Passive","",INDEX(Database!E$8:E$2007,$B26,1)),"")</f>
        <v>United States</v>
      </c>
      <c r="H26" s="93">
        <f>IFERROR(IF($C26="Passive","",INDEX(Database!F$8:F$2007,$B26,1)),"")</f>
        <v>0</v>
      </c>
      <c r="I26" s="93">
        <f>IFERROR(IF($C26="Passive","",INDEX(Database!G$8:G$2007,$B26,1)),"")</f>
        <v>100</v>
      </c>
      <c r="J26" s="93">
        <f>IFERROR(IF($C26="Passive","",INDEX(Database!H$8:H$2007,$B26,1)),"")</f>
        <v>190</v>
      </c>
      <c r="K26" s="93" t="str">
        <f>IFERROR(IF($C26="Passive","",INDEX(Database!I$8:I$2007,$B26,1)),"")</f>
        <v>Amy Murray</v>
      </c>
      <c r="L26" s="93" t="str">
        <f>IFERROR(IF($C26="Passive","",INDEX(Database!J$8:J$2007,$B26,1)),"")</f>
        <v>amymurray@mail.com</v>
      </c>
      <c r="M26" s="93">
        <f>IFERROR(IF($C26="Passive","",INDEX(Database!K$8:K$2007,$B26,1)),"")</f>
        <v>0</v>
      </c>
      <c r="N26" s="93">
        <f>IFERROR(IF($C26="Passive","",INDEX(Database!L$8:L$2007,$B26,1)),"")</f>
        <v>0</v>
      </c>
      <c r="O26" s="93">
        <f>IFERROR(IF($C26="Passive","",INDEX(Database!M$8:M$2007,$B26,1)),"")</f>
        <v>0</v>
      </c>
      <c r="P26" s="93">
        <f>IFERROR(IF($C26="Passive","",INDEX(Database!N$8:N$2007,$B26,1)),"")</f>
        <v>0</v>
      </c>
      <c r="Q26" s="93">
        <f>IFERROR(IF($C26="Passive","",INDEX(Database!O$8:O$2007,$B26,1)),"")</f>
        <v>0</v>
      </c>
      <c r="R26" s="93">
        <f>IFERROR(IF($C26="Passive","",INDEX(Database!P$8:P$2007,$B26,1)),"")</f>
        <v>0</v>
      </c>
      <c r="S26" s="93">
        <f>IFERROR(IF($C26="Passive","",INDEX(Database!Q$8:Q$2007,$B26,1)),"")</f>
        <v>0</v>
      </c>
      <c r="T26" s="93">
        <f>IFERROR(IF($C26="Passive","",INDEX(Database!R$8:R$2007,$B26,1)),"")</f>
        <v>0</v>
      </c>
      <c r="U26" s="93">
        <f>IFERROR(IF($C26="Passive","",INDEX(Database!S$8:S$2007,$B26,1)),"")</f>
        <v>0</v>
      </c>
      <c r="V26" s="93">
        <f>IFERROR(IF($C26="Passive","",INDEX(Database!T$8:T$2007,$B26,1)),"")</f>
        <v>0</v>
      </c>
      <c r="W26" s="93">
        <f>IFERROR(IF($C26="Passive","",INDEX(Database!U$8:U$2007,$B26,1)),"")</f>
        <v>0</v>
      </c>
      <c r="X26" s="95">
        <f>IFERROR(IF($C26="Passive","",INDEX(Database!V$8:V$2007,$B26,1)),"")</f>
        <v>0</v>
      </c>
      <c r="Y26" s="95">
        <f>IFERROR(IF($C26="Passive","",INDEX(Database!W$8:W$2007,$B26,1)),"")</f>
        <v>0</v>
      </c>
      <c r="Z26" s="95">
        <f>IFERROR(IF($C26="Passive","",INDEX(Database!X$8:X$2007,$B26,1)),"")</f>
        <v>0</v>
      </c>
      <c r="AA26" s="95">
        <f>IFERROR(IF($C26="Passive","",INDEX(Database!Y$8:Y$2007,$B26,1)),"")</f>
        <v>0</v>
      </c>
      <c r="AB26" s="95">
        <f>IFERROR(IF($C26="Passive","",INDEX(Database!Z$8:Z$2007,$B26,1)),"")</f>
        <v>0</v>
      </c>
      <c r="AC26" s="95">
        <f>IFERROR(IF($C26="Passive","",INDEX(Database!AA$8:AA$2007,$B26,1)),"")</f>
        <v>0</v>
      </c>
      <c r="AD26" s="95">
        <f>IFERROR(IF($C26="Passive","",INDEX(Database!AB$8:AB$2007,$B26,1)),"")</f>
        <v>0</v>
      </c>
      <c r="AE26" s="95">
        <f>IFERROR(IF($C26="Passive","",INDEX(Database!AC$8:AC$2007,$B26,1)),"")</f>
        <v>0</v>
      </c>
      <c r="AF26" s="95">
        <f>IFERROR(IF($C26="Passive","",INDEX(Database!AD$8:AD$2007,$B26,1)),"")</f>
        <v>0</v>
      </c>
      <c r="AG26" s="95">
        <f>IFERROR(IF($C26="Passive","",INDEX(Database!AE$8:AE$2007,$B26,1)),"")</f>
        <v>0</v>
      </c>
      <c r="AH26" s="95">
        <f>IFERROR(IF($C26="Passive","",INDEX(Database!AF$8:AF$2007,$B26,1)),"")</f>
        <v>0</v>
      </c>
      <c r="AI26" s="96">
        <f>IFERROR(IF($C26="Passive","",INDEX(Database!AG$8:AG$2007,$B26,1)),"")</f>
        <v>0</v>
      </c>
      <c r="AJ26" s="94" t="str">
        <f t="shared" si="1"/>
        <v>209243 - Bluetooth Earphones</v>
      </c>
      <c r="AK26" s="108">
        <f t="shared" si="2"/>
        <v>20</v>
      </c>
      <c r="AM26" s="37" t="str">
        <f t="shared" ca="1" si="12"/>
        <v/>
      </c>
      <c r="AN26" s="37" t="str">
        <f t="shared" ca="1" si="13"/>
        <v/>
      </c>
      <c r="AO26" s="88" t="str">
        <f t="shared" ca="1" si="3"/>
        <v>Wearable Technology</v>
      </c>
      <c r="AP26" s="88" t="str">
        <f ca="1">IFERROR(IF(COUNTIF($AO$7:$AO26,$AO26)&gt;1,"",$AO26),"")</f>
        <v/>
      </c>
      <c r="AQ26" s="88" t="str">
        <f t="shared" ca="1" si="14"/>
        <v/>
      </c>
      <c r="AS26" s="37" t="str">
        <f t="shared" ca="1" si="15"/>
        <v/>
      </c>
      <c r="AT26" s="88" t="str">
        <f t="shared" ca="1" si="16"/>
        <v/>
      </c>
      <c r="AU26" s="88" t="str">
        <f t="shared" ca="1" si="4"/>
        <v>United States</v>
      </c>
      <c r="AV26" s="88" t="str">
        <f ca="1">IFERROR(IF(COUNTIF($AU$7:$AU26,$AU26)&gt;1,"",$AU26),"")</f>
        <v/>
      </c>
      <c r="AW26" s="88" t="str">
        <f t="shared" ca="1" si="17"/>
        <v/>
      </c>
      <c r="AY26" s="37" t="str">
        <f t="shared" ca="1" si="18"/>
        <v/>
      </c>
      <c r="AZ26" s="88">
        <f t="shared" ca="1" si="19"/>
        <v>22</v>
      </c>
      <c r="BA26" s="88">
        <f t="shared" ca="1" si="5"/>
        <v>100</v>
      </c>
      <c r="BB26" s="88" t="str">
        <f ca="1">IFERROR(IF(COUNTIF($BA$7:$BA26,$BA26)&gt;1,"",$BA26),"")</f>
        <v/>
      </c>
      <c r="BC26" s="88">
        <f t="shared" ca="1" si="20"/>
        <v>200</v>
      </c>
      <c r="BE26" s="37" t="str">
        <f t="shared" ca="1" si="21"/>
        <v/>
      </c>
      <c r="BF26" s="88" t="str">
        <f t="shared" ca="1" si="22"/>
        <v/>
      </c>
      <c r="BG26" s="88" t="str">
        <f t="shared" ca="1" si="6"/>
        <v>Amy Murray</v>
      </c>
      <c r="BH26" s="88" t="str">
        <f ca="1">IFERROR(IF(COUNTIF($BG$7:$BG26,$BG26)&gt;1,"",$BG26),"")</f>
        <v/>
      </c>
      <c r="BI26" s="88" t="str">
        <f t="shared" ca="1" si="23"/>
        <v/>
      </c>
      <c r="BK26" s="88">
        <f>IFERROR(IF(LEN(BK$6)=0,1,IF(OR(DynamicList!$B$10="",DynamicList!$B$10="All"),1,IF(DynamicList!$B$10=INDEX(MainTable,$B26,MATCH(BK$6,DatabaseHeaders,0)),1,0))),0)</f>
        <v>1</v>
      </c>
      <c r="BL26" s="88">
        <f>IFERROR(IF(LEN(BL$6)=0,1,IF(OR(DynamicList!$B$13="",DynamicList!$B$13="All"),1,IF(DynamicList!$B$13=INDEX(MainTable,$B26,MATCH(BL$6,DatabaseHeaders,0)),1,0))),0)</f>
        <v>1</v>
      </c>
      <c r="BM26" s="88">
        <f>IFERROR(IF(LEN(BM$6)=0,1,IF(OR(DynamicList!$B$16="",DynamicList!$B$16="All"),1,IF(DynamicList!$B$16=INDEX(MainTable,$B26,MATCH(BM$6,DatabaseHeaders,0)),1,0))),0)</f>
        <v>1</v>
      </c>
      <c r="BN26" s="88">
        <f>IFERROR(IF(LEN(BN$6)=0,1,IF(OR(DynamicList!$B$19="",DynamicList!$B$19="All"),1,IF(DynamicList!$B$19=INDEX(MainTable,$B26,MATCH(BN$6,DatabaseHeaders,0)),1,0))),0)</f>
        <v>1</v>
      </c>
      <c r="BO26" s="88">
        <f t="shared" si="24"/>
        <v>1</v>
      </c>
      <c r="BQ26" s="37">
        <f t="shared" si="25"/>
        <v>20</v>
      </c>
      <c r="BR26" s="88">
        <f t="shared" si="26"/>
        <v>20</v>
      </c>
      <c r="BS26" s="88" t="str">
        <f t="shared" si="27"/>
        <v>209243 - Bluetooth Earphones</v>
      </c>
      <c r="BT26" s="88">
        <f t="shared" si="50"/>
        <v>20</v>
      </c>
      <c r="BU26" s="88" t="str">
        <f t="shared" si="28"/>
        <v>209243 - Bluetooth Earphones</v>
      </c>
      <c r="BW26" s="88">
        <f t="shared" si="29"/>
        <v>1</v>
      </c>
      <c r="BX26" s="88">
        <f t="shared" si="7"/>
        <v>20</v>
      </c>
      <c r="BZ26" s="37" t="str">
        <f t="shared" ca="1" si="30"/>
        <v/>
      </c>
      <c r="CA26" s="88" t="str">
        <f t="shared" ca="1" si="31"/>
        <v/>
      </c>
      <c r="CB26" s="88" t="str">
        <f t="shared" ca="1" si="8"/>
        <v>Wearable Technology</v>
      </c>
      <c r="CC26" s="88" t="str">
        <f ca="1">IFERROR(IF(COUNTIF($CB$7:$CB26,$CB26)&gt;1,"",$CB26),"")</f>
        <v/>
      </c>
      <c r="CD26" s="88" t="str">
        <f t="shared" ca="1" si="32"/>
        <v/>
      </c>
      <c r="CE26" s="88">
        <f t="shared" ca="1" si="33"/>
        <v>0</v>
      </c>
      <c r="CF26" s="88" t="str">
        <f t="shared" ca="1" si="34"/>
        <v/>
      </c>
      <c r="CH26" s="37" t="str">
        <f t="shared" ca="1" si="35"/>
        <v/>
      </c>
      <c r="CI26" s="88" t="str">
        <f t="shared" ca="1" si="36"/>
        <v/>
      </c>
      <c r="CJ26" s="88">
        <f t="shared" ca="1" si="9"/>
        <v>0</v>
      </c>
      <c r="CK26" s="88" t="str">
        <f ca="1">IFERROR(IF(COUNTIF($CJ$7:$CJ26,$CJ26)&gt;1,"",$CJ26),"")</f>
        <v/>
      </c>
      <c r="CL26" s="88" t="str">
        <f t="shared" ca="1" si="37"/>
        <v/>
      </c>
      <c r="CM26" s="88">
        <f t="shared" ca="1" si="38"/>
        <v>0</v>
      </c>
      <c r="CN26" s="88" t="str">
        <f t="shared" ca="1" si="39"/>
        <v/>
      </c>
      <c r="CP26" s="37" t="str">
        <f t="shared" ca="1" si="40"/>
        <v/>
      </c>
      <c r="CQ26" s="88" t="str">
        <f t="shared" ca="1" si="41"/>
        <v/>
      </c>
      <c r="CR26" s="88" t="str">
        <f t="shared" ca="1" si="10"/>
        <v>United States</v>
      </c>
      <c r="CS26" s="88" t="str">
        <f ca="1">IFERROR(IF(COUNTIF($CR$7:$CR26,$CR26)&gt;1,"",$CR26),"")</f>
        <v/>
      </c>
      <c r="CT26" s="88" t="str">
        <f t="shared" ca="1" si="42"/>
        <v/>
      </c>
      <c r="CU26" s="88">
        <f t="shared" ca="1" si="43"/>
        <v>0</v>
      </c>
      <c r="CV26" s="88" t="str">
        <f t="shared" ca="1" si="44"/>
        <v/>
      </c>
      <c r="CX26" s="37" t="str">
        <f t="shared" ca="1" si="45"/>
        <v/>
      </c>
      <c r="CY26" s="88" t="str">
        <f t="shared" ca="1" si="46"/>
        <v/>
      </c>
      <c r="CZ26" s="88" t="str">
        <f t="shared" ca="1" si="11"/>
        <v>Amy Murray</v>
      </c>
      <c r="DA26" s="88" t="str">
        <f ca="1">IFERROR(IF(COUNTIF($CZ$7:$CZ26,$CZ26)&gt;1,"",$CZ26),"")</f>
        <v/>
      </c>
      <c r="DB26" s="88" t="str">
        <f t="shared" ca="1" si="47"/>
        <v/>
      </c>
      <c r="DC26" s="88">
        <f t="shared" ca="1" si="48"/>
        <v>0</v>
      </c>
      <c r="DD26" s="88" t="str">
        <f t="shared" ca="1" si="49"/>
        <v/>
      </c>
      <c r="DI26" s="107">
        <f>IF(LEN(Database!$C27)&gt;0,ROW(Database!$C27),"")</f>
        <v>27</v>
      </c>
      <c r="DK26" s="88">
        <f>IF(DynamicList!$D27&lt;&gt;"",ROW(DynamicList!$D27),"")</f>
        <v>27</v>
      </c>
      <c r="DM26" s="88">
        <f>IF(LEN(DynamicList!$D27)=0,"",MATCH(DynamicList!$D27,Calc!$AJ$7:$AJ$2006,0))</f>
        <v>20</v>
      </c>
      <c r="DO26" s="88" t="str">
        <f>IF(LEN(Form!$C28)&gt;0,ROW(Form!$C28),"")</f>
        <v/>
      </c>
    </row>
    <row r="27" spans="2:119" x14ac:dyDescent="0.25">
      <c r="B27" s="75">
        <v>21</v>
      </c>
      <c r="C27" s="165" t="str">
        <f t="shared" si="0"/>
        <v>Active</v>
      </c>
      <c r="D27" s="93">
        <f>IFERROR(IF(LEN(INDEX(Database!B$8:B$2007,$B27,1))=0,"",INDEX(Database!B$8:B$2007,$B27,1)),"")</f>
        <v>119933</v>
      </c>
      <c r="E27" s="93" t="str">
        <f>IFERROR(IF(LEN(INDEX(Database!C$8:C$2007,$B27,1))=0,"",INDEX(Database!C$8:C$2007,$B27,1)),"")</f>
        <v>Overhead Headphones</v>
      </c>
      <c r="F27" s="93" t="str">
        <f>IFERROR(IF($C27="Passive","",INDEX(Database!D$8:D$2007,$B27,1)),"")</f>
        <v>Wearable Technology</v>
      </c>
      <c r="G27" s="93" t="str">
        <f>IFERROR(IF($C27="Passive","",INDEX(Database!E$8:E$2007,$B27,1)),"")</f>
        <v>South Korea</v>
      </c>
      <c r="H27" s="93">
        <f>IFERROR(IF($C27="Passive","",INDEX(Database!F$8:F$2007,$B27,1)),"")</f>
        <v>0</v>
      </c>
      <c r="I27" s="93">
        <f>IFERROR(IF($C27="Passive","",INDEX(Database!G$8:G$2007,$B27,1)),"")</f>
        <v>250</v>
      </c>
      <c r="J27" s="93">
        <f>IFERROR(IF($C27="Passive","",INDEX(Database!H$8:H$2007,$B27,1)),"")</f>
        <v>320</v>
      </c>
      <c r="K27" s="93" t="str">
        <f>IFERROR(IF($C27="Passive","",INDEX(Database!I$8:I$2007,$B27,1)),"")</f>
        <v>Joanne Paige</v>
      </c>
      <c r="L27" s="93" t="str">
        <f>IFERROR(IF($C27="Passive","",INDEX(Database!J$8:J$2007,$B27,1)),"")</f>
        <v>joannepaige@mail.com</v>
      </c>
      <c r="M27" s="93">
        <f>IFERROR(IF($C27="Passive","",INDEX(Database!K$8:K$2007,$B27,1)),"")</f>
        <v>0</v>
      </c>
      <c r="N27" s="93">
        <f>IFERROR(IF($C27="Passive","",INDEX(Database!L$8:L$2007,$B27,1)),"")</f>
        <v>0</v>
      </c>
      <c r="O27" s="93">
        <f>IFERROR(IF($C27="Passive","",INDEX(Database!M$8:M$2007,$B27,1)),"")</f>
        <v>0</v>
      </c>
      <c r="P27" s="93">
        <f>IFERROR(IF($C27="Passive","",INDEX(Database!N$8:N$2007,$B27,1)),"")</f>
        <v>0</v>
      </c>
      <c r="Q27" s="93">
        <f>IFERROR(IF($C27="Passive","",INDEX(Database!O$8:O$2007,$B27,1)),"")</f>
        <v>0</v>
      </c>
      <c r="R27" s="93">
        <f>IFERROR(IF($C27="Passive","",INDEX(Database!P$8:P$2007,$B27,1)),"")</f>
        <v>0</v>
      </c>
      <c r="S27" s="93">
        <f>IFERROR(IF($C27="Passive","",INDEX(Database!Q$8:Q$2007,$B27,1)),"")</f>
        <v>0</v>
      </c>
      <c r="T27" s="93">
        <f>IFERROR(IF($C27="Passive","",INDEX(Database!R$8:R$2007,$B27,1)),"")</f>
        <v>0</v>
      </c>
      <c r="U27" s="93">
        <f>IFERROR(IF($C27="Passive","",INDEX(Database!S$8:S$2007,$B27,1)),"")</f>
        <v>0</v>
      </c>
      <c r="V27" s="93">
        <f>IFERROR(IF($C27="Passive","",INDEX(Database!T$8:T$2007,$B27,1)),"")</f>
        <v>0</v>
      </c>
      <c r="W27" s="93">
        <f>IFERROR(IF($C27="Passive","",INDEX(Database!U$8:U$2007,$B27,1)),"")</f>
        <v>0</v>
      </c>
      <c r="X27" s="95">
        <f>IFERROR(IF($C27="Passive","",INDEX(Database!V$8:V$2007,$B27,1)),"")</f>
        <v>0</v>
      </c>
      <c r="Y27" s="95">
        <f>IFERROR(IF($C27="Passive","",INDEX(Database!W$8:W$2007,$B27,1)),"")</f>
        <v>0</v>
      </c>
      <c r="Z27" s="95">
        <f>IFERROR(IF($C27="Passive","",INDEX(Database!X$8:X$2007,$B27,1)),"")</f>
        <v>0</v>
      </c>
      <c r="AA27" s="95">
        <f>IFERROR(IF($C27="Passive","",INDEX(Database!Y$8:Y$2007,$B27,1)),"")</f>
        <v>0</v>
      </c>
      <c r="AB27" s="95">
        <f>IFERROR(IF($C27="Passive","",INDEX(Database!Z$8:Z$2007,$B27,1)),"")</f>
        <v>0</v>
      </c>
      <c r="AC27" s="95">
        <f>IFERROR(IF($C27="Passive","",INDEX(Database!AA$8:AA$2007,$B27,1)),"")</f>
        <v>0</v>
      </c>
      <c r="AD27" s="95">
        <f>IFERROR(IF($C27="Passive","",INDEX(Database!AB$8:AB$2007,$B27,1)),"")</f>
        <v>0</v>
      </c>
      <c r="AE27" s="95">
        <f>IFERROR(IF($C27="Passive","",INDEX(Database!AC$8:AC$2007,$B27,1)),"")</f>
        <v>0</v>
      </c>
      <c r="AF27" s="95">
        <f>IFERROR(IF($C27="Passive","",INDEX(Database!AD$8:AD$2007,$B27,1)),"")</f>
        <v>0</v>
      </c>
      <c r="AG27" s="95">
        <f>IFERROR(IF($C27="Passive","",INDEX(Database!AE$8:AE$2007,$B27,1)),"")</f>
        <v>0</v>
      </c>
      <c r="AH27" s="95">
        <f>IFERROR(IF($C27="Passive","",INDEX(Database!AF$8:AF$2007,$B27,1)),"")</f>
        <v>0</v>
      </c>
      <c r="AI27" s="96">
        <f>IFERROR(IF($C27="Passive","",INDEX(Database!AG$8:AG$2007,$B27,1)),"")</f>
        <v>0</v>
      </c>
      <c r="AJ27" s="94" t="str">
        <f t="shared" si="1"/>
        <v>119933 - Overhead Headphones</v>
      </c>
      <c r="AK27" s="108">
        <f t="shared" si="2"/>
        <v>21</v>
      </c>
      <c r="AM27" s="37" t="str">
        <f t="shared" ca="1" si="12"/>
        <v/>
      </c>
      <c r="AN27" s="37" t="str">
        <f t="shared" ca="1" si="13"/>
        <v/>
      </c>
      <c r="AO27" s="88" t="str">
        <f t="shared" ca="1" si="3"/>
        <v>Wearable Technology</v>
      </c>
      <c r="AP27" s="88" t="str">
        <f ca="1">IFERROR(IF(COUNTIF($AO$7:$AO27,$AO27)&gt;1,"",$AO27),"")</f>
        <v/>
      </c>
      <c r="AQ27" s="88" t="str">
        <f t="shared" ca="1" si="14"/>
        <v/>
      </c>
      <c r="AS27" s="37" t="str">
        <f t="shared" ca="1" si="15"/>
        <v/>
      </c>
      <c r="AT27" s="88" t="str">
        <f t="shared" ca="1" si="16"/>
        <v/>
      </c>
      <c r="AU27" s="88" t="str">
        <f t="shared" ca="1" si="4"/>
        <v>South Korea</v>
      </c>
      <c r="AV27" s="88" t="str">
        <f ca="1">IFERROR(IF(COUNTIF($AU$7:$AU27,$AU27)&gt;1,"",$AU27),"")</f>
        <v/>
      </c>
      <c r="AW27" s="88" t="str">
        <f t="shared" ca="1" si="17"/>
        <v/>
      </c>
      <c r="AY27" s="37">
        <f t="shared" ca="1" si="18"/>
        <v>21</v>
      </c>
      <c r="AZ27" s="88">
        <f t="shared" ca="1" si="19"/>
        <v>23</v>
      </c>
      <c r="BA27" s="88">
        <f t="shared" ca="1" si="5"/>
        <v>250</v>
      </c>
      <c r="BB27" s="88">
        <f ca="1">IFERROR(IF(COUNTIF($BA$7:$BA27,$BA27)&gt;1,"",$BA27),"")</f>
        <v>250</v>
      </c>
      <c r="BC27" s="88">
        <f t="shared" ca="1" si="20"/>
        <v>75</v>
      </c>
      <c r="BE27" s="37" t="str">
        <f t="shared" ca="1" si="21"/>
        <v/>
      </c>
      <c r="BF27" s="88" t="str">
        <f t="shared" ca="1" si="22"/>
        <v/>
      </c>
      <c r="BG27" s="88" t="str">
        <f t="shared" ca="1" si="6"/>
        <v>Joanne Paige</v>
      </c>
      <c r="BH27" s="88" t="str">
        <f ca="1">IFERROR(IF(COUNTIF($BG$7:$BG27,$BG27)&gt;1,"",$BG27),"")</f>
        <v/>
      </c>
      <c r="BI27" s="88" t="str">
        <f t="shared" ca="1" si="23"/>
        <v/>
      </c>
      <c r="BK27" s="88">
        <f>IFERROR(IF(LEN(BK$6)=0,1,IF(OR(DynamicList!$B$10="",DynamicList!$B$10="All"),1,IF(DynamicList!$B$10=INDEX(MainTable,$B27,MATCH(BK$6,DatabaseHeaders,0)),1,0))),0)</f>
        <v>1</v>
      </c>
      <c r="BL27" s="88">
        <f>IFERROR(IF(LEN(BL$6)=0,1,IF(OR(DynamicList!$B$13="",DynamicList!$B$13="All"),1,IF(DynamicList!$B$13=INDEX(MainTable,$B27,MATCH(BL$6,DatabaseHeaders,0)),1,0))),0)</f>
        <v>1</v>
      </c>
      <c r="BM27" s="88">
        <f>IFERROR(IF(LEN(BM$6)=0,1,IF(OR(DynamicList!$B$16="",DynamicList!$B$16="All"),1,IF(DynamicList!$B$16=INDEX(MainTable,$B27,MATCH(BM$6,DatabaseHeaders,0)),1,0))),0)</f>
        <v>1</v>
      </c>
      <c r="BN27" s="88">
        <f>IFERROR(IF(LEN(BN$6)=0,1,IF(OR(DynamicList!$B$19="",DynamicList!$B$19="All"),1,IF(DynamicList!$B$19=INDEX(MainTable,$B27,MATCH(BN$6,DatabaseHeaders,0)),1,0))),0)</f>
        <v>1</v>
      </c>
      <c r="BO27" s="88">
        <f t="shared" si="24"/>
        <v>1</v>
      </c>
      <c r="BQ27" s="37">
        <f t="shared" si="25"/>
        <v>21</v>
      </c>
      <c r="BR27" s="88">
        <f t="shared" si="26"/>
        <v>21</v>
      </c>
      <c r="BS27" s="88" t="str">
        <f t="shared" si="27"/>
        <v>119933 - Overhead Headphones</v>
      </c>
      <c r="BT27" s="88">
        <f t="shared" si="50"/>
        <v>21</v>
      </c>
      <c r="BU27" s="88" t="str">
        <f t="shared" si="28"/>
        <v>119933 - Overhead Headphones</v>
      </c>
      <c r="BW27" s="88">
        <f t="shared" si="29"/>
        <v>1</v>
      </c>
      <c r="BX27" s="88">
        <f t="shared" si="7"/>
        <v>21</v>
      </c>
      <c r="BZ27" s="37" t="str">
        <f t="shared" ca="1" si="30"/>
        <v/>
      </c>
      <c r="CA27" s="88" t="str">
        <f t="shared" ca="1" si="31"/>
        <v/>
      </c>
      <c r="CB27" s="88" t="str">
        <f t="shared" ca="1" si="8"/>
        <v>Wearable Technology</v>
      </c>
      <c r="CC27" s="88" t="str">
        <f ca="1">IFERROR(IF(COUNTIF($CB$7:$CB27,$CB27)&gt;1,"",$CB27),"")</f>
        <v/>
      </c>
      <c r="CD27" s="88" t="str">
        <f t="shared" ca="1" si="32"/>
        <v/>
      </c>
      <c r="CE27" s="88">
        <f t="shared" ca="1" si="33"/>
        <v>0</v>
      </c>
      <c r="CF27" s="88" t="str">
        <f t="shared" ca="1" si="34"/>
        <v/>
      </c>
      <c r="CH27" s="37" t="str">
        <f t="shared" ca="1" si="35"/>
        <v/>
      </c>
      <c r="CI27" s="88" t="str">
        <f t="shared" ca="1" si="36"/>
        <v/>
      </c>
      <c r="CJ27" s="88">
        <f t="shared" ca="1" si="9"/>
        <v>0</v>
      </c>
      <c r="CK27" s="88" t="str">
        <f ca="1">IFERROR(IF(COUNTIF($CJ$7:$CJ27,$CJ27)&gt;1,"",$CJ27),"")</f>
        <v/>
      </c>
      <c r="CL27" s="88" t="str">
        <f t="shared" ca="1" si="37"/>
        <v/>
      </c>
      <c r="CM27" s="88">
        <f t="shared" ca="1" si="38"/>
        <v>0</v>
      </c>
      <c r="CN27" s="88" t="str">
        <f t="shared" ca="1" si="39"/>
        <v/>
      </c>
      <c r="CP27" s="37" t="str">
        <f t="shared" ca="1" si="40"/>
        <v/>
      </c>
      <c r="CQ27" s="88" t="str">
        <f t="shared" ca="1" si="41"/>
        <v/>
      </c>
      <c r="CR27" s="88" t="str">
        <f t="shared" ca="1" si="10"/>
        <v>South Korea</v>
      </c>
      <c r="CS27" s="88" t="str">
        <f ca="1">IFERROR(IF(COUNTIF($CR$7:$CR27,$CR27)&gt;1,"",$CR27),"")</f>
        <v/>
      </c>
      <c r="CT27" s="88" t="str">
        <f t="shared" ca="1" si="42"/>
        <v/>
      </c>
      <c r="CU27" s="88">
        <f t="shared" ca="1" si="43"/>
        <v>0</v>
      </c>
      <c r="CV27" s="88" t="str">
        <f t="shared" ca="1" si="44"/>
        <v/>
      </c>
      <c r="CX27" s="37" t="str">
        <f t="shared" ca="1" si="45"/>
        <v/>
      </c>
      <c r="CY27" s="88" t="str">
        <f t="shared" ca="1" si="46"/>
        <v/>
      </c>
      <c r="CZ27" s="88" t="str">
        <f t="shared" ca="1" si="11"/>
        <v>Joanne Paige</v>
      </c>
      <c r="DA27" s="88" t="str">
        <f ca="1">IFERROR(IF(COUNTIF($CZ$7:$CZ27,$CZ27)&gt;1,"",$CZ27),"")</f>
        <v/>
      </c>
      <c r="DB27" s="88" t="str">
        <f t="shared" ca="1" si="47"/>
        <v/>
      </c>
      <c r="DC27" s="88">
        <f t="shared" ca="1" si="48"/>
        <v>0</v>
      </c>
      <c r="DD27" s="88" t="str">
        <f t="shared" ca="1" si="49"/>
        <v/>
      </c>
      <c r="DI27" s="107">
        <f>IF(LEN(Database!$C28)&gt;0,ROW(Database!$C28),"")</f>
        <v>28</v>
      </c>
      <c r="DK27" s="88">
        <f>IF(DynamicList!$D28&lt;&gt;"",ROW(DynamicList!$D28),"")</f>
        <v>28</v>
      </c>
      <c r="DM27" s="88">
        <f>IF(LEN(DynamicList!$D28)=0,"",MATCH(DynamicList!$D28,Calc!$AJ$7:$AJ$2006,0))</f>
        <v>21</v>
      </c>
      <c r="DO27" s="88" t="str">
        <f>IF(LEN(Form!$C29)&gt;0,ROW(Form!$C29),"")</f>
        <v/>
      </c>
    </row>
    <row r="28" spans="2:119" x14ac:dyDescent="0.25">
      <c r="B28" s="75">
        <v>22</v>
      </c>
      <c r="C28" s="165" t="str">
        <f t="shared" si="0"/>
        <v>Active</v>
      </c>
      <c r="D28" s="93">
        <f>IFERROR(IF(LEN(INDEX(Database!B$8:B$2007,$B28,1))=0,"",INDEX(Database!B$8:B$2007,$B28,1)),"")</f>
        <v>414081</v>
      </c>
      <c r="E28" s="93" t="str">
        <f>IFERROR(IF(LEN(INDEX(Database!C$8:C$2007,$B28,1))=0,"",INDEX(Database!C$8:C$2007,$B28,1)),"")</f>
        <v>Smart Glass</v>
      </c>
      <c r="F28" s="93" t="str">
        <f>IFERROR(IF($C28="Passive","",INDEX(Database!D$8:D$2007,$B28,1)),"")</f>
        <v>Wearable Technology</v>
      </c>
      <c r="G28" s="93" t="str">
        <f>IFERROR(IF($C28="Passive","",INDEX(Database!E$8:E$2007,$B28,1)),"")</f>
        <v>Japan</v>
      </c>
      <c r="H28" s="93" t="str">
        <f>IFERROR(IF($C28="Passive","",INDEX(Database!F$8:F$2007,$B28,1)),"")</f>
        <v>White</v>
      </c>
      <c r="I28" s="93">
        <f>IFERROR(IF($C28="Passive","",INDEX(Database!G$8:G$2007,$B28,1)),"")</f>
        <v>200</v>
      </c>
      <c r="J28" s="93">
        <f>IFERROR(IF($C28="Passive","",INDEX(Database!H$8:H$2007,$B28,1)),"")</f>
        <v>120</v>
      </c>
      <c r="K28" s="93" t="str">
        <f>IFERROR(IF($C28="Passive","",INDEX(Database!I$8:I$2007,$B28,1)),"")</f>
        <v>Anne North</v>
      </c>
      <c r="L28" s="93" t="str">
        <f>IFERROR(IF($C28="Passive","",INDEX(Database!J$8:J$2007,$B28,1)),"")</f>
        <v>annenorth@mail.com</v>
      </c>
      <c r="M28" s="93">
        <f>IFERROR(IF($C28="Passive","",INDEX(Database!K$8:K$2007,$B28,1)),"")</f>
        <v>0</v>
      </c>
      <c r="N28" s="93">
        <f>IFERROR(IF($C28="Passive","",INDEX(Database!L$8:L$2007,$B28,1)),"")</f>
        <v>0</v>
      </c>
      <c r="O28" s="93">
        <f>IFERROR(IF($C28="Passive","",INDEX(Database!M$8:M$2007,$B28,1)),"")</f>
        <v>0</v>
      </c>
      <c r="P28" s="93">
        <f>IFERROR(IF($C28="Passive","",INDEX(Database!N$8:N$2007,$B28,1)),"")</f>
        <v>0</v>
      </c>
      <c r="Q28" s="93">
        <f>IFERROR(IF($C28="Passive","",INDEX(Database!O$8:O$2007,$B28,1)),"")</f>
        <v>0</v>
      </c>
      <c r="R28" s="93">
        <f>IFERROR(IF($C28="Passive","",INDEX(Database!P$8:P$2007,$B28,1)),"")</f>
        <v>0</v>
      </c>
      <c r="S28" s="93">
        <f>IFERROR(IF($C28="Passive","",INDEX(Database!Q$8:Q$2007,$B28,1)),"")</f>
        <v>0</v>
      </c>
      <c r="T28" s="93">
        <f>IFERROR(IF($C28="Passive","",INDEX(Database!R$8:R$2007,$B28,1)),"")</f>
        <v>0</v>
      </c>
      <c r="U28" s="93">
        <f>IFERROR(IF($C28="Passive","",INDEX(Database!S$8:S$2007,$B28,1)),"")</f>
        <v>0</v>
      </c>
      <c r="V28" s="93">
        <f>IFERROR(IF($C28="Passive","",INDEX(Database!T$8:T$2007,$B28,1)),"")</f>
        <v>0</v>
      </c>
      <c r="W28" s="93">
        <f>IFERROR(IF($C28="Passive","",INDEX(Database!U$8:U$2007,$B28,1)),"")</f>
        <v>0</v>
      </c>
      <c r="X28" s="95">
        <f>IFERROR(IF($C28="Passive","",INDEX(Database!V$8:V$2007,$B28,1)),"")</f>
        <v>0</v>
      </c>
      <c r="Y28" s="95">
        <f>IFERROR(IF($C28="Passive","",INDEX(Database!W$8:W$2007,$B28,1)),"")</f>
        <v>0</v>
      </c>
      <c r="Z28" s="95">
        <f>IFERROR(IF($C28="Passive","",INDEX(Database!X$8:X$2007,$B28,1)),"")</f>
        <v>0</v>
      </c>
      <c r="AA28" s="95">
        <f>IFERROR(IF($C28="Passive","",INDEX(Database!Y$8:Y$2007,$B28,1)),"")</f>
        <v>0</v>
      </c>
      <c r="AB28" s="95">
        <f>IFERROR(IF($C28="Passive","",INDEX(Database!Z$8:Z$2007,$B28,1)),"")</f>
        <v>0</v>
      </c>
      <c r="AC28" s="95">
        <f>IFERROR(IF($C28="Passive","",INDEX(Database!AA$8:AA$2007,$B28,1)),"")</f>
        <v>0</v>
      </c>
      <c r="AD28" s="95">
        <f>IFERROR(IF($C28="Passive","",INDEX(Database!AB$8:AB$2007,$B28,1)),"")</f>
        <v>0</v>
      </c>
      <c r="AE28" s="95">
        <f>IFERROR(IF($C28="Passive","",INDEX(Database!AC$8:AC$2007,$B28,1)),"")</f>
        <v>0</v>
      </c>
      <c r="AF28" s="95">
        <f>IFERROR(IF($C28="Passive","",INDEX(Database!AD$8:AD$2007,$B28,1)),"")</f>
        <v>0</v>
      </c>
      <c r="AG28" s="95">
        <f>IFERROR(IF($C28="Passive","",INDEX(Database!AE$8:AE$2007,$B28,1)),"")</f>
        <v>0</v>
      </c>
      <c r="AH28" s="95">
        <f>IFERROR(IF($C28="Passive","",INDEX(Database!AF$8:AF$2007,$B28,1)),"")</f>
        <v>0</v>
      </c>
      <c r="AI28" s="96">
        <f>IFERROR(IF($C28="Passive","",INDEX(Database!AG$8:AG$2007,$B28,1)),"")</f>
        <v>0</v>
      </c>
      <c r="AJ28" s="94" t="str">
        <f t="shared" si="1"/>
        <v>414081 - Smart Glass</v>
      </c>
      <c r="AK28" s="108">
        <f t="shared" si="2"/>
        <v>22</v>
      </c>
      <c r="AM28" s="37" t="str">
        <f t="shared" ca="1" si="12"/>
        <v/>
      </c>
      <c r="AN28" s="37" t="str">
        <f t="shared" ca="1" si="13"/>
        <v/>
      </c>
      <c r="AO28" s="88" t="str">
        <f t="shared" ca="1" si="3"/>
        <v>Wearable Technology</v>
      </c>
      <c r="AP28" s="88" t="str">
        <f ca="1">IFERROR(IF(COUNTIF($AO$7:$AO28,$AO28)&gt;1,"",$AO28),"")</f>
        <v/>
      </c>
      <c r="AQ28" s="88" t="str">
        <f t="shared" ca="1" si="14"/>
        <v/>
      </c>
      <c r="AS28" s="37">
        <f t="shared" ca="1" si="15"/>
        <v>22</v>
      </c>
      <c r="AT28" s="88" t="str">
        <f t="shared" ca="1" si="16"/>
        <v/>
      </c>
      <c r="AU28" s="88" t="str">
        <f t="shared" ca="1" si="4"/>
        <v>Japan</v>
      </c>
      <c r="AV28" s="88" t="str">
        <f ca="1">IFERROR(IF(COUNTIF($AU$7:$AU28,$AU28)&gt;1,"",$AU28),"")</f>
        <v>Japan</v>
      </c>
      <c r="AW28" s="88" t="str">
        <f t="shared" ca="1" si="17"/>
        <v/>
      </c>
      <c r="AY28" s="37">
        <f t="shared" ca="1" si="18"/>
        <v>22</v>
      </c>
      <c r="AZ28" s="88">
        <f t="shared" ca="1" si="19"/>
        <v>28</v>
      </c>
      <c r="BA28" s="88">
        <f t="shared" ca="1" si="5"/>
        <v>200</v>
      </c>
      <c r="BB28" s="88">
        <f ca="1">IFERROR(IF(COUNTIF($BA$7:$BA28,$BA28)&gt;1,"",$BA28),"")</f>
        <v>200</v>
      </c>
      <c r="BC28" s="88">
        <f t="shared" ca="1" si="20"/>
        <v>50</v>
      </c>
      <c r="BE28" s="37" t="str">
        <f t="shared" ca="1" si="21"/>
        <v/>
      </c>
      <c r="BF28" s="88" t="str">
        <f t="shared" ca="1" si="22"/>
        <v/>
      </c>
      <c r="BG28" s="88" t="str">
        <f t="shared" ca="1" si="6"/>
        <v>Anne North</v>
      </c>
      <c r="BH28" s="88" t="str">
        <f ca="1">IFERROR(IF(COUNTIF($BG$7:$BG28,$BG28)&gt;1,"",$BG28),"")</f>
        <v/>
      </c>
      <c r="BI28" s="88" t="str">
        <f t="shared" ca="1" si="23"/>
        <v/>
      </c>
      <c r="BK28" s="88">
        <f>IFERROR(IF(LEN(BK$6)=0,1,IF(OR(DynamicList!$B$10="",DynamicList!$B$10="All"),1,IF(DynamicList!$B$10=INDEX(MainTable,$B28,MATCH(BK$6,DatabaseHeaders,0)),1,0))),0)</f>
        <v>1</v>
      </c>
      <c r="BL28" s="88">
        <f>IFERROR(IF(LEN(BL$6)=0,1,IF(OR(DynamicList!$B$13="",DynamicList!$B$13="All"),1,IF(DynamicList!$B$13=INDEX(MainTable,$B28,MATCH(BL$6,DatabaseHeaders,0)),1,0))),0)</f>
        <v>1</v>
      </c>
      <c r="BM28" s="88">
        <f>IFERROR(IF(LEN(BM$6)=0,1,IF(OR(DynamicList!$B$16="",DynamicList!$B$16="All"),1,IF(DynamicList!$B$16=INDEX(MainTable,$B28,MATCH(BM$6,DatabaseHeaders,0)),1,0))),0)</f>
        <v>1</v>
      </c>
      <c r="BN28" s="88">
        <f>IFERROR(IF(LEN(BN$6)=0,1,IF(OR(DynamicList!$B$19="",DynamicList!$B$19="All"),1,IF(DynamicList!$B$19=INDEX(MainTable,$B28,MATCH(BN$6,DatabaseHeaders,0)),1,0))),0)</f>
        <v>1</v>
      </c>
      <c r="BO28" s="88">
        <f t="shared" si="24"/>
        <v>1</v>
      </c>
      <c r="BQ28" s="37">
        <f t="shared" si="25"/>
        <v>22</v>
      </c>
      <c r="BR28" s="88">
        <f t="shared" si="26"/>
        <v>22</v>
      </c>
      <c r="BS28" s="88" t="str">
        <f t="shared" si="27"/>
        <v>414081 - Smart Glass</v>
      </c>
      <c r="BT28" s="88">
        <f t="shared" si="50"/>
        <v>22</v>
      </c>
      <c r="BU28" s="88" t="str">
        <f t="shared" si="28"/>
        <v>414081 - Smart Glass</v>
      </c>
      <c r="BW28" s="88">
        <f t="shared" si="29"/>
        <v>1</v>
      </c>
      <c r="BX28" s="88">
        <f t="shared" si="7"/>
        <v>22</v>
      </c>
      <c r="BZ28" s="37" t="str">
        <f t="shared" ca="1" si="30"/>
        <v/>
      </c>
      <c r="CA28" s="88" t="str">
        <f t="shared" ca="1" si="31"/>
        <v/>
      </c>
      <c r="CB28" s="88" t="str">
        <f t="shared" ca="1" si="8"/>
        <v>Wearable Technology</v>
      </c>
      <c r="CC28" s="88" t="str">
        <f ca="1">IFERROR(IF(COUNTIF($CB$7:$CB28,$CB28)&gt;1,"",$CB28),"")</f>
        <v/>
      </c>
      <c r="CD28" s="88" t="str">
        <f t="shared" ca="1" si="32"/>
        <v/>
      </c>
      <c r="CE28" s="88">
        <f t="shared" ca="1" si="33"/>
        <v>0</v>
      </c>
      <c r="CF28" s="88" t="str">
        <f t="shared" ca="1" si="34"/>
        <v/>
      </c>
      <c r="CH28" s="37" t="str">
        <f t="shared" ca="1" si="35"/>
        <v/>
      </c>
      <c r="CI28" s="88" t="str">
        <f t="shared" ca="1" si="36"/>
        <v/>
      </c>
      <c r="CJ28" s="88" t="str">
        <f t="shared" ca="1" si="9"/>
        <v>White</v>
      </c>
      <c r="CK28" s="88" t="str">
        <f ca="1">IFERROR(IF(COUNTIF($CJ$7:$CJ28,$CJ28)&gt;1,"",$CJ28),"")</f>
        <v/>
      </c>
      <c r="CL28" s="88" t="str">
        <f t="shared" ca="1" si="37"/>
        <v/>
      </c>
      <c r="CM28" s="88">
        <f t="shared" ca="1" si="38"/>
        <v>0</v>
      </c>
      <c r="CN28" s="88" t="str">
        <f t="shared" ca="1" si="39"/>
        <v/>
      </c>
      <c r="CP28" s="37">
        <f t="shared" ca="1" si="40"/>
        <v>22</v>
      </c>
      <c r="CQ28" s="88" t="str">
        <f t="shared" ca="1" si="41"/>
        <v/>
      </c>
      <c r="CR28" s="88" t="str">
        <f t="shared" ca="1" si="10"/>
        <v>Japan</v>
      </c>
      <c r="CS28" s="88" t="str">
        <f ca="1">IFERROR(IF(COUNTIF($CR$7:$CR28,$CR28)&gt;1,"",$CR28),"")</f>
        <v>Japan</v>
      </c>
      <c r="CT28" s="88" t="str">
        <f t="shared" ca="1" si="42"/>
        <v/>
      </c>
      <c r="CU28" s="88">
        <f t="shared" ca="1" si="43"/>
        <v>0</v>
      </c>
      <c r="CV28" s="88" t="str">
        <f t="shared" ca="1" si="44"/>
        <v/>
      </c>
      <c r="CX28" s="37" t="str">
        <f t="shared" ca="1" si="45"/>
        <v/>
      </c>
      <c r="CY28" s="88" t="str">
        <f t="shared" ca="1" si="46"/>
        <v/>
      </c>
      <c r="CZ28" s="88" t="str">
        <f t="shared" ca="1" si="11"/>
        <v>Anne North</v>
      </c>
      <c r="DA28" s="88" t="str">
        <f ca="1">IFERROR(IF(COUNTIF($CZ$7:$CZ28,$CZ28)&gt;1,"",$CZ28),"")</f>
        <v/>
      </c>
      <c r="DB28" s="88" t="str">
        <f t="shared" ca="1" si="47"/>
        <v/>
      </c>
      <c r="DC28" s="88">
        <f t="shared" ca="1" si="48"/>
        <v>0</v>
      </c>
      <c r="DD28" s="88" t="str">
        <f t="shared" ca="1" si="49"/>
        <v/>
      </c>
      <c r="DI28" s="107">
        <f>IF(LEN(Database!$C29)&gt;0,ROW(Database!$C29),"")</f>
        <v>29</v>
      </c>
      <c r="DK28" s="88">
        <f>IF(DynamicList!$D29&lt;&gt;"",ROW(DynamicList!$D29),"")</f>
        <v>29</v>
      </c>
      <c r="DM28" s="88">
        <f>IF(LEN(DynamicList!$D29)=0,"",MATCH(DynamicList!$D29,Calc!$AJ$7:$AJ$2006,0))</f>
        <v>22</v>
      </c>
      <c r="DO28" s="88" t="str">
        <f>IF(LEN(Form!$C30)&gt;0,ROW(Form!$C30),"")</f>
        <v/>
      </c>
    </row>
    <row r="29" spans="2:119" x14ac:dyDescent="0.25">
      <c r="B29" s="75">
        <v>23</v>
      </c>
      <c r="C29" s="165" t="str">
        <f t="shared" si="0"/>
        <v>Active</v>
      </c>
      <c r="D29" s="93">
        <f>IFERROR(IF(LEN(INDEX(Database!B$8:B$2007,$B29,1))=0,"",INDEX(Database!B$8:B$2007,$B29,1)),"")</f>
        <v>598674</v>
      </c>
      <c r="E29" s="93" t="str">
        <f>IFERROR(IF(LEN(INDEX(Database!C$8:C$2007,$B29,1))=0,"",INDEX(Database!C$8:C$2007,$B29,1)),"")</f>
        <v>Remote Controller</v>
      </c>
      <c r="F29" s="93" t="str">
        <f>IFERROR(IF($C29="Passive","",INDEX(Database!D$8:D$2007,$B29,1)),"")</f>
        <v>Video Game Consoles</v>
      </c>
      <c r="G29" s="93" t="str">
        <f>IFERROR(IF($C29="Passive","",INDEX(Database!E$8:E$2007,$B29,1)),"")</f>
        <v>Japan</v>
      </c>
      <c r="H29" s="93" t="str">
        <f>IFERROR(IF($C29="Passive","",INDEX(Database!F$8:F$2007,$B29,1)),"")</f>
        <v>Orange</v>
      </c>
      <c r="I29" s="93">
        <f>IFERROR(IF($C29="Passive","",INDEX(Database!G$8:G$2007,$B29,1)),"")</f>
        <v>75</v>
      </c>
      <c r="J29" s="93">
        <f>IFERROR(IF($C29="Passive","",INDEX(Database!H$8:H$2007,$B29,1)),"")</f>
        <v>25</v>
      </c>
      <c r="K29" s="93" t="str">
        <f>IFERROR(IF($C29="Passive","",INDEX(Database!I$8:I$2007,$B29,1)),"")</f>
        <v>Joan Oliver</v>
      </c>
      <c r="L29" s="93" t="str">
        <f>IFERROR(IF($C29="Passive","",INDEX(Database!J$8:J$2007,$B29,1)),"")</f>
        <v>joanoliver@mail.com</v>
      </c>
      <c r="M29" s="93">
        <f>IFERROR(IF($C29="Passive","",INDEX(Database!K$8:K$2007,$B29,1)),"")</f>
        <v>0</v>
      </c>
      <c r="N29" s="93">
        <f>IFERROR(IF($C29="Passive","",INDEX(Database!L$8:L$2007,$B29,1)),"")</f>
        <v>0</v>
      </c>
      <c r="O29" s="93">
        <f>IFERROR(IF($C29="Passive","",INDEX(Database!M$8:M$2007,$B29,1)),"")</f>
        <v>0</v>
      </c>
      <c r="P29" s="93">
        <f>IFERROR(IF($C29="Passive","",INDEX(Database!N$8:N$2007,$B29,1)),"")</f>
        <v>0</v>
      </c>
      <c r="Q29" s="93">
        <f>IFERROR(IF($C29="Passive","",INDEX(Database!O$8:O$2007,$B29,1)),"")</f>
        <v>0</v>
      </c>
      <c r="R29" s="93">
        <f>IFERROR(IF($C29="Passive","",INDEX(Database!P$8:P$2007,$B29,1)),"")</f>
        <v>0</v>
      </c>
      <c r="S29" s="93">
        <f>IFERROR(IF($C29="Passive","",INDEX(Database!Q$8:Q$2007,$B29,1)),"")</f>
        <v>0</v>
      </c>
      <c r="T29" s="93">
        <f>IFERROR(IF($C29="Passive","",INDEX(Database!R$8:R$2007,$B29,1)),"")</f>
        <v>0</v>
      </c>
      <c r="U29" s="93">
        <f>IFERROR(IF($C29="Passive","",INDEX(Database!S$8:S$2007,$B29,1)),"")</f>
        <v>0</v>
      </c>
      <c r="V29" s="93">
        <f>IFERROR(IF($C29="Passive","",INDEX(Database!T$8:T$2007,$B29,1)),"")</f>
        <v>0</v>
      </c>
      <c r="W29" s="93">
        <f>IFERROR(IF($C29="Passive","",INDEX(Database!U$8:U$2007,$B29,1)),"")</f>
        <v>0</v>
      </c>
      <c r="X29" s="95">
        <f>IFERROR(IF($C29="Passive","",INDEX(Database!V$8:V$2007,$B29,1)),"")</f>
        <v>0</v>
      </c>
      <c r="Y29" s="95">
        <f>IFERROR(IF($C29="Passive","",INDEX(Database!W$8:W$2007,$B29,1)),"")</f>
        <v>0</v>
      </c>
      <c r="Z29" s="95">
        <f>IFERROR(IF($C29="Passive","",INDEX(Database!X$8:X$2007,$B29,1)),"")</f>
        <v>0</v>
      </c>
      <c r="AA29" s="95">
        <f>IFERROR(IF($C29="Passive","",INDEX(Database!Y$8:Y$2007,$B29,1)),"")</f>
        <v>0</v>
      </c>
      <c r="AB29" s="95">
        <f>IFERROR(IF($C29="Passive","",INDEX(Database!Z$8:Z$2007,$B29,1)),"")</f>
        <v>0</v>
      </c>
      <c r="AC29" s="95">
        <f>IFERROR(IF($C29="Passive","",INDEX(Database!AA$8:AA$2007,$B29,1)),"")</f>
        <v>0</v>
      </c>
      <c r="AD29" s="95">
        <f>IFERROR(IF($C29="Passive","",INDEX(Database!AB$8:AB$2007,$B29,1)),"")</f>
        <v>0</v>
      </c>
      <c r="AE29" s="95">
        <f>IFERROR(IF($C29="Passive","",INDEX(Database!AC$8:AC$2007,$B29,1)),"")</f>
        <v>0</v>
      </c>
      <c r="AF29" s="95">
        <f>IFERROR(IF($C29="Passive","",INDEX(Database!AD$8:AD$2007,$B29,1)),"")</f>
        <v>0</v>
      </c>
      <c r="AG29" s="95">
        <f>IFERROR(IF($C29="Passive","",INDEX(Database!AE$8:AE$2007,$B29,1)),"")</f>
        <v>0</v>
      </c>
      <c r="AH29" s="95">
        <f>IFERROR(IF($C29="Passive","",INDEX(Database!AF$8:AF$2007,$B29,1)),"")</f>
        <v>0</v>
      </c>
      <c r="AI29" s="96">
        <f>IFERROR(IF($C29="Passive","",INDEX(Database!AG$8:AG$2007,$B29,1)),"")</f>
        <v>0</v>
      </c>
      <c r="AJ29" s="94" t="str">
        <f t="shared" si="1"/>
        <v>598674 - Remote Controller</v>
      </c>
      <c r="AK29" s="108">
        <f t="shared" si="2"/>
        <v>23</v>
      </c>
      <c r="AM29" s="37">
        <f t="shared" ca="1" si="12"/>
        <v>23</v>
      </c>
      <c r="AN29" s="37" t="str">
        <f t="shared" ca="1" si="13"/>
        <v/>
      </c>
      <c r="AO29" s="88" t="str">
        <f t="shared" ca="1" si="3"/>
        <v>Video Game Consoles</v>
      </c>
      <c r="AP29" s="88" t="str">
        <f ca="1">IFERROR(IF(COUNTIF($AO$7:$AO29,$AO29)&gt;1,"",$AO29),"")</f>
        <v>Video Game Consoles</v>
      </c>
      <c r="AQ29" s="88" t="str">
        <f t="shared" ca="1" si="14"/>
        <v/>
      </c>
      <c r="AS29" s="37" t="str">
        <f t="shared" ca="1" si="15"/>
        <v/>
      </c>
      <c r="AT29" s="88" t="str">
        <f t="shared" ca="1" si="16"/>
        <v/>
      </c>
      <c r="AU29" s="88" t="str">
        <f t="shared" ca="1" si="4"/>
        <v>Japan</v>
      </c>
      <c r="AV29" s="88" t="str">
        <f ca="1">IFERROR(IF(COUNTIF($AU$7:$AU29,$AU29)&gt;1,"",$AU29),"")</f>
        <v/>
      </c>
      <c r="AW29" s="88" t="str">
        <f t="shared" ca="1" si="17"/>
        <v/>
      </c>
      <c r="AY29" s="37">
        <f t="shared" ca="1" si="18"/>
        <v>23</v>
      </c>
      <c r="AZ29" s="88">
        <f t="shared" ca="1" si="19"/>
        <v>29</v>
      </c>
      <c r="BA29" s="88">
        <f t="shared" ca="1" si="5"/>
        <v>75</v>
      </c>
      <c r="BB29" s="88">
        <f ca="1">IFERROR(IF(COUNTIF($BA$7:$BA29,$BA29)&gt;1,"",$BA29),"")</f>
        <v>75</v>
      </c>
      <c r="BC29" s="88">
        <f t="shared" ca="1" si="20"/>
        <v>6580</v>
      </c>
      <c r="BE29" s="37" t="str">
        <f t="shared" ca="1" si="21"/>
        <v/>
      </c>
      <c r="BF29" s="88" t="str">
        <f t="shared" ca="1" si="22"/>
        <v/>
      </c>
      <c r="BG29" s="88" t="str">
        <f t="shared" ca="1" si="6"/>
        <v>Joan Oliver</v>
      </c>
      <c r="BH29" s="88" t="str">
        <f ca="1">IFERROR(IF(COUNTIF($BG$7:$BG29,$BG29)&gt;1,"",$BG29),"")</f>
        <v/>
      </c>
      <c r="BI29" s="88" t="str">
        <f t="shared" ca="1" si="23"/>
        <v/>
      </c>
      <c r="BK29" s="88">
        <f>IFERROR(IF(LEN(BK$6)=0,1,IF(OR(DynamicList!$B$10="",DynamicList!$B$10="All"),1,IF(DynamicList!$B$10=INDEX(MainTable,$B29,MATCH(BK$6,DatabaseHeaders,0)),1,0))),0)</f>
        <v>1</v>
      </c>
      <c r="BL29" s="88">
        <f>IFERROR(IF(LEN(BL$6)=0,1,IF(OR(DynamicList!$B$13="",DynamicList!$B$13="All"),1,IF(DynamicList!$B$13=INDEX(MainTable,$B29,MATCH(BL$6,DatabaseHeaders,0)),1,0))),0)</f>
        <v>1</v>
      </c>
      <c r="BM29" s="88">
        <f>IFERROR(IF(LEN(BM$6)=0,1,IF(OR(DynamicList!$B$16="",DynamicList!$B$16="All"),1,IF(DynamicList!$B$16=INDEX(MainTable,$B29,MATCH(BM$6,DatabaseHeaders,0)),1,0))),0)</f>
        <v>1</v>
      </c>
      <c r="BN29" s="88">
        <f>IFERROR(IF(LEN(BN$6)=0,1,IF(OR(DynamicList!$B$19="",DynamicList!$B$19="All"),1,IF(DynamicList!$B$19=INDEX(MainTable,$B29,MATCH(BN$6,DatabaseHeaders,0)),1,0))),0)</f>
        <v>1</v>
      </c>
      <c r="BO29" s="88">
        <f t="shared" si="24"/>
        <v>1</v>
      </c>
      <c r="BQ29" s="37">
        <f t="shared" si="25"/>
        <v>23</v>
      </c>
      <c r="BR29" s="88">
        <f t="shared" si="26"/>
        <v>23</v>
      </c>
      <c r="BS29" s="88" t="str">
        <f t="shared" si="27"/>
        <v>598674 - Remote Controller</v>
      </c>
      <c r="BT29" s="88">
        <f t="shared" si="50"/>
        <v>23</v>
      </c>
      <c r="BU29" s="88" t="str">
        <f t="shared" si="28"/>
        <v>598674 - Remote Controller</v>
      </c>
      <c r="BW29" s="88">
        <f t="shared" si="29"/>
        <v>1</v>
      </c>
      <c r="BX29" s="88">
        <f t="shared" si="7"/>
        <v>23</v>
      </c>
      <c r="BZ29" s="37">
        <f t="shared" ca="1" si="30"/>
        <v>23</v>
      </c>
      <c r="CA29" s="88" t="str">
        <f t="shared" ca="1" si="31"/>
        <v/>
      </c>
      <c r="CB29" s="88" t="str">
        <f t="shared" ca="1" si="8"/>
        <v>Video Game Consoles</v>
      </c>
      <c r="CC29" s="88" t="str">
        <f ca="1">IFERROR(IF(COUNTIF($CB$7:$CB29,$CB29)&gt;1,"",$CB29),"")</f>
        <v>Video Game Consoles</v>
      </c>
      <c r="CD29" s="88" t="str">
        <f t="shared" ca="1" si="32"/>
        <v/>
      </c>
      <c r="CE29" s="88">
        <f t="shared" ca="1" si="33"/>
        <v>0</v>
      </c>
      <c r="CF29" s="88" t="str">
        <f t="shared" ca="1" si="34"/>
        <v/>
      </c>
      <c r="CH29" s="37">
        <f t="shared" ca="1" si="35"/>
        <v>23</v>
      </c>
      <c r="CI29" s="88" t="str">
        <f t="shared" ca="1" si="36"/>
        <v/>
      </c>
      <c r="CJ29" s="88" t="str">
        <f t="shared" ca="1" si="9"/>
        <v>Orange</v>
      </c>
      <c r="CK29" s="88" t="str">
        <f ca="1">IFERROR(IF(COUNTIF($CJ$7:$CJ29,$CJ29)&gt;1,"",$CJ29),"")</f>
        <v>Orange</v>
      </c>
      <c r="CL29" s="88" t="str">
        <f t="shared" ca="1" si="37"/>
        <v/>
      </c>
      <c r="CM29" s="88">
        <f t="shared" ca="1" si="38"/>
        <v>0</v>
      </c>
      <c r="CN29" s="88" t="str">
        <f t="shared" ca="1" si="39"/>
        <v/>
      </c>
      <c r="CP29" s="37" t="str">
        <f t="shared" ca="1" si="40"/>
        <v/>
      </c>
      <c r="CQ29" s="88" t="str">
        <f t="shared" ca="1" si="41"/>
        <v/>
      </c>
      <c r="CR29" s="88" t="str">
        <f t="shared" ca="1" si="10"/>
        <v>Japan</v>
      </c>
      <c r="CS29" s="88" t="str">
        <f ca="1">IFERROR(IF(COUNTIF($CR$7:$CR29,$CR29)&gt;1,"",$CR29),"")</f>
        <v/>
      </c>
      <c r="CT29" s="88" t="str">
        <f t="shared" ca="1" si="42"/>
        <v/>
      </c>
      <c r="CU29" s="88">
        <f t="shared" ca="1" si="43"/>
        <v>0</v>
      </c>
      <c r="CV29" s="88" t="str">
        <f t="shared" ca="1" si="44"/>
        <v/>
      </c>
      <c r="CX29" s="37" t="str">
        <f t="shared" ca="1" si="45"/>
        <v/>
      </c>
      <c r="CY29" s="88" t="str">
        <f t="shared" ca="1" si="46"/>
        <v/>
      </c>
      <c r="CZ29" s="88" t="str">
        <f t="shared" ca="1" si="11"/>
        <v>Joan Oliver</v>
      </c>
      <c r="DA29" s="88" t="str">
        <f ca="1">IFERROR(IF(COUNTIF($CZ$7:$CZ29,$CZ29)&gt;1,"",$CZ29),"")</f>
        <v/>
      </c>
      <c r="DB29" s="88" t="str">
        <f t="shared" ca="1" si="47"/>
        <v/>
      </c>
      <c r="DC29" s="88">
        <f t="shared" ca="1" si="48"/>
        <v>0</v>
      </c>
      <c r="DD29" s="88" t="str">
        <f t="shared" ca="1" si="49"/>
        <v/>
      </c>
      <c r="DI29" s="107">
        <f>IF(LEN(Database!$C30)&gt;0,ROW(Database!$C30),"")</f>
        <v>30</v>
      </c>
      <c r="DK29" s="88">
        <f>IF(DynamicList!$D30&lt;&gt;"",ROW(DynamicList!$D30),"")</f>
        <v>30</v>
      </c>
      <c r="DM29" s="88">
        <f>IF(LEN(DynamicList!$D30)=0,"",MATCH(DynamicList!$D30,Calc!$AJ$7:$AJ$2006,0))</f>
        <v>23</v>
      </c>
      <c r="DO29" s="88" t="str">
        <f>IF(LEN(Form!$C31)&gt;0,ROW(Form!$C31),"")</f>
        <v/>
      </c>
    </row>
    <row r="30" spans="2:119" x14ac:dyDescent="0.25">
      <c r="B30" s="75">
        <v>24</v>
      </c>
      <c r="C30" s="165" t="str">
        <f t="shared" si="0"/>
        <v>Active</v>
      </c>
      <c r="D30" s="93">
        <f>IFERROR(IF(LEN(INDEX(Database!B$8:B$2007,$B30,1))=0,"",INDEX(Database!B$8:B$2007,$B30,1)),"")</f>
        <v>327866</v>
      </c>
      <c r="E30" s="93" t="str">
        <f>IFERROR(IF(LEN(INDEX(Database!C$8:C$2007,$B30,1))=0,"",INDEX(Database!C$8:C$2007,$B30,1)),"")</f>
        <v>Game Console</v>
      </c>
      <c r="F30" s="93" t="str">
        <f>IFERROR(IF($C30="Passive","",INDEX(Database!D$8:D$2007,$B30,1)),"")</f>
        <v>Video Game Consoles</v>
      </c>
      <c r="G30" s="93" t="str">
        <f>IFERROR(IF($C30="Passive","",INDEX(Database!E$8:E$2007,$B30,1)),"")</f>
        <v>United States</v>
      </c>
      <c r="H30" s="93" t="str">
        <f>IFERROR(IF($C30="Passive","",INDEX(Database!F$8:F$2007,$B30,1)),"")</f>
        <v>White</v>
      </c>
      <c r="I30" s="93">
        <f>IFERROR(IF($C30="Passive","",INDEX(Database!G$8:G$2007,$B30,1)),"")</f>
        <v>125</v>
      </c>
      <c r="J30" s="93">
        <f>IFERROR(IF($C30="Passive","",INDEX(Database!H$8:H$2007,$B30,1)),"")</f>
        <v>650</v>
      </c>
      <c r="K30" s="93" t="str">
        <f>IFERROR(IF($C30="Passive","",INDEX(Database!I$8:I$2007,$B30,1)),"")</f>
        <v>Katherine Short</v>
      </c>
      <c r="L30" s="93" t="str">
        <f>IFERROR(IF($C30="Passive","",INDEX(Database!J$8:J$2007,$B30,1)),"")</f>
        <v>katherineshort@mail.com</v>
      </c>
      <c r="M30" s="93">
        <f>IFERROR(IF($C30="Passive","",INDEX(Database!K$8:K$2007,$B30,1)),"")</f>
        <v>0</v>
      </c>
      <c r="N30" s="93">
        <f>IFERROR(IF($C30="Passive","",INDEX(Database!L$8:L$2007,$B30,1)),"")</f>
        <v>0</v>
      </c>
      <c r="O30" s="93">
        <f>IFERROR(IF($C30="Passive","",INDEX(Database!M$8:M$2007,$B30,1)),"")</f>
        <v>0</v>
      </c>
      <c r="P30" s="93">
        <f>IFERROR(IF($C30="Passive","",INDEX(Database!N$8:N$2007,$B30,1)),"")</f>
        <v>0</v>
      </c>
      <c r="Q30" s="93">
        <f>IFERROR(IF($C30="Passive","",INDEX(Database!O$8:O$2007,$B30,1)),"")</f>
        <v>0</v>
      </c>
      <c r="R30" s="93">
        <f>IFERROR(IF($C30="Passive","",INDEX(Database!P$8:P$2007,$B30,1)),"")</f>
        <v>0</v>
      </c>
      <c r="S30" s="93">
        <f>IFERROR(IF($C30="Passive","",INDEX(Database!Q$8:Q$2007,$B30,1)),"")</f>
        <v>0</v>
      </c>
      <c r="T30" s="93">
        <f>IFERROR(IF($C30="Passive","",INDEX(Database!R$8:R$2007,$B30,1)),"")</f>
        <v>0</v>
      </c>
      <c r="U30" s="93">
        <f>IFERROR(IF($C30="Passive","",INDEX(Database!S$8:S$2007,$B30,1)),"")</f>
        <v>0</v>
      </c>
      <c r="V30" s="93">
        <f>IFERROR(IF($C30="Passive","",INDEX(Database!T$8:T$2007,$B30,1)),"")</f>
        <v>0</v>
      </c>
      <c r="W30" s="93">
        <f>IFERROR(IF($C30="Passive","",INDEX(Database!U$8:U$2007,$B30,1)),"")</f>
        <v>0</v>
      </c>
      <c r="X30" s="95">
        <f>IFERROR(IF($C30="Passive","",INDEX(Database!V$8:V$2007,$B30,1)),"")</f>
        <v>0</v>
      </c>
      <c r="Y30" s="95">
        <f>IFERROR(IF($C30="Passive","",INDEX(Database!W$8:W$2007,$B30,1)),"")</f>
        <v>0</v>
      </c>
      <c r="Z30" s="95">
        <f>IFERROR(IF($C30="Passive","",INDEX(Database!X$8:X$2007,$B30,1)),"")</f>
        <v>0</v>
      </c>
      <c r="AA30" s="95">
        <f>IFERROR(IF($C30="Passive","",INDEX(Database!Y$8:Y$2007,$B30,1)),"")</f>
        <v>0</v>
      </c>
      <c r="AB30" s="95">
        <f>IFERROR(IF($C30="Passive","",INDEX(Database!Z$8:Z$2007,$B30,1)),"")</f>
        <v>0</v>
      </c>
      <c r="AC30" s="95">
        <f>IFERROR(IF($C30="Passive","",INDEX(Database!AA$8:AA$2007,$B30,1)),"")</f>
        <v>0</v>
      </c>
      <c r="AD30" s="95">
        <f>IFERROR(IF($C30="Passive","",INDEX(Database!AB$8:AB$2007,$B30,1)),"")</f>
        <v>0</v>
      </c>
      <c r="AE30" s="95">
        <f>IFERROR(IF($C30="Passive","",INDEX(Database!AC$8:AC$2007,$B30,1)),"")</f>
        <v>0</v>
      </c>
      <c r="AF30" s="95">
        <f>IFERROR(IF($C30="Passive","",INDEX(Database!AD$8:AD$2007,$B30,1)),"")</f>
        <v>0</v>
      </c>
      <c r="AG30" s="95">
        <f>IFERROR(IF($C30="Passive","",INDEX(Database!AE$8:AE$2007,$B30,1)),"")</f>
        <v>0</v>
      </c>
      <c r="AH30" s="95">
        <f>IFERROR(IF($C30="Passive","",INDEX(Database!AF$8:AF$2007,$B30,1)),"")</f>
        <v>0</v>
      </c>
      <c r="AI30" s="96">
        <f>IFERROR(IF($C30="Passive","",INDEX(Database!AG$8:AG$2007,$B30,1)),"")</f>
        <v>0</v>
      </c>
      <c r="AJ30" s="94" t="str">
        <f t="shared" si="1"/>
        <v>327866 - Game Console</v>
      </c>
      <c r="AK30" s="108">
        <f t="shared" si="2"/>
        <v>24</v>
      </c>
      <c r="AM30" s="37" t="str">
        <f t="shared" ca="1" si="12"/>
        <v/>
      </c>
      <c r="AN30" s="37" t="str">
        <f t="shared" ca="1" si="13"/>
        <v/>
      </c>
      <c r="AO30" s="88" t="str">
        <f t="shared" ca="1" si="3"/>
        <v>Video Game Consoles</v>
      </c>
      <c r="AP30" s="88" t="str">
        <f ca="1">IFERROR(IF(COUNTIF($AO$7:$AO30,$AO30)&gt;1,"",$AO30),"")</f>
        <v/>
      </c>
      <c r="AQ30" s="88" t="str">
        <f t="shared" ca="1" si="14"/>
        <v/>
      </c>
      <c r="AS30" s="37" t="str">
        <f t="shared" ca="1" si="15"/>
        <v/>
      </c>
      <c r="AT30" s="88" t="str">
        <f t="shared" ca="1" si="16"/>
        <v/>
      </c>
      <c r="AU30" s="88" t="str">
        <f t="shared" ca="1" si="4"/>
        <v>United States</v>
      </c>
      <c r="AV30" s="88" t="str">
        <f ca="1">IFERROR(IF(COUNTIF($AU$7:$AU30,$AU30)&gt;1,"",$AU30),"")</f>
        <v/>
      </c>
      <c r="AW30" s="88" t="str">
        <f t="shared" ca="1" si="17"/>
        <v/>
      </c>
      <c r="AY30" s="37" t="str">
        <f t="shared" ca="1" si="18"/>
        <v/>
      </c>
      <c r="AZ30" s="88" t="str">
        <f t="shared" ca="1" si="19"/>
        <v/>
      </c>
      <c r="BA30" s="88">
        <f t="shared" ca="1" si="5"/>
        <v>125</v>
      </c>
      <c r="BB30" s="88" t="str">
        <f ca="1">IFERROR(IF(COUNTIF($BA$7:$BA30,$BA30)&gt;1,"",$BA30),"")</f>
        <v/>
      </c>
      <c r="BC30" s="88" t="str">
        <f t="shared" ca="1" si="20"/>
        <v/>
      </c>
      <c r="BE30" s="37" t="str">
        <f t="shared" ca="1" si="21"/>
        <v/>
      </c>
      <c r="BF30" s="88" t="str">
        <f t="shared" ca="1" si="22"/>
        <v/>
      </c>
      <c r="BG30" s="88" t="str">
        <f t="shared" ca="1" si="6"/>
        <v>Katherine Short</v>
      </c>
      <c r="BH30" s="88" t="str">
        <f ca="1">IFERROR(IF(COUNTIF($BG$7:$BG30,$BG30)&gt;1,"",$BG30),"")</f>
        <v/>
      </c>
      <c r="BI30" s="88" t="str">
        <f t="shared" ca="1" si="23"/>
        <v/>
      </c>
      <c r="BK30" s="88">
        <f>IFERROR(IF(LEN(BK$6)=0,1,IF(OR(DynamicList!$B$10="",DynamicList!$B$10="All"),1,IF(DynamicList!$B$10=INDEX(MainTable,$B30,MATCH(BK$6,DatabaseHeaders,0)),1,0))),0)</f>
        <v>1</v>
      </c>
      <c r="BL30" s="88">
        <f>IFERROR(IF(LEN(BL$6)=0,1,IF(OR(DynamicList!$B$13="",DynamicList!$B$13="All"),1,IF(DynamicList!$B$13=INDEX(MainTable,$B30,MATCH(BL$6,DatabaseHeaders,0)),1,0))),0)</f>
        <v>1</v>
      </c>
      <c r="BM30" s="88">
        <f>IFERROR(IF(LEN(BM$6)=0,1,IF(OR(DynamicList!$B$16="",DynamicList!$B$16="All"),1,IF(DynamicList!$B$16=INDEX(MainTable,$B30,MATCH(BM$6,DatabaseHeaders,0)),1,0))),0)</f>
        <v>1</v>
      </c>
      <c r="BN30" s="88">
        <f>IFERROR(IF(LEN(BN$6)=0,1,IF(OR(DynamicList!$B$19="",DynamicList!$B$19="All"),1,IF(DynamicList!$B$19=INDEX(MainTable,$B30,MATCH(BN$6,DatabaseHeaders,0)),1,0))),0)</f>
        <v>1</v>
      </c>
      <c r="BO30" s="88">
        <f t="shared" si="24"/>
        <v>1</v>
      </c>
      <c r="BQ30" s="37">
        <f t="shared" si="25"/>
        <v>24</v>
      </c>
      <c r="BR30" s="88">
        <f t="shared" si="26"/>
        <v>24</v>
      </c>
      <c r="BS30" s="88" t="str">
        <f t="shared" si="27"/>
        <v>327866 - Game Console</v>
      </c>
      <c r="BT30" s="88">
        <f t="shared" si="50"/>
        <v>24</v>
      </c>
      <c r="BU30" s="88" t="str">
        <f t="shared" si="28"/>
        <v>327866 - Game Console</v>
      </c>
      <c r="BW30" s="88">
        <f t="shared" si="29"/>
        <v>1</v>
      </c>
      <c r="BX30" s="88">
        <f t="shared" si="7"/>
        <v>24</v>
      </c>
      <c r="BZ30" s="37" t="str">
        <f t="shared" ca="1" si="30"/>
        <v/>
      </c>
      <c r="CA30" s="88" t="str">
        <f t="shared" ca="1" si="31"/>
        <v/>
      </c>
      <c r="CB30" s="88" t="str">
        <f t="shared" ca="1" si="8"/>
        <v>Video Game Consoles</v>
      </c>
      <c r="CC30" s="88" t="str">
        <f ca="1">IFERROR(IF(COUNTIF($CB$7:$CB30,$CB30)&gt;1,"",$CB30),"")</f>
        <v/>
      </c>
      <c r="CD30" s="88" t="str">
        <f t="shared" ca="1" si="32"/>
        <v/>
      </c>
      <c r="CE30" s="88">
        <f t="shared" ca="1" si="33"/>
        <v>0</v>
      </c>
      <c r="CF30" s="88" t="str">
        <f t="shared" ca="1" si="34"/>
        <v/>
      </c>
      <c r="CH30" s="37" t="str">
        <f t="shared" ca="1" si="35"/>
        <v/>
      </c>
      <c r="CI30" s="88" t="str">
        <f t="shared" ca="1" si="36"/>
        <v/>
      </c>
      <c r="CJ30" s="88" t="str">
        <f t="shared" ca="1" si="9"/>
        <v>White</v>
      </c>
      <c r="CK30" s="88" t="str">
        <f ca="1">IFERROR(IF(COUNTIF($CJ$7:$CJ30,$CJ30)&gt;1,"",$CJ30),"")</f>
        <v/>
      </c>
      <c r="CL30" s="88" t="str">
        <f t="shared" ca="1" si="37"/>
        <v/>
      </c>
      <c r="CM30" s="88">
        <f t="shared" ca="1" si="38"/>
        <v>0</v>
      </c>
      <c r="CN30" s="88" t="str">
        <f t="shared" ca="1" si="39"/>
        <v/>
      </c>
      <c r="CP30" s="37" t="str">
        <f t="shared" ca="1" si="40"/>
        <v/>
      </c>
      <c r="CQ30" s="88" t="str">
        <f t="shared" ca="1" si="41"/>
        <v/>
      </c>
      <c r="CR30" s="88" t="str">
        <f t="shared" ca="1" si="10"/>
        <v>United States</v>
      </c>
      <c r="CS30" s="88" t="str">
        <f ca="1">IFERROR(IF(COUNTIF($CR$7:$CR30,$CR30)&gt;1,"",$CR30),"")</f>
        <v/>
      </c>
      <c r="CT30" s="88" t="str">
        <f t="shared" ca="1" si="42"/>
        <v/>
      </c>
      <c r="CU30" s="88">
        <f t="shared" ca="1" si="43"/>
        <v>0</v>
      </c>
      <c r="CV30" s="88" t="str">
        <f t="shared" ca="1" si="44"/>
        <v/>
      </c>
      <c r="CX30" s="37" t="str">
        <f t="shared" ca="1" si="45"/>
        <v/>
      </c>
      <c r="CY30" s="88" t="str">
        <f t="shared" ca="1" si="46"/>
        <v/>
      </c>
      <c r="CZ30" s="88" t="str">
        <f t="shared" ca="1" si="11"/>
        <v>Katherine Short</v>
      </c>
      <c r="DA30" s="88" t="str">
        <f ca="1">IFERROR(IF(COUNTIF($CZ$7:$CZ30,$CZ30)&gt;1,"",$CZ30),"")</f>
        <v/>
      </c>
      <c r="DB30" s="88" t="str">
        <f t="shared" ca="1" si="47"/>
        <v/>
      </c>
      <c r="DC30" s="88">
        <f t="shared" ca="1" si="48"/>
        <v>0</v>
      </c>
      <c r="DD30" s="88" t="str">
        <f t="shared" ca="1" si="49"/>
        <v/>
      </c>
      <c r="DI30" s="107">
        <f>IF(LEN(Database!$C31)&gt;0,ROW(Database!$C31),"")</f>
        <v>31</v>
      </c>
      <c r="DK30" s="88">
        <f>IF(DynamicList!$D31&lt;&gt;"",ROW(DynamicList!$D31),"")</f>
        <v>31</v>
      </c>
      <c r="DM30" s="88">
        <f>IF(LEN(DynamicList!$D31)=0,"",MATCH(DynamicList!$D31,Calc!$AJ$7:$AJ$2006,0))</f>
        <v>24</v>
      </c>
      <c r="DO30" s="88" t="str">
        <f>IF(LEN(Form!$C32)&gt;0,ROW(Form!$C32),"")</f>
        <v/>
      </c>
    </row>
    <row r="31" spans="2:119" x14ac:dyDescent="0.25">
      <c r="B31" s="75">
        <v>25</v>
      </c>
      <c r="C31" s="165" t="str">
        <f t="shared" si="0"/>
        <v>Active</v>
      </c>
      <c r="D31" s="93">
        <f>IFERROR(IF(LEN(INDEX(Database!B$8:B$2007,$B31,1))=0,"",INDEX(Database!B$8:B$2007,$B31,1)),"")</f>
        <v>484480</v>
      </c>
      <c r="E31" s="93" t="str">
        <f>IFERROR(IF(LEN(INDEX(Database!C$8:C$2007,$B31,1))=0,"",INDEX(Database!C$8:C$2007,$B31,1)),"")</f>
        <v>eBook Reader</v>
      </c>
      <c r="F31" s="93" t="str">
        <f>IFERROR(IF($C31="Passive","",INDEX(Database!D$8:D$2007,$B31,1)),"")</f>
        <v>eBook Readers</v>
      </c>
      <c r="G31" s="93" t="str">
        <f>IFERROR(IF($C31="Passive","",INDEX(Database!E$8:E$2007,$B31,1)),"")</f>
        <v>Germany</v>
      </c>
      <c r="H31" s="93" t="str">
        <f>IFERROR(IF($C31="Passive","",INDEX(Database!F$8:F$2007,$B31,1)),"")</f>
        <v>Green</v>
      </c>
      <c r="I31" s="93">
        <f>IFERROR(IF($C31="Passive","",INDEX(Database!G$8:G$2007,$B31,1)),"")</f>
        <v>350</v>
      </c>
      <c r="J31" s="93">
        <f>IFERROR(IF($C31="Passive","",INDEX(Database!H$8:H$2007,$B31,1)),"")</f>
        <v>200</v>
      </c>
      <c r="K31" s="93" t="str">
        <f>IFERROR(IF($C31="Passive","",INDEX(Database!I$8:I$2007,$B31,1)),"")</f>
        <v>Jessica Ogden</v>
      </c>
      <c r="L31" s="93" t="str">
        <f>IFERROR(IF($C31="Passive","",INDEX(Database!J$8:J$2007,$B31,1)),"")</f>
        <v>jessicaogden@mail.com</v>
      </c>
      <c r="M31" s="93">
        <f>IFERROR(IF($C31="Passive","",INDEX(Database!K$8:K$2007,$B31,1)),"")</f>
        <v>0</v>
      </c>
      <c r="N31" s="93">
        <f>IFERROR(IF($C31="Passive","",INDEX(Database!L$8:L$2007,$B31,1)),"")</f>
        <v>0</v>
      </c>
      <c r="O31" s="93">
        <f>IFERROR(IF($C31="Passive","",INDEX(Database!M$8:M$2007,$B31,1)),"")</f>
        <v>0</v>
      </c>
      <c r="P31" s="93">
        <f>IFERROR(IF($C31="Passive","",INDEX(Database!N$8:N$2007,$B31,1)),"")</f>
        <v>0</v>
      </c>
      <c r="Q31" s="93">
        <f>IFERROR(IF($C31="Passive","",INDEX(Database!O$8:O$2007,$B31,1)),"")</f>
        <v>0</v>
      </c>
      <c r="R31" s="93">
        <f>IFERROR(IF($C31="Passive","",INDEX(Database!P$8:P$2007,$B31,1)),"")</f>
        <v>0</v>
      </c>
      <c r="S31" s="93">
        <f>IFERROR(IF($C31="Passive","",INDEX(Database!Q$8:Q$2007,$B31,1)),"")</f>
        <v>0</v>
      </c>
      <c r="T31" s="93">
        <f>IFERROR(IF($C31="Passive","",INDEX(Database!R$8:R$2007,$B31,1)),"")</f>
        <v>0</v>
      </c>
      <c r="U31" s="93">
        <f>IFERROR(IF($C31="Passive","",INDEX(Database!S$8:S$2007,$B31,1)),"")</f>
        <v>0</v>
      </c>
      <c r="V31" s="93">
        <f>IFERROR(IF($C31="Passive","",INDEX(Database!T$8:T$2007,$B31,1)),"")</f>
        <v>0</v>
      </c>
      <c r="W31" s="93">
        <f>IFERROR(IF($C31="Passive","",INDEX(Database!U$8:U$2007,$B31,1)),"")</f>
        <v>0</v>
      </c>
      <c r="X31" s="95">
        <f>IFERROR(IF($C31="Passive","",INDEX(Database!V$8:V$2007,$B31,1)),"")</f>
        <v>0</v>
      </c>
      <c r="Y31" s="95">
        <f>IFERROR(IF($C31="Passive","",INDEX(Database!W$8:W$2007,$B31,1)),"")</f>
        <v>0</v>
      </c>
      <c r="Z31" s="95">
        <f>IFERROR(IF($C31="Passive","",INDEX(Database!X$8:X$2007,$B31,1)),"")</f>
        <v>0</v>
      </c>
      <c r="AA31" s="95">
        <f>IFERROR(IF($C31="Passive","",INDEX(Database!Y$8:Y$2007,$B31,1)),"")</f>
        <v>0</v>
      </c>
      <c r="AB31" s="95">
        <f>IFERROR(IF($C31="Passive","",INDEX(Database!Z$8:Z$2007,$B31,1)),"")</f>
        <v>0</v>
      </c>
      <c r="AC31" s="95">
        <f>IFERROR(IF($C31="Passive","",INDEX(Database!AA$8:AA$2007,$B31,1)),"")</f>
        <v>0</v>
      </c>
      <c r="AD31" s="95">
        <f>IFERROR(IF($C31="Passive","",INDEX(Database!AB$8:AB$2007,$B31,1)),"")</f>
        <v>0</v>
      </c>
      <c r="AE31" s="95">
        <f>IFERROR(IF($C31="Passive","",INDEX(Database!AC$8:AC$2007,$B31,1)),"")</f>
        <v>0</v>
      </c>
      <c r="AF31" s="95">
        <f>IFERROR(IF($C31="Passive","",INDEX(Database!AD$8:AD$2007,$B31,1)),"")</f>
        <v>0</v>
      </c>
      <c r="AG31" s="95">
        <f>IFERROR(IF($C31="Passive","",INDEX(Database!AE$8:AE$2007,$B31,1)),"")</f>
        <v>0</v>
      </c>
      <c r="AH31" s="95">
        <f>IFERROR(IF($C31="Passive","",INDEX(Database!AF$8:AF$2007,$B31,1)),"")</f>
        <v>0</v>
      </c>
      <c r="AI31" s="96">
        <f>IFERROR(IF($C31="Passive","",INDEX(Database!AG$8:AG$2007,$B31,1)),"")</f>
        <v>0</v>
      </c>
      <c r="AJ31" s="94" t="str">
        <f t="shared" si="1"/>
        <v>484480 - eBook Reader</v>
      </c>
      <c r="AK31" s="108">
        <f t="shared" si="2"/>
        <v>25</v>
      </c>
      <c r="AM31" s="37">
        <f t="shared" ca="1" si="12"/>
        <v>25</v>
      </c>
      <c r="AN31" s="37" t="str">
        <f t="shared" ca="1" si="13"/>
        <v/>
      </c>
      <c r="AO31" s="88" t="str">
        <f t="shared" ca="1" si="3"/>
        <v>eBook Readers</v>
      </c>
      <c r="AP31" s="88" t="str">
        <f ca="1">IFERROR(IF(COUNTIF($AO$7:$AO31,$AO31)&gt;1,"",$AO31),"")</f>
        <v>eBook Readers</v>
      </c>
      <c r="AQ31" s="88" t="str">
        <f t="shared" ca="1" si="14"/>
        <v/>
      </c>
      <c r="AS31" s="37" t="str">
        <f t="shared" ca="1" si="15"/>
        <v/>
      </c>
      <c r="AT31" s="88" t="str">
        <f t="shared" ca="1" si="16"/>
        <v/>
      </c>
      <c r="AU31" s="88" t="str">
        <f t="shared" ca="1" si="4"/>
        <v>Germany</v>
      </c>
      <c r="AV31" s="88" t="str">
        <f ca="1">IFERROR(IF(COUNTIF($AU$7:$AU31,$AU31)&gt;1,"",$AU31),"")</f>
        <v/>
      </c>
      <c r="AW31" s="88" t="str">
        <f t="shared" ca="1" si="17"/>
        <v/>
      </c>
      <c r="AY31" s="37" t="str">
        <f t="shared" ca="1" si="18"/>
        <v/>
      </c>
      <c r="AZ31" s="88" t="str">
        <f t="shared" ca="1" si="19"/>
        <v/>
      </c>
      <c r="BA31" s="88">
        <f t="shared" ca="1" si="5"/>
        <v>350</v>
      </c>
      <c r="BB31" s="88" t="str">
        <f ca="1">IFERROR(IF(COUNTIF($BA$7:$BA31,$BA31)&gt;1,"",$BA31),"")</f>
        <v/>
      </c>
      <c r="BC31" s="88" t="str">
        <f t="shared" ca="1" si="20"/>
        <v/>
      </c>
      <c r="BE31" s="37" t="str">
        <f t="shared" ca="1" si="21"/>
        <v/>
      </c>
      <c r="BF31" s="88" t="str">
        <f t="shared" ca="1" si="22"/>
        <v/>
      </c>
      <c r="BG31" s="88" t="str">
        <f t="shared" ca="1" si="6"/>
        <v>Jessica Ogden</v>
      </c>
      <c r="BH31" s="88" t="str">
        <f ca="1">IFERROR(IF(COUNTIF($BG$7:$BG31,$BG31)&gt;1,"",$BG31),"")</f>
        <v/>
      </c>
      <c r="BI31" s="88" t="str">
        <f t="shared" ca="1" si="23"/>
        <v/>
      </c>
      <c r="BK31" s="88">
        <f>IFERROR(IF(LEN(BK$6)=0,1,IF(OR(DynamicList!$B$10="",DynamicList!$B$10="All"),1,IF(DynamicList!$B$10=INDEX(MainTable,$B31,MATCH(BK$6,DatabaseHeaders,0)),1,0))),0)</f>
        <v>1</v>
      </c>
      <c r="BL31" s="88">
        <f>IFERROR(IF(LEN(BL$6)=0,1,IF(OR(DynamicList!$B$13="",DynamicList!$B$13="All"),1,IF(DynamicList!$B$13=INDEX(MainTable,$B31,MATCH(BL$6,DatabaseHeaders,0)),1,0))),0)</f>
        <v>1</v>
      </c>
      <c r="BM31" s="88">
        <f>IFERROR(IF(LEN(BM$6)=0,1,IF(OR(DynamicList!$B$16="",DynamicList!$B$16="All"),1,IF(DynamicList!$B$16=INDEX(MainTable,$B31,MATCH(BM$6,DatabaseHeaders,0)),1,0))),0)</f>
        <v>1</v>
      </c>
      <c r="BN31" s="88">
        <f>IFERROR(IF(LEN(BN$6)=0,1,IF(OR(DynamicList!$B$19="",DynamicList!$B$19="All"),1,IF(DynamicList!$B$19=INDEX(MainTable,$B31,MATCH(BN$6,DatabaseHeaders,0)),1,0))),0)</f>
        <v>1</v>
      </c>
      <c r="BO31" s="88">
        <f t="shared" si="24"/>
        <v>1</v>
      </c>
      <c r="BQ31" s="37">
        <f t="shared" si="25"/>
        <v>25</v>
      </c>
      <c r="BR31" s="88">
        <f t="shared" si="26"/>
        <v>25</v>
      </c>
      <c r="BS31" s="88" t="str">
        <f t="shared" si="27"/>
        <v>484480 - eBook Reader</v>
      </c>
      <c r="BT31" s="88">
        <f t="shared" si="50"/>
        <v>25</v>
      </c>
      <c r="BU31" s="88" t="str">
        <f t="shared" si="28"/>
        <v>484480 - eBook Reader</v>
      </c>
      <c r="BW31" s="88">
        <f t="shared" si="29"/>
        <v>1</v>
      </c>
      <c r="BX31" s="88">
        <f t="shared" si="7"/>
        <v>25</v>
      </c>
      <c r="BZ31" s="37">
        <f t="shared" ca="1" si="30"/>
        <v>25</v>
      </c>
      <c r="CA31" s="88" t="str">
        <f t="shared" ca="1" si="31"/>
        <v/>
      </c>
      <c r="CB31" s="88" t="str">
        <f t="shared" ca="1" si="8"/>
        <v>eBook Readers</v>
      </c>
      <c r="CC31" s="88" t="str">
        <f ca="1">IFERROR(IF(COUNTIF($CB$7:$CB31,$CB31)&gt;1,"",$CB31),"")</f>
        <v>eBook Readers</v>
      </c>
      <c r="CD31" s="88" t="str">
        <f t="shared" ca="1" si="32"/>
        <v/>
      </c>
      <c r="CE31" s="88">
        <f t="shared" ca="1" si="33"/>
        <v>0</v>
      </c>
      <c r="CF31" s="88" t="str">
        <f t="shared" ca="1" si="34"/>
        <v/>
      </c>
      <c r="CH31" s="37" t="str">
        <f t="shared" ca="1" si="35"/>
        <v/>
      </c>
      <c r="CI31" s="88" t="str">
        <f t="shared" ca="1" si="36"/>
        <v/>
      </c>
      <c r="CJ31" s="88" t="str">
        <f t="shared" ca="1" si="9"/>
        <v>Green</v>
      </c>
      <c r="CK31" s="88" t="str">
        <f ca="1">IFERROR(IF(COUNTIF($CJ$7:$CJ31,$CJ31)&gt;1,"",$CJ31),"")</f>
        <v/>
      </c>
      <c r="CL31" s="88" t="str">
        <f t="shared" ca="1" si="37"/>
        <v/>
      </c>
      <c r="CM31" s="88">
        <f t="shared" ca="1" si="38"/>
        <v>0</v>
      </c>
      <c r="CN31" s="88" t="str">
        <f t="shared" ca="1" si="39"/>
        <v/>
      </c>
      <c r="CP31" s="37" t="str">
        <f t="shared" ca="1" si="40"/>
        <v/>
      </c>
      <c r="CQ31" s="88" t="str">
        <f t="shared" ca="1" si="41"/>
        <v/>
      </c>
      <c r="CR31" s="88" t="str">
        <f t="shared" ca="1" si="10"/>
        <v>Germany</v>
      </c>
      <c r="CS31" s="88" t="str">
        <f ca="1">IFERROR(IF(COUNTIF($CR$7:$CR31,$CR31)&gt;1,"",$CR31),"")</f>
        <v/>
      </c>
      <c r="CT31" s="88" t="str">
        <f t="shared" ca="1" si="42"/>
        <v/>
      </c>
      <c r="CU31" s="88">
        <f t="shared" ca="1" si="43"/>
        <v>0</v>
      </c>
      <c r="CV31" s="88" t="str">
        <f t="shared" ca="1" si="44"/>
        <v/>
      </c>
      <c r="CX31" s="37" t="str">
        <f t="shared" ca="1" si="45"/>
        <v/>
      </c>
      <c r="CY31" s="88" t="str">
        <f t="shared" ca="1" si="46"/>
        <v/>
      </c>
      <c r="CZ31" s="88" t="str">
        <f t="shared" ca="1" si="11"/>
        <v>Jessica Ogden</v>
      </c>
      <c r="DA31" s="88" t="str">
        <f ca="1">IFERROR(IF(COUNTIF($CZ$7:$CZ31,$CZ31)&gt;1,"",$CZ31),"")</f>
        <v/>
      </c>
      <c r="DB31" s="88" t="str">
        <f t="shared" ca="1" si="47"/>
        <v/>
      </c>
      <c r="DC31" s="88">
        <f t="shared" ca="1" si="48"/>
        <v>0</v>
      </c>
      <c r="DD31" s="88" t="str">
        <f t="shared" ca="1" si="49"/>
        <v/>
      </c>
      <c r="DI31" s="107">
        <f>IF(LEN(Database!$C32)&gt;0,ROW(Database!$C32),"")</f>
        <v>32</v>
      </c>
      <c r="DK31" s="88">
        <f>IF(DynamicList!$D32&lt;&gt;"",ROW(DynamicList!$D32),"")</f>
        <v>32</v>
      </c>
      <c r="DM31" s="88">
        <f>IF(LEN(DynamicList!$D32)=0,"",MATCH(DynamicList!$D32,Calc!$AJ$7:$AJ$2006,0))</f>
        <v>25</v>
      </c>
      <c r="DO31" s="88" t="str">
        <f>IF(LEN(Form!$C33)&gt;0,ROW(Form!$C33),"")</f>
        <v/>
      </c>
    </row>
    <row r="32" spans="2:119" x14ac:dyDescent="0.25">
      <c r="B32" s="75">
        <v>26</v>
      </c>
      <c r="C32" s="165" t="str">
        <f t="shared" si="0"/>
        <v>Active</v>
      </c>
      <c r="D32" s="93">
        <f>IFERROR(IF(LEN(INDEX(Database!B$8:B$2007,$B32,1))=0,"",INDEX(Database!B$8:B$2007,$B32,1)),"")</f>
        <v>508927</v>
      </c>
      <c r="E32" s="93" t="str">
        <f>IFERROR(IF(LEN(INDEX(Database!C$8:C$2007,$B32,1))=0,"",INDEX(Database!C$8:C$2007,$B32,1)),"")</f>
        <v>Reader Case</v>
      </c>
      <c r="F32" s="93" t="str">
        <f>IFERROR(IF($C32="Passive","",INDEX(Database!D$8:D$2007,$B32,1)),"")</f>
        <v>eBook Readers</v>
      </c>
      <c r="G32" s="93" t="str">
        <f>IFERROR(IF($C32="Passive","",INDEX(Database!E$8:E$2007,$B32,1)),"")</f>
        <v>China</v>
      </c>
      <c r="H32" s="93" t="str">
        <f>IFERROR(IF($C32="Passive","",INDEX(Database!F$8:F$2007,$B32,1)),"")</f>
        <v>Yellow</v>
      </c>
      <c r="I32" s="93">
        <f>IFERROR(IF($C32="Passive","",INDEX(Database!G$8:G$2007,$B32,1)),"")</f>
        <v>125</v>
      </c>
      <c r="J32" s="93">
        <f>IFERROR(IF($C32="Passive","",INDEX(Database!H$8:H$2007,$B32,1)),"")</f>
        <v>25</v>
      </c>
      <c r="K32" s="93" t="str">
        <f>IFERROR(IF($C32="Passive","",INDEX(Database!I$8:I$2007,$B32,1)),"")</f>
        <v>Julia Parr</v>
      </c>
      <c r="L32" s="93" t="str">
        <f>IFERROR(IF($C32="Passive","",INDEX(Database!J$8:J$2007,$B32,1)),"")</f>
        <v>juliaparr@mail.com</v>
      </c>
      <c r="M32" s="93">
        <f>IFERROR(IF($C32="Passive","",INDEX(Database!K$8:K$2007,$B32,1)),"")</f>
        <v>0</v>
      </c>
      <c r="N32" s="93">
        <f>IFERROR(IF($C32="Passive","",INDEX(Database!L$8:L$2007,$B32,1)),"")</f>
        <v>0</v>
      </c>
      <c r="O32" s="93">
        <f>IFERROR(IF($C32="Passive","",INDEX(Database!M$8:M$2007,$B32,1)),"")</f>
        <v>0</v>
      </c>
      <c r="P32" s="93">
        <f>IFERROR(IF($C32="Passive","",INDEX(Database!N$8:N$2007,$B32,1)),"")</f>
        <v>0</v>
      </c>
      <c r="Q32" s="93">
        <f>IFERROR(IF($C32="Passive","",INDEX(Database!O$8:O$2007,$B32,1)),"")</f>
        <v>0</v>
      </c>
      <c r="R32" s="93">
        <f>IFERROR(IF($C32="Passive","",INDEX(Database!P$8:P$2007,$B32,1)),"")</f>
        <v>0</v>
      </c>
      <c r="S32" s="93">
        <f>IFERROR(IF($C32="Passive","",INDEX(Database!Q$8:Q$2007,$B32,1)),"")</f>
        <v>0</v>
      </c>
      <c r="T32" s="93">
        <f>IFERROR(IF($C32="Passive","",INDEX(Database!R$8:R$2007,$B32,1)),"")</f>
        <v>0</v>
      </c>
      <c r="U32" s="93">
        <f>IFERROR(IF($C32="Passive","",INDEX(Database!S$8:S$2007,$B32,1)),"")</f>
        <v>0</v>
      </c>
      <c r="V32" s="93">
        <f>IFERROR(IF($C32="Passive","",INDEX(Database!T$8:T$2007,$B32,1)),"")</f>
        <v>0</v>
      </c>
      <c r="W32" s="93">
        <f>IFERROR(IF($C32="Passive","",INDEX(Database!U$8:U$2007,$B32,1)),"")</f>
        <v>0</v>
      </c>
      <c r="X32" s="95">
        <f>IFERROR(IF($C32="Passive","",INDEX(Database!V$8:V$2007,$B32,1)),"")</f>
        <v>0</v>
      </c>
      <c r="Y32" s="95">
        <f>IFERROR(IF($C32="Passive","",INDEX(Database!W$8:W$2007,$B32,1)),"")</f>
        <v>0</v>
      </c>
      <c r="Z32" s="95">
        <f>IFERROR(IF($C32="Passive","",INDEX(Database!X$8:X$2007,$B32,1)),"")</f>
        <v>0</v>
      </c>
      <c r="AA32" s="95">
        <f>IFERROR(IF($C32="Passive","",INDEX(Database!Y$8:Y$2007,$B32,1)),"")</f>
        <v>0</v>
      </c>
      <c r="AB32" s="95">
        <f>IFERROR(IF($C32="Passive","",INDEX(Database!Z$8:Z$2007,$B32,1)),"")</f>
        <v>0</v>
      </c>
      <c r="AC32" s="95">
        <f>IFERROR(IF($C32="Passive","",INDEX(Database!AA$8:AA$2007,$B32,1)),"")</f>
        <v>0</v>
      </c>
      <c r="AD32" s="95">
        <f>IFERROR(IF($C32="Passive","",INDEX(Database!AB$8:AB$2007,$B32,1)),"")</f>
        <v>0</v>
      </c>
      <c r="AE32" s="95">
        <f>IFERROR(IF($C32="Passive","",INDEX(Database!AC$8:AC$2007,$B32,1)),"")</f>
        <v>0</v>
      </c>
      <c r="AF32" s="95">
        <f>IFERROR(IF($C32="Passive","",INDEX(Database!AD$8:AD$2007,$B32,1)),"")</f>
        <v>0</v>
      </c>
      <c r="AG32" s="95">
        <f>IFERROR(IF($C32="Passive","",INDEX(Database!AE$8:AE$2007,$B32,1)),"")</f>
        <v>0</v>
      </c>
      <c r="AH32" s="95">
        <f>IFERROR(IF($C32="Passive","",INDEX(Database!AF$8:AF$2007,$B32,1)),"")</f>
        <v>0</v>
      </c>
      <c r="AI32" s="96">
        <f>IFERROR(IF($C32="Passive","",INDEX(Database!AG$8:AG$2007,$B32,1)),"")</f>
        <v>0</v>
      </c>
      <c r="AJ32" s="94" t="str">
        <f t="shared" si="1"/>
        <v>508927 - Reader Case</v>
      </c>
      <c r="AK32" s="108">
        <f t="shared" si="2"/>
        <v>26</v>
      </c>
      <c r="AM32" s="37" t="str">
        <f t="shared" ca="1" si="12"/>
        <v/>
      </c>
      <c r="AN32" s="37" t="str">
        <f t="shared" ca="1" si="13"/>
        <v/>
      </c>
      <c r="AO32" s="88" t="str">
        <f t="shared" ca="1" si="3"/>
        <v>eBook Readers</v>
      </c>
      <c r="AP32" s="88" t="str">
        <f ca="1">IFERROR(IF(COUNTIF($AO$7:$AO32,$AO32)&gt;1,"",$AO32),"")</f>
        <v/>
      </c>
      <c r="AQ32" s="88" t="str">
        <f t="shared" ca="1" si="14"/>
        <v/>
      </c>
      <c r="AS32" s="37" t="str">
        <f t="shared" ca="1" si="15"/>
        <v/>
      </c>
      <c r="AT32" s="88" t="str">
        <f t="shared" ca="1" si="16"/>
        <v/>
      </c>
      <c r="AU32" s="88" t="str">
        <f t="shared" ca="1" si="4"/>
        <v>China</v>
      </c>
      <c r="AV32" s="88" t="str">
        <f ca="1">IFERROR(IF(COUNTIF($AU$7:$AU32,$AU32)&gt;1,"",$AU32),"")</f>
        <v/>
      </c>
      <c r="AW32" s="88" t="str">
        <f t="shared" ca="1" si="17"/>
        <v/>
      </c>
      <c r="AY32" s="37" t="str">
        <f t="shared" ca="1" si="18"/>
        <v/>
      </c>
      <c r="AZ32" s="88" t="str">
        <f t="shared" ca="1" si="19"/>
        <v/>
      </c>
      <c r="BA32" s="88">
        <f t="shared" ca="1" si="5"/>
        <v>125</v>
      </c>
      <c r="BB32" s="88" t="str">
        <f ca="1">IFERROR(IF(COUNTIF($BA$7:$BA32,$BA32)&gt;1,"",$BA32),"")</f>
        <v/>
      </c>
      <c r="BC32" s="88" t="str">
        <f t="shared" ca="1" si="20"/>
        <v/>
      </c>
      <c r="BE32" s="37" t="str">
        <f t="shared" ca="1" si="21"/>
        <v/>
      </c>
      <c r="BF32" s="88" t="str">
        <f t="shared" ca="1" si="22"/>
        <v/>
      </c>
      <c r="BG32" s="88" t="str">
        <f t="shared" ca="1" si="6"/>
        <v>Julia Parr</v>
      </c>
      <c r="BH32" s="88" t="str">
        <f ca="1">IFERROR(IF(COUNTIF($BG$7:$BG32,$BG32)&gt;1,"",$BG32),"")</f>
        <v/>
      </c>
      <c r="BI32" s="88" t="str">
        <f t="shared" ca="1" si="23"/>
        <v/>
      </c>
      <c r="BK32" s="88">
        <f>IFERROR(IF(LEN(BK$6)=0,1,IF(OR(DynamicList!$B$10="",DynamicList!$B$10="All"),1,IF(DynamicList!$B$10=INDEX(MainTable,$B32,MATCH(BK$6,DatabaseHeaders,0)),1,0))),0)</f>
        <v>1</v>
      </c>
      <c r="BL32" s="88">
        <f>IFERROR(IF(LEN(BL$6)=0,1,IF(OR(DynamicList!$B$13="",DynamicList!$B$13="All"),1,IF(DynamicList!$B$13=INDEX(MainTable,$B32,MATCH(BL$6,DatabaseHeaders,0)),1,0))),0)</f>
        <v>1</v>
      </c>
      <c r="BM32" s="88">
        <f>IFERROR(IF(LEN(BM$6)=0,1,IF(OR(DynamicList!$B$16="",DynamicList!$B$16="All"),1,IF(DynamicList!$B$16=INDEX(MainTable,$B32,MATCH(BM$6,DatabaseHeaders,0)),1,0))),0)</f>
        <v>1</v>
      </c>
      <c r="BN32" s="88">
        <f>IFERROR(IF(LEN(BN$6)=0,1,IF(OR(DynamicList!$B$19="",DynamicList!$B$19="All"),1,IF(DynamicList!$B$19=INDEX(MainTable,$B32,MATCH(BN$6,DatabaseHeaders,0)),1,0))),0)</f>
        <v>1</v>
      </c>
      <c r="BO32" s="88">
        <f t="shared" si="24"/>
        <v>1</v>
      </c>
      <c r="BQ32" s="37">
        <f t="shared" si="25"/>
        <v>26</v>
      </c>
      <c r="BR32" s="88">
        <f t="shared" si="26"/>
        <v>26</v>
      </c>
      <c r="BS32" s="88" t="str">
        <f t="shared" si="27"/>
        <v>508927 - Reader Case</v>
      </c>
      <c r="BT32" s="88">
        <f t="shared" si="50"/>
        <v>26</v>
      </c>
      <c r="BU32" s="88" t="str">
        <f t="shared" si="28"/>
        <v>508927 - Reader Case</v>
      </c>
      <c r="BW32" s="88">
        <f t="shared" si="29"/>
        <v>1</v>
      </c>
      <c r="BX32" s="88">
        <f t="shared" si="7"/>
        <v>26</v>
      </c>
      <c r="BZ32" s="37" t="str">
        <f t="shared" ca="1" si="30"/>
        <v/>
      </c>
      <c r="CA32" s="88" t="str">
        <f t="shared" ca="1" si="31"/>
        <v/>
      </c>
      <c r="CB32" s="88" t="str">
        <f t="shared" ca="1" si="8"/>
        <v>eBook Readers</v>
      </c>
      <c r="CC32" s="88" t="str">
        <f ca="1">IFERROR(IF(COUNTIF($CB$7:$CB32,$CB32)&gt;1,"",$CB32),"")</f>
        <v/>
      </c>
      <c r="CD32" s="88" t="str">
        <f t="shared" ca="1" si="32"/>
        <v/>
      </c>
      <c r="CE32" s="88">
        <f t="shared" ca="1" si="33"/>
        <v>0</v>
      </c>
      <c r="CF32" s="88" t="str">
        <f t="shared" ca="1" si="34"/>
        <v/>
      </c>
      <c r="CH32" s="37" t="str">
        <f t="shared" ca="1" si="35"/>
        <v/>
      </c>
      <c r="CI32" s="88" t="str">
        <f t="shared" ca="1" si="36"/>
        <v/>
      </c>
      <c r="CJ32" s="88" t="str">
        <f t="shared" ca="1" si="9"/>
        <v>Yellow</v>
      </c>
      <c r="CK32" s="88" t="str">
        <f ca="1">IFERROR(IF(COUNTIF($CJ$7:$CJ32,$CJ32)&gt;1,"",$CJ32),"")</f>
        <v/>
      </c>
      <c r="CL32" s="88" t="str">
        <f t="shared" ca="1" si="37"/>
        <v/>
      </c>
      <c r="CM32" s="88">
        <f t="shared" ca="1" si="38"/>
        <v>0</v>
      </c>
      <c r="CN32" s="88" t="str">
        <f t="shared" ca="1" si="39"/>
        <v/>
      </c>
      <c r="CP32" s="37" t="str">
        <f t="shared" ca="1" si="40"/>
        <v/>
      </c>
      <c r="CQ32" s="88" t="str">
        <f t="shared" ca="1" si="41"/>
        <v/>
      </c>
      <c r="CR32" s="88" t="str">
        <f t="shared" ca="1" si="10"/>
        <v>China</v>
      </c>
      <c r="CS32" s="88" t="str">
        <f ca="1">IFERROR(IF(COUNTIF($CR$7:$CR32,$CR32)&gt;1,"",$CR32),"")</f>
        <v/>
      </c>
      <c r="CT32" s="88" t="str">
        <f t="shared" ca="1" si="42"/>
        <v/>
      </c>
      <c r="CU32" s="88">
        <f t="shared" ca="1" si="43"/>
        <v>0</v>
      </c>
      <c r="CV32" s="88" t="str">
        <f t="shared" ca="1" si="44"/>
        <v/>
      </c>
      <c r="CX32" s="37" t="str">
        <f t="shared" ca="1" si="45"/>
        <v/>
      </c>
      <c r="CY32" s="88" t="str">
        <f t="shared" ca="1" si="46"/>
        <v/>
      </c>
      <c r="CZ32" s="88" t="str">
        <f t="shared" ca="1" si="11"/>
        <v>Julia Parr</v>
      </c>
      <c r="DA32" s="88" t="str">
        <f ca="1">IFERROR(IF(COUNTIF($CZ$7:$CZ32,$CZ32)&gt;1,"",$CZ32),"")</f>
        <v/>
      </c>
      <c r="DB32" s="88" t="str">
        <f t="shared" ca="1" si="47"/>
        <v/>
      </c>
      <c r="DC32" s="88">
        <f t="shared" ca="1" si="48"/>
        <v>0</v>
      </c>
      <c r="DD32" s="88" t="str">
        <f t="shared" ca="1" si="49"/>
        <v/>
      </c>
      <c r="DI32" s="107">
        <f>IF(LEN(Database!$C33)&gt;0,ROW(Database!$C33),"")</f>
        <v>33</v>
      </c>
      <c r="DK32" s="88">
        <f>IF(DynamicList!$D33&lt;&gt;"",ROW(DynamicList!$D33),"")</f>
        <v>33</v>
      </c>
      <c r="DM32" s="88">
        <f>IF(LEN(DynamicList!$D33)=0,"",MATCH(DynamicList!$D33,Calc!$AJ$7:$AJ$2006,0))</f>
        <v>26</v>
      </c>
      <c r="DO32" s="88" t="str">
        <f>IF(LEN(Form!$C34)&gt;0,ROW(Form!$C34),"")</f>
        <v/>
      </c>
    </row>
    <row r="33" spans="2:119" x14ac:dyDescent="0.25">
      <c r="B33" s="75">
        <v>27</v>
      </c>
      <c r="C33" s="165" t="str">
        <f t="shared" si="0"/>
        <v>Active</v>
      </c>
      <c r="D33" s="93">
        <f>IFERROR(IF(LEN(INDEX(Database!B$8:B$2007,$B33,1))=0,"",INDEX(Database!B$8:B$2007,$B33,1)),"")</f>
        <v>890439</v>
      </c>
      <c r="E33" s="93" t="str">
        <f>IFERROR(IF(LEN(INDEX(Database!C$8:C$2007,$B33,1))=0,"",INDEX(Database!C$8:C$2007,$B33,1)),"")</f>
        <v>GPS Navigator</v>
      </c>
      <c r="F33" s="93" t="str">
        <f>IFERROR(IF($C33="Passive","",INDEX(Database!D$8:D$2007,$B33,1)),"")</f>
        <v>GPS &amp; Navigation</v>
      </c>
      <c r="G33" s="93" t="str">
        <f>IFERROR(IF($C33="Passive","",INDEX(Database!E$8:E$2007,$B33,1)),"")</f>
        <v>South Korea</v>
      </c>
      <c r="H33" s="93" t="str">
        <f>IFERROR(IF($C33="Passive","",INDEX(Database!F$8:F$2007,$B33,1)),"")</f>
        <v>Black</v>
      </c>
      <c r="I33" s="93">
        <f>IFERROR(IF($C33="Passive","",INDEX(Database!G$8:G$2007,$B33,1)),"")</f>
        <v>850</v>
      </c>
      <c r="J33" s="93">
        <f>IFERROR(IF($C33="Passive","",INDEX(Database!H$8:H$2007,$B33,1)),"")</f>
        <v>360</v>
      </c>
      <c r="K33" s="93" t="str">
        <f>IFERROR(IF($C33="Passive","",INDEX(Database!I$8:I$2007,$B33,1)),"")</f>
        <v>Amy Murray</v>
      </c>
      <c r="L33" s="93" t="str">
        <f>IFERROR(IF($C33="Passive","",INDEX(Database!J$8:J$2007,$B33,1)),"")</f>
        <v>amymurray@mail.com</v>
      </c>
      <c r="M33" s="93">
        <f>IFERROR(IF($C33="Passive","",INDEX(Database!K$8:K$2007,$B33,1)),"")</f>
        <v>0</v>
      </c>
      <c r="N33" s="93">
        <f>IFERROR(IF($C33="Passive","",INDEX(Database!L$8:L$2007,$B33,1)),"")</f>
        <v>0</v>
      </c>
      <c r="O33" s="93">
        <f>IFERROR(IF($C33="Passive","",INDEX(Database!M$8:M$2007,$B33,1)),"")</f>
        <v>0</v>
      </c>
      <c r="P33" s="93">
        <f>IFERROR(IF($C33="Passive","",INDEX(Database!N$8:N$2007,$B33,1)),"")</f>
        <v>0</v>
      </c>
      <c r="Q33" s="93">
        <f>IFERROR(IF($C33="Passive","",INDEX(Database!O$8:O$2007,$B33,1)),"")</f>
        <v>0</v>
      </c>
      <c r="R33" s="93">
        <f>IFERROR(IF($C33="Passive","",INDEX(Database!P$8:P$2007,$B33,1)),"")</f>
        <v>0</v>
      </c>
      <c r="S33" s="93">
        <f>IFERROR(IF($C33="Passive","",INDEX(Database!Q$8:Q$2007,$B33,1)),"")</f>
        <v>0</v>
      </c>
      <c r="T33" s="93">
        <f>IFERROR(IF($C33="Passive","",INDEX(Database!R$8:R$2007,$B33,1)),"")</f>
        <v>0</v>
      </c>
      <c r="U33" s="93">
        <f>IFERROR(IF($C33="Passive","",INDEX(Database!S$8:S$2007,$B33,1)),"")</f>
        <v>0</v>
      </c>
      <c r="V33" s="93">
        <f>IFERROR(IF($C33="Passive","",INDEX(Database!T$8:T$2007,$B33,1)),"")</f>
        <v>0</v>
      </c>
      <c r="W33" s="93">
        <f>IFERROR(IF($C33="Passive","",INDEX(Database!U$8:U$2007,$B33,1)),"")</f>
        <v>0</v>
      </c>
      <c r="X33" s="95">
        <f>IFERROR(IF($C33="Passive","",INDEX(Database!V$8:V$2007,$B33,1)),"")</f>
        <v>0</v>
      </c>
      <c r="Y33" s="95">
        <f>IFERROR(IF($C33="Passive","",INDEX(Database!W$8:W$2007,$B33,1)),"")</f>
        <v>0</v>
      </c>
      <c r="Z33" s="95">
        <f>IFERROR(IF($C33="Passive","",INDEX(Database!X$8:X$2007,$B33,1)),"")</f>
        <v>0</v>
      </c>
      <c r="AA33" s="95">
        <f>IFERROR(IF($C33="Passive","",INDEX(Database!Y$8:Y$2007,$B33,1)),"")</f>
        <v>0</v>
      </c>
      <c r="AB33" s="95">
        <f>IFERROR(IF($C33="Passive","",INDEX(Database!Z$8:Z$2007,$B33,1)),"")</f>
        <v>0</v>
      </c>
      <c r="AC33" s="95">
        <f>IFERROR(IF($C33="Passive","",INDEX(Database!AA$8:AA$2007,$B33,1)),"")</f>
        <v>0</v>
      </c>
      <c r="AD33" s="95">
        <f>IFERROR(IF($C33="Passive","",INDEX(Database!AB$8:AB$2007,$B33,1)),"")</f>
        <v>0</v>
      </c>
      <c r="AE33" s="95">
        <f>IFERROR(IF($C33="Passive","",INDEX(Database!AC$8:AC$2007,$B33,1)),"")</f>
        <v>0</v>
      </c>
      <c r="AF33" s="95">
        <f>IFERROR(IF($C33="Passive","",INDEX(Database!AD$8:AD$2007,$B33,1)),"")</f>
        <v>0</v>
      </c>
      <c r="AG33" s="95">
        <f>IFERROR(IF($C33="Passive","",INDEX(Database!AE$8:AE$2007,$B33,1)),"")</f>
        <v>0</v>
      </c>
      <c r="AH33" s="95">
        <f>IFERROR(IF($C33="Passive","",INDEX(Database!AF$8:AF$2007,$B33,1)),"")</f>
        <v>0</v>
      </c>
      <c r="AI33" s="96">
        <f>IFERROR(IF($C33="Passive","",INDEX(Database!AG$8:AG$2007,$B33,1)),"")</f>
        <v>0</v>
      </c>
      <c r="AJ33" s="94" t="str">
        <f t="shared" si="1"/>
        <v>890439 - GPS Navigator</v>
      </c>
      <c r="AK33" s="108">
        <f t="shared" si="2"/>
        <v>27</v>
      </c>
      <c r="AM33" s="37">
        <f t="shared" ca="1" si="12"/>
        <v>27</v>
      </c>
      <c r="AN33" s="37" t="str">
        <f t="shared" ca="1" si="13"/>
        <v/>
      </c>
      <c r="AO33" s="88" t="str">
        <f t="shared" ca="1" si="3"/>
        <v>GPS &amp; Navigation</v>
      </c>
      <c r="AP33" s="88" t="str">
        <f ca="1">IFERROR(IF(COUNTIF($AO$7:$AO33,$AO33)&gt;1,"",$AO33),"")</f>
        <v>GPS &amp; Navigation</v>
      </c>
      <c r="AQ33" s="88" t="str">
        <f t="shared" ca="1" si="14"/>
        <v/>
      </c>
      <c r="AS33" s="37" t="str">
        <f t="shared" ca="1" si="15"/>
        <v/>
      </c>
      <c r="AT33" s="88" t="str">
        <f t="shared" ca="1" si="16"/>
        <v/>
      </c>
      <c r="AU33" s="88" t="str">
        <f t="shared" ca="1" si="4"/>
        <v>South Korea</v>
      </c>
      <c r="AV33" s="88" t="str">
        <f ca="1">IFERROR(IF(COUNTIF($AU$7:$AU33,$AU33)&gt;1,"",$AU33),"")</f>
        <v/>
      </c>
      <c r="AW33" s="88" t="str">
        <f t="shared" ca="1" si="17"/>
        <v/>
      </c>
      <c r="AY33" s="37" t="str">
        <f t="shared" ca="1" si="18"/>
        <v/>
      </c>
      <c r="AZ33" s="88" t="str">
        <f t="shared" ca="1" si="19"/>
        <v/>
      </c>
      <c r="BA33" s="88">
        <f t="shared" ca="1" si="5"/>
        <v>850</v>
      </c>
      <c r="BB33" s="88" t="str">
        <f ca="1">IFERROR(IF(COUNTIF($BA$7:$BA33,$BA33)&gt;1,"",$BA33),"")</f>
        <v/>
      </c>
      <c r="BC33" s="88" t="str">
        <f t="shared" ca="1" si="20"/>
        <v/>
      </c>
      <c r="BE33" s="37" t="str">
        <f t="shared" ca="1" si="21"/>
        <v/>
      </c>
      <c r="BF33" s="88" t="str">
        <f t="shared" ca="1" si="22"/>
        <v/>
      </c>
      <c r="BG33" s="88" t="str">
        <f t="shared" ca="1" si="6"/>
        <v>Amy Murray</v>
      </c>
      <c r="BH33" s="88" t="str">
        <f ca="1">IFERROR(IF(COUNTIF($BG$7:$BG33,$BG33)&gt;1,"",$BG33),"")</f>
        <v/>
      </c>
      <c r="BI33" s="88" t="str">
        <f t="shared" ca="1" si="23"/>
        <v/>
      </c>
      <c r="BK33" s="88">
        <f>IFERROR(IF(LEN(BK$6)=0,1,IF(OR(DynamicList!$B$10="",DynamicList!$B$10="All"),1,IF(DynamicList!$B$10=INDEX(MainTable,$B33,MATCH(BK$6,DatabaseHeaders,0)),1,0))),0)</f>
        <v>1</v>
      </c>
      <c r="BL33" s="88">
        <f>IFERROR(IF(LEN(BL$6)=0,1,IF(OR(DynamicList!$B$13="",DynamicList!$B$13="All"),1,IF(DynamicList!$B$13=INDEX(MainTable,$B33,MATCH(BL$6,DatabaseHeaders,0)),1,0))),0)</f>
        <v>1</v>
      </c>
      <c r="BM33" s="88">
        <f>IFERROR(IF(LEN(BM$6)=0,1,IF(OR(DynamicList!$B$16="",DynamicList!$B$16="All"),1,IF(DynamicList!$B$16=INDEX(MainTable,$B33,MATCH(BM$6,DatabaseHeaders,0)),1,0))),0)</f>
        <v>1</v>
      </c>
      <c r="BN33" s="88">
        <f>IFERROR(IF(LEN(BN$6)=0,1,IF(OR(DynamicList!$B$19="",DynamicList!$B$19="All"),1,IF(DynamicList!$B$19=INDEX(MainTable,$B33,MATCH(BN$6,DatabaseHeaders,0)),1,0))),0)</f>
        <v>1</v>
      </c>
      <c r="BO33" s="88">
        <f t="shared" si="24"/>
        <v>1</v>
      </c>
      <c r="BQ33" s="37">
        <f t="shared" si="25"/>
        <v>27</v>
      </c>
      <c r="BR33" s="88">
        <f t="shared" si="26"/>
        <v>27</v>
      </c>
      <c r="BS33" s="88" t="str">
        <f t="shared" si="27"/>
        <v>890439 - GPS Navigator</v>
      </c>
      <c r="BT33" s="88">
        <f t="shared" si="50"/>
        <v>27</v>
      </c>
      <c r="BU33" s="88" t="str">
        <f t="shared" si="28"/>
        <v>890439 - GPS Navigator</v>
      </c>
      <c r="BW33" s="88">
        <f t="shared" si="29"/>
        <v>1</v>
      </c>
      <c r="BX33" s="88">
        <f t="shared" si="7"/>
        <v>27</v>
      </c>
      <c r="BZ33" s="37">
        <f t="shared" ca="1" si="30"/>
        <v>27</v>
      </c>
      <c r="CA33" s="88" t="str">
        <f t="shared" ca="1" si="31"/>
        <v/>
      </c>
      <c r="CB33" s="88" t="str">
        <f t="shared" ca="1" si="8"/>
        <v>GPS &amp; Navigation</v>
      </c>
      <c r="CC33" s="88" t="str">
        <f ca="1">IFERROR(IF(COUNTIF($CB$7:$CB33,$CB33)&gt;1,"",$CB33),"")</f>
        <v>GPS &amp; Navigation</v>
      </c>
      <c r="CD33" s="88" t="str">
        <f t="shared" ca="1" si="32"/>
        <v/>
      </c>
      <c r="CE33" s="88">
        <f t="shared" ca="1" si="33"/>
        <v>0</v>
      </c>
      <c r="CF33" s="88" t="str">
        <f t="shared" ca="1" si="34"/>
        <v/>
      </c>
      <c r="CH33" s="37" t="str">
        <f t="shared" ca="1" si="35"/>
        <v/>
      </c>
      <c r="CI33" s="88" t="str">
        <f t="shared" ca="1" si="36"/>
        <v/>
      </c>
      <c r="CJ33" s="88" t="str">
        <f t="shared" ca="1" si="9"/>
        <v>Black</v>
      </c>
      <c r="CK33" s="88" t="str">
        <f ca="1">IFERROR(IF(COUNTIF($CJ$7:$CJ33,$CJ33)&gt;1,"",$CJ33),"")</f>
        <v/>
      </c>
      <c r="CL33" s="88" t="str">
        <f t="shared" ca="1" si="37"/>
        <v/>
      </c>
      <c r="CM33" s="88">
        <f t="shared" ca="1" si="38"/>
        <v>0</v>
      </c>
      <c r="CN33" s="88" t="str">
        <f t="shared" ca="1" si="39"/>
        <v/>
      </c>
      <c r="CP33" s="37" t="str">
        <f t="shared" ca="1" si="40"/>
        <v/>
      </c>
      <c r="CQ33" s="88" t="str">
        <f t="shared" ca="1" si="41"/>
        <v/>
      </c>
      <c r="CR33" s="88" t="str">
        <f t="shared" ca="1" si="10"/>
        <v>South Korea</v>
      </c>
      <c r="CS33" s="88" t="str">
        <f ca="1">IFERROR(IF(COUNTIF($CR$7:$CR33,$CR33)&gt;1,"",$CR33),"")</f>
        <v/>
      </c>
      <c r="CT33" s="88" t="str">
        <f t="shared" ca="1" si="42"/>
        <v/>
      </c>
      <c r="CU33" s="88">
        <f t="shared" ca="1" si="43"/>
        <v>0</v>
      </c>
      <c r="CV33" s="88" t="str">
        <f t="shared" ca="1" si="44"/>
        <v/>
      </c>
      <c r="CX33" s="37" t="str">
        <f t="shared" ca="1" si="45"/>
        <v/>
      </c>
      <c r="CY33" s="88" t="str">
        <f t="shared" ca="1" si="46"/>
        <v/>
      </c>
      <c r="CZ33" s="88" t="str">
        <f t="shared" ca="1" si="11"/>
        <v>Amy Murray</v>
      </c>
      <c r="DA33" s="88" t="str">
        <f ca="1">IFERROR(IF(COUNTIF($CZ$7:$CZ33,$CZ33)&gt;1,"",$CZ33),"")</f>
        <v/>
      </c>
      <c r="DB33" s="88" t="str">
        <f t="shared" ca="1" si="47"/>
        <v/>
      </c>
      <c r="DC33" s="88">
        <f t="shared" ca="1" si="48"/>
        <v>0</v>
      </c>
      <c r="DD33" s="88" t="str">
        <f t="shared" ca="1" si="49"/>
        <v/>
      </c>
      <c r="DI33" s="107">
        <f>IF(LEN(Database!$C34)&gt;0,ROW(Database!$C34),"")</f>
        <v>34</v>
      </c>
      <c r="DK33" s="88">
        <f>IF(DynamicList!$D34&lt;&gt;"",ROW(DynamicList!$D34),"")</f>
        <v>34</v>
      </c>
      <c r="DM33" s="88">
        <f>IF(LEN(DynamicList!$D34)=0,"",MATCH(DynamicList!$D34,Calc!$AJ$7:$AJ$2006,0))</f>
        <v>27</v>
      </c>
      <c r="DO33" s="88" t="str">
        <f>IF(LEN(Form!$C35)&gt;0,ROW(Form!$C35),"")</f>
        <v/>
      </c>
    </row>
    <row r="34" spans="2:119" x14ac:dyDescent="0.25">
      <c r="B34" s="75">
        <v>28</v>
      </c>
      <c r="C34" s="165" t="str">
        <f t="shared" si="0"/>
        <v>Active</v>
      </c>
      <c r="D34" s="93">
        <f>IFERROR(IF(LEN(INDEX(Database!B$8:B$2007,$B34,1))=0,"",INDEX(Database!B$8:B$2007,$B34,1)),"")</f>
        <v>169714</v>
      </c>
      <c r="E34" s="93" t="str">
        <f>IFERROR(IF(LEN(INDEX(Database!C$8:C$2007,$B34,1))=0,"",INDEX(Database!C$8:C$2007,$B34,1)),"")</f>
        <v>Key Finder</v>
      </c>
      <c r="F34" s="93" t="str">
        <f>IFERROR(IF($C34="Passive","",INDEX(Database!D$8:D$2007,$B34,1)),"")</f>
        <v>GPS &amp; Navigation</v>
      </c>
      <c r="G34" s="93" t="str">
        <f>IFERROR(IF($C34="Passive","",INDEX(Database!E$8:E$2007,$B34,1)),"")</f>
        <v>South Korea</v>
      </c>
      <c r="H34" s="93" t="str">
        <f>IFERROR(IF($C34="Passive","",INDEX(Database!F$8:F$2007,$B34,1)),"")</f>
        <v>Green</v>
      </c>
      <c r="I34" s="93">
        <f>IFERROR(IF($C34="Passive","",INDEX(Database!G$8:G$2007,$B34,1)),"")</f>
        <v>50</v>
      </c>
      <c r="J34" s="93">
        <f>IFERROR(IF($C34="Passive","",INDEX(Database!H$8:H$2007,$B34,1)),"")</f>
        <v>35</v>
      </c>
      <c r="K34" s="93" t="str">
        <f>IFERROR(IF($C34="Passive","",INDEX(Database!I$8:I$2007,$B34,1)),"")</f>
        <v>Joanne Paige</v>
      </c>
      <c r="L34" s="93" t="str">
        <f>IFERROR(IF($C34="Passive","",INDEX(Database!J$8:J$2007,$B34,1)),"")</f>
        <v>joannepaige@mail.com</v>
      </c>
      <c r="M34" s="93">
        <f>IFERROR(IF($C34="Passive","",INDEX(Database!K$8:K$2007,$B34,1)),"")</f>
        <v>0</v>
      </c>
      <c r="N34" s="93">
        <f>IFERROR(IF($C34="Passive","",INDEX(Database!L$8:L$2007,$B34,1)),"")</f>
        <v>0</v>
      </c>
      <c r="O34" s="93">
        <f>IFERROR(IF($C34="Passive","",INDEX(Database!M$8:M$2007,$B34,1)),"")</f>
        <v>0</v>
      </c>
      <c r="P34" s="93">
        <f>IFERROR(IF($C34="Passive","",INDEX(Database!N$8:N$2007,$B34,1)),"")</f>
        <v>0</v>
      </c>
      <c r="Q34" s="93">
        <f>IFERROR(IF($C34="Passive","",INDEX(Database!O$8:O$2007,$B34,1)),"")</f>
        <v>0</v>
      </c>
      <c r="R34" s="93">
        <f>IFERROR(IF($C34="Passive","",INDEX(Database!P$8:P$2007,$B34,1)),"")</f>
        <v>0</v>
      </c>
      <c r="S34" s="93">
        <f>IFERROR(IF($C34="Passive","",INDEX(Database!Q$8:Q$2007,$B34,1)),"")</f>
        <v>0</v>
      </c>
      <c r="T34" s="93">
        <f>IFERROR(IF($C34="Passive","",INDEX(Database!R$8:R$2007,$B34,1)),"")</f>
        <v>0</v>
      </c>
      <c r="U34" s="93">
        <f>IFERROR(IF($C34="Passive","",INDEX(Database!S$8:S$2007,$B34,1)),"")</f>
        <v>0</v>
      </c>
      <c r="V34" s="93">
        <f>IFERROR(IF($C34="Passive","",INDEX(Database!T$8:T$2007,$B34,1)),"")</f>
        <v>0</v>
      </c>
      <c r="W34" s="93">
        <f>IFERROR(IF($C34="Passive","",INDEX(Database!U$8:U$2007,$B34,1)),"")</f>
        <v>0</v>
      </c>
      <c r="X34" s="95">
        <f>IFERROR(IF($C34="Passive","",INDEX(Database!V$8:V$2007,$B34,1)),"")</f>
        <v>0</v>
      </c>
      <c r="Y34" s="95">
        <f>IFERROR(IF($C34="Passive","",INDEX(Database!W$8:W$2007,$B34,1)),"")</f>
        <v>0</v>
      </c>
      <c r="Z34" s="95">
        <f>IFERROR(IF($C34="Passive","",INDEX(Database!X$8:X$2007,$B34,1)),"")</f>
        <v>0</v>
      </c>
      <c r="AA34" s="95">
        <f>IFERROR(IF($C34="Passive","",INDEX(Database!Y$8:Y$2007,$B34,1)),"")</f>
        <v>0</v>
      </c>
      <c r="AB34" s="95">
        <f>IFERROR(IF($C34="Passive","",INDEX(Database!Z$8:Z$2007,$B34,1)),"")</f>
        <v>0</v>
      </c>
      <c r="AC34" s="95">
        <f>IFERROR(IF($C34="Passive","",INDEX(Database!AA$8:AA$2007,$B34,1)),"")</f>
        <v>0</v>
      </c>
      <c r="AD34" s="95">
        <f>IFERROR(IF($C34="Passive","",INDEX(Database!AB$8:AB$2007,$B34,1)),"")</f>
        <v>0</v>
      </c>
      <c r="AE34" s="95">
        <f>IFERROR(IF($C34="Passive","",INDEX(Database!AC$8:AC$2007,$B34,1)),"")</f>
        <v>0</v>
      </c>
      <c r="AF34" s="95">
        <f>IFERROR(IF($C34="Passive","",INDEX(Database!AD$8:AD$2007,$B34,1)),"")</f>
        <v>0</v>
      </c>
      <c r="AG34" s="95">
        <f>IFERROR(IF($C34="Passive","",INDEX(Database!AE$8:AE$2007,$B34,1)),"")</f>
        <v>0</v>
      </c>
      <c r="AH34" s="95">
        <f>IFERROR(IF($C34="Passive","",INDEX(Database!AF$8:AF$2007,$B34,1)),"")</f>
        <v>0</v>
      </c>
      <c r="AI34" s="96">
        <f>IFERROR(IF($C34="Passive","",INDEX(Database!AG$8:AG$2007,$B34,1)),"")</f>
        <v>0</v>
      </c>
      <c r="AJ34" s="94" t="str">
        <f t="shared" si="1"/>
        <v>169714 - Key Finder</v>
      </c>
      <c r="AK34" s="108">
        <f t="shared" si="2"/>
        <v>28</v>
      </c>
      <c r="AM34" s="37" t="str">
        <f t="shared" ca="1" si="12"/>
        <v/>
      </c>
      <c r="AN34" s="37" t="str">
        <f t="shared" ca="1" si="13"/>
        <v/>
      </c>
      <c r="AO34" s="88" t="str">
        <f t="shared" ca="1" si="3"/>
        <v>GPS &amp; Navigation</v>
      </c>
      <c r="AP34" s="88" t="str">
        <f ca="1">IFERROR(IF(COUNTIF($AO$7:$AO34,$AO34)&gt;1,"",$AO34),"")</f>
        <v/>
      </c>
      <c r="AQ34" s="88" t="str">
        <f t="shared" ca="1" si="14"/>
        <v/>
      </c>
      <c r="AS34" s="37" t="str">
        <f t="shared" ca="1" si="15"/>
        <v/>
      </c>
      <c r="AT34" s="88" t="str">
        <f t="shared" ca="1" si="16"/>
        <v/>
      </c>
      <c r="AU34" s="88" t="str">
        <f t="shared" ca="1" si="4"/>
        <v>South Korea</v>
      </c>
      <c r="AV34" s="88" t="str">
        <f ca="1">IFERROR(IF(COUNTIF($AU$7:$AU34,$AU34)&gt;1,"",$AU34),"")</f>
        <v/>
      </c>
      <c r="AW34" s="88" t="str">
        <f t="shared" ca="1" si="17"/>
        <v/>
      </c>
      <c r="AY34" s="37">
        <f t="shared" ca="1" si="18"/>
        <v>28</v>
      </c>
      <c r="AZ34" s="88" t="str">
        <f t="shared" ca="1" si="19"/>
        <v/>
      </c>
      <c r="BA34" s="88">
        <f t="shared" ca="1" si="5"/>
        <v>50</v>
      </c>
      <c r="BB34" s="88">
        <f ca="1">IFERROR(IF(COUNTIF($BA$7:$BA34,$BA34)&gt;1,"",$BA34),"")</f>
        <v>50</v>
      </c>
      <c r="BC34" s="88" t="str">
        <f t="shared" ca="1" si="20"/>
        <v/>
      </c>
      <c r="BE34" s="37" t="str">
        <f t="shared" ca="1" si="21"/>
        <v/>
      </c>
      <c r="BF34" s="88" t="str">
        <f t="shared" ca="1" si="22"/>
        <v/>
      </c>
      <c r="BG34" s="88" t="str">
        <f t="shared" ca="1" si="6"/>
        <v>Joanne Paige</v>
      </c>
      <c r="BH34" s="88" t="str">
        <f ca="1">IFERROR(IF(COUNTIF($BG$7:$BG34,$BG34)&gt;1,"",$BG34),"")</f>
        <v/>
      </c>
      <c r="BI34" s="88" t="str">
        <f t="shared" ca="1" si="23"/>
        <v/>
      </c>
      <c r="BK34" s="88">
        <f>IFERROR(IF(LEN(BK$6)=0,1,IF(OR(DynamicList!$B$10="",DynamicList!$B$10="All"),1,IF(DynamicList!$B$10=INDEX(MainTable,$B34,MATCH(BK$6,DatabaseHeaders,0)),1,0))),0)</f>
        <v>1</v>
      </c>
      <c r="BL34" s="88">
        <f>IFERROR(IF(LEN(BL$6)=0,1,IF(OR(DynamicList!$B$13="",DynamicList!$B$13="All"),1,IF(DynamicList!$B$13=INDEX(MainTable,$B34,MATCH(BL$6,DatabaseHeaders,0)),1,0))),0)</f>
        <v>1</v>
      </c>
      <c r="BM34" s="88">
        <f>IFERROR(IF(LEN(BM$6)=0,1,IF(OR(DynamicList!$B$16="",DynamicList!$B$16="All"),1,IF(DynamicList!$B$16=INDEX(MainTable,$B34,MATCH(BM$6,DatabaseHeaders,0)),1,0))),0)</f>
        <v>1</v>
      </c>
      <c r="BN34" s="88">
        <f>IFERROR(IF(LEN(BN$6)=0,1,IF(OR(DynamicList!$B$19="",DynamicList!$B$19="All"),1,IF(DynamicList!$B$19=INDEX(MainTable,$B34,MATCH(BN$6,DatabaseHeaders,0)),1,0))),0)</f>
        <v>1</v>
      </c>
      <c r="BO34" s="88">
        <f t="shared" si="24"/>
        <v>1</v>
      </c>
      <c r="BQ34" s="37">
        <f t="shared" si="25"/>
        <v>28</v>
      </c>
      <c r="BR34" s="88">
        <f t="shared" si="26"/>
        <v>28</v>
      </c>
      <c r="BS34" s="88" t="str">
        <f t="shared" si="27"/>
        <v>169714 - Key Finder</v>
      </c>
      <c r="BT34" s="88">
        <f t="shared" si="50"/>
        <v>28</v>
      </c>
      <c r="BU34" s="88" t="str">
        <f t="shared" si="28"/>
        <v>169714 - Key Finder</v>
      </c>
      <c r="BW34" s="88">
        <f t="shared" si="29"/>
        <v>1</v>
      </c>
      <c r="BX34" s="88">
        <f t="shared" si="7"/>
        <v>28</v>
      </c>
      <c r="BZ34" s="37" t="str">
        <f t="shared" ca="1" si="30"/>
        <v/>
      </c>
      <c r="CA34" s="88" t="str">
        <f t="shared" ca="1" si="31"/>
        <v/>
      </c>
      <c r="CB34" s="88" t="str">
        <f t="shared" ca="1" si="8"/>
        <v>GPS &amp; Navigation</v>
      </c>
      <c r="CC34" s="88" t="str">
        <f ca="1">IFERROR(IF(COUNTIF($CB$7:$CB34,$CB34)&gt;1,"",$CB34),"")</f>
        <v/>
      </c>
      <c r="CD34" s="88" t="str">
        <f t="shared" ca="1" si="32"/>
        <v/>
      </c>
      <c r="CE34" s="88">
        <f t="shared" ca="1" si="33"/>
        <v>0</v>
      </c>
      <c r="CF34" s="88" t="str">
        <f t="shared" ca="1" si="34"/>
        <v/>
      </c>
      <c r="CH34" s="37" t="str">
        <f t="shared" ca="1" si="35"/>
        <v/>
      </c>
      <c r="CI34" s="88" t="str">
        <f t="shared" ca="1" si="36"/>
        <v/>
      </c>
      <c r="CJ34" s="88" t="str">
        <f t="shared" ca="1" si="9"/>
        <v>Green</v>
      </c>
      <c r="CK34" s="88" t="str">
        <f ca="1">IFERROR(IF(COUNTIF($CJ$7:$CJ34,$CJ34)&gt;1,"",$CJ34),"")</f>
        <v/>
      </c>
      <c r="CL34" s="88" t="str">
        <f t="shared" ca="1" si="37"/>
        <v/>
      </c>
      <c r="CM34" s="88">
        <f t="shared" ca="1" si="38"/>
        <v>0</v>
      </c>
      <c r="CN34" s="88" t="str">
        <f t="shared" ca="1" si="39"/>
        <v/>
      </c>
      <c r="CP34" s="37" t="str">
        <f t="shared" ca="1" si="40"/>
        <v/>
      </c>
      <c r="CQ34" s="88" t="str">
        <f t="shared" ca="1" si="41"/>
        <v/>
      </c>
      <c r="CR34" s="88" t="str">
        <f t="shared" ca="1" si="10"/>
        <v>South Korea</v>
      </c>
      <c r="CS34" s="88" t="str">
        <f ca="1">IFERROR(IF(COUNTIF($CR$7:$CR34,$CR34)&gt;1,"",$CR34),"")</f>
        <v/>
      </c>
      <c r="CT34" s="88" t="str">
        <f t="shared" ca="1" si="42"/>
        <v/>
      </c>
      <c r="CU34" s="88">
        <f t="shared" ca="1" si="43"/>
        <v>0</v>
      </c>
      <c r="CV34" s="88" t="str">
        <f t="shared" ca="1" si="44"/>
        <v/>
      </c>
      <c r="CX34" s="37" t="str">
        <f t="shared" ca="1" si="45"/>
        <v/>
      </c>
      <c r="CY34" s="88" t="str">
        <f t="shared" ca="1" si="46"/>
        <v/>
      </c>
      <c r="CZ34" s="88" t="str">
        <f t="shared" ca="1" si="11"/>
        <v>Joanne Paige</v>
      </c>
      <c r="DA34" s="88" t="str">
        <f ca="1">IFERROR(IF(COUNTIF($CZ$7:$CZ34,$CZ34)&gt;1,"",$CZ34),"")</f>
        <v/>
      </c>
      <c r="DB34" s="88" t="str">
        <f t="shared" ca="1" si="47"/>
        <v/>
      </c>
      <c r="DC34" s="88">
        <f t="shared" ca="1" si="48"/>
        <v>0</v>
      </c>
      <c r="DD34" s="88" t="str">
        <f t="shared" ca="1" si="49"/>
        <v/>
      </c>
      <c r="DI34" s="107">
        <f>IF(LEN(Database!$C35)&gt;0,ROW(Database!$C35),"")</f>
        <v>35</v>
      </c>
      <c r="DK34" s="88">
        <f>IF(DynamicList!$D35&lt;&gt;"",ROW(DynamicList!$D35),"")</f>
        <v>35</v>
      </c>
      <c r="DM34" s="88">
        <f>IF(LEN(DynamicList!$D35)=0,"",MATCH(DynamicList!$D35,Calc!$AJ$7:$AJ$2006,0))</f>
        <v>28</v>
      </c>
      <c r="DO34" s="88" t="str">
        <f>IF(LEN(Form!$C36)&gt;0,ROW(Form!$C36),"")</f>
        <v/>
      </c>
    </row>
    <row r="35" spans="2:119" x14ac:dyDescent="0.25">
      <c r="B35" s="75">
        <v>29</v>
      </c>
      <c r="C35" s="165" t="str">
        <f t="shared" si="0"/>
        <v>Active</v>
      </c>
      <c r="D35" s="93">
        <f>IFERROR(IF(LEN(INDEX(Database!B$8:B$2007,$B35,1))=0,"",INDEX(Database!B$8:B$2007,$B35,1)),"")</f>
        <v>197670</v>
      </c>
      <c r="E35" s="93" t="str">
        <f>IFERROR(IF(LEN(INDEX(Database!C$8:C$2007,$B35,1))=0,"",INDEX(Database!C$8:C$2007,$B35,1)),"")</f>
        <v>4K Led TV</v>
      </c>
      <c r="F35" s="93" t="str">
        <f>IFERROR(IF($C35="Passive","",INDEX(Database!D$8:D$2007,$B35,1)),"")</f>
        <v>Television &amp; Video</v>
      </c>
      <c r="G35" s="93" t="str">
        <f>IFERROR(IF($C35="Passive","",INDEX(Database!E$8:E$2007,$B35,1)),"")</f>
        <v>United States</v>
      </c>
      <c r="H35" s="93" t="str">
        <f>IFERROR(IF($C35="Passive","",INDEX(Database!F$8:F$2007,$B35,1)),"")</f>
        <v>White</v>
      </c>
      <c r="I35" s="93">
        <f>IFERROR(IF($C35="Passive","",INDEX(Database!G$8:G$2007,$B35,1)),"")</f>
        <v>6580</v>
      </c>
      <c r="J35" s="93">
        <f>IFERROR(IF($C35="Passive","",INDEX(Database!H$8:H$2007,$B35,1)),"")</f>
        <v>3500</v>
      </c>
      <c r="K35" s="93" t="str">
        <f>IFERROR(IF($C35="Passive","",INDEX(Database!I$8:I$2007,$B35,1)),"")</f>
        <v>Anne North</v>
      </c>
      <c r="L35" s="93" t="str">
        <f>IFERROR(IF($C35="Passive","",INDEX(Database!J$8:J$2007,$B35,1)),"")</f>
        <v>annenorth@mail.com</v>
      </c>
      <c r="M35" s="93">
        <f>IFERROR(IF($C35="Passive","",INDEX(Database!K$8:K$2007,$B35,1)),"")</f>
        <v>0</v>
      </c>
      <c r="N35" s="93">
        <f>IFERROR(IF($C35="Passive","",INDEX(Database!L$8:L$2007,$B35,1)),"")</f>
        <v>0</v>
      </c>
      <c r="O35" s="93">
        <f>IFERROR(IF($C35="Passive","",INDEX(Database!M$8:M$2007,$B35,1)),"")</f>
        <v>0</v>
      </c>
      <c r="P35" s="93">
        <f>IFERROR(IF($C35="Passive","",INDEX(Database!N$8:N$2007,$B35,1)),"")</f>
        <v>0</v>
      </c>
      <c r="Q35" s="93">
        <f>IFERROR(IF($C35="Passive","",INDEX(Database!O$8:O$2007,$B35,1)),"")</f>
        <v>0</v>
      </c>
      <c r="R35" s="93">
        <f>IFERROR(IF($C35="Passive","",INDEX(Database!P$8:P$2007,$B35,1)),"")</f>
        <v>0</v>
      </c>
      <c r="S35" s="93">
        <f>IFERROR(IF($C35="Passive","",INDEX(Database!Q$8:Q$2007,$B35,1)),"")</f>
        <v>0</v>
      </c>
      <c r="T35" s="93">
        <f>IFERROR(IF($C35="Passive","",INDEX(Database!R$8:R$2007,$B35,1)),"")</f>
        <v>0</v>
      </c>
      <c r="U35" s="93">
        <f>IFERROR(IF($C35="Passive","",INDEX(Database!S$8:S$2007,$B35,1)),"")</f>
        <v>0</v>
      </c>
      <c r="V35" s="93">
        <f>IFERROR(IF($C35="Passive","",INDEX(Database!T$8:T$2007,$B35,1)),"")</f>
        <v>0</v>
      </c>
      <c r="W35" s="93">
        <f>IFERROR(IF($C35="Passive","",INDEX(Database!U$8:U$2007,$B35,1)),"")</f>
        <v>0</v>
      </c>
      <c r="X35" s="95">
        <f>IFERROR(IF($C35="Passive","",INDEX(Database!V$8:V$2007,$B35,1)),"")</f>
        <v>0</v>
      </c>
      <c r="Y35" s="95">
        <f>IFERROR(IF($C35="Passive","",INDEX(Database!W$8:W$2007,$B35,1)),"")</f>
        <v>0</v>
      </c>
      <c r="Z35" s="95">
        <f>IFERROR(IF($C35="Passive","",INDEX(Database!X$8:X$2007,$B35,1)),"")</f>
        <v>0</v>
      </c>
      <c r="AA35" s="95">
        <f>IFERROR(IF($C35="Passive","",INDEX(Database!Y$8:Y$2007,$B35,1)),"")</f>
        <v>0</v>
      </c>
      <c r="AB35" s="95">
        <f>IFERROR(IF($C35="Passive","",INDEX(Database!Z$8:Z$2007,$B35,1)),"")</f>
        <v>0</v>
      </c>
      <c r="AC35" s="95">
        <f>IFERROR(IF($C35="Passive","",INDEX(Database!AA$8:AA$2007,$B35,1)),"")</f>
        <v>0</v>
      </c>
      <c r="AD35" s="95">
        <f>IFERROR(IF($C35="Passive","",INDEX(Database!AB$8:AB$2007,$B35,1)),"")</f>
        <v>0</v>
      </c>
      <c r="AE35" s="95">
        <f>IFERROR(IF($C35="Passive","",INDEX(Database!AC$8:AC$2007,$B35,1)),"")</f>
        <v>0</v>
      </c>
      <c r="AF35" s="95">
        <f>IFERROR(IF($C35="Passive","",INDEX(Database!AD$8:AD$2007,$B35,1)),"")</f>
        <v>0</v>
      </c>
      <c r="AG35" s="95">
        <f>IFERROR(IF($C35="Passive","",INDEX(Database!AE$8:AE$2007,$B35,1)),"")</f>
        <v>0</v>
      </c>
      <c r="AH35" s="95">
        <f>IFERROR(IF($C35="Passive","",INDEX(Database!AF$8:AF$2007,$B35,1)),"")</f>
        <v>0</v>
      </c>
      <c r="AI35" s="96">
        <f>IFERROR(IF($C35="Passive","",INDEX(Database!AG$8:AG$2007,$B35,1)),"")</f>
        <v>0</v>
      </c>
      <c r="AJ35" s="94" t="str">
        <f t="shared" si="1"/>
        <v>197670 - 4K Led TV</v>
      </c>
      <c r="AK35" s="108">
        <f t="shared" si="2"/>
        <v>29</v>
      </c>
      <c r="AM35" s="37">
        <f t="shared" ca="1" si="12"/>
        <v>29</v>
      </c>
      <c r="AN35" s="37" t="str">
        <f t="shared" ca="1" si="13"/>
        <v/>
      </c>
      <c r="AO35" s="88" t="str">
        <f t="shared" ca="1" si="3"/>
        <v>Television &amp; Video</v>
      </c>
      <c r="AP35" s="88" t="str">
        <f ca="1">IFERROR(IF(COUNTIF($AO$7:$AO35,$AO35)&gt;1,"",$AO35),"")</f>
        <v>Television &amp; Video</v>
      </c>
      <c r="AQ35" s="88" t="str">
        <f t="shared" ca="1" si="14"/>
        <v/>
      </c>
      <c r="AS35" s="37" t="str">
        <f t="shared" ca="1" si="15"/>
        <v/>
      </c>
      <c r="AT35" s="88" t="str">
        <f t="shared" ca="1" si="16"/>
        <v/>
      </c>
      <c r="AU35" s="88" t="str">
        <f t="shared" ca="1" si="4"/>
        <v>United States</v>
      </c>
      <c r="AV35" s="88" t="str">
        <f ca="1">IFERROR(IF(COUNTIF($AU$7:$AU35,$AU35)&gt;1,"",$AU35),"")</f>
        <v/>
      </c>
      <c r="AW35" s="88" t="str">
        <f t="shared" ca="1" si="17"/>
        <v/>
      </c>
      <c r="AY35" s="37">
        <f t="shared" ca="1" si="18"/>
        <v>29</v>
      </c>
      <c r="AZ35" s="88" t="str">
        <f t="shared" ca="1" si="19"/>
        <v/>
      </c>
      <c r="BA35" s="88">
        <f t="shared" ca="1" si="5"/>
        <v>6580</v>
      </c>
      <c r="BB35" s="88">
        <f ca="1">IFERROR(IF(COUNTIF($BA$7:$BA35,$BA35)&gt;1,"",$BA35),"")</f>
        <v>6580</v>
      </c>
      <c r="BC35" s="88" t="str">
        <f t="shared" ca="1" si="20"/>
        <v/>
      </c>
      <c r="BE35" s="37" t="str">
        <f t="shared" ca="1" si="21"/>
        <v/>
      </c>
      <c r="BF35" s="88" t="str">
        <f t="shared" ca="1" si="22"/>
        <v/>
      </c>
      <c r="BG35" s="88" t="str">
        <f t="shared" ca="1" si="6"/>
        <v>Anne North</v>
      </c>
      <c r="BH35" s="88" t="str">
        <f ca="1">IFERROR(IF(COUNTIF($BG$7:$BG35,$BG35)&gt;1,"",$BG35),"")</f>
        <v/>
      </c>
      <c r="BI35" s="88" t="str">
        <f t="shared" ca="1" si="23"/>
        <v/>
      </c>
      <c r="BK35" s="88">
        <f>IFERROR(IF(LEN(BK$6)=0,1,IF(OR(DynamicList!$B$10="",DynamicList!$B$10="All"),1,IF(DynamicList!$B$10=INDEX(MainTable,$B35,MATCH(BK$6,DatabaseHeaders,0)),1,0))),0)</f>
        <v>1</v>
      </c>
      <c r="BL35" s="88">
        <f>IFERROR(IF(LEN(BL$6)=0,1,IF(OR(DynamicList!$B$13="",DynamicList!$B$13="All"),1,IF(DynamicList!$B$13=INDEX(MainTable,$B35,MATCH(BL$6,DatabaseHeaders,0)),1,0))),0)</f>
        <v>1</v>
      </c>
      <c r="BM35" s="88">
        <f>IFERROR(IF(LEN(BM$6)=0,1,IF(OR(DynamicList!$B$16="",DynamicList!$B$16="All"),1,IF(DynamicList!$B$16=INDEX(MainTable,$B35,MATCH(BM$6,DatabaseHeaders,0)),1,0))),0)</f>
        <v>1</v>
      </c>
      <c r="BN35" s="88">
        <f>IFERROR(IF(LEN(BN$6)=0,1,IF(OR(DynamicList!$B$19="",DynamicList!$B$19="All"),1,IF(DynamicList!$B$19=INDEX(MainTable,$B35,MATCH(BN$6,DatabaseHeaders,0)),1,0))),0)</f>
        <v>1</v>
      </c>
      <c r="BO35" s="88">
        <f t="shared" si="24"/>
        <v>1</v>
      </c>
      <c r="BQ35" s="37">
        <f t="shared" si="25"/>
        <v>29</v>
      </c>
      <c r="BR35" s="88">
        <f t="shared" si="26"/>
        <v>29</v>
      </c>
      <c r="BS35" s="88" t="str">
        <f t="shared" si="27"/>
        <v>197670 - 4K Led TV</v>
      </c>
      <c r="BT35" s="88">
        <f t="shared" si="50"/>
        <v>29</v>
      </c>
      <c r="BU35" s="88" t="str">
        <f t="shared" si="28"/>
        <v>197670 - 4K Led TV</v>
      </c>
      <c r="BW35" s="88">
        <f t="shared" si="29"/>
        <v>1</v>
      </c>
      <c r="BX35" s="88">
        <f t="shared" si="7"/>
        <v>29</v>
      </c>
      <c r="BZ35" s="37">
        <f t="shared" ca="1" si="30"/>
        <v>29</v>
      </c>
      <c r="CA35" s="88" t="str">
        <f t="shared" ca="1" si="31"/>
        <v/>
      </c>
      <c r="CB35" s="88" t="str">
        <f t="shared" ca="1" si="8"/>
        <v>Television &amp; Video</v>
      </c>
      <c r="CC35" s="88" t="str">
        <f ca="1">IFERROR(IF(COUNTIF($CB$7:$CB35,$CB35)&gt;1,"",$CB35),"")</f>
        <v>Television &amp; Video</v>
      </c>
      <c r="CD35" s="88" t="str">
        <f t="shared" ca="1" si="32"/>
        <v/>
      </c>
      <c r="CE35" s="88">
        <f t="shared" ca="1" si="33"/>
        <v>0</v>
      </c>
      <c r="CF35" s="88" t="str">
        <f t="shared" ca="1" si="34"/>
        <v/>
      </c>
      <c r="CH35" s="37" t="str">
        <f t="shared" ca="1" si="35"/>
        <v/>
      </c>
      <c r="CI35" s="88" t="str">
        <f t="shared" ca="1" si="36"/>
        <v/>
      </c>
      <c r="CJ35" s="88" t="str">
        <f t="shared" ca="1" si="9"/>
        <v>White</v>
      </c>
      <c r="CK35" s="88" t="str">
        <f ca="1">IFERROR(IF(COUNTIF($CJ$7:$CJ35,$CJ35)&gt;1,"",$CJ35),"")</f>
        <v/>
      </c>
      <c r="CL35" s="88" t="str">
        <f t="shared" ca="1" si="37"/>
        <v/>
      </c>
      <c r="CM35" s="88">
        <f t="shared" ca="1" si="38"/>
        <v>0</v>
      </c>
      <c r="CN35" s="88" t="str">
        <f t="shared" ca="1" si="39"/>
        <v/>
      </c>
      <c r="CP35" s="37" t="str">
        <f t="shared" ca="1" si="40"/>
        <v/>
      </c>
      <c r="CQ35" s="88" t="str">
        <f t="shared" ca="1" si="41"/>
        <v/>
      </c>
      <c r="CR35" s="88" t="str">
        <f t="shared" ca="1" si="10"/>
        <v>United States</v>
      </c>
      <c r="CS35" s="88" t="str">
        <f ca="1">IFERROR(IF(COUNTIF($CR$7:$CR35,$CR35)&gt;1,"",$CR35),"")</f>
        <v/>
      </c>
      <c r="CT35" s="88" t="str">
        <f t="shared" ca="1" si="42"/>
        <v/>
      </c>
      <c r="CU35" s="88">
        <f t="shared" ca="1" si="43"/>
        <v>0</v>
      </c>
      <c r="CV35" s="88" t="str">
        <f t="shared" ca="1" si="44"/>
        <v/>
      </c>
      <c r="CX35" s="37" t="str">
        <f t="shared" ca="1" si="45"/>
        <v/>
      </c>
      <c r="CY35" s="88" t="str">
        <f t="shared" ca="1" si="46"/>
        <v/>
      </c>
      <c r="CZ35" s="88" t="str">
        <f t="shared" ca="1" si="11"/>
        <v>Anne North</v>
      </c>
      <c r="DA35" s="88" t="str">
        <f ca="1">IFERROR(IF(COUNTIF($CZ$7:$CZ35,$CZ35)&gt;1,"",$CZ35),"")</f>
        <v/>
      </c>
      <c r="DB35" s="88" t="str">
        <f t="shared" ca="1" si="47"/>
        <v/>
      </c>
      <c r="DC35" s="88">
        <f t="shared" ca="1" si="48"/>
        <v>0</v>
      </c>
      <c r="DD35" s="88" t="str">
        <f t="shared" ca="1" si="49"/>
        <v/>
      </c>
      <c r="DI35" s="107">
        <f>IF(LEN(Database!$C36)&gt;0,ROW(Database!$C36),"")</f>
        <v>36</v>
      </c>
      <c r="DK35" s="88">
        <f>IF(DynamicList!$D36&lt;&gt;"",ROW(DynamicList!$D36),"")</f>
        <v>36</v>
      </c>
      <c r="DM35" s="88">
        <f>IF(LEN(DynamicList!$D36)=0,"",MATCH(DynamicList!$D36,Calc!$AJ$7:$AJ$2006,0))</f>
        <v>29</v>
      </c>
      <c r="DO35" s="88" t="str">
        <f>IF(LEN(Form!$C37)&gt;0,ROW(Form!$C37),"")</f>
        <v/>
      </c>
    </row>
    <row r="36" spans="2:119" x14ac:dyDescent="0.25">
      <c r="B36" s="75">
        <v>30</v>
      </c>
      <c r="C36" s="165" t="str">
        <f t="shared" si="0"/>
        <v>Active</v>
      </c>
      <c r="D36" s="93">
        <f>IFERROR(IF(LEN(INDEX(Database!B$8:B$2007,$B36,1))=0,"",INDEX(Database!B$8:B$2007,$B36,1)),"")</f>
        <v>480309</v>
      </c>
      <c r="E36" s="93" t="str">
        <f>IFERROR(IF(LEN(INDEX(Database!C$8:C$2007,$B36,1))=0,"",INDEX(Database!C$8:C$2007,$B36,1)),"")</f>
        <v>Streaming Stick</v>
      </c>
      <c r="F36" s="93" t="str">
        <f>IFERROR(IF($C36="Passive","",INDEX(Database!D$8:D$2007,$B36,1)),"")</f>
        <v>Television &amp; Video</v>
      </c>
      <c r="G36" s="93" t="str">
        <f>IFERROR(IF($C36="Passive","",INDEX(Database!E$8:E$2007,$B36,1)),"")</f>
        <v>China</v>
      </c>
      <c r="H36" s="93" t="str">
        <f>IFERROR(IF($C36="Passive","",INDEX(Database!F$8:F$2007,$B36,1)),"")</f>
        <v>Black</v>
      </c>
      <c r="I36" s="93">
        <f>IFERROR(IF($C36="Passive","",INDEX(Database!G$8:G$2007,$B36,1)),"")</f>
        <v>120</v>
      </c>
      <c r="J36" s="93">
        <f>IFERROR(IF($C36="Passive","",INDEX(Database!H$8:H$2007,$B36,1)),"")</f>
        <v>150</v>
      </c>
      <c r="K36" s="93" t="str">
        <f>IFERROR(IF($C36="Passive","",INDEX(Database!I$8:I$2007,$B36,1)),"")</f>
        <v>Joan Oliver</v>
      </c>
      <c r="L36" s="93" t="str">
        <f>IFERROR(IF($C36="Passive","",INDEX(Database!J$8:J$2007,$B36,1)),"")</f>
        <v>joanoliver@mail.com</v>
      </c>
      <c r="M36" s="93">
        <f>IFERROR(IF($C36="Passive","",INDEX(Database!K$8:K$2007,$B36,1)),"")</f>
        <v>0</v>
      </c>
      <c r="N36" s="93">
        <f>IFERROR(IF($C36="Passive","",INDEX(Database!L$8:L$2007,$B36,1)),"")</f>
        <v>0</v>
      </c>
      <c r="O36" s="93">
        <f>IFERROR(IF($C36="Passive","",INDEX(Database!M$8:M$2007,$B36,1)),"")</f>
        <v>0</v>
      </c>
      <c r="P36" s="93">
        <f>IFERROR(IF($C36="Passive","",INDEX(Database!N$8:N$2007,$B36,1)),"")</f>
        <v>0</v>
      </c>
      <c r="Q36" s="93">
        <f>IFERROR(IF($C36="Passive","",INDEX(Database!O$8:O$2007,$B36,1)),"")</f>
        <v>0</v>
      </c>
      <c r="R36" s="93">
        <f>IFERROR(IF($C36="Passive","",INDEX(Database!P$8:P$2007,$B36,1)),"")</f>
        <v>0</v>
      </c>
      <c r="S36" s="93">
        <f>IFERROR(IF($C36="Passive","",INDEX(Database!Q$8:Q$2007,$B36,1)),"")</f>
        <v>0</v>
      </c>
      <c r="T36" s="93">
        <f>IFERROR(IF($C36="Passive","",INDEX(Database!R$8:R$2007,$B36,1)),"")</f>
        <v>0</v>
      </c>
      <c r="U36" s="93">
        <f>IFERROR(IF($C36="Passive","",INDEX(Database!S$8:S$2007,$B36,1)),"")</f>
        <v>0</v>
      </c>
      <c r="V36" s="93">
        <f>IFERROR(IF($C36="Passive","",INDEX(Database!T$8:T$2007,$B36,1)),"")</f>
        <v>0</v>
      </c>
      <c r="W36" s="93">
        <f>IFERROR(IF($C36="Passive","",INDEX(Database!U$8:U$2007,$B36,1)),"")</f>
        <v>0</v>
      </c>
      <c r="X36" s="95">
        <f>IFERROR(IF($C36="Passive","",INDEX(Database!V$8:V$2007,$B36,1)),"")</f>
        <v>0</v>
      </c>
      <c r="Y36" s="95">
        <f>IFERROR(IF($C36="Passive","",INDEX(Database!W$8:W$2007,$B36,1)),"")</f>
        <v>0</v>
      </c>
      <c r="Z36" s="95">
        <f>IFERROR(IF($C36="Passive","",INDEX(Database!X$8:X$2007,$B36,1)),"")</f>
        <v>0</v>
      </c>
      <c r="AA36" s="95">
        <f>IFERROR(IF($C36="Passive","",INDEX(Database!Y$8:Y$2007,$B36,1)),"")</f>
        <v>0</v>
      </c>
      <c r="AB36" s="95">
        <f>IFERROR(IF($C36="Passive","",INDEX(Database!Z$8:Z$2007,$B36,1)),"")</f>
        <v>0</v>
      </c>
      <c r="AC36" s="95">
        <f>IFERROR(IF($C36="Passive","",INDEX(Database!AA$8:AA$2007,$B36,1)),"")</f>
        <v>0</v>
      </c>
      <c r="AD36" s="95">
        <f>IFERROR(IF($C36="Passive","",INDEX(Database!AB$8:AB$2007,$B36,1)),"")</f>
        <v>0</v>
      </c>
      <c r="AE36" s="95">
        <f>IFERROR(IF($C36="Passive","",INDEX(Database!AC$8:AC$2007,$B36,1)),"")</f>
        <v>0</v>
      </c>
      <c r="AF36" s="95">
        <f>IFERROR(IF($C36="Passive","",INDEX(Database!AD$8:AD$2007,$B36,1)),"")</f>
        <v>0</v>
      </c>
      <c r="AG36" s="95">
        <f>IFERROR(IF($C36="Passive","",INDEX(Database!AE$8:AE$2007,$B36,1)),"")</f>
        <v>0</v>
      </c>
      <c r="AH36" s="95">
        <f>IFERROR(IF($C36="Passive","",INDEX(Database!AF$8:AF$2007,$B36,1)),"")</f>
        <v>0</v>
      </c>
      <c r="AI36" s="96">
        <f>IFERROR(IF($C36="Passive","",INDEX(Database!AG$8:AG$2007,$B36,1)),"")</f>
        <v>0</v>
      </c>
      <c r="AJ36" s="94" t="str">
        <f t="shared" si="1"/>
        <v>480309 - Streaming Stick</v>
      </c>
      <c r="AK36" s="108">
        <f t="shared" si="2"/>
        <v>30</v>
      </c>
      <c r="AM36" s="37" t="str">
        <f t="shared" ca="1" si="12"/>
        <v/>
      </c>
      <c r="AN36" s="37" t="str">
        <f t="shared" ca="1" si="13"/>
        <v/>
      </c>
      <c r="AO36" s="88" t="str">
        <f t="shared" ca="1" si="3"/>
        <v>Television &amp; Video</v>
      </c>
      <c r="AP36" s="88" t="str">
        <f ca="1">IFERROR(IF(COUNTIF($AO$7:$AO36,$AO36)&gt;1,"",$AO36),"")</f>
        <v/>
      </c>
      <c r="AQ36" s="88" t="str">
        <f t="shared" ca="1" si="14"/>
        <v/>
      </c>
      <c r="AS36" s="37" t="str">
        <f t="shared" ca="1" si="15"/>
        <v/>
      </c>
      <c r="AT36" s="88" t="str">
        <f t="shared" ca="1" si="16"/>
        <v/>
      </c>
      <c r="AU36" s="88" t="str">
        <f t="shared" ca="1" si="4"/>
        <v>China</v>
      </c>
      <c r="AV36" s="88" t="str">
        <f ca="1">IFERROR(IF(COUNTIF($AU$7:$AU36,$AU36)&gt;1,"",$AU36),"")</f>
        <v/>
      </c>
      <c r="AW36" s="88" t="str">
        <f t="shared" ca="1" si="17"/>
        <v/>
      </c>
      <c r="AY36" s="37" t="str">
        <f t="shared" ca="1" si="18"/>
        <v/>
      </c>
      <c r="AZ36" s="88" t="str">
        <f t="shared" ca="1" si="19"/>
        <v/>
      </c>
      <c r="BA36" s="88">
        <f t="shared" ca="1" si="5"/>
        <v>120</v>
      </c>
      <c r="BB36" s="88" t="str">
        <f ca="1">IFERROR(IF(COUNTIF($BA$7:$BA36,$BA36)&gt;1,"",$BA36),"")</f>
        <v/>
      </c>
      <c r="BC36" s="88" t="str">
        <f t="shared" ca="1" si="20"/>
        <v/>
      </c>
      <c r="BE36" s="37" t="str">
        <f t="shared" ca="1" si="21"/>
        <v/>
      </c>
      <c r="BF36" s="88" t="str">
        <f t="shared" ca="1" si="22"/>
        <v/>
      </c>
      <c r="BG36" s="88" t="str">
        <f t="shared" ca="1" si="6"/>
        <v>Joan Oliver</v>
      </c>
      <c r="BH36" s="88" t="str">
        <f ca="1">IFERROR(IF(COUNTIF($BG$7:$BG36,$BG36)&gt;1,"",$BG36),"")</f>
        <v/>
      </c>
      <c r="BI36" s="88" t="str">
        <f t="shared" ca="1" si="23"/>
        <v/>
      </c>
      <c r="BK36" s="88">
        <f>IFERROR(IF(LEN(BK$6)=0,1,IF(OR(DynamicList!$B$10="",DynamicList!$B$10="All"),1,IF(DynamicList!$B$10=INDEX(MainTable,$B36,MATCH(BK$6,DatabaseHeaders,0)),1,0))),0)</f>
        <v>1</v>
      </c>
      <c r="BL36" s="88">
        <f>IFERROR(IF(LEN(BL$6)=0,1,IF(OR(DynamicList!$B$13="",DynamicList!$B$13="All"),1,IF(DynamicList!$B$13=INDEX(MainTable,$B36,MATCH(BL$6,DatabaseHeaders,0)),1,0))),0)</f>
        <v>1</v>
      </c>
      <c r="BM36" s="88">
        <f>IFERROR(IF(LEN(BM$6)=0,1,IF(OR(DynamicList!$B$16="",DynamicList!$B$16="All"),1,IF(DynamicList!$B$16=INDEX(MainTable,$B36,MATCH(BM$6,DatabaseHeaders,0)),1,0))),0)</f>
        <v>1</v>
      </c>
      <c r="BN36" s="88">
        <f>IFERROR(IF(LEN(BN$6)=0,1,IF(OR(DynamicList!$B$19="",DynamicList!$B$19="All"),1,IF(DynamicList!$B$19=INDEX(MainTable,$B36,MATCH(BN$6,DatabaseHeaders,0)),1,0))),0)</f>
        <v>1</v>
      </c>
      <c r="BO36" s="88">
        <f t="shared" si="24"/>
        <v>1</v>
      </c>
      <c r="BQ36" s="37">
        <f t="shared" si="25"/>
        <v>30</v>
      </c>
      <c r="BR36" s="88">
        <f t="shared" si="26"/>
        <v>30</v>
      </c>
      <c r="BS36" s="88" t="str">
        <f t="shared" si="27"/>
        <v>480309 - Streaming Stick</v>
      </c>
      <c r="BT36" s="88">
        <f t="shared" si="50"/>
        <v>30</v>
      </c>
      <c r="BU36" s="88" t="str">
        <f t="shared" si="28"/>
        <v>480309 - Streaming Stick</v>
      </c>
      <c r="BW36" s="88">
        <f t="shared" si="29"/>
        <v>1</v>
      </c>
      <c r="BX36" s="88">
        <f t="shared" si="7"/>
        <v>30</v>
      </c>
      <c r="BZ36" s="37" t="str">
        <f t="shared" ca="1" si="30"/>
        <v/>
      </c>
      <c r="CA36" s="88" t="str">
        <f t="shared" ca="1" si="31"/>
        <v/>
      </c>
      <c r="CB36" s="88" t="str">
        <f t="shared" ca="1" si="8"/>
        <v>Television &amp; Video</v>
      </c>
      <c r="CC36" s="88" t="str">
        <f ca="1">IFERROR(IF(COUNTIF($CB$7:$CB36,$CB36)&gt;1,"",$CB36),"")</f>
        <v/>
      </c>
      <c r="CD36" s="88" t="str">
        <f t="shared" ca="1" si="32"/>
        <v/>
      </c>
      <c r="CE36" s="88">
        <f t="shared" ca="1" si="33"/>
        <v>0</v>
      </c>
      <c r="CF36" s="88" t="str">
        <f t="shared" ca="1" si="34"/>
        <v/>
      </c>
      <c r="CH36" s="37" t="str">
        <f t="shared" ca="1" si="35"/>
        <v/>
      </c>
      <c r="CI36" s="88" t="str">
        <f t="shared" ca="1" si="36"/>
        <v/>
      </c>
      <c r="CJ36" s="88" t="str">
        <f t="shared" ca="1" si="9"/>
        <v>Black</v>
      </c>
      <c r="CK36" s="88" t="str">
        <f ca="1">IFERROR(IF(COUNTIF($CJ$7:$CJ36,$CJ36)&gt;1,"",$CJ36),"")</f>
        <v/>
      </c>
      <c r="CL36" s="88" t="str">
        <f t="shared" ca="1" si="37"/>
        <v/>
      </c>
      <c r="CM36" s="88">
        <f t="shared" ca="1" si="38"/>
        <v>0</v>
      </c>
      <c r="CN36" s="88" t="str">
        <f t="shared" ca="1" si="39"/>
        <v/>
      </c>
      <c r="CP36" s="37" t="str">
        <f t="shared" ca="1" si="40"/>
        <v/>
      </c>
      <c r="CQ36" s="88" t="str">
        <f t="shared" ca="1" si="41"/>
        <v/>
      </c>
      <c r="CR36" s="88" t="str">
        <f t="shared" ca="1" si="10"/>
        <v>China</v>
      </c>
      <c r="CS36" s="88" t="str">
        <f ca="1">IFERROR(IF(COUNTIF($CR$7:$CR36,$CR36)&gt;1,"",$CR36),"")</f>
        <v/>
      </c>
      <c r="CT36" s="88" t="str">
        <f t="shared" ca="1" si="42"/>
        <v/>
      </c>
      <c r="CU36" s="88">
        <f t="shared" ca="1" si="43"/>
        <v>0</v>
      </c>
      <c r="CV36" s="88" t="str">
        <f t="shared" ca="1" si="44"/>
        <v/>
      </c>
      <c r="CX36" s="37" t="str">
        <f t="shared" ca="1" si="45"/>
        <v/>
      </c>
      <c r="CY36" s="88" t="str">
        <f t="shared" ca="1" si="46"/>
        <v/>
      </c>
      <c r="CZ36" s="88" t="str">
        <f t="shared" ca="1" si="11"/>
        <v>Joan Oliver</v>
      </c>
      <c r="DA36" s="88" t="str">
        <f ca="1">IFERROR(IF(COUNTIF($CZ$7:$CZ36,$CZ36)&gt;1,"",$CZ36),"")</f>
        <v/>
      </c>
      <c r="DB36" s="88" t="str">
        <f t="shared" ca="1" si="47"/>
        <v/>
      </c>
      <c r="DC36" s="88">
        <f t="shared" ca="1" si="48"/>
        <v>0</v>
      </c>
      <c r="DD36" s="88" t="str">
        <f t="shared" ca="1" si="49"/>
        <v/>
      </c>
      <c r="DI36" s="107">
        <f>IF(LEN(Database!$C37)&gt;0,ROW(Database!$C37),"")</f>
        <v>37</v>
      </c>
      <c r="DK36" s="88">
        <f>IF(DynamicList!$D37&lt;&gt;"",ROW(DynamicList!$D37),"")</f>
        <v>37</v>
      </c>
      <c r="DM36" s="88">
        <f>IF(LEN(DynamicList!$D37)=0,"",MATCH(DynamicList!$D37,Calc!$AJ$7:$AJ$2006,0))</f>
        <v>30</v>
      </c>
      <c r="DO36" s="88" t="str">
        <f>IF(LEN(Form!$C38)&gt;0,ROW(Form!$C38),"")</f>
        <v/>
      </c>
    </row>
    <row r="37" spans="2:119" x14ac:dyDescent="0.25">
      <c r="B37" s="75">
        <v>31</v>
      </c>
      <c r="C37" s="165" t="str">
        <f t="shared" si="0"/>
        <v>Passive</v>
      </c>
      <c r="D37" s="93" t="str">
        <f>IFERROR(IF(LEN(INDEX(Database!B$8:B$2007,$B37,1))=0,"",INDEX(Database!B$8:B$2007,$B37,1)),"")</f>
        <v/>
      </c>
      <c r="E37" s="93" t="str">
        <f>IFERROR(IF(LEN(INDEX(Database!C$8:C$2007,$B37,1))=0,"",INDEX(Database!C$8:C$2007,$B37,1)),"")</f>
        <v/>
      </c>
      <c r="F37" s="93" t="str">
        <f>IFERROR(IF($C37="Passive","",INDEX(Database!D$8:D$2007,$B37,1)),"")</f>
        <v/>
      </c>
      <c r="G37" s="93" t="str">
        <f>IFERROR(IF($C37="Passive","",INDEX(Database!E$8:E$2007,$B37,1)),"")</f>
        <v/>
      </c>
      <c r="H37" s="93" t="str">
        <f>IFERROR(IF($C37="Passive","",INDEX(Database!F$8:F$2007,$B37,1)),"")</f>
        <v/>
      </c>
      <c r="I37" s="93" t="str">
        <f>IFERROR(IF($C37="Passive","",INDEX(Database!G$8:G$2007,$B37,1)),"")</f>
        <v/>
      </c>
      <c r="J37" s="93" t="str">
        <f>IFERROR(IF($C37="Passive","",INDEX(Database!H$8:H$2007,$B37,1)),"")</f>
        <v/>
      </c>
      <c r="K37" s="93" t="str">
        <f>IFERROR(IF($C37="Passive","",INDEX(Database!I$8:I$2007,$B37,1)),"")</f>
        <v/>
      </c>
      <c r="L37" s="93" t="str">
        <f>IFERROR(IF($C37="Passive","",INDEX(Database!J$8:J$2007,$B37,1)),"")</f>
        <v/>
      </c>
      <c r="M37" s="93" t="str">
        <f>IFERROR(IF($C37="Passive","",INDEX(Database!K$8:K$2007,$B37,1)),"")</f>
        <v/>
      </c>
      <c r="N37" s="93" t="str">
        <f>IFERROR(IF($C37="Passive","",INDEX(Database!L$8:L$2007,$B37,1)),"")</f>
        <v/>
      </c>
      <c r="O37" s="93" t="str">
        <f>IFERROR(IF($C37="Passive","",INDEX(Database!M$8:M$2007,$B37,1)),"")</f>
        <v/>
      </c>
      <c r="P37" s="93" t="str">
        <f>IFERROR(IF($C37="Passive","",INDEX(Database!N$8:N$2007,$B37,1)),"")</f>
        <v/>
      </c>
      <c r="Q37" s="93" t="str">
        <f>IFERROR(IF($C37="Passive","",INDEX(Database!O$8:O$2007,$B37,1)),"")</f>
        <v/>
      </c>
      <c r="R37" s="93" t="str">
        <f>IFERROR(IF($C37="Passive","",INDEX(Database!P$8:P$2007,$B37,1)),"")</f>
        <v/>
      </c>
      <c r="S37" s="93" t="str">
        <f>IFERROR(IF($C37="Passive","",INDEX(Database!Q$8:Q$2007,$B37,1)),"")</f>
        <v/>
      </c>
      <c r="T37" s="93" t="str">
        <f>IFERROR(IF($C37="Passive","",INDEX(Database!R$8:R$2007,$B37,1)),"")</f>
        <v/>
      </c>
      <c r="U37" s="93" t="str">
        <f>IFERROR(IF($C37="Passive","",INDEX(Database!S$8:S$2007,$B37,1)),"")</f>
        <v/>
      </c>
      <c r="V37" s="93" t="str">
        <f>IFERROR(IF($C37="Passive","",INDEX(Database!T$8:T$2007,$B37,1)),"")</f>
        <v/>
      </c>
      <c r="W37" s="93" t="str">
        <f>IFERROR(IF($C37="Passive","",INDEX(Database!U$8:U$2007,$B37,1)),"")</f>
        <v/>
      </c>
      <c r="X37" s="95" t="str">
        <f>IFERROR(IF($C37="Passive","",INDEX(Database!V$8:V$2007,$B37,1)),"")</f>
        <v/>
      </c>
      <c r="Y37" s="95" t="str">
        <f>IFERROR(IF($C37="Passive","",INDEX(Database!W$8:W$2007,$B37,1)),"")</f>
        <v/>
      </c>
      <c r="Z37" s="95" t="str">
        <f>IFERROR(IF($C37="Passive","",INDEX(Database!X$8:X$2007,$B37,1)),"")</f>
        <v/>
      </c>
      <c r="AA37" s="95" t="str">
        <f>IFERROR(IF($C37="Passive","",INDEX(Database!Y$8:Y$2007,$B37,1)),"")</f>
        <v/>
      </c>
      <c r="AB37" s="95" t="str">
        <f>IFERROR(IF($C37="Passive","",INDEX(Database!Z$8:Z$2007,$B37,1)),"")</f>
        <v/>
      </c>
      <c r="AC37" s="95" t="str">
        <f>IFERROR(IF($C37="Passive","",INDEX(Database!AA$8:AA$2007,$B37,1)),"")</f>
        <v/>
      </c>
      <c r="AD37" s="95" t="str">
        <f>IFERROR(IF($C37="Passive","",INDEX(Database!AB$8:AB$2007,$B37,1)),"")</f>
        <v/>
      </c>
      <c r="AE37" s="95" t="str">
        <f>IFERROR(IF($C37="Passive","",INDEX(Database!AC$8:AC$2007,$B37,1)),"")</f>
        <v/>
      </c>
      <c r="AF37" s="95" t="str">
        <f>IFERROR(IF($C37="Passive","",INDEX(Database!AD$8:AD$2007,$B37,1)),"")</f>
        <v/>
      </c>
      <c r="AG37" s="95" t="str">
        <f>IFERROR(IF($C37="Passive","",INDEX(Database!AE$8:AE$2007,$B37,1)),"")</f>
        <v/>
      </c>
      <c r="AH37" s="95" t="str">
        <f>IFERROR(IF($C37="Passive","",INDEX(Database!AF$8:AF$2007,$B37,1)),"")</f>
        <v/>
      </c>
      <c r="AI37" s="96" t="str">
        <f>IFERROR(IF($C37="Passive","",INDEX(Database!AG$8:AG$2007,$B37,1)),"")</f>
        <v/>
      </c>
      <c r="AJ37" s="94" t="str">
        <f t="shared" si="1"/>
        <v/>
      </c>
      <c r="AK37" s="108" t="str">
        <f t="shared" si="2"/>
        <v/>
      </c>
      <c r="AM37" s="37" t="str">
        <f t="shared" ca="1" si="12"/>
        <v/>
      </c>
      <c r="AN37" s="37" t="str">
        <f t="shared" ca="1" si="13"/>
        <v/>
      </c>
      <c r="AO37" s="88" t="str">
        <f t="shared" ca="1" si="3"/>
        <v/>
      </c>
      <c r="AP37" s="88" t="str">
        <f ca="1">IFERROR(IF(COUNTIF($AO$7:$AO37,$AO37)&gt;1,"",$AO37),"")</f>
        <v/>
      </c>
      <c r="AQ37" s="88" t="str">
        <f t="shared" ca="1" si="14"/>
        <v/>
      </c>
      <c r="AS37" s="37" t="str">
        <f t="shared" ca="1" si="15"/>
        <v/>
      </c>
      <c r="AT37" s="88" t="str">
        <f t="shared" ca="1" si="16"/>
        <v/>
      </c>
      <c r="AU37" s="88" t="str">
        <f t="shared" ca="1" si="4"/>
        <v/>
      </c>
      <c r="AV37" s="88" t="str">
        <f ca="1">IFERROR(IF(COUNTIF($AU$7:$AU37,$AU37)&gt;1,"",$AU37),"")</f>
        <v/>
      </c>
      <c r="AW37" s="88" t="str">
        <f t="shared" ca="1" si="17"/>
        <v/>
      </c>
      <c r="AY37" s="37" t="str">
        <f t="shared" ca="1" si="18"/>
        <v/>
      </c>
      <c r="AZ37" s="88" t="str">
        <f t="shared" ca="1" si="19"/>
        <v/>
      </c>
      <c r="BA37" s="88" t="str">
        <f t="shared" ca="1" si="5"/>
        <v/>
      </c>
      <c r="BB37" s="88" t="str">
        <f ca="1">IFERROR(IF(COUNTIF($BA$7:$BA37,$BA37)&gt;1,"",$BA37),"")</f>
        <v/>
      </c>
      <c r="BC37" s="88" t="str">
        <f t="shared" ca="1" si="20"/>
        <v/>
      </c>
      <c r="BE37" s="37" t="str">
        <f t="shared" ca="1" si="21"/>
        <v/>
      </c>
      <c r="BF37" s="88" t="str">
        <f t="shared" ca="1" si="22"/>
        <v/>
      </c>
      <c r="BG37" s="88" t="str">
        <f t="shared" ca="1" si="6"/>
        <v/>
      </c>
      <c r="BH37" s="88" t="str">
        <f ca="1">IFERROR(IF(COUNTIF($BG$7:$BG37,$BG37)&gt;1,"",$BG37),"")</f>
        <v/>
      </c>
      <c r="BI37" s="88" t="str">
        <f t="shared" ca="1" si="23"/>
        <v/>
      </c>
      <c r="BK37" s="88">
        <f>IFERROR(IF(LEN(BK$6)=0,1,IF(OR(DynamicList!$B$10="",DynamicList!$B$10="All"),1,IF(DynamicList!$B$10=INDEX(MainTable,$B37,MATCH(BK$6,DatabaseHeaders,0)),1,0))),0)</f>
        <v>1</v>
      </c>
      <c r="BL37" s="88">
        <f>IFERROR(IF(LEN(BL$6)=0,1,IF(OR(DynamicList!$B$13="",DynamicList!$B$13="All"),1,IF(DynamicList!$B$13=INDEX(MainTable,$B37,MATCH(BL$6,DatabaseHeaders,0)),1,0))),0)</f>
        <v>1</v>
      </c>
      <c r="BM37" s="88">
        <f>IFERROR(IF(LEN(BM$6)=0,1,IF(OR(DynamicList!$B$16="",DynamicList!$B$16="All"),1,IF(DynamicList!$B$16=INDEX(MainTable,$B37,MATCH(BM$6,DatabaseHeaders,0)),1,0))),0)</f>
        <v>1</v>
      </c>
      <c r="BN37" s="88">
        <f>IFERROR(IF(LEN(BN$6)=0,1,IF(OR(DynamicList!$B$19="",DynamicList!$B$19="All"),1,IF(DynamicList!$B$19=INDEX(MainTable,$B37,MATCH(BN$6,DatabaseHeaders,0)),1,0))),0)</f>
        <v>1</v>
      </c>
      <c r="BO37" s="88">
        <f t="shared" si="24"/>
        <v>1</v>
      </c>
      <c r="BQ37" s="37" t="str">
        <f t="shared" si="25"/>
        <v/>
      </c>
      <c r="BR37" s="88" t="str">
        <f t="shared" si="26"/>
        <v/>
      </c>
      <c r="BS37" s="88" t="str">
        <f t="shared" si="27"/>
        <v/>
      </c>
      <c r="BT37" s="88" t="str">
        <f t="shared" si="50"/>
        <v/>
      </c>
      <c r="BU37" s="88" t="str">
        <f t="shared" si="28"/>
        <v/>
      </c>
      <c r="BW37" s="88" t="str">
        <f t="shared" si="29"/>
        <v/>
      </c>
      <c r="BX37" s="88" t="str">
        <f t="shared" si="7"/>
        <v/>
      </c>
      <c r="BZ37" s="37" t="str">
        <f t="shared" ca="1" si="30"/>
        <v/>
      </c>
      <c r="CA37" s="88" t="str">
        <f t="shared" ca="1" si="31"/>
        <v/>
      </c>
      <c r="CB37" s="88" t="str">
        <f t="shared" ca="1" si="8"/>
        <v/>
      </c>
      <c r="CC37" s="88" t="str">
        <f ca="1">IFERROR(IF(COUNTIF($CB$7:$CB37,$CB37)&gt;1,"",$CB37),"")</f>
        <v/>
      </c>
      <c r="CD37" s="88" t="str">
        <f t="shared" ca="1" si="32"/>
        <v/>
      </c>
      <c r="CE37" s="88">
        <f t="shared" ca="1" si="33"/>
        <v>0</v>
      </c>
      <c r="CF37" s="88" t="str">
        <f t="shared" ca="1" si="34"/>
        <v/>
      </c>
      <c r="CH37" s="37" t="str">
        <f t="shared" ca="1" si="35"/>
        <v/>
      </c>
      <c r="CI37" s="88" t="str">
        <f t="shared" ca="1" si="36"/>
        <v/>
      </c>
      <c r="CJ37" s="88" t="str">
        <f t="shared" ca="1" si="9"/>
        <v/>
      </c>
      <c r="CK37" s="88" t="str">
        <f ca="1">IFERROR(IF(COUNTIF($CJ$7:$CJ37,$CJ37)&gt;1,"",$CJ37),"")</f>
        <v/>
      </c>
      <c r="CL37" s="88" t="str">
        <f t="shared" ca="1" si="37"/>
        <v/>
      </c>
      <c r="CM37" s="88">
        <f t="shared" ca="1" si="38"/>
        <v>0</v>
      </c>
      <c r="CN37" s="88" t="str">
        <f t="shared" ca="1" si="39"/>
        <v/>
      </c>
      <c r="CP37" s="37" t="str">
        <f t="shared" ca="1" si="40"/>
        <v/>
      </c>
      <c r="CQ37" s="88" t="str">
        <f t="shared" ca="1" si="41"/>
        <v/>
      </c>
      <c r="CR37" s="88" t="str">
        <f t="shared" ca="1" si="10"/>
        <v/>
      </c>
      <c r="CS37" s="88" t="str">
        <f ca="1">IFERROR(IF(COUNTIF($CR$7:$CR37,$CR37)&gt;1,"",$CR37),"")</f>
        <v/>
      </c>
      <c r="CT37" s="88" t="str">
        <f t="shared" ca="1" si="42"/>
        <v/>
      </c>
      <c r="CU37" s="88">
        <f t="shared" ca="1" si="43"/>
        <v>0</v>
      </c>
      <c r="CV37" s="88" t="str">
        <f t="shared" ca="1" si="44"/>
        <v/>
      </c>
      <c r="CX37" s="37" t="str">
        <f t="shared" ca="1" si="45"/>
        <v/>
      </c>
      <c r="CY37" s="88" t="str">
        <f t="shared" ca="1" si="46"/>
        <v/>
      </c>
      <c r="CZ37" s="88" t="str">
        <f t="shared" ca="1" si="11"/>
        <v/>
      </c>
      <c r="DA37" s="88" t="str">
        <f ca="1">IFERROR(IF(COUNTIF($CZ$7:$CZ37,$CZ37)&gt;1,"",$CZ37),"")</f>
        <v/>
      </c>
      <c r="DB37" s="88" t="str">
        <f t="shared" ca="1" si="47"/>
        <v/>
      </c>
      <c r="DC37" s="88">
        <f t="shared" ca="1" si="48"/>
        <v>0</v>
      </c>
      <c r="DD37" s="88" t="str">
        <f t="shared" ca="1" si="49"/>
        <v/>
      </c>
      <c r="DI37" s="107" t="str">
        <f>IF(LEN(Database!$C38)&gt;0,ROW(Database!$C38),"")</f>
        <v/>
      </c>
      <c r="DK37" s="88" t="str">
        <f>IF(DynamicList!$D38&lt;&gt;"",ROW(DynamicList!$D38),"")</f>
        <v/>
      </c>
      <c r="DM37" s="88" t="str">
        <f>IF(LEN(DynamicList!$D38)=0,"",MATCH(DynamicList!$D38,Calc!$AJ$7:$AJ$2006,0))</f>
        <v/>
      </c>
    </row>
    <row r="38" spans="2:119" x14ac:dyDescent="0.25">
      <c r="B38" s="75">
        <v>32</v>
      </c>
      <c r="C38" s="165" t="str">
        <f t="shared" si="0"/>
        <v>Passive</v>
      </c>
      <c r="D38" s="93" t="str">
        <f>IFERROR(IF(LEN(INDEX(Database!B$8:B$2007,$B38,1))=0,"",INDEX(Database!B$8:B$2007,$B38,1)),"")</f>
        <v/>
      </c>
      <c r="E38" s="93" t="str">
        <f>IFERROR(IF(LEN(INDEX(Database!C$8:C$2007,$B38,1))=0,"",INDEX(Database!C$8:C$2007,$B38,1)),"")</f>
        <v/>
      </c>
      <c r="F38" s="93" t="str">
        <f>IFERROR(IF($C38="Passive","",INDEX(Database!D$8:D$2007,$B38,1)),"")</f>
        <v/>
      </c>
      <c r="G38" s="93" t="str">
        <f>IFERROR(IF($C38="Passive","",INDEX(Database!E$8:E$2007,$B38,1)),"")</f>
        <v/>
      </c>
      <c r="H38" s="93" t="str">
        <f>IFERROR(IF($C38="Passive","",INDEX(Database!F$8:F$2007,$B38,1)),"")</f>
        <v/>
      </c>
      <c r="I38" s="93" t="str">
        <f>IFERROR(IF($C38="Passive","",INDEX(Database!G$8:G$2007,$B38,1)),"")</f>
        <v/>
      </c>
      <c r="J38" s="93" t="str">
        <f>IFERROR(IF($C38="Passive","",INDEX(Database!H$8:H$2007,$B38,1)),"")</f>
        <v/>
      </c>
      <c r="K38" s="93" t="str">
        <f>IFERROR(IF($C38="Passive","",INDEX(Database!I$8:I$2007,$B38,1)),"")</f>
        <v/>
      </c>
      <c r="L38" s="93" t="str">
        <f>IFERROR(IF($C38="Passive","",INDEX(Database!J$8:J$2007,$B38,1)),"")</f>
        <v/>
      </c>
      <c r="M38" s="93" t="str">
        <f>IFERROR(IF($C38="Passive","",INDEX(Database!K$8:K$2007,$B38,1)),"")</f>
        <v/>
      </c>
      <c r="N38" s="93" t="str">
        <f>IFERROR(IF($C38="Passive","",INDEX(Database!L$8:L$2007,$B38,1)),"")</f>
        <v/>
      </c>
      <c r="O38" s="93" t="str">
        <f>IFERROR(IF($C38="Passive","",INDEX(Database!M$8:M$2007,$B38,1)),"")</f>
        <v/>
      </c>
      <c r="P38" s="93" t="str">
        <f>IFERROR(IF($C38="Passive","",INDEX(Database!N$8:N$2007,$B38,1)),"")</f>
        <v/>
      </c>
      <c r="Q38" s="93" t="str">
        <f>IFERROR(IF($C38="Passive","",INDEX(Database!O$8:O$2007,$B38,1)),"")</f>
        <v/>
      </c>
      <c r="R38" s="93" t="str">
        <f>IFERROR(IF($C38="Passive","",INDEX(Database!P$8:P$2007,$B38,1)),"")</f>
        <v/>
      </c>
      <c r="S38" s="93" t="str">
        <f>IFERROR(IF($C38="Passive","",INDEX(Database!Q$8:Q$2007,$B38,1)),"")</f>
        <v/>
      </c>
      <c r="T38" s="93" t="str">
        <f>IFERROR(IF($C38="Passive","",INDEX(Database!R$8:R$2007,$B38,1)),"")</f>
        <v/>
      </c>
      <c r="U38" s="93" t="str">
        <f>IFERROR(IF($C38="Passive","",INDEX(Database!S$8:S$2007,$B38,1)),"")</f>
        <v/>
      </c>
      <c r="V38" s="93" t="str">
        <f>IFERROR(IF($C38="Passive","",INDEX(Database!T$8:T$2007,$B38,1)),"")</f>
        <v/>
      </c>
      <c r="W38" s="93" t="str">
        <f>IFERROR(IF($C38="Passive","",INDEX(Database!U$8:U$2007,$B38,1)),"")</f>
        <v/>
      </c>
      <c r="X38" s="95" t="str">
        <f>IFERROR(IF($C38="Passive","",INDEX(Database!V$8:V$2007,$B38,1)),"")</f>
        <v/>
      </c>
      <c r="Y38" s="95" t="str">
        <f>IFERROR(IF($C38="Passive","",INDEX(Database!W$8:W$2007,$B38,1)),"")</f>
        <v/>
      </c>
      <c r="Z38" s="95" t="str">
        <f>IFERROR(IF($C38="Passive","",INDEX(Database!X$8:X$2007,$B38,1)),"")</f>
        <v/>
      </c>
      <c r="AA38" s="95" t="str">
        <f>IFERROR(IF($C38="Passive","",INDEX(Database!Y$8:Y$2007,$B38,1)),"")</f>
        <v/>
      </c>
      <c r="AB38" s="95" t="str">
        <f>IFERROR(IF($C38="Passive","",INDEX(Database!Z$8:Z$2007,$B38,1)),"")</f>
        <v/>
      </c>
      <c r="AC38" s="95" t="str">
        <f>IFERROR(IF($C38="Passive","",INDEX(Database!AA$8:AA$2007,$B38,1)),"")</f>
        <v/>
      </c>
      <c r="AD38" s="95" t="str">
        <f>IFERROR(IF($C38="Passive","",INDEX(Database!AB$8:AB$2007,$B38,1)),"")</f>
        <v/>
      </c>
      <c r="AE38" s="95" t="str">
        <f>IFERROR(IF($C38="Passive","",INDEX(Database!AC$8:AC$2007,$B38,1)),"")</f>
        <v/>
      </c>
      <c r="AF38" s="95" t="str">
        <f>IFERROR(IF($C38="Passive","",INDEX(Database!AD$8:AD$2007,$B38,1)),"")</f>
        <v/>
      </c>
      <c r="AG38" s="95" t="str">
        <f>IFERROR(IF($C38="Passive","",INDEX(Database!AE$8:AE$2007,$B38,1)),"")</f>
        <v/>
      </c>
      <c r="AH38" s="95" t="str">
        <f>IFERROR(IF($C38="Passive","",INDEX(Database!AF$8:AF$2007,$B38,1)),"")</f>
        <v/>
      </c>
      <c r="AI38" s="96" t="str">
        <f>IFERROR(IF($C38="Passive","",INDEX(Database!AG$8:AG$2007,$B38,1)),"")</f>
        <v/>
      </c>
      <c r="AJ38" s="94" t="str">
        <f t="shared" si="1"/>
        <v/>
      </c>
      <c r="AK38" s="108" t="str">
        <f t="shared" si="2"/>
        <v/>
      </c>
      <c r="AM38" s="37" t="str">
        <f t="shared" ca="1" si="12"/>
        <v/>
      </c>
      <c r="AN38" s="37" t="str">
        <f t="shared" ca="1" si="13"/>
        <v/>
      </c>
      <c r="AO38" s="88" t="str">
        <f t="shared" ca="1" si="3"/>
        <v/>
      </c>
      <c r="AP38" s="88" t="str">
        <f ca="1">IFERROR(IF(COUNTIF($AO$7:$AO38,$AO38)&gt;1,"",$AO38),"")</f>
        <v/>
      </c>
      <c r="AQ38" s="88" t="str">
        <f t="shared" ca="1" si="14"/>
        <v/>
      </c>
      <c r="AS38" s="37" t="str">
        <f t="shared" ca="1" si="15"/>
        <v/>
      </c>
      <c r="AT38" s="88" t="str">
        <f t="shared" ca="1" si="16"/>
        <v/>
      </c>
      <c r="AU38" s="88" t="str">
        <f t="shared" ca="1" si="4"/>
        <v/>
      </c>
      <c r="AV38" s="88" t="str">
        <f ca="1">IFERROR(IF(COUNTIF($AU$7:$AU38,$AU38)&gt;1,"",$AU38),"")</f>
        <v/>
      </c>
      <c r="AW38" s="88" t="str">
        <f t="shared" ca="1" si="17"/>
        <v/>
      </c>
      <c r="AY38" s="37" t="str">
        <f t="shared" ca="1" si="18"/>
        <v/>
      </c>
      <c r="AZ38" s="88" t="str">
        <f t="shared" ca="1" si="19"/>
        <v/>
      </c>
      <c r="BA38" s="88" t="str">
        <f t="shared" ca="1" si="5"/>
        <v/>
      </c>
      <c r="BB38" s="88" t="str">
        <f ca="1">IFERROR(IF(COUNTIF($BA$7:$BA38,$BA38)&gt;1,"",$BA38),"")</f>
        <v/>
      </c>
      <c r="BC38" s="88" t="str">
        <f t="shared" ca="1" si="20"/>
        <v/>
      </c>
      <c r="BE38" s="37" t="str">
        <f t="shared" ca="1" si="21"/>
        <v/>
      </c>
      <c r="BF38" s="88" t="str">
        <f t="shared" ca="1" si="22"/>
        <v/>
      </c>
      <c r="BG38" s="88" t="str">
        <f t="shared" ca="1" si="6"/>
        <v/>
      </c>
      <c r="BH38" s="88" t="str">
        <f ca="1">IFERROR(IF(COUNTIF($BG$7:$BG38,$BG38)&gt;1,"",$BG38),"")</f>
        <v/>
      </c>
      <c r="BI38" s="88" t="str">
        <f t="shared" ca="1" si="23"/>
        <v/>
      </c>
      <c r="BK38" s="88">
        <f>IFERROR(IF(LEN(BK$6)=0,1,IF(OR(DynamicList!$B$10="",DynamicList!$B$10="All"),1,IF(DynamicList!$B$10=INDEX(MainTable,$B38,MATCH(BK$6,DatabaseHeaders,0)),1,0))),0)</f>
        <v>1</v>
      </c>
      <c r="BL38" s="88">
        <f>IFERROR(IF(LEN(BL$6)=0,1,IF(OR(DynamicList!$B$13="",DynamicList!$B$13="All"),1,IF(DynamicList!$B$13=INDEX(MainTable,$B38,MATCH(BL$6,DatabaseHeaders,0)),1,0))),0)</f>
        <v>1</v>
      </c>
      <c r="BM38" s="88">
        <f>IFERROR(IF(LEN(BM$6)=0,1,IF(OR(DynamicList!$B$16="",DynamicList!$B$16="All"),1,IF(DynamicList!$B$16=INDEX(MainTable,$B38,MATCH(BM$6,DatabaseHeaders,0)),1,0))),0)</f>
        <v>1</v>
      </c>
      <c r="BN38" s="88">
        <f>IFERROR(IF(LEN(BN$6)=0,1,IF(OR(DynamicList!$B$19="",DynamicList!$B$19="All"),1,IF(DynamicList!$B$19=INDEX(MainTable,$B38,MATCH(BN$6,DatabaseHeaders,0)),1,0))),0)</f>
        <v>1</v>
      </c>
      <c r="BO38" s="88">
        <f t="shared" si="24"/>
        <v>1</v>
      </c>
      <c r="BQ38" s="37" t="str">
        <f t="shared" si="25"/>
        <v/>
      </c>
      <c r="BR38" s="88" t="str">
        <f t="shared" si="26"/>
        <v/>
      </c>
      <c r="BS38" s="88" t="str">
        <f t="shared" si="27"/>
        <v/>
      </c>
      <c r="BT38" s="88" t="str">
        <f t="shared" si="50"/>
        <v/>
      </c>
      <c r="BU38" s="88" t="str">
        <f t="shared" si="28"/>
        <v/>
      </c>
      <c r="BW38" s="88" t="str">
        <f t="shared" si="29"/>
        <v/>
      </c>
      <c r="BX38" s="88" t="str">
        <f t="shared" si="7"/>
        <v/>
      </c>
      <c r="BZ38" s="37" t="str">
        <f t="shared" ca="1" si="30"/>
        <v/>
      </c>
      <c r="CA38" s="88" t="str">
        <f t="shared" ca="1" si="31"/>
        <v/>
      </c>
      <c r="CB38" s="88" t="str">
        <f t="shared" ca="1" si="8"/>
        <v/>
      </c>
      <c r="CC38" s="88" t="str">
        <f ca="1">IFERROR(IF(COUNTIF($CB$7:$CB38,$CB38)&gt;1,"",$CB38),"")</f>
        <v/>
      </c>
      <c r="CD38" s="88" t="str">
        <f t="shared" ca="1" si="32"/>
        <v/>
      </c>
      <c r="CE38" s="88">
        <f t="shared" ca="1" si="33"/>
        <v>0</v>
      </c>
      <c r="CF38" s="88" t="str">
        <f t="shared" ca="1" si="34"/>
        <v/>
      </c>
      <c r="CH38" s="37" t="str">
        <f t="shared" ca="1" si="35"/>
        <v/>
      </c>
      <c r="CI38" s="88" t="str">
        <f t="shared" ca="1" si="36"/>
        <v/>
      </c>
      <c r="CJ38" s="88" t="str">
        <f t="shared" ca="1" si="9"/>
        <v/>
      </c>
      <c r="CK38" s="88" t="str">
        <f ca="1">IFERROR(IF(COUNTIF($CJ$7:$CJ38,$CJ38)&gt;1,"",$CJ38),"")</f>
        <v/>
      </c>
      <c r="CL38" s="88" t="str">
        <f t="shared" ca="1" si="37"/>
        <v/>
      </c>
      <c r="CM38" s="88">
        <f t="shared" ca="1" si="38"/>
        <v>0</v>
      </c>
      <c r="CN38" s="88" t="str">
        <f t="shared" ca="1" si="39"/>
        <v/>
      </c>
      <c r="CP38" s="37" t="str">
        <f t="shared" ca="1" si="40"/>
        <v/>
      </c>
      <c r="CQ38" s="88" t="str">
        <f t="shared" ca="1" si="41"/>
        <v/>
      </c>
      <c r="CR38" s="88" t="str">
        <f t="shared" ca="1" si="10"/>
        <v/>
      </c>
      <c r="CS38" s="88" t="str">
        <f ca="1">IFERROR(IF(COUNTIF($CR$7:$CR38,$CR38)&gt;1,"",$CR38),"")</f>
        <v/>
      </c>
      <c r="CT38" s="88" t="str">
        <f t="shared" ca="1" si="42"/>
        <v/>
      </c>
      <c r="CU38" s="88">
        <f t="shared" ca="1" si="43"/>
        <v>0</v>
      </c>
      <c r="CV38" s="88" t="str">
        <f t="shared" ca="1" si="44"/>
        <v/>
      </c>
      <c r="CX38" s="37" t="str">
        <f t="shared" ca="1" si="45"/>
        <v/>
      </c>
      <c r="CY38" s="88" t="str">
        <f t="shared" ca="1" si="46"/>
        <v/>
      </c>
      <c r="CZ38" s="88" t="str">
        <f t="shared" ca="1" si="11"/>
        <v/>
      </c>
      <c r="DA38" s="88" t="str">
        <f ca="1">IFERROR(IF(COUNTIF($CZ$7:$CZ38,$CZ38)&gt;1,"",$CZ38),"")</f>
        <v/>
      </c>
      <c r="DB38" s="88" t="str">
        <f t="shared" ca="1" si="47"/>
        <v/>
      </c>
      <c r="DC38" s="88">
        <f t="shared" ca="1" si="48"/>
        <v>0</v>
      </c>
      <c r="DD38" s="88" t="str">
        <f t="shared" ca="1" si="49"/>
        <v/>
      </c>
      <c r="DI38" s="107" t="str">
        <f>IF(LEN(Database!$C39)&gt;0,ROW(Database!$C39),"")</f>
        <v/>
      </c>
      <c r="DK38" s="88" t="str">
        <f>IF(DynamicList!$D39&lt;&gt;"",ROW(DynamicList!$D39),"")</f>
        <v/>
      </c>
      <c r="DM38" s="88" t="str">
        <f>IF(LEN(DynamicList!$D39)=0,"",MATCH(DynamicList!$D39,Calc!$AJ$7:$AJ$2006,0))</f>
        <v/>
      </c>
    </row>
    <row r="39" spans="2:119" x14ac:dyDescent="0.25">
      <c r="B39" s="75">
        <v>33</v>
      </c>
      <c r="C39" s="165" t="str">
        <f t="shared" si="0"/>
        <v>Passive</v>
      </c>
      <c r="D39" s="93" t="str">
        <f>IFERROR(IF(LEN(INDEX(Database!B$8:B$2007,$B39,1))=0,"",INDEX(Database!B$8:B$2007,$B39,1)),"")</f>
        <v/>
      </c>
      <c r="E39" s="93" t="str">
        <f>IFERROR(IF(LEN(INDEX(Database!C$8:C$2007,$B39,1))=0,"",INDEX(Database!C$8:C$2007,$B39,1)),"")</f>
        <v/>
      </c>
      <c r="F39" s="93" t="str">
        <f>IFERROR(IF($C39="Passive","",INDEX(Database!D$8:D$2007,$B39,1)),"")</f>
        <v/>
      </c>
      <c r="G39" s="93" t="str">
        <f>IFERROR(IF($C39="Passive","",INDEX(Database!E$8:E$2007,$B39,1)),"")</f>
        <v/>
      </c>
      <c r="H39" s="93" t="str">
        <f>IFERROR(IF($C39="Passive","",INDEX(Database!F$8:F$2007,$B39,1)),"")</f>
        <v/>
      </c>
      <c r="I39" s="93" t="str">
        <f>IFERROR(IF($C39="Passive","",INDEX(Database!G$8:G$2007,$B39,1)),"")</f>
        <v/>
      </c>
      <c r="J39" s="93" t="str">
        <f>IFERROR(IF($C39="Passive","",INDEX(Database!H$8:H$2007,$B39,1)),"")</f>
        <v/>
      </c>
      <c r="K39" s="93" t="str">
        <f>IFERROR(IF($C39="Passive","",INDEX(Database!I$8:I$2007,$B39,1)),"")</f>
        <v/>
      </c>
      <c r="L39" s="93" t="str">
        <f>IFERROR(IF($C39="Passive","",INDEX(Database!J$8:J$2007,$B39,1)),"")</f>
        <v/>
      </c>
      <c r="M39" s="93" t="str">
        <f>IFERROR(IF($C39="Passive","",INDEX(Database!K$8:K$2007,$B39,1)),"")</f>
        <v/>
      </c>
      <c r="N39" s="93" t="str">
        <f>IFERROR(IF($C39="Passive","",INDEX(Database!L$8:L$2007,$B39,1)),"")</f>
        <v/>
      </c>
      <c r="O39" s="93" t="str">
        <f>IFERROR(IF($C39="Passive","",INDEX(Database!M$8:M$2007,$B39,1)),"")</f>
        <v/>
      </c>
      <c r="P39" s="93" t="str">
        <f>IFERROR(IF($C39="Passive","",INDEX(Database!N$8:N$2007,$B39,1)),"")</f>
        <v/>
      </c>
      <c r="Q39" s="93" t="str">
        <f>IFERROR(IF($C39="Passive","",INDEX(Database!O$8:O$2007,$B39,1)),"")</f>
        <v/>
      </c>
      <c r="R39" s="93" t="str">
        <f>IFERROR(IF($C39="Passive","",INDEX(Database!P$8:P$2007,$B39,1)),"")</f>
        <v/>
      </c>
      <c r="S39" s="93" t="str">
        <f>IFERROR(IF($C39="Passive","",INDEX(Database!Q$8:Q$2007,$B39,1)),"")</f>
        <v/>
      </c>
      <c r="T39" s="93" t="str">
        <f>IFERROR(IF($C39="Passive","",INDEX(Database!R$8:R$2007,$B39,1)),"")</f>
        <v/>
      </c>
      <c r="U39" s="93" t="str">
        <f>IFERROR(IF($C39="Passive","",INDEX(Database!S$8:S$2007,$B39,1)),"")</f>
        <v/>
      </c>
      <c r="V39" s="93" t="str">
        <f>IFERROR(IF($C39="Passive","",INDEX(Database!T$8:T$2007,$B39,1)),"")</f>
        <v/>
      </c>
      <c r="W39" s="93" t="str">
        <f>IFERROR(IF($C39="Passive","",INDEX(Database!U$8:U$2007,$B39,1)),"")</f>
        <v/>
      </c>
      <c r="X39" s="95" t="str">
        <f>IFERROR(IF($C39="Passive","",INDEX(Database!V$8:V$2007,$B39,1)),"")</f>
        <v/>
      </c>
      <c r="Y39" s="95" t="str">
        <f>IFERROR(IF($C39="Passive","",INDEX(Database!W$8:W$2007,$B39,1)),"")</f>
        <v/>
      </c>
      <c r="Z39" s="95" t="str">
        <f>IFERROR(IF($C39="Passive","",INDEX(Database!X$8:X$2007,$B39,1)),"")</f>
        <v/>
      </c>
      <c r="AA39" s="95" t="str">
        <f>IFERROR(IF($C39="Passive","",INDEX(Database!Y$8:Y$2007,$B39,1)),"")</f>
        <v/>
      </c>
      <c r="AB39" s="95" t="str">
        <f>IFERROR(IF($C39="Passive","",INDEX(Database!Z$8:Z$2007,$B39,1)),"")</f>
        <v/>
      </c>
      <c r="AC39" s="95" t="str">
        <f>IFERROR(IF($C39="Passive","",INDEX(Database!AA$8:AA$2007,$B39,1)),"")</f>
        <v/>
      </c>
      <c r="AD39" s="95" t="str">
        <f>IFERROR(IF($C39="Passive","",INDEX(Database!AB$8:AB$2007,$B39,1)),"")</f>
        <v/>
      </c>
      <c r="AE39" s="95" t="str">
        <f>IFERROR(IF($C39="Passive","",INDEX(Database!AC$8:AC$2007,$B39,1)),"")</f>
        <v/>
      </c>
      <c r="AF39" s="95" t="str">
        <f>IFERROR(IF($C39="Passive","",INDEX(Database!AD$8:AD$2007,$B39,1)),"")</f>
        <v/>
      </c>
      <c r="AG39" s="95" t="str">
        <f>IFERROR(IF($C39="Passive","",INDEX(Database!AE$8:AE$2007,$B39,1)),"")</f>
        <v/>
      </c>
      <c r="AH39" s="95" t="str">
        <f>IFERROR(IF($C39="Passive","",INDEX(Database!AF$8:AF$2007,$B39,1)),"")</f>
        <v/>
      </c>
      <c r="AI39" s="96" t="str">
        <f>IFERROR(IF($C39="Passive","",INDEX(Database!AG$8:AG$2007,$B39,1)),"")</f>
        <v/>
      </c>
      <c r="AJ39" s="94" t="str">
        <f t="shared" si="1"/>
        <v/>
      </c>
      <c r="AK39" s="108" t="str">
        <f t="shared" si="2"/>
        <v/>
      </c>
      <c r="AM39" s="37" t="str">
        <f t="shared" ca="1" si="12"/>
        <v/>
      </c>
      <c r="AN39" s="37" t="str">
        <f t="shared" ca="1" si="13"/>
        <v/>
      </c>
      <c r="AO39" s="88" t="str">
        <f t="shared" ca="1" si="3"/>
        <v/>
      </c>
      <c r="AP39" s="88" t="str">
        <f ca="1">IFERROR(IF(COUNTIF($AO$7:$AO39,$AO39)&gt;1,"",$AO39),"")</f>
        <v/>
      </c>
      <c r="AQ39" s="88" t="str">
        <f t="shared" ca="1" si="14"/>
        <v/>
      </c>
      <c r="AS39" s="37" t="str">
        <f t="shared" ca="1" si="15"/>
        <v/>
      </c>
      <c r="AT39" s="88" t="str">
        <f t="shared" ca="1" si="16"/>
        <v/>
      </c>
      <c r="AU39" s="88" t="str">
        <f t="shared" ca="1" si="4"/>
        <v/>
      </c>
      <c r="AV39" s="88" t="str">
        <f ca="1">IFERROR(IF(COUNTIF($AU$7:$AU39,$AU39)&gt;1,"",$AU39),"")</f>
        <v/>
      </c>
      <c r="AW39" s="88" t="str">
        <f t="shared" ca="1" si="17"/>
        <v/>
      </c>
      <c r="AY39" s="37" t="str">
        <f t="shared" ca="1" si="18"/>
        <v/>
      </c>
      <c r="AZ39" s="88" t="str">
        <f t="shared" ca="1" si="19"/>
        <v/>
      </c>
      <c r="BA39" s="88" t="str">
        <f t="shared" ca="1" si="5"/>
        <v/>
      </c>
      <c r="BB39" s="88" t="str">
        <f ca="1">IFERROR(IF(COUNTIF($BA$7:$BA39,$BA39)&gt;1,"",$BA39),"")</f>
        <v/>
      </c>
      <c r="BC39" s="88" t="str">
        <f t="shared" ca="1" si="20"/>
        <v/>
      </c>
      <c r="BE39" s="37" t="str">
        <f t="shared" ca="1" si="21"/>
        <v/>
      </c>
      <c r="BF39" s="88" t="str">
        <f t="shared" ca="1" si="22"/>
        <v/>
      </c>
      <c r="BG39" s="88" t="str">
        <f t="shared" ca="1" si="6"/>
        <v/>
      </c>
      <c r="BH39" s="88" t="str">
        <f ca="1">IFERROR(IF(COUNTIF($BG$7:$BG39,$BG39)&gt;1,"",$BG39),"")</f>
        <v/>
      </c>
      <c r="BI39" s="88" t="str">
        <f t="shared" ca="1" si="23"/>
        <v/>
      </c>
      <c r="BK39" s="88">
        <f>IFERROR(IF(LEN(BK$6)=0,1,IF(OR(DynamicList!$B$10="",DynamicList!$B$10="All"),1,IF(DynamicList!$B$10=INDEX(MainTable,$B39,MATCH(BK$6,DatabaseHeaders,0)),1,0))),0)</f>
        <v>1</v>
      </c>
      <c r="BL39" s="88">
        <f>IFERROR(IF(LEN(BL$6)=0,1,IF(OR(DynamicList!$B$13="",DynamicList!$B$13="All"),1,IF(DynamicList!$B$13=INDEX(MainTable,$B39,MATCH(BL$6,DatabaseHeaders,0)),1,0))),0)</f>
        <v>1</v>
      </c>
      <c r="BM39" s="88">
        <f>IFERROR(IF(LEN(BM$6)=0,1,IF(OR(DynamicList!$B$16="",DynamicList!$B$16="All"),1,IF(DynamicList!$B$16=INDEX(MainTable,$B39,MATCH(BM$6,DatabaseHeaders,0)),1,0))),0)</f>
        <v>1</v>
      </c>
      <c r="BN39" s="88">
        <f>IFERROR(IF(LEN(BN$6)=0,1,IF(OR(DynamicList!$B$19="",DynamicList!$B$19="All"),1,IF(DynamicList!$B$19=INDEX(MainTable,$B39,MATCH(BN$6,DatabaseHeaders,0)),1,0))),0)</f>
        <v>1</v>
      </c>
      <c r="BO39" s="88">
        <f t="shared" si="24"/>
        <v>1</v>
      </c>
      <c r="BQ39" s="37" t="str">
        <f t="shared" si="25"/>
        <v/>
      </c>
      <c r="BR39" s="88" t="str">
        <f t="shared" si="26"/>
        <v/>
      </c>
      <c r="BS39" s="88" t="str">
        <f t="shared" si="27"/>
        <v/>
      </c>
      <c r="BT39" s="88" t="str">
        <f t="shared" si="50"/>
        <v/>
      </c>
      <c r="BU39" s="88" t="str">
        <f t="shared" si="28"/>
        <v/>
      </c>
      <c r="BW39" s="88" t="str">
        <f t="shared" si="29"/>
        <v/>
      </c>
      <c r="BX39" s="88" t="str">
        <f t="shared" ref="BX39:BX56" si="51">IFERROR(SMALL($AK$7:$AK$56,ROW(BX39)-ROW($BX$6)),"")</f>
        <v/>
      </c>
      <c r="BZ39" s="37" t="str">
        <f t="shared" ca="1" si="30"/>
        <v/>
      </c>
      <c r="CA39" s="88" t="str">
        <f t="shared" ca="1" si="31"/>
        <v/>
      </c>
      <c r="CB39" s="88" t="str">
        <f t="shared" ca="1" si="8"/>
        <v/>
      </c>
      <c r="CC39" s="88" t="str">
        <f ca="1">IFERROR(IF(COUNTIF($CB$7:$CB39,$CB39)&gt;1,"",$CB39),"")</f>
        <v/>
      </c>
      <c r="CD39" s="88" t="str">
        <f t="shared" ca="1" si="32"/>
        <v/>
      </c>
      <c r="CE39" s="88">
        <f t="shared" ca="1" si="33"/>
        <v>0</v>
      </c>
      <c r="CF39" s="88" t="str">
        <f t="shared" ca="1" si="34"/>
        <v/>
      </c>
      <c r="CH39" s="37" t="str">
        <f t="shared" ca="1" si="35"/>
        <v/>
      </c>
      <c r="CI39" s="88" t="str">
        <f t="shared" ca="1" si="36"/>
        <v/>
      </c>
      <c r="CJ39" s="88" t="str">
        <f t="shared" ca="1" si="9"/>
        <v/>
      </c>
      <c r="CK39" s="88" t="str">
        <f ca="1">IFERROR(IF(COUNTIF($CJ$7:$CJ39,$CJ39)&gt;1,"",$CJ39),"")</f>
        <v/>
      </c>
      <c r="CL39" s="88" t="str">
        <f t="shared" ca="1" si="37"/>
        <v/>
      </c>
      <c r="CM39" s="88">
        <f t="shared" ca="1" si="38"/>
        <v>0</v>
      </c>
      <c r="CN39" s="88" t="str">
        <f t="shared" ca="1" si="39"/>
        <v/>
      </c>
      <c r="CP39" s="37" t="str">
        <f t="shared" ca="1" si="40"/>
        <v/>
      </c>
      <c r="CQ39" s="88" t="str">
        <f t="shared" ca="1" si="41"/>
        <v/>
      </c>
      <c r="CR39" s="88" t="str">
        <f t="shared" ca="1" si="10"/>
        <v/>
      </c>
      <c r="CS39" s="88" t="str">
        <f ca="1">IFERROR(IF(COUNTIF($CR$7:$CR39,$CR39)&gt;1,"",$CR39),"")</f>
        <v/>
      </c>
      <c r="CT39" s="88" t="str">
        <f t="shared" ca="1" si="42"/>
        <v/>
      </c>
      <c r="CU39" s="88">
        <f t="shared" ca="1" si="43"/>
        <v>0</v>
      </c>
      <c r="CV39" s="88" t="str">
        <f t="shared" ca="1" si="44"/>
        <v/>
      </c>
      <c r="CX39" s="37" t="str">
        <f t="shared" ca="1" si="45"/>
        <v/>
      </c>
      <c r="CY39" s="88" t="str">
        <f t="shared" ca="1" si="46"/>
        <v/>
      </c>
      <c r="CZ39" s="88" t="str">
        <f t="shared" ca="1" si="11"/>
        <v/>
      </c>
      <c r="DA39" s="88" t="str">
        <f ca="1">IFERROR(IF(COUNTIF($CZ$7:$CZ39,$CZ39)&gt;1,"",$CZ39),"")</f>
        <v/>
      </c>
      <c r="DB39" s="88" t="str">
        <f t="shared" ca="1" si="47"/>
        <v/>
      </c>
      <c r="DC39" s="88">
        <f t="shared" ca="1" si="48"/>
        <v>0</v>
      </c>
      <c r="DD39" s="88" t="str">
        <f t="shared" ca="1" si="49"/>
        <v/>
      </c>
      <c r="DI39" s="107" t="str">
        <f>IF(LEN(Database!$C40)&gt;0,ROW(Database!$C40),"")</f>
        <v/>
      </c>
      <c r="DK39" s="88" t="str">
        <f>IF(DynamicList!$D40&lt;&gt;"",ROW(DynamicList!$D40),"")</f>
        <v/>
      </c>
      <c r="DM39" s="88" t="str">
        <f>IF(LEN(DynamicList!$D40)=0,"",MATCH(DynamicList!$D40,Calc!$AJ$7:$AJ$2006,0))</f>
        <v/>
      </c>
    </row>
    <row r="40" spans="2:119" x14ac:dyDescent="0.25">
      <c r="B40" s="75">
        <v>34</v>
      </c>
      <c r="C40" s="165" t="str">
        <f t="shared" si="0"/>
        <v>Passive</v>
      </c>
      <c r="D40" s="93" t="str">
        <f>IFERROR(IF(LEN(INDEX(Database!B$8:B$2007,$B40,1))=0,"",INDEX(Database!B$8:B$2007,$B40,1)),"")</f>
        <v/>
      </c>
      <c r="E40" s="93" t="str">
        <f>IFERROR(IF(LEN(INDEX(Database!C$8:C$2007,$B40,1))=0,"",INDEX(Database!C$8:C$2007,$B40,1)),"")</f>
        <v/>
      </c>
      <c r="F40" s="93" t="str">
        <f>IFERROR(IF($C40="Passive","",INDEX(Database!D$8:D$2007,$B40,1)),"")</f>
        <v/>
      </c>
      <c r="G40" s="93" t="str">
        <f>IFERROR(IF($C40="Passive","",INDEX(Database!E$8:E$2007,$B40,1)),"")</f>
        <v/>
      </c>
      <c r="H40" s="93" t="str">
        <f>IFERROR(IF($C40="Passive","",INDEX(Database!F$8:F$2007,$B40,1)),"")</f>
        <v/>
      </c>
      <c r="I40" s="93" t="str">
        <f>IFERROR(IF($C40="Passive","",INDEX(Database!G$8:G$2007,$B40,1)),"")</f>
        <v/>
      </c>
      <c r="J40" s="93" t="str">
        <f>IFERROR(IF($C40="Passive","",INDEX(Database!H$8:H$2007,$B40,1)),"")</f>
        <v/>
      </c>
      <c r="K40" s="93" t="str">
        <f>IFERROR(IF($C40="Passive","",INDEX(Database!I$8:I$2007,$B40,1)),"")</f>
        <v/>
      </c>
      <c r="L40" s="93" t="str">
        <f>IFERROR(IF($C40="Passive","",INDEX(Database!J$8:J$2007,$B40,1)),"")</f>
        <v/>
      </c>
      <c r="M40" s="93" t="str">
        <f>IFERROR(IF($C40="Passive","",INDEX(Database!K$8:K$2007,$B40,1)),"")</f>
        <v/>
      </c>
      <c r="N40" s="93" t="str">
        <f>IFERROR(IF($C40="Passive","",INDEX(Database!L$8:L$2007,$B40,1)),"")</f>
        <v/>
      </c>
      <c r="O40" s="93" t="str">
        <f>IFERROR(IF($C40="Passive","",INDEX(Database!M$8:M$2007,$B40,1)),"")</f>
        <v/>
      </c>
      <c r="P40" s="93" t="str">
        <f>IFERROR(IF($C40="Passive","",INDEX(Database!N$8:N$2007,$B40,1)),"")</f>
        <v/>
      </c>
      <c r="Q40" s="93" t="str">
        <f>IFERROR(IF($C40="Passive","",INDEX(Database!O$8:O$2007,$B40,1)),"")</f>
        <v/>
      </c>
      <c r="R40" s="93" t="str">
        <f>IFERROR(IF($C40="Passive","",INDEX(Database!P$8:P$2007,$B40,1)),"")</f>
        <v/>
      </c>
      <c r="S40" s="93" t="str">
        <f>IFERROR(IF($C40="Passive","",INDEX(Database!Q$8:Q$2007,$B40,1)),"")</f>
        <v/>
      </c>
      <c r="T40" s="93" t="str">
        <f>IFERROR(IF($C40="Passive","",INDEX(Database!R$8:R$2007,$B40,1)),"")</f>
        <v/>
      </c>
      <c r="U40" s="93" t="str">
        <f>IFERROR(IF($C40="Passive","",INDEX(Database!S$8:S$2007,$B40,1)),"")</f>
        <v/>
      </c>
      <c r="V40" s="93" t="str">
        <f>IFERROR(IF($C40="Passive","",INDEX(Database!T$8:T$2007,$B40,1)),"")</f>
        <v/>
      </c>
      <c r="W40" s="93" t="str">
        <f>IFERROR(IF($C40="Passive","",INDEX(Database!U$8:U$2007,$B40,1)),"")</f>
        <v/>
      </c>
      <c r="X40" s="95" t="str">
        <f>IFERROR(IF($C40="Passive","",INDEX(Database!V$8:V$2007,$B40,1)),"")</f>
        <v/>
      </c>
      <c r="Y40" s="95" t="str">
        <f>IFERROR(IF($C40="Passive","",INDEX(Database!W$8:W$2007,$B40,1)),"")</f>
        <v/>
      </c>
      <c r="Z40" s="95" t="str">
        <f>IFERROR(IF($C40="Passive","",INDEX(Database!X$8:X$2007,$B40,1)),"")</f>
        <v/>
      </c>
      <c r="AA40" s="95" t="str">
        <f>IFERROR(IF($C40="Passive","",INDEX(Database!Y$8:Y$2007,$B40,1)),"")</f>
        <v/>
      </c>
      <c r="AB40" s="95" t="str">
        <f>IFERROR(IF($C40="Passive","",INDEX(Database!Z$8:Z$2007,$B40,1)),"")</f>
        <v/>
      </c>
      <c r="AC40" s="95" t="str">
        <f>IFERROR(IF($C40="Passive","",INDEX(Database!AA$8:AA$2007,$B40,1)),"")</f>
        <v/>
      </c>
      <c r="AD40" s="95" t="str">
        <f>IFERROR(IF($C40="Passive","",INDEX(Database!AB$8:AB$2007,$B40,1)),"")</f>
        <v/>
      </c>
      <c r="AE40" s="95" t="str">
        <f>IFERROR(IF($C40="Passive","",INDEX(Database!AC$8:AC$2007,$B40,1)),"")</f>
        <v/>
      </c>
      <c r="AF40" s="95" t="str">
        <f>IFERROR(IF($C40="Passive","",INDEX(Database!AD$8:AD$2007,$B40,1)),"")</f>
        <v/>
      </c>
      <c r="AG40" s="95" t="str">
        <f>IFERROR(IF($C40="Passive","",INDEX(Database!AE$8:AE$2007,$B40,1)),"")</f>
        <v/>
      </c>
      <c r="AH40" s="95" t="str">
        <f>IFERROR(IF($C40="Passive","",INDEX(Database!AF$8:AF$2007,$B40,1)),"")</f>
        <v/>
      </c>
      <c r="AI40" s="96" t="str">
        <f>IFERROR(IF($C40="Passive","",INDEX(Database!AG$8:AG$2007,$B40,1)),"")</f>
        <v/>
      </c>
      <c r="AJ40" s="94" t="str">
        <f t="shared" si="1"/>
        <v/>
      </c>
      <c r="AK40" s="108" t="str">
        <f t="shared" si="2"/>
        <v/>
      </c>
      <c r="AM40" s="37" t="str">
        <f t="shared" ca="1" si="12"/>
        <v/>
      </c>
      <c r="AN40" s="37" t="str">
        <f t="shared" ca="1" si="13"/>
        <v/>
      </c>
      <c r="AO40" s="88" t="str">
        <f t="shared" ca="1" si="3"/>
        <v/>
      </c>
      <c r="AP40" s="88" t="str">
        <f ca="1">IFERROR(IF(COUNTIF($AO$7:$AO40,$AO40)&gt;1,"",$AO40),"")</f>
        <v/>
      </c>
      <c r="AQ40" s="88" t="str">
        <f t="shared" ca="1" si="14"/>
        <v/>
      </c>
      <c r="AS40" s="37" t="str">
        <f t="shared" ca="1" si="15"/>
        <v/>
      </c>
      <c r="AT40" s="88" t="str">
        <f t="shared" ca="1" si="16"/>
        <v/>
      </c>
      <c r="AU40" s="88" t="str">
        <f t="shared" ca="1" si="4"/>
        <v/>
      </c>
      <c r="AV40" s="88" t="str">
        <f ca="1">IFERROR(IF(COUNTIF($AU$7:$AU40,$AU40)&gt;1,"",$AU40),"")</f>
        <v/>
      </c>
      <c r="AW40" s="88" t="str">
        <f t="shared" ca="1" si="17"/>
        <v/>
      </c>
      <c r="AY40" s="37" t="str">
        <f t="shared" ca="1" si="18"/>
        <v/>
      </c>
      <c r="AZ40" s="88" t="str">
        <f t="shared" ca="1" si="19"/>
        <v/>
      </c>
      <c r="BA40" s="88" t="str">
        <f t="shared" ca="1" si="5"/>
        <v/>
      </c>
      <c r="BB40" s="88" t="str">
        <f ca="1">IFERROR(IF(COUNTIF($BA$7:$BA40,$BA40)&gt;1,"",$BA40),"")</f>
        <v/>
      </c>
      <c r="BC40" s="88" t="str">
        <f t="shared" ca="1" si="20"/>
        <v/>
      </c>
      <c r="BE40" s="37" t="str">
        <f t="shared" ca="1" si="21"/>
        <v/>
      </c>
      <c r="BF40" s="88" t="str">
        <f t="shared" ca="1" si="22"/>
        <v/>
      </c>
      <c r="BG40" s="88" t="str">
        <f t="shared" ca="1" si="6"/>
        <v/>
      </c>
      <c r="BH40" s="88" t="str">
        <f ca="1">IFERROR(IF(COUNTIF($BG$7:$BG40,$BG40)&gt;1,"",$BG40),"")</f>
        <v/>
      </c>
      <c r="BI40" s="88" t="str">
        <f t="shared" ca="1" si="23"/>
        <v/>
      </c>
      <c r="BK40" s="88">
        <f>IFERROR(IF(LEN(BK$6)=0,1,IF(OR(DynamicList!$B$10="",DynamicList!$B$10="All"),1,IF(DynamicList!$B$10=INDEX(MainTable,$B40,MATCH(BK$6,DatabaseHeaders,0)),1,0))),0)</f>
        <v>1</v>
      </c>
      <c r="BL40" s="88">
        <f>IFERROR(IF(LEN(BL$6)=0,1,IF(OR(DynamicList!$B$13="",DynamicList!$B$13="All"),1,IF(DynamicList!$B$13=INDEX(MainTable,$B40,MATCH(BL$6,DatabaseHeaders,0)),1,0))),0)</f>
        <v>1</v>
      </c>
      <c r="BM40" s="88">
        <f>IFERROR(IF(LEN(BM$6)=0,1,IF(OR(DynamicList!$B$16="",DynamicList!$B$16="All"),1,IF(DynamicList!$B$16=INDEX(MainTable,$B40,MATCH(BM$6,DatabaseHeaders,0)),1,0))),0)</f>
        <v>1</v>
      </c>
      <c r="BN40" s="88">
        <f>IFERROR(IF(LEN(BN$6)=0,1,IF(OR(DynamicList!$B$19="",DynamicList!$B$19="All"),1,IF(DynamicList!$B$19=INDEX(MainTable,$B40,MATCH(BN$6,DatabaseHeaders,0)),1,0))),0)</f>
        <v>1</v>
      </c>
      <c r="BO40" s="88">
        <f t="shared" si="24"/>
        <v>1</v>
      </c>
      <c r="BQ40" s="37" t="str">
        <f t="shared" si="25"/>
        <v/>
      </c>
      <c r="BR40" s="88" t="str">
        <f t="shared" si="26"/>
        <v/>
      </c>
      <c r="BS40" s="88" t="str">
        <f t="shared" si="27"/>
        <v/>
      </c>
      <c r="BT40" s="88" t="str">
        <f t="shared" si="50"/>
        <v/>
      </c>
      <c r="BU40" s="88" t="str">
        <f t="shared" si="28"/>
        <v/>
      </c>
      <c r="BW40" s="88" t="str">
        <f t="shared" si="29"/>
        <v/>
      </c>
      <c r="BX40" s="88" t="str">
        <f t="shared" si="51"/>
        <v/>
      </c>
      <c r="BZ40" s="37" t="str">
        <f t="shared" ca="1" si="30"/>
        <v/>
      </c>
      <c r="CA40" s="88" t="str">
        <f t="shared" ca="1" si="31"/>
        <v/>
      </c>
      <c r="CB40" s="88" t="str">
        <f t="shared" ca="1" si="8"/>
        <v/>
      </c>
      <c r="CC40" s="88" t="str">
        <f ca="1">IFERROR(IF(COUNTIF($CB$7:$CB40,$CB40)&gt;1,"",$CB40),"")</f>
        <v/>
      </c>
      <c r="CD40" s="88" t="str">
        <f t="shared" ca="1" si="32"/>
        <v/>
      </c>
      <c r="CE40" s="88">
        <f t="shared" ca="1" si="33"/>
        <v>0</v>
      </c>
      <c r="CF40" s="88" t="str">
        <f t="shared" ca="1" si="34"/>
        <v/>
      </c>
      <c r="CH40" s="37" t="str">
        <f t="shared" ca="1" si="35"/>
        <v/>
      </c>
      <c r="CI40" s="88" t="str">
        <f t="shared" ca="1" si="36"/>
        <v/>
      </c>
      <c r="CJ40" s="88" t="str">
        <f t="shared" ca="1" si="9"/>
        <v/>
      </c>
      <c r="CK40" s="88" t="str">
        <f ca="1">IFERROR(IF(COUNTIF($CJ$7:$CJ40,$CJ40)&gt;1,"",$CJ40),"")</f>
        <v/>
      </c>
      <c r="CL40" s="88" t="str">
        <f t="shared" ca="1" si="37"/>
        <v/>
      </c>
      <c r="CM40" s="88">
        <f t="shared" ca="1" si="38"/>
        <v>0</v>
      </c>
      <c r="CN40" s="88" t="str">
        <f t="shared" ca="1" si="39"/>
        <v/>
      </c>
      <c r="CP40" s="37" t="str">
        <f t="shared" ca="1" si="40"/>
        <v/>
      </c>
      <c r="CQ40" s="88" t="str">
        <f t="shared" ca="1" si="41"/>
        <v/>
      </c>
      <c r="CR40" s="88" t="str">
        <f t="shared" ca="1" si="10"/>
        <v/>
      </c>
      <c r="CS40" s="88" t="str">
        <f ca="1">IFERROR(IF(COUNTIF($CR$7:$CR40,$CR40)&gt;1,"",$CR40),"")</f>
        <v/>
      </c>
      <c r="CT40" s="88" t="str">
        <f t="shared" ca="1" si="42"/>
        <v/>
      </c>
      <c r="CU40" s="88">
        <f t="shared" ca="1" si="43"/>
        <v>0</v>
      </c>
      <c r="CV40" s="88" t="str">
        <f t="shared" ca="1" si="44"/>
        <v/>
      </c>
      <c r="CX40" s="37" t="str">
        <f t="shared" ca="1" si="45"/>
        <v/>
      </c>
      <c r="CY40" s="88" t="str">
        <f t="shared" ca="1" si="46"/>
        <v/>
      </c>
      <c r="CZ40" s="88" t="str">
        <f t="shared" ca="1" si="11"/>
        <v/>
      </c>
      <c r="DA40" s="88" t="str">
        <f ca="1">IFERROR(IF(COUNTIF($CZ$7:$CZ40,$CZ40)&gt;1,"",$CZ40),"")</f>
        <v/>
      </c>
      <c r="DB40" s="88" t="str">
        <f t="shared" ca="1" si="47"/>
        <v/>
      </c>
      <c r="DC40" s="88">
        <f t="shared" ca="1" si="48"/>
        <v>0</v>
      </c>
      <c r="DD40" s="88" t="str">
        <f t="shared" ca="1" si="49"/>
        <v/>
      </c>
      <c r="DI40" s="107" t="str">
        <f>IF(LEN(Database!$C41)&gt;0,ROW(Database!$C41),"")</f>
        <v/>
      </c>
      <c r="DK40" s="88" t="str">
        <f>IF(DynamicList!$D41&lt;&gt;"",ROW(DynamicList!$D41),"")</f>
        <v/>
      </c>
      <c r="DM40" s="88" t="str">
        <f>IF(LEN(DynamicList!$D41)=0,"",MATCH(DynamicList!$D41,Calc!$AJ$7:$AJ$2006,0))</f>
        <v/>
      </c>
    </row>
    <row r="41" spans="2:119" x14ac:dyDescent="0.25">
      <c r="B41" s="75">
        <v>35</v>
      </c>
      <c r="C41" s="165" t="str">
        <f t="shared" si="0"/>
        <v>Passive</v>
      </c>
      <c r="D41" s="93" t="str">
        <f>IFERROR(IF(LEN(INDEX(Database!B$8:B$2007,$B41,1))=0,"",INDEX(Database!B$8:B$2007,$B41,1)),"")</f>
        <v/>
      </c>
      <c r="E41" s="93" t="str">
        <f>IFERROR(IF(LEN(INDEX(Database!C$8:C$2007,$B41,1))=0,"",INDEX(Database!C$8:C$2007,$B41,1)),"")</f>
        <v/>
      </c>
      <c r="F41" s="93" t="str">
        <f>IFERROR(IF($C41="Passive","",INDEX(Database!D$8:D$2007,$B41,1)),"")</f>
        <v/>
      </c>
      <c r="G41" s="93" t="str">
        <f>IFERROR(IF($C41="Passive","",INDEX(Database!E$8:E$2007,$B41,1)),"")</f>
        <v/>
      </c>
      <c r="H41" s="93" t="str">
        <f>IFERROR(IF($C41="Passive","",INDEX(Database!F$8:F$2007,$B41,1)),"")</f>
        <v/>
      </c>
      <c r="I41" s="93" t="str">
        <f>IFERROR(IF($C41="Passive","",INDEX(Database!G$8:G$2007,$B41,1)),"")</f>
        <v/>
      </c>
      <c r="J41" s="93" t="str">
        <f>IFERROR(IF($C41="Passive","",INDEX(Database!H$8:H$2007,$B41,1)),"")</f>
        <v/>
      </c>
      <c r="K41" s="93" t="str">
        <f>IFERROR(IF($C41="Passive","",INDEX(Database!I$8:I$2007,$B41,1)),"")</f>
        <v/>
      </c>
      <c r="L41" s="93" t="str">
        <f>IFERROR(IF($C41="Passive","",INDEX(Database!J$8:J$2007,$B41,1)),"")</f>
        <v/>
      </c>
      <c r="M41" s="93" t="str">
        <f>IFERROR(IF($C41="Passive","",INDEX(Database!K$8:K$2007,$B41,1)),"")</f>
        <v/>
      </c>
      <c r="N41" s="93" t="str">
        <f>IFERROR(IF($C41="Passive","",INDEX(Database!L$8:L$2007,$B41,1)),"")</f>
        <v/>
      </c>
      <c r="O41" s="93" t="str">
        <f>IFERROR(IF($C41="Passive","",INDEX(Database!M$8:M$2007,$B41,1)),"")</f>
        <v/>
      </c>
      <c r="P41" s="93" t="str">
        <f>IFERROR(IF($C41="Passive","",INDEX(Database!N$8:N$2007,$B41,1)),"")</f>
        <v/>
      </c>
      <c r="Q41" s="93" t="str">
        <f>IFERROR(IF($C41="Passive","",INDEX(Database!O$8:O$2007,$B41,1)),"")</f>
        <v/>
      </c>
      <c r="R41" s="93" t="str">
        <f>IFERROR(IF($C41="Passive","",INDEX(Database!P$8:P$2007,$B41,1)),"")</f>
        <v/>
      </c>
      <c r="S41" s="93" t="str">
        <f>IFERROR(IF($C41="Passive","",INDEX(Database!Q$8:Q$2007,$B41,1)),"")</f>
        <v/>
      </c>
      <c r="T41" s="93" t="str">
        <f>IFERROR(IF($C41="Passive","",INDEX(Database!R$8:R$2007,$B41,1)),"")</f>
        <v/>
      </c>
      <c r="U41" s="93" t="str">
        <f>IFERROR(IF($C41="Passive","",INDEX(Database!S$8:S$2007,$B41,1)),"")</f>
        <v/>
      </c>
      <c r="V41" s="93" t="str">
        <f>IFERROR(IF($C41="Passive","",INDEX(Database!T$8:T$2007,$B41,1)),"")</f>
        <v/>
      </c>
      <c r="W41" s="93" t="str">
        <f>IFERROR(IF($C41="Passive","",INDEX(Database!U$8:U$2007,$B41,1)),"")</f>
        <v/>
      </c>
      <c r="X41" s="95" t="str">
        <f>IFERROR(IF($C41="Passive","",INDEX(Database!V$8:V$2007,$B41,1)),"")</f>
        <v/>
      </c>
      <c r="Y41" s="95" t="str">
        <f>IFERROR(IF($C41="Passive","",INDEX(Database!W$8:W$2007,$B41,1)),"")</f>
        <v/>
      </c>
      <c r="Z41" s="95" t="str">
        <f>IFERROR(IF($C41="Passive","",INDEX(Database!X$8:X$2007,$B41,1)),"")</f>
        <v/>
      </c>
      <c r="AA41" s="95" t="str">
        <f>IFERROR(IF($C41="Passive","",INDEX(Database!Y$8:Y$2007,$B41,1)),"")</f>
        <v/>
      </c>
      <c r="AB41" s="95" t="str">
        <f>IFERROR(IF($C41="Passive","",INDEX(Database!Z$8:Z$2007,$B41,1)),"")</f>
        <v/>
      </c>
      <c r="AC41" s="95" t="str">
        <f>IFERROR(IF($C41="Passive","",INDEX(Database!AA$8:AA$2007,$B41,1)),"")</f>
        <v/>
      </c>
      <c r="AD41" s="95" t="str">
        <f>IFERROR(IF($C41="Passive","",INDEX(Database!AB$8:AB$2007,$B41,1)),"")</f>
        <v/>
      </c>
      <c r="AE41" s="95" t="str">
        <f>IFERROR(IF($C41="Passive","",INDEX(Database!AC$8:AC$2007,$B41,1)),"")</f>
        <v/>
      </c>
      <c r="AF41" s="95" t="str">
        <f>IFERROR(IF($C41="Passive","",INDEX(Database!AD$8:AD$2007,$B41,1)),"")</f>
        <v/>
      </c>
      <c r="AG41" s="95" t="str">
        <f>IFERROR(IF($C41="Passive","",INDEX(Database!AE$8:AE$2007,$B41,1)),"")</f>
        <v/>
      </c>
      <c r="AH41" s="95" t="str">
        <f>IFERROR(IF($C41="Passive","",INDEX(Database!AF$8:AF$2007,$B41,1)),"")</f>
        <v/>
      </c>
      <c r="AI41" s="96" t="str">
        <f>IFERROR(IF($C41="Passive","",INDEX(Database!AG$8:AG$2007,$B41,1)),"")</f>
        <v/>
      </c>
      <c r="AJ41" s="94" t="str">
        <f t="shared" si="1"/>
        <v/>
      </c>
      <c r="AK41" s="108" t="str">
        <f t="shared" si="2"/>
        <v/>
      </c>
      <c r="AM41" s="37" t="str">
        <f t="shared" ca="1" si="12"/>
        <v/>
      </c>
      <c r="AN41" s="37" t="str">
        <f t="shared" ca="1" si="13"/>
        <v/>
      </c>
      <c r="AO41" s="88" t="str">
        <f t="shared" ca="1" si="3"/>
        <v/>
      </c>
      <c r="AP41" s="88" t="str">
        <f ca="1">IFERROR(IF(COUNTIF($AO$7:$AO41,$AO41)&gt;1,"",$AO41),"")</f>
        <v/>
      </c>
      <c r="AQ41" s="88" t="str">
        <f t="shared" ca="1" si="14"/>
        <v/>
      </c>
      <c r="AS41" s="37" t="str">
        <f t="shared" ca="1" si="15"/>
        <v/>
      </c>
      <c r="AT41" s="88" t="str">
        <f t="shared" ca="1" si="16"/>
        <v/>
      </c>
      <c r="AU41" s="88" t="str">
        <f t="shared" ca="1" si="4"/>
        <v/>
      </c>
      <c r="AV41" s="88" t="str">
        <f ca="1">IFERROR(IF(COUNTIF($AU$7:$AU41,$AU41)&gt;1,"",$AU41),"")</f>
        <v/>
      </c>
      <c r="AW41" s="88" t="str">
        <f t="shared" ca="1" si="17"/>
        <v/>
      </c>
      <c r="AY41" s="37" t="str">
        <f t="shared" ca="1" si="18"/>
        <v/>
      </c>
      <c r="AZ41" s="88" t="str">
        <f t="shared" ca="1" si="19"/>
        <v/>
      </c>
      <c r="BA41" s="88" t="str">
        <f t="shared" ca="1" si="5"/>
        <v/>
      </c>
      <c r="BB41" s="88" t="str">
        <f ca="1">IFERROR(IF(COUNTIF($BA$7:$BA41,$BA41)&gt;1,"",$BA41),"")</f>
        <v/>
      </c>
      <c r="BC41" s="88" t="str">
        <f t="shared" ca="1" si="20"/>
        <v/>
      </c>
      <c r="BE41" s="37" t="str">
        <f t="shared" ca="1" si="21"/>
        <v/>
      </c>
      <c r="BF41" s="88" t="str">
        <f t="shared" ca="1" si="22"/>
        <v/>
      </c>
      <c r="BG41" s="88" t="str">
        <f t="shared" ca="1" si="6"/>
        <v/>
      </c>
      <c r="BH41" s="88" t="str">
        <f ca="1">IFERROR(IF(COUNTIF($BG$7:$BG41,$BG41)&gt;1,"",$BG41),"")</f>
        <v/>
      </c>
      <c r="BI41" s="88" t="str">
        <f t="shared" ca="1" si="23"/>
        <v/>
      </c>
      <c r="BK41" s="88">
        <f>IFERROR(IF(LEN(BK$6)=0,1,IF(OR(DynamicList!$B$10="",DynamicList!$B$10="All"),1,IF(DynamicList!$B$10=INDEX(MainTable,$B41,MATCH(BK$6,DatabaseHeaders,0)),1,0))),0)</f>
        <v>1</v>
      </c>
      <c r="BL41" s="88">
        <f>IFERROR(IF(LEN(BL$6)=0,1,IF(OR(DynamicList!$B$13="",DynamicList!$B$13="All"),1,IF(DynamicList!$B$13=INDEX(MainTable,$B41,MATCH(BL$6,DatabaseHeaders,0)),1,0))),0)</f>
        <v>1</v>
      </c>
      <c r="BM41" s="88">
        <f>IFERROR(IF(LEN(BM$6)=0,1,IF(OR(DynamicList!$B$16="",DynamicList!$B$16="All"),1,IF(DynamicList!$B$16=INDEX(MainTable,$B41,MATCH(BM$6,DatabaseHeaders,0)),1,0))),0)</f>
        <v>1</v>
      </c>
      <c r="BN41" s="88">
        <f>IFERROR(IF(LEN(BN$6)=0,1,IF(OR(DynamicList!$B$19="",DynamicList!$B$19="All"),1,IF(DynamicList!$B$19=INDEX(MainTable,$B41,MATCH(BN$6,DatabaseHeaders,0)),1,0))),0)</f>
        <v>1</v>
      </c>
      <c r="BO41" s="88">
        <f t="shared" si="24"/>
        <v>1</v>
      </c>
      <c r="BQ41" s="37" t="str">
        <f t="shared" si="25"/>
        <v/>
      </c>
      <c r="BR41" s="88" t="str">
        <f t="shared" si="26"/>
        <v/>
      </c>
      <c r="BS41" s="88" t="str">
        <f t="shared" si="27"/>
        <v/>
      </c>
      <c r="BT41" s="88" t="str">
        <f t="shared" si="50"/>
        <v/>
      </c>
      <c r="BU41" s="88" t="str">
        <f t="shared" si="28"/>
        <v/>
      </c>
      <c r="BW41" s="88" t="str">
        <f t="shared" si="29"/>
        <v/>
      </c>
      <c r="BX41" s="88" t="str">
        <f t="shared" si="51"/>
        <v/>
      </c>
      <c r="BZ41" s="37" t="str">
        <f t="shared" ca="1" si="30"/>
        <v/>
      </c>
      <c r="CA41" s="88" t="str">
        <f t="shared" ca="1" si="31"/>
        <v/>
      </c>
      <c r="CB41" s="88" t="str">
        <f t="shared" ca="1" si="8"/>
        <v/>
      </c>
      <c r="CC41" s="88" t="str">
        <f ca="1">IFERROR(IF(COUNTIF($CB$7:$CB41,$CB41)&gt;1,"",$CB41),"")</f>
        <v/>
      </c>
      <c r="CD41" s="88" t="str">
        <f t="shared" ca="1" si="32"/>
        <v/>
      </c>
      <c r="CE41" s="88">
        <f t="shared" ca="1" si="33"/>
        <v>0</v>
      </c>
      <c r="CF41" s="88" t="str">
        <f t="shared" ca="1" si="34"/>
        <v/>
      </c>
      <c r="CH41" s="37" t="str">
        <f t="shared" ca="1" si="35"/>
        <v/>
      </c>
      <c r="CI41" s="88" t="str">
        <f t="shared" ca="1" si="36"/>
        <v/>
      </c>
      <c r="CJ41" s="88" t="str">
        <f t="shared" ca="1" si="9"/>
        <v/>
      </c>
      <c r="CK41" s="88" t="str">
        <f ca="1">IFERROR(IF(COUNTIF($CJ$7:$CJ41,$CJ41)&gt;1,"",$CJ41),"")</f>
        <v/>
      </c>
      <c r="CL41" s="88" t="str">
        <f t="shared" ca="1" si="37"/>
        <v/>
      </c>
      <c r="CM41" s="88">
        <f t="shared" ca="1" si="38"/>
        <v>0</v>
      </c>
      <c r="CN41" s="88" t="str">
        <f t="shared" ca="1" si="39"/>
        <v/>
      </c>
      <c r="CP41" s="37" t="str">
        <f t="shared" ca="1" si="40"/>
        <v/>
      </c>
      <c r="CQ41" s="88" t="str">
        <f t="shared" ca="1" si="41"/>
        <v/>
      </c>
      <c r="CR41" s="88" t="str">
        <f t="shared" ca="1" si="10"/>
        <v/>
      </c>
      <c r="CS41" s="88" t="str">
        <f ca="1">IFERROR(IF(COUNTIF($CR$7:$CR41,$CR41)&gt;1,"",$CR41),"")</f>
        <v/>
      </c>
      <c r="CT41" s="88" t="str">
        <f t="shared" ca="1" si="42"/>
        <v/>
      </c>
      <c r="CU41" s="88">
        <f t="shared" ca="1" si="43"/>
        <v>0</v>
      </c>
      <c r="CV41" s="88" t="str">
        <f t="shared" ca="1" si="44"/>
        <v/>
      </c>
      <c r="CX41" s="37" t="str">
        <f t="shared" ca="1" si="45"/>
        <v/>
      </c>
      <c r="CY41" s="88" t="str">
        <f t="shared" ca="1" si="46"/>
        <v/>
      </c>
      <c r="CZ41" s="88" t="str">
        <f t="shared" ca="1" si="11"/>
        <v/>
      </c>
      <c r="DA41" s="88" t="str">
        <f ca="1">IFERROR(IF(COUNTIF($CZ$7:$CZ41,$CZ41)&gt;1,"",$CZ41),"")</f>
        <v/>
      </c>
      <c r="DB41" s="88" t="str">
        <f t="shared" ca="1" si="47"/>
        <v/>
      </c>
      <c r="DC41" s="88">
        <f t="shared" ca="1" si="48"/>
        <v>0</v>
      </c>
      <c r="DD41" s="88" t="str">
        <f t="shared" ca="1" si="49"/>
        <v/>
      </c>
      <c r="DI41" s="107" t="str">
        <f>IF(LEN(Database!$C42)&gt;0,ROW(Database!$C42),"")</f>
        <v/>
      </c>
      <c r="DK41" s="88" t="str">
        <f>IF(DynamicList!$D42&lt;&gt;"",ROW(DynamicList!$D42),"")</f>
        <v/>
      </c>
      <c r="DM41" s="88" t="str">
        <f>IF(LEN(DynamicList!$D42)=0,"",MATCH(DynamicList!$D42,Calc!$AJ$7:$AJ$2006,0))</f>
        <v/>
      </c>
    </row>
    <row r="42" spans="2:119" x14ac:dyDescent="0.25">
      <c r="B42" s="75">
        <v>36</v>
      </c>
      <c r="C42" s="165" t="str">
        <f t="shared" si="0"/>
        <v>Passive</v>
      </c>
      <c r="D42" s="93" t="str">
        <f>IFERROR(IF(LEN(INDEX(Database!B$8:B$2007,$B42,1))=0,"",INDEX(Database!B$8:B$2007,$B42,1)),"")</f>
        <v/>
      </c>
      <c r="E42" s="93" t="str">
        <f>IFERROR(IF(LEN(INDEX(Database!C$8:C$2007,$B42,1))=0,"",INDEX(Database!C$8:C$2007,$B42,1)),"")</f>
        <v/>
      </c>
      <c r="F42" s="93" t="str">
        <f>IFERROR(IF($C42="Passive","",INDEX(Database!D$8:D$2007,$B42,1)),"")</f>
        <v/>
      </c>
      <c r="G42" s="93" t="str">
        <f>IFERROR(IF($C42="Passive","",INDEX(Database!E$8:E$2007,$B42,1)),"")</f>
        <v/>
      </c>
      <c r="H42" s="93" t="str">
        <f>IFERROR(IF($C42="Passive","",INDEX(Database!F$8:F$2007,$B42,1)),"")</f>
        <v/>
      </c>
      <c r="I42" s="93" t="str">
        <f>IFERROR(IF($C42="Passive","",INDEX(Database!G$8:G$2007,$B42,1)),"")</f>
        <v/>
      </c>
      <c r="J42" s="93" t="str">
        <f>IFERROR(IF($C42="Passive","",INDEX(Database!H$8:H$2007,$B42,1)),"")</f>
        <v/>
      </c>
      <c r="K42" s="93" t="str">
        <f>IFERROR(IF($C42="Passive","",INDEX(Database!I$8:I$2007,$B42,1)),"")</f>
        <v/>
      </c>
      <c r="L42" s="93" t="str">
        <f>IFERROR(IF($C42="Passive","",INDEX(Database!J$8:J$2007,$B42,1)),"")</f>
        <v/>
      </c>
      <c r="M42" s="93" t="str">
        <f>IFERROR(IF($C42="Passive","",INDEX(Database!K$8:K$2007,$B42,1)),"")</f>
        <v/>
      </c>
      <c r="N42" s="93" t="str">
        <f>IFERROR(IF($C42="Passive","",INDEX(Database!L$8:L$2007,$B42,1)),"")</f>
        <v/>
      </c>
      <c r="O42" s="93" t="str">
        <f>IFERROR(IF($C42="Passive","",INDEX(Database!M$8:M$2007,$B42,1)),"")</f>
        <v/>
      </c>
      <c r="P42" s="93" t="str">
        <f>IFERROR(IF($C42="Passive","",INDEX(Database!N$8:N$2007,$B42,1)),"")</f>
        <v/>
      </c>
      <c r="Q42" s="93" t="str">
        <f>IFERROR(IF($C42="Passive","",INDEX(Database!O$8:O$2007,$B42,1)),"")</f>
        <v/>
      </c>
      <c r="R42" s="93" t="str">
        <f>IFERROR(IF($C42="Passive","",INDEX(Database!P$8:P$2007,$B42,1)),"")</f>
        <v/>
      </c>
      <c r="S42" s="93" t="str">
        <f>IFERROR(IF($C42="Passive","",INDEX(Database!Q$8:Q$2007,$B42,1)),"")</f>
        <v/>
      </c>
      <c r="T42" s="93" t="str">
        <f>IFERROR(IF($C42="Passive","",INDEX(Database!R$8:R$2007,$B42,1)),"")</f>
        <v/>
      </c>
      <c r="U42" s="93" t="str">
        <f>IFERROR(IF($C42="Passive","",INDEX(Database!S$8:S$2007,$B42,1)),"")</f>
        <v/>
      </c>
      <c r="V42" s="93" t="str">
        <f>IFERROR(IF($C42="Passive","",INDEX(Database!T$8:T$2007,$B42,1)),"")</f>
        <v/>
      </c>
      <c r="W42" s="93" t="str">
        <f>IFERROR(IF($C42="Passive","",INDEX(Database!U$8:U$2007,$B42,1)),"")</f>
        <v/>
      </c>
      <c r="X42" s="95" t="str">
        <f>IFERROR(IF($C42="Passive","",INDEX(Database!V$8:V$2007,$B42,1)),"")</f>
        <v/>
      </c>
      <c r="Y42" s="95" t="str">
        <f>IFERROR(IF($C42="Passive","",INDEX(Database!W$8:W$2007,$B42,1)),"")</f>
        <v/>
      </c>
      <c r="Z42" s="95" t="str">
        <f>IFERROR(IF($C42="Passive","",INDEX(Database!X$8:X$2007,$B42,1)),"")</f>
        <v/>
      </c>
      <c r="AA42" s="95" t="str">
        <f>IFERROR(IF($C42="Passive","",INDEX(Database!Y$8:Y$2007,$B42,1)),"")</f>
        <v/>
      </c>
      <c r="AB42" s="95" t="str">
        <f>IFERROR(IF($C42="Passive","",INDEX(Database!Z$8:Z$2007,$B42,1)),"")</f>
        <v/>
      </c>
      <c r="AC42" s="95" t="str">
        <f>IFERROR(IF($C42="Passive","",INDEX(Database!AA$8:AA$2007,$B42,1)),"")</f>
        <v/>
      </c>
      <c r="AD42" s="95" t="str">
        <f>IFERROR(IF($C42="Passive","",INDEX(Database!AB$8:AB$2007,$B42,1)),"")</f>
        <v/>
      </c>
      <c r="AE42" s="95" t="str">
        <f>IFERROR(IF($C42="Passive","",INDEX(Database!AC$8:AC$2007,$B42,1)),"")</f>
        <v/>
      </c>
      <c r="AF42" s="95" t="str">
        <f>IFERROR(IF($C42="Passive","",INDEX(Database!AD$8:AD$2007,$B42,1)),"")</f>
        <v/>
      </c>
      <c r="AG42" s="95" t="str">
        <f>IFERROR(IF($C42="Passive","",INDEX(Database!AE$8:AE$2007,$B42,1)),"")</f>
        <v/>
      </c>
      <c r="AH42" s="95" t="str">
        <f>IFERROR(IF($C42="Passive","",INDEX(Database!AF$8:AF$2007,$B42,1)),"")</f>
        <v/>
      </c>
      <c r="AI42" s="96" t="str">
        <f>IFERROR(IF($C42="Passive","",INDEX(Database!AG$8:AG$2007,$B42,1)),"")</f>
        <v/>
      </c>
      <c r="AJ42" s="94" t="str">
        <f t="shared" si="1"/>
        <v/>
      </c>
      <c r="AK42" s="108" t="str">
        <f t="shared" si="2"/>
        <v/>
      </c>
      <c r="AM42" s="37" t="str">
        <f t="shared" ca="1" si="12"/>
        <v/>
      </c>
      <c r="AN42" s="37" t="str">
        <f t="shared" ca="1" si="13"/>
        <v/>
      </c>
      <c r="AO42" s="88" t="str">
        <f t="shared" ca="1" si="3"/>
        <v/>
      </c>
      <c r="AP42" s="88" t="str">
        <f ca="1">IFERROR(IF(COUNTIF($AO$7:$AO42,$AO42)&gt;1,"",$AO42),"")</f>
        <v/>
      </c>
      <c r="AQ42" s="88" t="str">
        <f t="shared" ca="1" si="14"/>
        <v/>
      </c>
      <c r="AS42" s="37" t="str">
        <f t="shared" ca="1" si="15"/>
        <v/>
      </c>
      <c r="AT42" s="88" t="str">
        <f t="shared" ca="1" si="16"/>
        <v/>
      </c>
      <c r="AU42" s="88" t="str">
        <f t="shared" ca="1" si="4"/>
        <v/>
      </c>
      <c r="AV42" s="88" t="str">
        <f ca="1">IFERROR(IF(COUNTIF($AU$7:$AU42,$AU42)&gt;1,"",$AU42),"")</f>
        <v/>
      </c>
      <c r="AW42" s="88" t="str">
        <f t="shared" ca="1" si="17"/>
        <v/>
      </c>
      <c r="AY42" s="37" t="str">
        <f t="shared" ca="1" si="18"/>
        <v/>
      </c>
      <c r="AZ42" s="88" t="str">
        <f t="shared" ca="1" si="19"/>
        <v/>
      </c>
      <c r="BA42" s="88" t="str">
        <f t="shared" ca="1" si="5"/>
        <v/>
      </c>
      <c r="BB42" s="88" t="str">
        <f ca="1">IFERROR(IF(COUNTIF($BA$7:$BA42,$BA42)&gt;1,"",$BA42),"")</f>
        <v/>
      </c>
      <c r="BC42" s="88" t="str">
        <f t="shared" ca="1" si="20"/>
        <v/>
      </c>
      <c r="BE42" s="37" t="str">
        <f t="shared" ca="1" si="21"/>
        <v/>
      </c>
      <c r="BF42" s="88" t="str">
        <f t="shared" ca="1" si="22"/>
        <v/>
      </c>
      <c r="BG42" s="88" t="str">
        <f t="shared" ca="1" si="6"/>
        <v/>
      </c>
      <c r="BH42" s="88" t="str">
        <f ca="1">IFERROR(IF(COUNTIF($BG$7:$BG42,$BG42)&gt;1,"",$BG42),"")</f>
        <v/>
      </c>
      <c r="BI42" s="88" t="str">
        <f t="shared" ca="1" si="23"/>
        <v/>
      </c>
      <c r="BK42" s="88">
        <f>IFERROR(IF(LEN(BK$6)=0,1,IF(OR(DynamicList!$B$10="",DynamicList!$B$10="All"),1,IF(DynamicList!$B$10=INDEX(MainTable,$B42,MATCH(BK$6,DatabaseHeaders,0)),1,0))),0)</f>
        <v>1</v>
      </c>
      <c r="BL42" s="88">
        <f>IFERROR(IF(LEN(BL$6)=0,1,IF(OR(DynamicList!$B$13="",DynamicList!$B$13="All"),1,IF(DynamicList!$B$13=INDEX(MainTable,$B42,MATCH(BL$6,DatabaseHeaders,0)),1,0))),0)</f>
        <v>1</v>
      </c>
      <c r="BM42" s="88">
        <f>IFERROR(IF(LEN(BM$6)=0,1,IF(OR(DynamicList!$B$16="",DynamicList!$B$16="All"),1,IF(DynamicList!$B$16=INDEX(MainTable,$B42,MATCH(BM$6,DatabaseHeaders,0)),1,0))),0)</f>
        <v>1</v>
      </c>
      <c r="BN42" s="88">
        <f>IFERROR(IF(LEN(BN$6)=0,1,IF(OR(DynamicList!$B$19="",DynamicList!$B$19="All"),1,IF(DynamicList!$B$19=INDEX(MainTable,$B42,MATCH(BN$6,DatabaseHeaders,0)),1,0))),0)</f>
        <v>1</v>
      </c>
      <c r="BO42" s="88">
        <f t="shared" si="24"/>
        <v>1</v>
      </c>
      <c r="BQ42" s="37" t="str">
        <f t="shared" si="25"/>
        <v/>
      </c>
      <c r="BR42" s="88" t="str">
        <f t="shared" si="26"/>
        <v/>
      </c>
      <c r="BS42" s="88" t="str">
        <f t="shared" si="27"/>
        <v/>
      </c>
      <c r="BT42" s="88" t="str">
        <f t="shared" si="50"/>
        <v/>
      </c>
      <c r="BU42" s="88" t="str">
        <f t="shared" si="28"/>
        <v/>
      </c>
      <c r="BW42" s="88" t="str">
        <f t="shared" si="29"/>
        <v/>
      </c>
      <c r="BX42" s="88" t="str">
        <f t="shared" si="51"/>
        <v/>
      </c>
      <c r="BZ42" s="37" t="str">
        <f t="shared" ca="1" si="30"/>
        <v/>
      </c>
      <c r="CA42" s="88" t="str">
        <f t="shared" ca="1" si="31"/>
        <v/>
      </c>
      <c r="CB42" s="88" t="str">
        <f t="shared" ca="1" si="8"/>
        <v/>
      </c>
      <c r="CC42" s="88" t="str">
        <f ca="1">IFERROR(IF(COUNTIF($CB$7:$CB42,$CB42)&gt;1,"",$CB42),"")</f>
        <v/>
      </c>
      <c r="CD42" s="88" t="str">
        <f t="shared" ca="1" si="32"/>
        <v/>
      </c>
      <c r="CE42" s="88">
        <f t="shared" ca="1" si="33"/>
        <v>0</v>
      </c>
      <c r="CF42" s="88" t="str">
        <f t="shared" ca="1" si="34"/>
        <v/>
      </c>
      <c r="CH42" s="37" t="str">
        <f t="shared" ca="1" si="35"/>
        <v/>
      </c>
      <c r="CI42" s="88" t="str">
        <f t="shared" ca="1" si="36"/>
        <v/>
      </c>
      <c r="CJ42" s="88" t="str">
        <f t="shared" ca="1" si="9"/>
        <v/>
      </c>
      <c r="CK42" s="88" t="str">
        <f ca="1">IFERROR(IF(COUNTIF($CJ$7:$CJ42,$CJ42)&gt;1,"",$CJ42),"")</f>
        <v/>
      </c>
      <c r="CL42" s="88" t="str">
        <f t="shared" ca="1" si="37"/>
        <v/>
      </c>
      <c r="CM42" s="88">
        <f t="shared" ca="1" si="38"/>
        <v>0</v>
      </c>
      <c r="CN42" s="88" t="str">
        <f t="shared" ca="1" si="39"/>
        <v/>
      </c>
      <c r="CP42" s="37" t="str">
        <f t="shared" ca="1" si="40"/>
        <v/>
      </c>
      <c r="CQ42" s="88" t="str">
        <f t="shared" ca="1" si="41"/>
        <v/>
      </c>
      <c r="CR42" s="88" t="str">
        <f t="shared" ca="1" si="10"/>
        <v/>
      </c>
      <c r="CS42" s="88" t="str">
        <f ca="1">IFERROR(IF(COUNTIF($CR$7:$CR42,$CR42)&gt;1,"",$CR42),"")</f>
        <v/>
      </c>
      <c r="CT42" s="88" t="str">
        <f t="shared" ca="1" si="42"/>
        <v/>
      </c>
      <c r="CU42" s="88">
        <f t="shared" ca="1" si="43"/>
        <v>0</v>
      </c>
      <c r="CV42" s="88" t="str">
        <f t="shared" ca="1" si="44"/>
        <v/>
      </c>
      <c r="CX42" s="37" t="str">
        <f t="shared" ca="1" si="45"/>
        <v/>
      </c>
      <c r="CY42" s="88" t="str">
        <f t="shared" ca="1" si="46"/>
        <v/>
      </c>
      <c r="CZ42" s="88" t="str">
        <f t="shared" ca="1" si="11"/>
        <v/>
      </c>
      <c r="DA42" s="88" t="str">
        <f ca="1">IFERROR(IF(COUNTIF($CZ$7:$CZ42,$CZ42)&gt;1,"",$CZ42),"")</f>
        <v/>
      </c>
      <c r="DB42" s="88" t="str">
        <f t="shared" ca="1" si="47"/>
        <v/>
      </c>
      <c r="DC42" s="88">
        <f t="shared" ca="1" si="48"/>
        <v>0</v>
      </c>
      <c r="DD42" s="88" t="str">
        <f t="shared" ca="1" si="49"/>
        <v/>
      </c>
      <c r="DI42" s="107" t="str">
        <f>IF(LEN(Database!$C43)&gt;0,ROW(Database!$C43),"")</f>
        <v/>
      </c>
      <c r="DK42" s="88" t="str">
        <f>IF(DynamicList!$D43&lt;&gt;"",ROW(DynamicList!$D43),"")</f>
        <v/>
      </c>
      <c r="DM42" s="88" t="str">
        <f>IF(LEN(DynamicList!$D43)=0,"",MATCH(DynamicList!$D43,Calc!$AJ$7:$AJ$2006,0))</f>
        <v/>
      </c>
    </row>
    <row r="43" spans="2:119" x14ac:dyDescent="0.25">
      <c r="B43" s="75">
        <v>37</v>
      </c>
      <c r="C43" s="165" t="str">
        <f t="shared" si="0"/>
        <v>Passive</v>
      </c>
      <c r="D43" s="93" t="str">
        <f>IFERROR(IF(LEN(INDEX(Database!B$8:B$2007,$B43,1))=0,"",INDEX(Database!B$8:B$2007,$B43,1)),"")</f>
        <v/>
      </c>
      <c r="E43" s="93" t="str">
        <f>IFERROR(IF(LEN(INDEX(Database!C$8:C$2007,$B43,1))=0,"",INDEX(Database!C$8:C$2007,$B43,1)),"")</f>
        <v/>
      </c>
      <c r="F43" s="93" t="str">
        <f>IFERROR(IF($C43="Passive","",INDEX(Database!D$8:D$2007,$B43,1)),"")</f>
        <v/>
      </c>
      <c r="G43" s="93" t="str">
        <f>IFERROR(IF($C43="Passive","",INDEX(Database!E$8:E$2007,$B43,1)),"")</f>
        <v/>
      </c>
      <c r="H43" s="93" t="str">
        <f>IFERROR(IF($C43="Passive","",INDEX(Database!F$8:F$2007,$B43,1)),"")</f>
        <v/>
      </c>
      <c r="I43" s="93" t="str">
        <f>IFERROR(IF($C43="Passive","",INDEX(Database!G$8:G$2007,$B43,1)),"")</f>
        <v/>
      </c>
      <c r="J43" s="93" t="str">
        <f>IFERROR(IF($C43="Passive","",INDEX(Database!H$8:H$2007,$B43,1)),"")</f>
        <v/>
      </c>
      <c r="K43" s="93" t="str">
        <f>IFERROR(IF($C43="Passive","",INDEX(Database!I$8:I$2007,$B43,1)),"")</f>
        <v/>
      </c>
      <c r="L43" s="93" t="str">
        <f>IFERROR(IF($C43="Passive","",INDEX(Database!J$8:J$2007,$B43,1)),"")</f>
        <v/>
      </c>
      <c r="M43" s="93" t="str">
        <f>IFERROR(IF($C43="Passive","",INDEX(Database!K$8:K$2007,$B43,1)),"")</f>
        <v/>
      </c>
      <c r="N43" s="93" t="str">
        <f>IFERROR(IF($C43="Passive","",INDEX(Database!L$8:L$2007,$B43,1)),"")</f>
        <v/>
      </c>
      <c r="O43" s="93" t="str">
        <f>IFERROR(IF($C43="Passive","",INDEX(Database!M$8:M$2007,$B43,1)),"")</f>
        <v/>
      </c>
      <c r="P43" s="93" t="str">
        <f>IFERROR(IF($C43="Passive","",INDEX(Database!N$8:N$2007,$B43,1)),"")</f>
        <v/>
      </c>
      <c r="Q43" s="93" t="str">
        <f>IFERROR(IF($C43="Passive","",INDEX(Database!O$8:O$2007,$B43,1)),"")</f>
        <v/>
      </c>
      <c r="R43" s="93" t="str">
        <f>IFERROR(IF($C43="Passive","",INDEX(Database!P$8:P$2007,$B43,1)),"")</f>
        <v/>
      </c>
      <c r="S43" s="93" t="str">
        <f>IFERROR(IF($C43="Passive","",INDEX(Database!Q$8:Q$2007,$B43,1)),"")</f>
        <v/>
      </c>
      <c r="T43" s="93" t="str">
        <f>IFERROR(IF($C43="Passive","",INDEX(Database!R$8:R$2007,$B43,1)),"")</f>
        <v/>
      </c>
      <c r="U43" s="93" t="str">
        <f>IFERROR(IF($C43="Passive","",INDEX(Database!S$8:S$2007,$B43,1)),"")</f>
        <v/>
      </c>
      <c r="V43" s="93" t="str">
        <f>IFERROR(IF($C43="Passive","",INDEX(Database!T$8:T$2007,$B43,1)),"")</f>
        <v/>
      </c>
      <c r="W43" s="93" t="str">
        <f>IFERROR(IF($C43="Passive","",INDEX(Database!U$8:U$2007,$B43,1)),"")</f>
        <v/>
      </c>
      <c r="X43" s="95" t="str">
        <f>IFERROR(IF($C43="Passive","",INDEX(Database!V$8:V$2007,$B43,1)),"")</f>
        <v/>
      </c>
      <c r="Y43" s="95" t="str">
        <f>IFERROR(IF($C43="Passive","",INDEX(Database!W$8:W$2007,$B43,1)),"")</f>
        <v/>
      </c>
      <c r="Z43" s="95" t="str">
        <f>IFERROR(IF($C43="Passive","",INDEX(Database!X$8:X$2007,$B43,1)),"")</f>
        <v/>
      </c>
      <c r="AA43" s="95" t="str">
        <f>IFERROR(IF($C43="Passive","",INDEX(Database!Y$8:Y$2007,$B43,1)),"")</f>
        <v/>
      </c>
      <c r="AB43" s="95" t="str">
        <f>IFERROR(IF($C43="Passive","",INDEX(Database!Z$8:Z$2007,$B43,1)),"")</f>
        <v/>
      </c>
      <c r="AC43" s="95" t="str">
        <f>IFERROR(IF($C43="Passive","",INDEX(Database!AA$8:AA$2007,$B43,1)),"")</f>
        <v/>
      </c>
      <c r="AD43" s="95" t="str">
        <f>IFERROR(IF($C43="Passive","",INDEX(Database!AB$8:AB$2007,$B43,1)),"")</f>
        <v/>
      </c>
      <c r="AE43" s="95" t="str">
        <f>IFERROR(IF($C43="Passive","",INDEX(Database!AC$8:AC$2007,$B43,1)),"")</f>
        <v/>
      </c>
      <c r="AF43" s="95" t="str">
        <f>IFERROR(IF($C43="Passive","",INDEX(Database!AD$8:AD$2007,$B43,1)),"")</f>
        <v/>
      </c>
      <c r="AG43" s="95" t="str">
        <f>IFERROR(IF($C43="Passive","",INDEX(Database!AE$8:AE$2007,$B43,1)),"")</f>
        <v/>
      </c>
      <c r="AH43" s="95" t="str">
        <f>IFERROR(IF($C43="Passive","",INDEX(Database!AF$8:AF$2007,$B43,1)),"")</f>
        <v/>
      </c>
      <c r="AI43" s="96" t="str">
        <f>IFERROR(IF($C43="Passive","",INDEX(Database!AG$8:AG$2007,$B43,1)),"")</f>
        <v/>
      </c>
      <c r="AJ43" s="94" t="str">
        <f t="shared" si="1"/>
        <v/>
      </c>
      <c r="AK43" s="108" t="str">
        <f t="shared" si="2"/>
        <v/>
      </c>
      <c r="AM43" s="37" t="str">
        <f t="shared" ca="1" si="12"/>
        <v/>
      </c>
      <c r="AN43" s="37" t="str">
        <f t="shared" ca="1" si="13"/>
        <v/>
      </c>
      <c r="AO43" s="88" t="str">
        <f t="shared" ca="1" si="3"/>
        <v/>
      </c>
      <c r="AP43" s="88" t="str">
        <f ca="1">IFERROR(IF(COUNTIF($AO$7:$AO43,$AO43)&gt;1,"",$AO43),"")</f>
        <v/>
      </c>
      <c r="AQ43" s="88" t="str">
        <f t="shared" ca="1" si="14"/>
        <v/>
      </c>
      <c r="AS43" s="37" t="str">
        <f t="shared" ca="1" si="15"/>
        <v/>
      </c>
      <c r="AT43" s="88" t="str">
        <f t="shared" ca="1" si="16"/>
        <v/>
      </c>
      <c r="AU43" s="88" t="str">
        <f t="shared" ca="1" si="4"/>
        <v/>
      </c>
      <c r="AV43" s="88" t="str">
        <f ca="1">IFERROR(IF(COUNTIF($AU$7:$AU43,$AU43)&gt;1,"",$AU43),"")</f>
        <v/>
      </c>
      <c r="AW43" s="88" t="str">
        <f t="shared" ca="1" si="17"/>
        <v/>
      </c>
      <c r="AY43" s="37" t="str">
        <f t="shared" ca="1" si="18"/>
        <v/>
      </c>
      <c r="AZ43" s="88" t="str">
        <f t="shared" ca="1" si="19"/>
        <v/>
      </c>
      <c r="BA43" s="88" t="str">
        <f t="shared" ca="1" si="5"/>
        <v/>
      </c>
      <c r="BB43" s="88" t="str">
        <f ca="1">IFERROR(IF(COUNTIF($BA$7:$BA43,$BA43)&gt;1,"",$BA43),"")</f>
        <v/>
      </c>
      <c r="BC43" s="88" t="str">
        <f t="shared" ca="1" si="20"/>
        <v/>
      </c>
      <c r="BE43" s="37" t="str">
        <f t="shared" ca="1" si="21"/>
        <v/>
      </c>
      <c r="BF43" s="88" t="str">
        <f t="shared" ca="1" si="22"/>
        <v/>
      </c>
      <c r="BG43" s="88" t="str">
        <f t="shared" ca="1" si="6"/>
        <v/>
      </c>
      <c r="BH43" s="88" t="str">
        <f ca="1">IFERROR(IF(COUNTIF($BG$7:$BG43,$BG43)&gt;1,"",$BG43),"")</f>
        <v/>
      </c>
      <c r="BI43" s="88" t="str">
        <f t="shared" ca="1" si="23"/>
        <v/>
      </c>
      <c r="BK43" s="88">
        <f>IFERROR(IF(LEN(BK$6)=0,1,IF(OR(DynamicList!$B$10="",DynamicList!$B$10="All"),1,IF(DynamicList!$B$10=INDEX(MainTable,$B43,MATCH(BK$6,DatabaseHeaders,0)),1,0))),0)</f>
        <v>1</v>
      </c>
      <c r="BL43" s="88">
        <f>IFERROR(IF(LEN(BL$6)=0,1,IF(OR(DynamicList!$B$13="",DynamicList!$B$13="All"),1,IF(DynamicList!$B$13=INDEX(MainTable,$B43,MATCH(BL$6,DatabaseHeaders,0)),1,0))),0)</f>
        <v>1</v>
      </c>
      <c r="BM43" s="88">
        <f>IFERROR(IF(LEN(BM$6)=0,1,IF(OR(DynamicList!$B$16="",DynamicList!$B$16="All"),1,IF(DynamicList!$B$16=INDEX(MainTable,$B43,MATCH(BM$6,DatabaseHeaders,0)),1,0))),0)</f>
        <v>1</v>
      </c>
      <c r="BN43" s="88">
        <f>IFERROR(IF(LEN(BN$6)=0,1,IF(OR(DynamicList!$B$19="",DynamicList!$B$19="All"),1,IF(DynamicList!$B$19=INDEX(MainTable,$B43,MATCH(BN$6,DatabaseHeaders,0)),1,0))),0)</f>
        <v>1</v>
      </c>
      <c r="BO43" s="88">
        <f t="shared" si="24"/>
        <v>1</v>
      </c>
      <c r="BQ43" s="37" t="str">
        <f t="shared" si="25"/>
        <v/>
      </c>
      <c r="BR43" s="88" t="str">
        <f t="shared" si="26"/>
        <v/>
      </c>
      <c r="BS43" s="88" t="str">
        <f t="shared" si="27"/>
        <v/>
      </c>
      <c r="BT43" s="88" t="str">
        <f t="shared" si="50"/>
        <v/>
      </c>
      <c r="BU43" s="88" t="str">
        <f t="shared" si="28"/>
        <v/>
      </c>
      <c r="BW43" s="88" t="str">
        <f t="shared" si="29"/>
        <v/>
      </c>
      <c r="BX43" s="88" t="str">
        <f t="shared" si="51"/>
        <v/>
      </c>
      <c r="BZ43" s="37" t="str">
        <f t="shared" ca="1" si="30"/>
        <v/>
      </c>
      <c r="CA43" s="88" t="str">
        <f t="shared" ca="1" si="31"/>
        <v/>
      </c>
      <c r="CB43" s="88" t="str">
        <f t="shared" ca="1" si="8"/>
        <v/>
      </c>
      <c r="CC43" s="88" t="str">
        <f ca="1">IFERROR(IF(COUNTIF($CB$7:$CB43,$CB43)&gt;1,"",$CB43),"")</f>
        <v/>
      </c>
      <c r="CD43" s="88" t="str">
        <f t="shared" ca="1" si="32"/>
        <v/>
      </c>
      <c r="CE43" s="88">
        <f t="shared" ca="1" si="33"/>
        <v>0</v>
      </c>
      <c r="CF43" s="88" t="str">
        <f t="shared" ca="1" si="34"/>
        <v/>
      </c>
      <c r="CH43" s="37" t="str">
        <f t="shared" ca="1" si="35"/>
        <v/>
      </c>
      <c r="CI43" s="88" t="str">
        <f t="shared" ca="1" si="36"/>
        <v/>
      </c>
      <c r="CJ43" s="88" t="str">
        <f t="shared" ca="1" si="9"/>
        <v/>
      </c>
      <c r="CK43" s="88" t="str">
        <f ca="1">IFERROR(IF(COUNTIF($CJ$7:$CJ43,$CJ43)&gt;1,"",$CJ43),"")</f>
        <v/>
      </c>
      <c r="CL43" s="88" t="str">
        <f t="shared" ca="1" si="37"/>
        <v/>
      </c>
      <c r="CM43" s="88">
        <f t="shared" ca="1" si="38"/>
        <v>0</v>
      </c>
      <c r="CN43" s="88" t="str">
        <f t="shared" ca="1" si="39"/>
        <v/>
      </c>
      <c r="CP43" s="37" t="str">
        <f t="shared" ca="1" si="40"/>
        <v/>
      </c>
      <c r="CQ43" s="88" t="str">
        <f t="shared" ca="1" si="41"/>
        <v/>
      </c>
      <c r="CR43" s="88" t="str">
        <f t="shared" ca="1" si="10"/>
        <v/>
      </c>
      <c r="CS43" s="88" t="str">
        <f ca="1">IFERROR(IF(COUNTIF($CR$7:$CR43,$CR43)&gt;1,"",$CR43),"")</f>
        <v/>
      </c>
      <c r="CT43" s="88" t="str">
        <f t="shared" ca="1" si="42"/>
        <v/>
      </c>
      <c r="CU43" s="88">
        <f t="shared" ca="1" si="43"/>
        <v>0</v>
      </c>
      <c r="CV43" s="88" t="str">
        <f t="shared" ca="1" si="44"/>
        <v/>
      </c>
      <c r="CX43" s="37" t="str">
        <f t="shared" ca="1" si="45"/>
        <v/>
      </c>
      <c r="CY43" s="88" t="str">
        <f t="shared" ca="1" si="46"/>
        <v/>
      </c>
      <c r="CZ43" s="88" t="str">
        <f t="shared" ca="1" si="11"/>
        <v/>
      </c>
      <c r="DA43" s="88" t="str">
        <f ca="1">IFERROR(IF(COUNTIF($CZ$7:$CZ43,$CZ43)&gt;1,"",$CZ43),"")</f>
        <v/>
      </c>
      <c r="DB43" s="88" t="str">
        <f t="shared" ca="1" si="47"/>
        <v/>
      </c>
      <c r="DC43" s="88">
        <f t="shared" ca="1" si="48"/>
        <v>0</v>
      </c>
      <c r="DD43" s="88" t="str">
        <f t="shared" ca="1" si="49"/>
        <v/>
      </c>
      <c r="DI43" s="107" t="str">
        <f>IF(LEN(Database!$C44)&gt;0,ROW(Database!$C44),"")</f>
        <v/>
      </c>
      <c r="DK43" s="88" t="str">
        <f>IF(DynamicList!$D44&lt;&gt;"",ROW(DynamicList!$D44),"")</f>
        <v/>
      </c>
      <c r="DM43" s="88" t="str">
        <f>IF(LEN(DynamicList!$D44)=0,"",MATCH(DynamicList!$D44,Calc!$AJ$7:$AJ$2006,0))</f>
        <v/>
      </c>
    </row>
    <row r="44" spans="2:119" x14ac:dyDescent="0.25">
      <c r="B44" s="75">
        <v>38</v>
      </c>
      <c r="C44" s="165" t="str">
        <f t="shared" si="0"/>
        <v>Passive</v>
      </c>
      <c r="D44" s="93" t="str">
        <f>IFERROR(IF(LEN(INDEX(Database!B$8:B$2007,$B44,1))=0,"",INDEX(Database!B$8:B$2007,$B44,1)),"")</f>
        <v/>
      </c>
      <c r="E44" s="93" t="str">
        <f>IFERROR(IF(LEN(INDEX(Database!C$8:C$2007,$B44,1))=0,"",INDEX(Database!C$8:C$2007,$B44,1)),"")</f>
        <v/>
      </c>
      <c r="F44" s="93" t="str">
        <f>IFERROR(IF($C44="Passive","",INDEX(Database!D$8:D$2007,$B44,1)),"")</f>
        <v/>
      </c>
      <c r="G44" s="93" t="str">
        <f>IFERROR(IF($C44="Passive","",INDEX(Database!E$8:E$2007,$B44,1)),"")</f>
        <v/>
      </c>
      <c r="H44" s="93" t="str">
        <f>IFERROR(IF($C44="Passive","",INDEX(Database!F$8:F$2007,$B44,1)),"")</f>
        <v/>
      </c>
      <c r="I44" s="93" t="str">
        <f>IFERROR(IF($C44="Passive","",INDEX(Database!G$8:G$2007,$B44,1)),"")</f>
        <v/>
      </c>
      <c r="J44" s="93" t="str">
        <f>IFERROR(IF($C44="Passive","",INDEX(Database!H$8:H$2007,$B44,1)),"")</f>
        <v/>
      </c>
      <c r="K44" s="93" t="str">
        <f>IFERROR(IF($C44="Passive","",INDEX(Database!I$8:I$2007,$B44,1)),"")</f>
        <v/>
      </c>
      <c r="L44" s="93" t="str">
        <f>IFERROR(IF($C44="Passive","",INDEX(Database!J$8:J$2007,$B44,1)),"")</f>
        <v/>
      </c>
      <c r="M44" s="93" t="str">
        <f>IFERROR(IF($C44="Passive","",INDEX(Database!K$8:K$2007,$B44,1)),"")</f>
        <v/>
      </c>
      <c r="N44" s="93" t="str">
        <f>IFERROR(IF($C44="Passive","",INDEX(Database!L$8:L$2007,$B44,1)),"")</f>
        <v/>
      </c>
      <c r="O44" s="93" t="str">
        <f>IFERROR(IF($C44="Passive","",INDEX(Database!M$8:M$2007,$B44,1)),"")</f>
        <v/>
      </c>
      <c r="P44" s="93" t="str">
        <f>IFERROR(IF($C44="Passive","",INDEX(Database!N$8:N$2007,$B44,1)),"")</f>
        <v/>
      </c>
      <c r="Q44" s="93" t="str">
        <f>IFERROR(IF($C44="Passive","",INDEX(Database!O$8:O$2007,$B44,1)),"")</f>
        <v/>
      </c>
      <c r="R44" s="93" t="str">
        <f>IFERROR(IF($C44="Passive","",INDEX(Database!P$8:P$2007,$B44,1)),"")</f>
        <v/>
      </c>
      <c r="S44" s="93" t="str">
        <f>IFERROR(IF($C44="Passive","",INDEX(Database!Q$8:Q$2007,$B44,1)),"")</f>
        <v/>
      </c>
      <c r="T44" s="93" t="str">
        <f>IFERROR(IF($C44="Passive","",INDEX(Database!R$8:R$2007,$B44,1)),"")</f>
        <v/>
      </c>
      <c r="U44" s="93" t="str">
        <f>IFERROR(IF($C44="Passive","",INDEX(Database!S$8:S$2007,$B44,1)),"")</f>
        <v/>
      </c>
      <c r="V44" s="93" t="str">
        <f>IFERROR(IF($C44="Passive","",INDEX(Database!T$8:T$2007,$B44,1)),"")</f>
        <v/>
      </c>
      <c r="W44" s="93" t="str">
        <f>IFERROR(IF($C44="Passive","",INDEX(Database!U$8:U$2007,$B44,1)),"")</f>
        <v/>
      </c>
      <c r="X44" s="95" t="str">
        <f>IFERROR(IF($C44="Passive","",INDEX(Database!V$8:V$2007,$B44,1)),"")</f>
        <v/>
      </c>
      <c r="Y44" s="95" t="str">
        <f>IFERROR(IF($C44="Passive","",INDEX(Database!W$8:W$2007,$B44,1)),"")</f>
        <v/>
      </c>
      <c r="Z44" s="95" t="str">
        <f>IFERROR(IF($C44="Passive","",INDEX(Database!X$8:X$2007,$B44,1)),"")</f>
        <v/>
      </c>
      <c r="AA44" s="95" t="str">
        <f>IFERROR(IF($C44="Passive","",INDEX(Database!Y$8:Y$2007,$B44,1)),"")</f>
        <v/>
      </c>
      <c r="AB44" s="95" t="str">
        <f>IFERROR(IF($C44="Passive","",INDEX(Database!Z$8:Z$2007,$B44,1)),"")</f>
        <v/>
      </c>
      <c r="AC44" s="95" t="str">
        <f>IFERROR(IF($C44="Passive","",INDEX(Database!AA$8:AA$2007,$B44,1)),"")</f>
        <v/>
      </c>
      <c r="AD44" s="95" t="str">
        <f>IFERROR(IF($C44="Passive","",INDEX(Database!AB$8:AB$2007,$B44,1)),"")</f>
        <v/>
      </c>
      <c r="AE44" s="95" t="str">
        <f>IFERROR(IF($C44="Passive","",INDEX(Database!AC$8:AC$2007,$B44,1)),"")</f>
        <v/>
      </c>
      <c r="AF44" s="95" t="str">
        <f>IFERROR(IF($C44="Passive","",INDEX(Database!AD$8:AD$2007,$B44,1)),"")</f>
        <v/>
      </c>
      <c r="AG44" s="95" t="str">
        <f>IFERROR(IF($C44="Passive","",INDEX(Database!AE$8:AE$2007,$B44,1)),"")</f>
        <v/>
      </c>
      <c r="AH44" s="95" t="str">
        <f>IFERROR(IF($C44="Passive","",INDEX(Database!AF$8:AF$2007,$B44,1)),"")</f>
        <v/>
      </c>
      <c r="AI44" s="96" t="str">
        <f>IFERROR(IF($C44="Passive","",INDEX(Database!AG$8:AG$2007,$B44,1)),"")</f>
        <v/>
      </c>
      <c r="AJ44" s="94" t="str">
        <f t="shared" si="1"/>
        <v/>
      </c>
      <c r="AK44" s="108" t="str">
        <f t="shared" si="2"/>
        <v/>
      </c>
      <c r="AM44" s="37" t="str">
        <f t="shared" ca="1" si="12"/>
        <v/>
      </c>
      <c r="AN44" s="37" t="str">
        <f t="shared" ca="1" si="13"/>
        <v/>
      </c>
      <c r="AO44" s="88" t="str">
        <f t="shared" ca="1" si="3"/>
        <v/>
      </c>
      <c r="AP44" s="88" t="str">
        <f ca="1">IFERROR(IF(COUNTIF($AO$7:$AO44,$AO44)&gt;1,"",$AO44),"")</f>
        <v/>
      </c>
      <c r="AQ44" s="88" t="str">
        <f t="shared" ca="1" si="14"/>
        <v/>
      </c>
      <c r="AS44" s="37" t="str">
        <f t="shared" ca="1" si="15"/>
        <v/>
      </c>
      <c r="AT44" s="88" t="str">
        <f t="shared" ca="1" si="16"/>
        <v/>
      </c>
      <c r="AU44" s="88" t="str">
        <f t="shared" ca="1" si="4"/>
        <v/>
      </c>
      <c r="AV44" s="88" t="str">
        <f ca="1">IFERROR(IF(COUNTIF($AU$7:$AU44,$AU44)&gt;1,"",$AU44),"")</f>
        <v/>
      </c>
      <c r="AW44" s="88" t="str">
        <f t="shared" ca="1" si="17"/>
        <v/>
      </c>
      <c r="AY44" s="37" t="str">
        <f t="shared" ca="1" si="18"/>
        <v/>
      </c>
      <c r="AZ44" s="88" t="str">
        <f t="shared" ca="1" si="19"/>
        <v/>
      </c>
      <c r="BA44" s="88" t="str">
        <f t="shared" ca="1" si="5"/>
        <v/>
      </c>
      <c r="BB44" s="88" t="str">
        <f ca="1">IFERROR(IF(COUNTIF($BA$7:$BA44,$BA44)&gt;1,"",$BA44),"")</f>
        <v/>
      </c>
      <c r="BC44" s="88" t="str">
        <f t="shared" ca="1" si="20"/>
        <v/>
      </c>
      <c r="BE44" s="37" t="str">
        <f t="shared" ca="1" si="21"/>
        <v/>
      </c>
      <c r="BF44" s="88" t="str">
        <f t="shared" ca="1" si="22"/>
        <v/>
      </c>
      <c r="BG44" s="88" t="str">
        <f t="shared" ca="1" si="6"/>
        <v/>
      </c>
      <c r="BH44" s="88" t="str">
        <f ca="1">IFERROR(IF(COUNTIF($BG$7:$BG44,$BG44)&gt;1,"",$BG44),"")</f>
        <v/>
      </c>
      <c r="BI44" s="88" t="str">
        <f t="shared" ca="1" si="23"/>
        <v/>
      </c>
      <c r="BK44" s="88">
        <f>IFERROR(IF(LEN(BK$6)=0,1,IF(OR(DynamicList!$B$10="",DynamicList!$B$10="All"),1,IF(DynamicList!$B$10=INDEX(MainTable,$B44,MATCH(BK$6,DatabaseHeaders,0)),1,0))),0)</f>
        <v>1</v>
      </c>
      <c r="BL44" s="88">
        <f>IFERROR(IF(LEN(BL$6)=0,1,IF(OR(DynamicList!$B$13="",DynamicList!$B$13="All"),1,IF(DynamicList!$B$13=INDEX(MainTable,$B44,MATCH(BL$6,DatabaseHeaders,0)),1,0))),0)</f>
        <v>1</v>
      </c>
      <c r="BM44" s="88">
        <f>IFERROR(IF(LEN(BM$6)=0,1,IF(OR(DynamicList!$B$16="",DynamicList!$B$16="All"),1,IF(DynamicList!$B$16=INDEX(MainTable,$B44,MATCH(BM$6,DatabaseHeaders,0)),1,0))),0)</f>
        <v>1</v>
      </c>
      <c r="BN44" s="88">
        <f>IFERROR(IF(LEN(BN$6)=0,1,IF(OR(DynamicList!$B$19="",DynamicList!$B$19="All"),1,IF(DynamicList!$B$19=INDEX(MainTable,$B44,MATCH(BN$6,DatabaseHeaders,0)),1,0))),0)</f>
        <v>1</v>
      </c>
      <c r="BO44" s="88">
        <f t="shared" si="24"/>
        <v>1</v>
      </c>
      <c r="BQ44" s="37" t="str">
        <f t="shared" si="25"/>
        <v/>
      </c>
      <c r="BR44" s="88" t="str">
        <f t="shared" si="26"/>
        <v/>
      </c>
      <c r="BS44" s="88" t="str">
        <f t="shared" si="27"/>
        <v/>
      </c>
      <c r="BT44" s="88" t="str">
        <f t="shared" si="50"/>
        <v/>
      </c>
      <c r="BU44" s="88" t="str">
        <f t="shared" si="28"/>
        <v/>
      </c>
      <c r="BW44" s="88" t="str">
        <f t="shared" si="29"/>
        <v/>
      </c>
      <c r="BX44" s="88" t="str">
        <f t="shared" si="51"/>
        <v/>
      </c>
      <c r="BZ44" s="37" t="str">
        <f t="shared" ca="1" si="30"/>
        <v/>
      </c>
      <c r="CA44" s="88" t="str">
        <f t="shared" ca="1" si="31"/>
        <v/>
      </c>
      <c r="CB44" s="88" t="str">
        <f t="shared" ca="1" si="8"/>
        <v/>
      </c>
      <c r="CC44" s="88" t="str">
        <f ca="1">IFERROR(IF(COUNTIF($CB$7:$CB44,$CB44)&gt;1,"",$CB44),"")</f>
        <v/>
      </c>
      <c r="CD44" s="88" t="str">
        <f t="shared" ca="1" si="32"/>
        <v/>
      </c>
      <c r="CE44" s="88">
        <f t="shared" ca="1" si="33"/>
        <v>0</v>
      </c>
      <c r="CF44" s="88" t="str">
        <f t="shared" ca="1" si="34"/>
        <v/>
      </c>
      <c r="CH44" s="37" t="str">
        <f t="shared" ca="1" si="35"/>
        <v/>
      </c>
      <c r="CI44" s="88" t="str">
        <f t="shared" ca="1" si="36"/>
        <v/>
      </c>
      <c r="CJ44" s="88" t="str">
        <f t="shared" ca="1" si="9"/>
        <v/>
      </c>
      <c r="CK44" s="88" t="str">
        <f ca="1">IFERROR(IF(COUNTIF($CJ$7:$CJ44,$CJ44)&gt;1,"",$CJ44),"")</f>
        <v/>
      </c>
      <c r="CL44" s="88" t="str">
        <f t="shared" ca="1" si="37"/>
        <v/>
      </c>
      <c r="CM44" s="88">
        <f t="shared" ca="1" si="38"/>
        <v>0</v>
      </c>
      <c r="CN44" s="88" t="str">
        <f t="shared" ca="1" si="39"/>
        <v/>
      </c>
      <c r="CP44" s="37" t="str">
        <f t="shared" ca="1" si="40"/>
        <v/>
      </c>
      <c r="CQ44" s="88" t="str">
        <f t="shared" ca="1" si="41"/>
        <v/>
      </c>
      <c r="CR44" s="88" t="str">
        <f t="shared" ca="1" si="10"/>
        <v/>
      </c>
      <c r="CS44" s="88" t="str">
        <f ca="1">IFERROR(IF(COUNTIF($CR$7:$CR44,$CR44)&gt;1,"",$CR44),"")</f>
        <v/>
      </c>
      <c r="CT44" s="88" t="str">
        <f t="shared" ca="1" si="42"/>
        <v/>
      </c>
      <c r="CU44" s="88">
        <f t="shared" ca="1" si="43"/>
        <v>0</v>
      </c>
      <c r="CV44" s="88" t="str">
        <f t="shared" ca="1" si="44"/>
        <v/>
      </c>
      <c r="CX44" s="37" t="str">
        <f t="shared" ca="1" si="45"/>
        <v/>
      </c>
      <c r="CY44" s="88" t="str">
        <f t="shared" ca="1" si="46"/>
        <v/>
      </c>
      <c r="CZ44" s="88" t="str">
        <f t="shared" ca="1" si="11"/>
        <v/>
      </c>
      <c r="DA44" s="88" t="str">
        <f ca="1">IFERROR(IF(COUNTIF($CZ$7:$CZ44,$CZ44)&gt;1,"",$CZ44),"")</f>
        <v/>
      </c>
      <c r="DB44" s="88" t="str">
        <f t="shared" ca="1" si="47"/>
        <v/>
      </c>
      <c r="DC44" s="88">
        <f t="shared" ca="1" si="48"/>
        <v>0</v>
      </c>
      <c r="DD44" s="88" t="str">
        <f t="shared" ca="1" si="49"/>
        <v/>
      </c>
      <c r="DI44" s="107" t="str">
        <f>IF(LEN(Database!$C45)&gt;0,ROW(Database!$C45),"")</f>
        <v/>
      </c>
      <c r="DK44" s="88" t="str">
        <f>IF(DynamicList!$D45&lt;&gt;"",ROW(DynamicList!$D45),"")</f>
        <v/>
      </c>
      <c r="DM44" s="88" t="str">
        <f>IF(LEN(DynamicList!$D45)=0,"",MATCH(DynamicList!$D45,Calc!$AJ$7:$AJ$2006,0))</f>
        <v/>
      </c>
    </row>
    <row r="45" spans="2:119" x14ac:dyDescent="0.25">
      <c r="B45" s="75">
        <v>39</v>
      </c>
      <c r="C45" s="165" t="str">
        <f t="shared" si="0"/>
        <v>Passive</v>
      </c>
      <c r="D45" s="93" t="str">
        <f>IFERROR(IF(LEN(INDEX(Database!B$8:B$2007,$B45,1))=0,"",INDEX(Database!B$8:B$2007,$B45,1)),"")</f>
        <v/>
      </c>
      <c r="E45" s="93" t="str">
        <f>IFERROR(IF(LEN(INDEX(Database!C$8:C$2007,$B45,1))=0,"",INDEX(Database!C$8:C$2007,$B45,1)),"")</f>
        <v/>
      </c>
      <c r="F45" s="93" t="str">
        <f>IFERROR(IF($C45="Passive","",INDEX(Database!D$8:D$2007,$B45,1)),"")</f>
        <v/>
      </c>
      <c r="G45" s="93" t="str">
        <f>IFERROR(IF($C45="Passive","",INDEX(Database!E$8:E$2007,$B45,1)),"")</f>
        <v/>
      </c>
      <c r="H45" s="93" t="str">
        <f>IFERROR(IF($C45="Passive","",INDEX(Database!F$8:F$2007,$B45,1)),"")</f>
        <v/>
      </c>
      <c r="I45" s="93" t="str">
        <f>IFERROR(IF($C45="Passive","",INDEX(Database!G$8:G$2007,$B45,1)),"")</f>
        <v/>
      </c>
      <c r="J45" s="93" t="str">
        <f>IFERROR(IF($C45="Passive","",INDEX(Database!H$8:H$2007,$B45,1)),"")</f>
        <v/>
      </c>
      <c r="K45" s="93" t="str">
        <f>IFERROR(IF($C45="Passive","",INDEX(Database!I$8:I$2007,$B45,1)),"")</f>
        <v/>
      </c>
      <c r="L45" s="93" t="str">
        <f>IFERROR(IF($C45="Passive","",INDEX(Database!J$8:J$2007,$B45,1)),"")</f>
        <v/>
      </c>
      <c r="M45" s="93" t="str">
        <f>IFERROR(IF($C45="Passive","",INDEX(Database!K$8:K$2007,$B45,1)),"")</f>
        <v/>
      </c>
      <c r="N45" s="93" t="str">
        <f>IFERROR(IF($C45="Passive","",INDEX(Database!L$8:L$2007,$B45,1)),"")</f>
        <v/>
      </c>
      <c r="O45" s="93" t="str">
        <f>IFERROR(IF($C45="Passive","",INDEX(Database!M$8:M$2007,$B45,1)),"")</f>
        <v/>
      </c>
      <c r="P45" s="93" t="str">
        <f>IFERROR(IF($C45="Passive","",INDEX(Database!N$8:N$2007,$B45,1)),"")</f>
        <v/>
      </c>
      <c r="Q45" s="93" t="str">
        <f>IFERROR(IF($C45="Passive","",INDEX(Database!O$8:O$2007,$B45,1)),"")</f>
        <v/>
      </c>
      <c r="R45" s="93" t="str">
        <f>IFERROR(IF($C45="Passive","",INDEX(Database!P$8:P$2007,$B45,1)),"")</f>
        <v/>
      </c>
      <c r="S45" s="93" t="str">
        <f>IFERROR(IF($C45="Passive","",INDEX(Database!Q$8:Q$2007,$B45,1)),"")</f>
        <v/>
      </c>
      <c r="T45" s="93" t="str">
        <f>IFERROR(IF($C45="Passive","",INDEX(Database!R$8:R$2007,$B45,1)),"")</f>
        <v/>
      </c>
      <c r="U45" s="93" t="str">
        <f>IFERROR(IF($C45="Passive","",INDEX(Database!S$8:S$2007,$B45,1)),"")</f>
        <v/>
      </c>
      <c r="V45" s="93" t="str">
        <f>IFERROR(IF($C45="Passive","",INDEX(Database!T$8:T$2007,$B45,1)),"")</f>
        <v/>
      </c>
      <c r="W45" s="93" t="str">
        <f>IFERROR(IF($C45="Passive","",INDEX(Database!U$8:U$2007,$B45,1)),"")</f>
        <v/>
      </c>
      <c r="X45" s="95" t="str">
        <f>IFERROR(IF($C45="Passive","",INDEX(Database!V$8:V$2007,$B45,1)),"")</f>
        <v/>
      </c>
      <c r="Y45" s="95" t="str">
        <f>IFERROR(IF($C45="Passive","",INDEX(Database!W$8:W$2007,$B45,1)),"")</f>
        <v/>
      </c>
      <c r="Z45" s="95" t="str">
        <f>IFERROR(IF($C45="Passive","",INDEX(Database!X$8:X$2007,$B45,1)),"")</f>
        <v/>
      </c>
      <c r="AA45" s="95" t="str">
        <f>IFERROR(IF($C45="Passive","",INDEX(Database!Y$8:Y$2007,$B45,1)),"")</f>
        <v/>
      </c>
      <c r="AB45" s="95" t="str">
        <f>IFERROR(IF($C45="Passive","",INDEX(Database!Z$8:Z$2007,$B45,1)),"")</f>
        <v/>
      </c>
      <c r="AC45" s="95" t="str">
        <f>IFERROR(IF($C45="Passive","",INDEX(Database!AA$8:AA$2007,$B45,1)),"")</f>
        <v/>
      </c>
      <c r="AD45" s="95" t="str">
        <f>IFERROR(IF($C45="Passive","",INDEX(Database!AB$8:AB$2007,$B45,1)),"")</f>
        <v/>
      </c>
      <c r="AE45" s="95" t="str">
        <f>IFERROR(IF($C45="Passive","",INDEX(Database!AC$8:AC$2007,$B45,1)),"")</f>
        <v/>
      </c>
      <c r="AF45" s="95" t="str">
        <f>IFERROR(IF($C45="Passive","",INDEX(Database!AD$8:AD$2007,$B45,1)),"")</f>
        <v/>
      </c>
      <c r="AG45" s="95" t="str">
        <f>IFERROR(IF($C45="Passive","",INDEX(Database!AE$8:AE$2007,$B45,1)),"")</f>
        <v/>
      </c>
      <c r="AH45" s="95" t="str">
        <f>IFERROR(IF($C45="Passive","",INDEX(Database!AF$8:AF$2007,$B45,1)),"")</f>
        <v/>
      </c>
      <c r="AI45" s="96" t="str">
        <f>IFERROR(IF($C45="Passive","",INDEX(Database!AG$8:AG$2007,$B45,1)),"")</f>
        <v/>
      </c>
      <c r="AJ45" s="94" t="str">
        <f t="shared" si="1"/>
        <v/>
      </c>
      <c r="AK45" s="108" t="str">
        <f t="shared" si="2"/>
        <v/>
      </c>
      <c r="AM45" s="37" t="str">
        <f t="shared" ca="1" si="12"/>
        <v/>
      </c>
      <c r="AN45" s="37" t="str">
        <f t="shared" ca="1" si="13"/>
        <v/>
      </c>
      <c r="AO45" s="88" t="str">
        <f t="shared" ca="1" si="3"/>
        <v/>
      </c>
      <c r="AP45" s="88" t="str">
        <f ca="1">IFERROR(IF(COUNTIF($AO$7:$AO45,$AO45)&gt;1,"",$AO45),"")</f>
        <v/>
      </c>
      <c r="AQ45" s="88" t="str">
        <f t="shared" ca="1" si="14"/>
        <v/>
      </c>
      <c r="AS45" s="37" t="str">
        <f t="shared" ca="1" si="15"/>
        <v/>
      </c>
      <c r="AT45" s="88" t="str">
        <f t="shared" ca="1" si="16"/>
        <v/>
      </c>
      <c r="AU45" s="88" t="str">
        <f t="shared" ca="1" si="4"/>
        <v/>
      </c>
      <c r="AV45" s="88" t="str">
        <f ca="1">IFERROR(IF(COUNTIF($AU$7:$AU45,$AU45)&gt;1,"",$AU45),"")</f>
        <v/>
      </c>
      <c r="AW45" s="88" t="str">
        <f t="shared" ca="1" si="17"/>
        <v/>
      </c>
      <c r="AY45" s="37" t="str">
        <f t="shared" ca="1" si="18"/>
        <v/>
      </c>
      <c r="AZ45" s="88" t="str">
        <f t="shared" ca="1" si="19"/>
        <v/>
      </c>
      <c r="BA45" s="88" t="str">
        <f t="shared" ca="1" si="5"/>
        <v/>
      </c>
      <c r="BB45" s="88" t="str">
        <f ca="1">IFERROR(IF(COUNTIF($BA$7:$BA45,$BA45)&gt;1,"",$BA45),"")</f>
        <v/>
      </c>
      <c r="BC45" s="88" t="str">
        <f t="shared" ca="1" si="20"/>
        <v/>
      </c>
      <c r="BE45" s="37" t="str">
        <f t="shared" ca="1" si="21"/>
        <v/>
      </c>
      <c r="BF45" s="88" t="str">
        <f t="shared" ca="1" si="22"/>
        <v/>
      </c>
      <c r="BG45" s="88" t="str">
        <f t="shared" ca="1" si="6"/>
        <v/>
      </c>
      <c r="BH45" s="88" t="str">
        <f ca="1">IFERROR(IF(COUNTIF($BG$7:$BG45,$BG45)&gt;1,"",$BG45),"")</f>
        <v/>
      </c>
      <c r="BI45" s="88" t="str">
        <f t="shared" ca="1" si="23"/>
        <v/>
      </c>
      <c r="BK45" s="88">
        <f>IFERROR(IF(LEN(BK$6)=0,1,IF(OR(DynamicList!$B$10="",DynamicList!$B$10="All"),1,IF(DynamicList!$B$10=INDEX(MainTable,$B45,MATCH(BK$6,DatabaseHeaders,0)),1,0))),0)</f>
        <v>1</v>
      </c>
      <c r="BL45" s="88">
        <f>IFERROR(IF(LEN(BL$6)=0,1,IF(OR(DynamicList!$B$13="",DynamicList!$B$13="All"),1,IF(DynamicList!$B$13=INDEX(MainTable,$B45,MATCH(BL$6,DatabaseHeaders,0)),1,0))),0)</f>
        <v>1</v>
      </c>
      <c r="BM45" s="88">
        <f>IFERROR(IF(LEN(BM$6)=0,1,IF(OR(DynamicList!$B$16="",DynamicList!$B$16="All"),1,IF(DynamicList!$B$16=INDEX(MainTable,$B45,MATCH(BM$6,DatabaseHeaders,0)),1,0))),0)</f>
        <v>1</v>
      </c>
      <c r="BN45" s="88">
        <f>IFERROR(IF(LEN(BN$6)=0,1,IF(OR(DynamicList!$B$19="",DynamicList!$B$19="All"),1,IF(DynamicList!$B$19=INDEX(MainTable,$B45,MATCH(BN$6,DatabaseHeaders,0)),1,0))),0)</f>
        <v>1</v>
      </c>
      <c r="BO45" s="88">
        <f t="shared" si="24"/>
        <v>1</v>
      </c>
      <c r="BQ45" s="37" t="str">
        <f t="shared" si="25"/>
        <v/>
      </c>
      <c r="BR45" s="88" t="str">
        <f t="shared" si="26"/>
        <v/>
      </c>
      <c r="BS45" s="88" t="str">
        <f t="shared" si="27"/>
        <v/>
      </c>
      <c r="BT45" s="88" t="str">
        <f t="shared" si="50"/>
        <v/>
      </c>
      <c r="BU45" s="88" t="str">
        <f t="shared" si="28"/>
        <v/>
      </c>
      <c r="BW45" s="88" t="str">
        <f t="shared" si="29"/>
        <v/>
      </c>
      <c r="BX45" s="88" t="str">
        <f t="shared" si="51"/>
        <v/>
      </c>
      <c r="BZ45" s="37" t="str">
        <f t="shared" ca="1" si="30"/>
        <v/>
      </c>
      <c r="CA45" s="88" t="str">
        <f t="shared" ca="1" si="31"/>
        <v/>
      </c>
      <c r="CB45" s="88" t="str">
        <f t="shared" ca="1" si="8"/>
        <v/>
      </c>
      <c r="CC45" s="88" t="str">
        <f ca="1">IFERROR(IF(COUNTIF($CB$7:$CB45,$CB45)&gt;1,"",$CB45),"")</f>
        <v/>
      </c>
      <c r="CD45" s="88" t="str">
        <f t="shared" ca="1" si="32"/>
        <v/>
      </c>
      <c r="CE45" s="88">
        <f t="shared" ca="1" si="33"/>
        <v>0</v>
      </c>
      <c r="CF45" s="88" t="str">
        <f t="shared" ca="1" si="34"/>
        <v/>
      </c>
      <c r="CH45" s="37" t="str">
        <f t="shared" ca="1" si="35"/>
        <v/>
      </c>
      <c r="CI45" s="88" t="str">
        <f t="shared" ca="1" si="36"/>
        <v/>
      </c>
      <c r="CJ45" s="88" t="str">
        <f t="shared" ca="1" si="9"/>
        <v/>
      </c>
      <c r="CK45" s="88" t="str">
        <f ca="1">IFERROR(IF(COUNTIF($CJ$7:$CJ45,$CJ45)&gt;1,"",$CJ45),"")</f>
        <v/>
      </c>
      <c r="CL45" s="88" t="str">
        <f t="shared" ca="1" si="37"/>
        <v/>
      </c>
      <c r="CM45" s="88">
        <f t="shared" ca="1" si="38"/>
        <v>0</v>
      </c>
      <c r="CN45" s="88" t="str">
        <f t="shared" ca="1" si="39"/>
        <v/>
      </c>
      <c r="CP45" s="37" t="str">
        <f t="shared" ca="1" si="40"/>
        <v/>
      </c>
      <c r="CQ45" s="88" t="str">
        <f t="shared" ca="1" si="41"/>
        <v/>
      </c>
      <c r="CR45" s="88" t="str">
        <f t="shared" ca="1" si="10"/>
        <v/>
      </c>
      <c r="CS45" s="88" t="str">
        <f ca="1">IFERROR(IF(COUNTIF($CR$7:$CR45,$CR45)&gt;1,"",$CR45),"")</f>
        <v/>
      </c>
      <c r="CT45" s="88" t="str">
        <f t="shared" ca="1" si="42"/>
        <v/>
      </c>
      <c r="CU45" s="88">
        <f t="shared" ca="1" si="43"/>
        <v>0</v>
      </c>
      <c r="CV45" s="88" t="str">
        <f t="shared" ca="1" si="44"/>
        <v/>
      </c>
      <c r="CX45" s="37" t="str">
        <f t="shared" ca="1" si="45"/>
        <v/>
      </c>
      <c r="CY45" s="88" t="str">
        <f t="shared" ca="1" si="46"/>
        <v/>
      </c>
      <c r="CZ45" s="88" t="str">
        <f t="shared" ca="1" si="11"/>
        <v/>
      </c>
      <c r="DA45" s="88" t="str">
        <f ca="1">IFERROR(IF(COUNTIF($CZ$7:$CZ45,$CZ45)&gt;1,"",$CZ45),"")</f>
        <v/>
      </c>
      <c r="DB45" s="88" t="str">
        <f t="shared" ca="1" si="47"/>
        <v/>
      </c>
      <c r="DC45" s="88">
        <f t="shared" ca="1" si="48"/>
        <v>0</v>
      </c>
      <c r="DD45" s="88" t="str">
        <f t="shared" ca="1" si="49"/>
        <v/>
      </c>
      <c r="DI45" s="107" t="str">
        <f>IF(LEN(Database!$C46)&gt;0,ROW(Database!$C46),"")</f>
        <v/>
      </c>
      <c r="DK45" s="88" t="str">
        <f>IF(DynamicList!$D46&lt;&gt;"",ROW(DynamicList!$D46),"")</f>
        <v/>
      </c>
      <c r="DM45" s="88" t="str">
        <f>IF(LEN(DynamicList!$D46)=0,"",MATCH(DynamicList!$D46,Calc!$AJ$7:$AJ$2006,0))</f>
        <v/>
      </c>
    </row>
    <row r="46" spans="2:119" x14ac:dyDescent="0.25">
      <c r="B46" s="75">
        <v>40</v>
      </c>
      <c r="C46" s="165" t="str">
        <f t="shared" si="0"/>
        <v>Passive</v>
      </c>
      <c r="D46" s="93" t="str">
        <f>IFERROR(IF(LEN(INDEX(Database!B$8:B$2007,$B46,1))=0,"",INDEX(Database!B$8:B$2007,$B46,1)),"")</f>
        <v/>
      </c>
      <c r="E46" s="93" t="str">
        <f>IFERROR(IF(LEN(INDEX(Database!C$8:C$2007,$B46,1))=0,"",INDEX(Database!C$8:C$2007,$B46,1)),"")</f>
        <v/>
      </c>
      <c r="F46" s="93" t="str">
        <f>IFERROR(IF($C46="Passive","",INDEX(Database!D$8:D$2007,$B46,1)),"")</f>
        <v/>
      </c>
      <c r="G46" s="93" t="str">
        <f>IFERROR(IF($C46="Passive","",INDEX(Database!E$8:E$2007,$B46,1)),"")</f>
        <v/>
      </c>
      <c r="H46" s="93" t="str">
        <f>IFERROR(IF($C46="Passive","",INDEX(Database!F$8:F$2007,$B46,1)),"")</f>
        <v/>
      </c>
      <c r="I46" s="93" t="str">
        <f>IFERROR(IF($C46="Passive","",INDEX(Database!G$8:G$2007,$B46,1)),"")</f>
        <v/>
      </c>
      <c r="J46" s="93" t="str">
        <f>IFERROR(IF($C46="Passive","",INDEX(Database!H$8:H$2007,$B46,1)),"")</f>
        <v/>
      </c>
      <c r="K46" s="93" t="str">
        <f>IFERROR(IF($C46="Passive","",INDEX(Database!I$8:I$2007,$B46,1)),"")</f>
        <v/>
      </c>
      <c r="L46" s="93" t="str">
        <f>IFERROR(IF($C46="Passive","",INDEX(Database!J$8:J$2007,$B46,1)),"")</f>
        <v/>
      </c>
      <c r="M46" s="93" t="str">
        <f>IFERROR(IF($C46="Passive","",INDEX(Database!K$8:K$2007,$B46,1)),"")</f>
        <v/>
      </c>
      <c r="N46" s="93" t="str">
        <f>IFERROR(IF($C46="Passive","",INDEX(Database!L$8:L$2007,$B46,1)),"")</f>
        <v/>
      </c>
      <c r="O46" s="93" t="str">
        <f>IFERROR(IF($C46="Passive","",INDEX(Database!M$8:M$2007,$B46,1)),"")</f>
        <v/>
      </c>
      <c r="P46" s="93" t="str">
        <f>IFERROR(IF($C46="Passive","",INDEX(Database!N$8:N$2007,$B46,1)),"")</f>
        <v/>
      </c>
      <c r="Q46" s="93" t="str">
        <f>IFERROR(IF($C46="Passive","",INDEX(Database!O$8:O$2007,$B46,1)),"")</f>
        <v/>
      </c>
      <c r="R46" s="93" t="str">
        <f>IFERROR(IF($C46="Passive","",INDEX(Database!P$8:P$2007,$B46,1)),"")</f>
        <v/>
      </c>
      <c r="S46" s="93" t="str">
        <f>IFERROR(IF($C46="Passive","",INDEX(Database!Q$8:Q$2007,$B46,1)),"")</f>
        <v/>
      </c>
      <c r="T46" s="93" t="str">
        <f>IFERROR(IF($C46="Passive","",INDEX(Database!R$8:R$2007,$B46,1)),"")</f>
        <v/>
      </c>
      <c r="U46" s="93" t="str">
        <f>IFERROR(IF($C46="Passive","",INDEX(Database!S$8:S$2007,$B46,1)),"")</f>
        <v/>
      </c>
      <c r="V46" s="93" t="str">
        <f>IFERROR(IF($C46="Passive","",INDEX(Database!T$8:T$2007,$B46,1)),"")</f>
        <v/>
      </c>
      <c r="W46" s="93" t="str">
        <f>IFERROR(IF($C46="Passive","",INDEX(Database!U$8:U$2007,$B46,1)),"")</f>
        <v/>
      </c>
      <c r="X46" s="95" t="str">
        <f>IFERROR(IF($C46="Passive","",INDEX(Database!V$8:V$2007,$B46,1)),"")</f>
        <v/>
      </c>
      <c r="Y46" s="95" t="str">
        <f>IFERROR(IF($C46="Passive","",INDEX(Database!W$8:W$2007,$B46,1)),"")</f>
        <v/>
      </c>
      <c r="Z46" s="95" t="str">
        <f>IFERROR(IF($C46="Passive","",INDEX(Database!X$8:X$2007,$B46,1)),"")</f>
        <v/>
      </c>
      <c r="AA46" s="95" t="str">
        <f>IFERROR(IF($C46="Passive","",INDEX(Database!Y$8:Y$2007,$B46,1)),"")</f>
        <v/>
      </c>
      <c r="AB46" s="95" t="str">
        <f>IFERROR(IF($C46="Passive","",INDEX(Database!Z$8:Z$2007,$B46,1)),"")</f>
        <v/>
      </c>
      <c r="AC46" s="95" t="str">
        <f>IFERROR(IF($C46="Passive","",INDEX(Database!AA$8:AA$2007,$B46,1)),"")</f>
        <v/>
      </c>
      <c r="AD46" s="95" t="str">
        <f>IFERROR(IF($C46="Passive","",INDEX(Database!AB$8:AB$2007,$B46,1)),"")</f>
        <v/>
      </c>
      <c r="AE46" s="95" t="str">
        <f>IFERROR(IF($C46="Passive","",INDEX(Database!AC$8:AC$2007,$B46,1)),"")</f>
        <v/>
      </c>
      <c r="AF46" s="95" t="str">
        <f>IFERROR(IF($C46="Passive","",INDEX(Database!AD$8:AD$2007,$B46,1)),"")</f>
        <v/>
      </c>
      <c r="AG46" s="95" t="str">
        <f>IFERROR(IF($C46="Passive","",INDEX(Database!AE$8:AE$2007,$B46,1)),"")</f>
        <v/>
      </c>
      <c r="AH46" s="95" t="str">
        <f>IFERROR(IF($C46="Passive","",INDEX(Database!AF$8:AF$2007,$B46,1)),"")</f>
        <v/>
      </c>
      <c r="AI46" s="96" t="str">
        <f>IFERROR(IF($C46="Passive","",INDEX(Database!AG$8:AG$2007,$B46,1)),"")</f>
        <v/>
      </c>
      <c r="AJ46" s="94" t="str">
        <f t="shared" si="1"/>
        <v/>
      </c>
      <c r="AK46" s="108" t="str">
        <f t="shared" si="2"/>
        <v/>
      </c>
      <c r="AM46" s="37" t="str">
        <f t="shared" ca="1" si="12"/>
        <v/>
      </c>
      <c r="AN46" s="37" t="str">
        <f t="shared" ca="1" si="13"/>
        <v/>
      </c>
      <c r="AO46" s="88" t="str">
        <f t="shared" ca="1" si="3"/>
        <v/>
      </c>
      <c r="AP46" s="88" t="str">
        <f ca="1">IFERROR(IF(COUNTIF($AO$7:$AO46,$AO46)&gt;1,"",$AO46),"")</f>
        <v/>
      </c>
      <c r="AQ46" s="88" t="str">
        <f t="shared" ca="1" si="14"/>
        <v/>
      </c>
      <c r="AS46" s="37" t="str">
        <f t="shared" ca="1" si="15"/>
        <v/>
      </c>
      <c r="AT46" s="88" t="str">
        <f t="shared" ca="1" si="16"/>
        <v/>
      </c>
      <c r="AU46" s="88" t="str">
        <f t="shared" ca="1" si="4"/>
        <v/>
      </c>
      <c r="AV46" s="88" t="str">
        <f ca="1">IFERROR(IF(COUNTIF($AU$7:$AU46,$AU46)&gt;1,"",$AU46),"")</f>
        <v/>
      </c>
      <c r="AW46" s="88" t="str">
        <f t="shared" ca="1" si="17"/>
        <v/>
      </c>
      <c r="AY46" s="37" t="str">
        <f t="shared" ca="1" si="18"/>
        <v/>
      </c>
      <c r="AZ46" s="88" t="str">
        <f t="shared" ca="1" si="19"/>
        <v/>
      </c>
      <c r="BA46" s="88" t="str">
        <f t="shared" ca="1" si="5"/>
        <v/>
      </c>
      <c r="BB46" s="88" t="str">
        <f ca="1">IFERROR(IF(COUNTIF($BA$7:$BA46,$BA46)&gt;1,"",$BA46),"")</f>
        <v/>
      </c>
      <c r="BC46" s="88" t="str">
        <f t="shared" ca="1" si="20"/>
        <v/>
      </c>
      <c r="BE46" s="37" t="str">
        <f t="shared" ca="1" si="21"/>
        <v/>
      </c>
      <c r="BF46" s="88" t="str">
        <f t="shared" ca="1" si="22"/>
        <v/>
      </c>
      <c r="BG46" s="88" t="str">
        <f t="shared" ca="1" si="6"/>
        <v/>
      </c>
      <c r="BH46" s="88" t="str">
        <f ca="1">IFERROR(IF(COUNTIF($BG$7:$BG46,$BG46)&gt;1,"",$BG46),"")</f>
        <v/>
      </c>
      <c r="BI46" s="88" t="str">
        <f t="shared" ca="1" si="23"/>
        <v/>
      </c>
      <c r="BK46" s="88">
        <f>IFERROR(IF(LEN(BK$6)=0,1,IF(OR(DynamicList!$B$10="",DynamicList!$B$10="All"),1,IF(DynamicList!$B$10=INDEX(MainTable,$B46,MATCH(BK$6,DatabaseHeaders,0)),1,0))),0)</f>
        <v>1</v>
      </c>
      <c r="BL46" s="88">
        <f>IFERROR(IF(LEN(BL$6)=0,1,IF(OR(DynamicList!$B$13="",DynamicList!$B$13="All"),1,IF(DynamicList!$B$13=INDEX(MainTable,$B46,MATCH(BL$6,DatabaseHeaders,0)),1,0))),0)</f>
        <v>1</v>
      </c>
      <c r="BM46" s="88">
        <f>IFERROR(IF(LEN(BM$6)=0,1,IF(OR(DynamicList!$B$16="",DynamicList!$B$16="All"),1,IF(DynamicList!$B$16=INDEX(MainTable,$B46,MATCH(BM$6,DatabaseHeaders,0)),1,0))),0)</f>
        <v>1</v>
      </c>
      <c r="BN46" s="88">
        <f>IFERROR(IF(LEN(BN$6)=0,1,IF(OR(DynamicList!$B$19="",DynamicList!$B$19="All"),1,IF(DynamicList!$B$19=INDEX(MainTable,$B46,MATCH(BN$6,DatabaseHeaders,0)),1,0))),0)</f>
        <v>1</v>
      </c>
      <c r="BO46" s="88">
        <f t="shared" si="24"/>
        <v>1</v>
      </c>
      <c r="BQ46" s="37" t="str">
        <f t="shared" si="25"/>
        <v/>
      </c>
      <c r="BR46" s="88" t="str">
        <f t="shared" si="26"/>
        <v/>
      </c>
      <c r="BS46" s="88" t="str">
        <f t="shared" si="27"/>
        <v/>
      </c>
      <c r="BT46" s="88" t="str">
        <f t="shared" si="50"/>
        <v/>
      </c>
      <c r="BU46" s="88" t="str">
        <f t="shared" si="28"/>
        <v/>
      </c>
      <c r="BW46" s="88" t="str">
        <f t="shared" si="29"/>
        <v/>
      </c>
      <c r="BX46" s="88" t="str">
        <f t="shared" si="51"/>
        <v/>
      </c>
      <c r="BZ46" s="37" t="str">
        <f t="shared" ca="1" si="30"/>
        <v/>
      </c>
      <c r="CA46" s="88" t="str">
        <f t="shared" ca="1" si="31"/>
        <v/>
      </c>
      <c r="CB46" s="88" t="str">
        <f t="shared" ca="1" si="8"/>
        <v/>
      </c>
      <c r="CC46" s="88" t="str">
        <f ca="1">IFERROR(IF(COUNTIF($CB$7:$CB46,$CB46)&gt;1,"",$CB46),"")</f>
        <v/>
      </c>
      <c r="CD46" s="88" t="str">
        <f t="shared" ca="1" si="32"/>
        <v/>
      </c>
      <c r="CE46" s="88">
        <f t="shared" ca="1" si="33"/>
        <v>0</v>
      </c>
      <c r="CF46" s="88" t="str">
        <f t="shared" ca="1" si="34"/>
        <v/>
      </c>
      <c r="CH46" s="37" t="str">
        <f t="shared" ca="1" si="35"/>
        <v/>
      </c>
      <c r="CI46" s="88" t="str">
        <f t="shared" ca="1" si="36"/>
        <v/>
      </c>
      <c r="CJ46" s="88" t="str">
        <f t="shared" ca="1" si="9"/>
        <v/>
      </c>
      <c r="CK46" s="88" t="str">
        <f ca="1">IFERROR(IF(COUNTIF($CJ$7:$CJ46,$CJ46)&gt;1,"",$CJ46),"")</f>
        <v/>
      </c>
      <c r="CL46" s="88" t="str">
        <f t="shared" ca="1" si="37"/>
        <v/>
      </c>
      <c r="CM46" s="88">
        <f t="shared" ca="1" si="38"/>
        <v>0</v>
      </c>
      <c r="CN46" s="88" t="str">
        <f t="shared" ca="1" si="39"/>
        <v/>
      </c>
      <c r="CP46" s="37" t="str">
        <f t="shared" ca="1" si="40"/>
        <v/>
      </c>
      <c r="CQ46" s="88" t="str">
        <f t="shared" ca="1" si="41"/>
        <v/>
      </c>
      <c r="CR46" s="88" t="str">
        <f t="shared" ca="1" si="10"/>
        <v/>
      </c>
      <c r="CS46" s="88" t="str">
        <f ca="1">IFERROR(IF(COUNTIF($CR$7:$CR46,$CR46)&gt;1,"",$CR46),"")</f>
        <v/>
      </c>
      <c r="CT46" s="88" t="str">
        <f t="shared" ca="1" si="42"/>
        <v/>
      </c>
      <c r="CU46" s="88">
        <f t="shared" ca="1" si="43"/>
        <v>0</v>
      </c>
      <c r="CV46" s="88" t="str">
        <f t="shared" ca="1" si="44"/>
        <v/>
      </c>
      <c r="CX46" s="37" t="str">
        <f t="shared" ca="1" si="45"/>
        <v/>
      </c>
      <c r="CY46" s="88" t="str">
        <f t="shared" ca="1" si="46"/>
        <v/>
      </c>
      <c r="CZ46" s="88" t="str">
        <f t="shared" ca="1" si="11"/>
        <v/>
      </c>
      <c r="DA46" s="88" t="str">
        <f ca="1">IFERROR(IF(COUNTIF($CZ$7:$CZ46,$CZ46)&gt;1,"",$CZ46),"")</f>
        <v/>
      </c>
      <c r="DB46" s="88" t="str">
        <f t="shared" ca="1" si="47"/>
        <v/>
      </c>
      <c r="DC46" s="88">
        <f t="shared" ca="1" si="48"/>
        <v>0</v>
      </c>
      <c r="DD46" s="88" t="str">
        <f t="shared" ca="1" si="49"/>
        <v/>
      </c>
      <c r="DI46" s="107" t="str">
        <f>IF(LEN(Database!$C47)&gt;0,ROW(Database!$C47),"")</f>
        <v/>
      </c>
      <c r="DK46" s="88" t="str">
        <f>IF(DynamicList!$D47&lt;&gt;"",ROW(DynamicList!$D47),"")</f>
        <v/>
      </c>
      <c r="DM46" s="88" t="str">
        <f>IF(LEN(DynamicList!$D47)=0,"",MATCH(DynamicList!$D47,Calc!$AJ$7:$AJ$2006,0))</f>
        <v/>
      </c>
    </row>
    <row r="47" spans="2:119" x14ac:dyDescent="0.25">
      <c r="B47" s="75">
        <v>41</v>
      </c>
      <c r="C47" s="165" t="str">
        <f t="shared" si="0"/>
        <v>Passive</v>
      </c>
      <c r="D47" s="93" t="str">
        <f>IFERROR(IF(LEN(INDEX(Database!B$8:B$2007,$B47,1))=0,"",INDEX(Database!B$8:B$2007,$B47,1)),"")</f>
        <v/>
      </c>
      <c r="E47" s="93" t="str">
        <f>IFERROR(IF(LEN(INDEX(Database!C$8:C$2007,$B47,1))=0,"",INDEX(Database!C$8:C$2007,$B47,1)),"")</f>
        <v/>
      </c>
      <c r="F47" s="93" t="str">
        <f>IFERROR(IF($C47="Passive","",INDEX(Database!D$8:D$2007,$B47,1)),"")</f>
        <v/>
      </c>
      <c r="G47" s="93" t="str">
        <f>IFERROR(IF($C47="Passive","",INDEX(Database!E$8:E$2007,$B47,1)),"")</f>
        <v/>
      </c>
      <c r="H47" s="93" t="str">
        <f>IFERROR(IF($C47="Passive","",INDEX(Database!F$8:F$2007,$B47,1)),"")</f>
        <v/>
      </c>
      <c r="I47" s="93" t="str">
        <f>IFERROR(IF($C47="Passive","",INDEX(Database!G$8:G$2007,$B47,1)),"")</f>
        <v/>
      </c>
      <c r="J47" s="93" t="str">
        <f>IFERROR(IF($C47="Passive","",INDEX(Database!H$8:H$2007,$B47,1)),"")</f>
        <v/>
      </c>
      <c r="K47" s="93" t="str">
        <f>IFERROR(IF($C47="Passive","",INDEX(Database!I$8:I$2007,$B47,1)),"")</f>
        <v/>
      </c>
      <c r="L47" s="93" t="str">
        <f>IFERROR(IF($C47="Passive","",INDEX(Database!J$8:J$2007,$B47,1)),"")</f>
        <v/>
      </c>
      <c r="M47" s="93" t="str">
        <f>IFERROR(IF($C47="Passive","",INDEX(Database!K$8:K$2007,$B47,1)),"")</f>
        <v/>
      </c>
      <c r="N47" s="93" t="str">
        <f>IFERROR(IF($C47="Passive","",INDEX(Database!L$8:L$2007,$B47,1)),"")</f>
        <v/>
      </c>
      <c r="O47" s="93" t="str">
        <f>IFERROR(IF($C47="Passive","",INDEX(Database!M$8:M$2007,$B47,1)),"")</f>
        <v/>
      </c>
      <c r="P47" s="93" t="str">
        <f>IFERROR(IF($C47="Passive","",INDEX(Database!N$8:N$2007,$B47,1)),"")</f>
        <v/>
      </c>
      <c r="Q47" s="93" t="str">
        <f>IFERROR(IF($C47="Passive","",INDEX(Database!O$8:O$2007,$B47,1)),"")</f>
        <v/>
      </c>
      <c r="R47" s="93" t="str">
        <f>IFERROR(IF($C47="Passive","",INDEX(Database!P$8:P$2007,$B47,1)),"")</f>
        <v/>
      </c>
      <c r="S47" s="93" t="str">
        <f>IFERROR(IF($C47="Passive","",INDEX(Database!Q$8:Q$2007,$B47,1)),"")</f>
        <v/>
      </c>
      <c r="T47" s="93" t="str">
        <f>IFERROR(IF($C47="Passive","",INDEX(Database!R$8:R$2007,$B47,1)),"")</f>
        <v/>
      </c>
      <c r="U47" s="93" t="str">
        <f>IFERROR(IF($C47="Passive","",INDEX(Database!S$8:S$2007,$B47,1)),"")</f>
        <v/>
      </c>
      <c r="V47" s="93" t="str">
        <f>IFERROR(IF($C47="Passive","",INDEX(Database!T$8:T$2007,$B47,1)),"")</f>
        <v/>
      </c>
      <c r="W47" s="93" t="str">
        <f>IFERROR(IF($C47="Passive","",INDEX(Database!U$8:U$2007,$B47,1)),"")</f>
        <v/>
      </c>
      <c r="X47" s="95" t="str">
        <f>IFERROR(IF($C47="Passive","",INDEX(Database!V$8:V$2007,$B47,1)),"")</f>
        <v/>
      </c>
      <c r="Y47" s="95" t="str">
        <f>IFERROR(IF($C47="Passive","",INDEX(Database!W$8:W$2007,$B47,1)),"")</f>
        <v/>
      </c>
      <c r="Z47" s="95" t="str">
        <f>IFERROR(IF($C47="Passive","",INDEX(Database!X$8:X$2007,$B47,1)),"")</f>
        <v/>
      </c>
      <c r="AA47" s="95" t="str">
        <f>IFERROR(IF($C47="Passive","",INDEX(Database!Y$8:Y$2007,$B47,1)),"")</f>
        <v/>
      </c>
      <c r="AB47" s="95" t="str">
        <f>IFERROR(IF($C47="Passive","",INDEX(Database!Z$8:Z$2007,$B47,1)),"")</f>
        <v/>
      </c>
      <c r="AC47" s="95" t="str">
        <f>IFERROR(IF($C47="Passive","",INDEX(Database!AA$8:AA$2007,$B47,1)),"")</f>
        <v/>
      </c>
      <c r="AD47" s="95" t="str">
        <f>IFERROR(IF($C47="Passive","",INDEX(Database!AB$8:AB$2007,$B47,1)),"")</f>
        <v/>
      </c>
      <c r="AE47" s="95" t="str">
        <f>IFERROR(IF($C47="Passive","",INDEX(Database!AC$8:AC$2007,$B47,1)),"")</f>
        <v/>
      </c>
      <c r="AF47" s="95" t="str">
        <f>IFERROR(IF($C47="Passive","",INDEX(Database!AD$8:AD$2007,$B47,1)),"")</f>
        <v/>
      </c>
      <c r="AG47" s="95" t="str">
        <f>IFERROR(IF($C47="Passive","",INDEX(Database!AE$8:AE$2007,$B47,1)),"")</f>
        <v/>
      </c>
      <c r="AH47" s="95" t="str">
        <f>IFERROR(IF($C47="Passive","",INDEX(Database!AF$8:AF$2007,$B47,1)),"")</f>
        <v/>
      </c>
      <c r="AI47" s="96" t="str">
        <f>IFERROR(IF($C47="Passive","",INDEX(Database!AG$8:AG$2007,$B47,1)),"")</f>
        <v/>
      </c>
      <c r="AJ47" s="94" t="str">
        <f t="shared" si="1"/>
        <v/>
      </c>
      <c r="AK47" s="108" t="str">
        <f t="shared" si="2"/>
        <v/>
      </c>
      <c r="AM47" s="37" t="str">
        <f t="shared" ca="1" si="12"/>
        <v/>
      </c>
      <c r="AN47" s="37" t="str">
        <f t="shared" ca="1" si="13"/>
        <v/>
      </c>
      <c r="AO47" s="88" t="str">
        <f t="shared" ca="1" si="3"/>
        <v/>
      </c>
      <c r="AP47" s="88" t="str">
        <f ca="1">IFERROR(IF(COUNTIF($AO$7:$AO47,$AO47)&gt;1,"",$AO47),"")</f>
        <v/>
      </c>
      <c r="AQ47" s="88" t="str">
        <f t="shared" ca="1" si="14"/>
        <v/>
      </c>
      <c r="AS47" s="37" t="str">
        <f t="shared" ca="1" si="15"/>
        <v/>
      </c>
      <c r="AT47" s="88" t="str">
        <f t="shared" ca="1" si="16"/>
        <v/>
      </c>
      <c r="AU47" s="88" t="str">
        <f t="shared" ca="1" si="4"/>
        <v/>
      </c>
      <c r="AV47" s="88" t="str">
        <f ca="1">IFERROR(IF(COUNTIF($AU$7:$AU47,$AU47)&gt;1,"",$AU47),"")</f>
        <v/>
      </c>
      <c r="AW47" s="88" t="str">
        <f t="shared" ca="1" si="17"/>
        <v/>
      </c>
      <c r="AY47" s="37" t="str">
        <f t="shared" ca="1" si="18"/>
        <v/>
      </c>
      <c r="AZ47" s="88" t="str">
        <f t="shared" ca="1" si="19"/>
        <v/>
      </c>
      <c r="BA47" s="88" t="str">
        <f t="shared" ca="1" si="5"/>
        <v/>
      </c>
      <c r="BB47" s="88" t="str">
        <f ca="1">IFERROR(IF(COUNTIF($BA$7:$BA47,$BA47)&gt;1,"",$BA47),"")</f>
        <v/>
      </c>
      <c r="BC47" s="88" t="str">
        <f t="shared" ca="1" si="20"/>
        <v/>
      </c>
      <c r="BE47" s="37" t="str">
        <f t="shared" ca="1" si="21"/>
        <v/>
      </c>
      <c r="BF47" s="88" t="str">
        <f t="shared" ca="1" si="22"/>
        <v/>
      </c>
      <c r="BG47" s="88" t="str">
        <f t="shared" ca="1" si="6"/>
        <v/>
      </c>
      <c r="BH47" s="88" t="str">
        <f ca="1">IFERROR(IF(COUNTIF($BG$7:$BG47,$BG47)&gt;1,"",$BG47),"")</f>
        <v/>
      </c>
      <c r="BI47" s="88" t="str">
        <f t="shared" ca="1" si="23"/>
        <v/>
      </c>
      <c r="BK47" s="88">
        <f>IFERROR(IF(LEN(BK$6)=0,1,IF(OR(DynamicList!$B$10="",DynamicList!$B$10="All"),1,IF(DynamicList!$B$10=INDEX(MainTable,$B47,MATCH(BK$6,DatabaseHeaders,0)),1,0))),0)</f>
        <v>1</v>
      </c>
      <c r="BL47" s="88">
        <f>IFERROR(IF(LEN(BL$6)=0,1,IF(OR(DynamicList!$B$13="",DynamicList!$B$13="All"),1,IF(DynamicList!$B$13=INDEX(MainTable,$B47,MATCH(BL$6,DatabaseHeaders,0)),1,0))),0)</f>
        <v>1</v>
      </c>
      <c r="BM47" s="88">
        <f>IFERROR(IF(LEN(BM$6)=0,1,IF(OR(DynamicList!$B$16="",DynamicList!$B$16="All"),1,IF(DynamicList!$B$16=INDEX(MainTable,$B47,MATCH(BM$6,DatabaseHeaders,0)),1,0))),0)</f>
        <v>1</v>
      </c>
      <c r="BN47" s="88">
        <f>IFERROR(IF(LEN(BN$6)=0,1,IF(OR(DynamicList!$B$19="",DynamicList!$B$19="All"),1,IF(DynamicList!$B$19=INDEX(MainTable,$B47,MATCH(BN$6,DatabaseHeaders,0)),1,0))),0)</f>
        <v>1</v>
      </c>
      <c r="BO47" s="88">
        <f t="shared" si="24"/>
        <v>1</v>
      </c>
      <c r="BQ47" s="37" t="str">
        <f t="shared" si="25"/>
        <v/>
      </c>
      <c r="BR47" s="88" t="str">
        <f t="shared" si="26"/>
        <v/>
      </c>
      <c r="BS47" s="88" t="str">
        <f t="shared" si="27"/>
        <v/>
      </c>
      <c r="BT47" s="88" t="str">
        <f t="shared" si="50"/>
        <v/>
      </c>
      <c r="BU47" s="88" t="str">
        <f t="shared" si="28"/>
        <v/>
      </c>
      <c r="BW47" s="88" t="str">
        <f t="shared" si="29"/>
        <v/>
      </c>
      <c r="BX47" s="88" t="str">
        <f t="shared" si="51"/>
        <v/>
      </c>
      <c r="BZ47" s="37" t="str">
        <f t="shared" ca="1" si="30"/>
        <v/>
      </c>
      <c r="CA47" s="88" t="str">
        <f t="shared" ca="1" si="31"/>
        <v/>
      </c>
      <c r="CB47" s="88" t="str">
        <f t="shared" ca="1" si="8"/>
        <v/>
      </c>
      <c r="CC47" s="88" t="str">
        <f ca="1">IFERROR(IF(COUNTIF($CB$7:$CB47,$CB47)&gt;1,"",$CB47),"")</f>
        <v/>
      </c>
      <c r="CD47" s="88" t="str">
        <f t="shared" ca="1" si="32"/>
        <v/>
      </c>
      <c r="CE47" s="88">
        <f t="shared" ca="1" si="33"/>
        <v>0</v>
      </c>
      <c r="CF47" s="88" t="str">
        <f t="shared" ca="1" si="34"/>
        <v/>
      </c>
      <c r="CH47" s="37" t="str">
        <f t="shared" ca="1" si="35"/>
        <v/>
      </c>
      <c r="CI47" s="88" t="str">
        <f t="shared" ca="1" si="36"/>
        <v/>
      </c>
      <c r="CJ47" s="88" t="str">
        <f t="shared" ca="1" si="9"/>
        <v/>
      </c>
      <c r="CK47" s="88" t="str">
        <f ca="1">IFERROR(IF(COUNTIF($CJ$7:$CJ47,$CJ47)&gt;1,"",$CJ47),"")</f>
        <v/>
      </c>
      <c r="CL47" s="88" t="str">
        <f t="shared" ca="1" si="37"/>
        <v/>
      </c>
      <c r="CM47" s="88">
        <f t="shared" ca="1" si="38"/>
        <v>0</v>
      </c>
      <c r="CN47" s="88" t="str">
        <f t="shared" ca="1" si="39"/>
        <v/>
      </c>
      <c r="CP47" s="37" t="str">
        <f t="shared" ca="1" si="40"/>
        <v/>
      </c>
      <c r="CQ47" s="88" t="str">
        <f t="shared" ca="1" si="41"/>
        <v/>
      </c>
      <c r="CR47" s="88" t="str">
        <f t="shared" ca="1" si="10"/>
        <v/>
      </c>
      <c r="CS47" s="88" t="str">
        <f ca="1">IFERROR(IF(COUNTIF($CR$7:$CR47,$CR47)&gt;1,"",$CR47),"")</f>
        <v/>
      </c>
      <c r="CT47" s="88" t="str">
        <f t="shared" ca="1" si="42"/>
        <v/>
      </c>
      <c r="CU47" s="88">
        <f t="shared" ca="1" si="43"/>
        <v>0</v>
      </c>
      <c r="CV47" s="88" t="str">
        <f t="shared" ca="1" si="44"/>
        <v/>
      </c>
      <c r="CX47" s="37" t="str">
        <f t="shared" ca="1" si="45"/>
        <v/>
      </c>
      <c r="CY47" s="88" t="str">
        <f t="shared" ca="1" si="46"/>
        <v/>
      </c>
      <c r="CZ47" s="88" t="str">
        <f t="shared" ca="1" si="11"/>
        <v/>
      </c>
      <c r="DA47" s="88" t="str">
        <f ca="1">IFERROR(IF(COUNTIF($CZ$7:$CZ47,$CZ47)&gt;1,"",$CZ47),"")</f>
        <v/>
      </c>
      <c r="DB47" s="88" t="str">
        <f t="shared" ca="1" si="47"/>
        <v/>
      </c>
      <c r="DC47" s="88">
        <f t="shared" ca="1" si="48"/>
        <v>0</v>
      </c>
      <c r="DD47" s="88" t="str">
        <f t="shared" ca="1" si="49"/>
        <v/>
      </c>
      <c r="DI47" s="107" t="str">
        <f>IF(LEN(Database!$C48)&gt;0,ROW(Database!$C48),"")</f>
        <v/>
      </c>
      <c r="DK47" s="88" t="str">
        <f>IF(DynamicList!$D48&lt;&gt;"",ROW(DynamicList!$D48),"")</f>
        <v/>
      </c>
      <c r="DM47" s="88" t="str">
        <f>IF(LEN(DynamicList!$D48)=0,"",MATCH(DynamicList!$D48,Calc!$AJ$7:$AJ$2006,0))</f>
        <v/>
      </c>
    </row>
    <row r="48" spans="2:119" x14ac:dyDescent="0.25">
      <c r="B48" s="75">
        <v>42</v>
      </c>
      <c r="C48" s="165" t="str">
        <f t="shared" si="0"/>
        <v>Passive</v>
      </c>
      <c r="D48" s="93" t="str">
        <f>IFERROR(IF(LEN(INDEX(Database!B$8:B$2007,$B48,1))=0,"",INDEX(Database!B$8:B$2007,$B48,1)),"")</f>
        <v/>
      </c>
      <c r="E48" s="93" t="str">
        <f>IFERROR(IF(LEN(INDEX(Database!C$8:C$2007,$B48,1))=0,"",INDEX(Database!C$8:C$2007,$B48,1)),"")</f>
        <v/>
      </c>
      <c r="F48" s="93" t="str">
        <f>IFERROR(IF($C48="Passive","",INDEX(Database!D$8:D$2007,$B48,1)),"")</f>
        <v/>
      </c>
      <c r="G48" s="93" t="str">
        <f>IFERROR(IF($C48="Passive","",INDEX(Database!E$8:E$2007,$B48,1)),"")</f>
        <v/>
      </c>
      <c r="H48" s="93" t="str">
        <f>IFERROR(IF($C48="Passive","",INDEX(Database!F$8:F$2007,$B48,1)),"")</f>
        <v/>
      </c>
      <c r="I48" s="93" t="str">
        <f>IFERROR(IF($C48="Passive","",INDEX(Database!G$8:G$2007,$B48,1)),"")</f>
        <v/>
      </c>
      <c r="J48" s="93" t="str">
        <f>IFERROR(IF($C48="Passive","",INDEX(Database!H$8:H$2007,$B48,1)),"")</f>
        <v/>
      </c>
      <c r="K48" s="93" t="str">
        <f>IFERROR(IF($C48="Passive","",INDEX(Database!I$8:I$2007,$B48,1)),"")</f>
        <v/>
      </c>
      <c r="L48" s="93" t="str">
        <f>IFERROR(IF($C48="Passive","",INDEX(Database!J$8:J$2007,$B48,1)),"")</f>
        <v/>
      </c>
      <c r="M48" s="93" t="str">
        <f>IFERROR(IF($C48="Passive","",INDEX(Database!K$8:K$2007,$B48,1)),"")</f>
        <v/>
      </c>
      <c r="N48" s="93" t="str">
        <f>IFERROR(IF($C48="Passive","",INDEX(Database!L$8:L$2007,$B48,1)),"")</f>
        <v/>
      </c>
      <c r="O48" s="93" t="str">
        <f>IFERROR(IF($C48="Passive","",INDEX(Database!M$8:M$2007,$B48,1)),"")</f>
        <v/>
      </c>
      <c r="P48" s="93" t="str">
        <f>IFERROR(IF($C48="Passive","",INDEX(Database!N$8:N$2007,$B48,1)),"")</f>
        <v/>
      </c>
      <c r="Q48" s="93" t="str">
        <f>IFERROR(IF($C48="Passive","",INDEX(Database!O$8:O$2007,$B48,1)),"")</f>
        <v/>
      </c>
      <c r="R48" s="93" t="str">
        <f>IFERROR(IF($C48="Passive","",INDEX(Database!P$8:P$2007,$B48,1)),"")</f>
        <v/>
      </c>
      <c r="S48" s="93" t="str">
        <f>IFERROR(IF($C48="Passive","",INDEX(Database!Q$8:Q$2007,$B48,1)),"")</f>
        <v/>
      </c>
      <c r="T48" s="93" t="str">
        <f>IFERROR(IF($C48="Passive","",INDEX(Database!R$8:R$2007,$B48,1)),"")</f>
        <v/>
      </c>
      <c r="U48" s="93" t="str">
        <f>IFERROR(IF($C48="Passive","",INDEX(Database!S$8:S$2007,$B48,1)),"")</f>
        <v/>
      </c>
      <c r="V48" s="93" t="str">
        <f>IFERROR(IF($C48="Passive","",INDEX(Database!T$8:T$2007,$B48,1)),"")</f>
        <v/>
      </c>
      <c r="W48" s="93" t="str">
        <f>IFERROR(IF($C48="Passive","",INDEX(Database!U$8:U$2007,$B48,1)),"")</f>
        <v/>
      </c>
      <c r="X48" s="95" t="str">
        <f>IFERROR(IF($C48="Passive","",INDEX(Database!V$8:V$2007,$B48,1)),"")</f>
        <v/>
      </c>
      <c r="Y48" s="95" t="str">
        <f>IFERROR(IF($C48="Passive","",INDEX(Database!W$8:W$2007,$B48,1)),"")</f>
        <v/>
      </c>
      <c r="Z48" s="95" t="str">
        <f>IFERROR(IF($C48="Passive","",INDEX(Database!X$8:X$2007,$B48,1)),"")</f>
        <v/>
      </c>
      <c r="AA48" s="95" t="str">
        <f>IFERROR(IF($C48="Passive","",INDEX(Database!Y$8:Y$2007,$B48,1)),"")</f>
        <v/>
      </c>
      <c r="AB48" s="95" t="str">
        <f>IFERROR(IF($C48="Passive","",INDEX(Database!Z$8:Z$2007,$B48,1)),"")</f>
        <v/>
      </c>
      <c r="AC48" s="95" t="str">
        <f>IFERROR(IF($C48="Passive","",INDEX(Database!AA$8:AA$2007,$B48,1)),"")</f>
        <v/>
      </c>
      <c r="AD48" s="95" t="str">
        <f>IFERROR(IF($C48="Passive","",INDEX(Database!AB$8:AB$2007,$B48,1)),"")</f>
        <v/>
      </c>
      <c r="AE48" s="95" t="str">
        <f>IFERROR(IF($C48="Passive","",INDEX(Database!AC$8:AC$2007,$B48,1)),"")</f>
        <v/>
      </c>
      <c r="AF48" s="95" t="str">
        <f>IFERROR(IF($C48="Passive","",INDEX(Database!AD$8:AD$2007,$B48,1)),"")</f>
        <v/>
      </c>
      <c r="AG48" s="95" t="str">
        <f>IFERROR(IF($C48="Passive","",INDEX(Database!AE$8:AE$2007,$B48,1)),"")</f>
        <v/>
      </c>
      <c r="AH48" s="95" t="str">
        <f>IFERROR(IF($C48="Passive","",INDEX(Database!AF$8:AF$2007,$B48,1)),"")</f>
        <v/>
      </c>
      <c r="AI48" s="96" t="str">
        <f>IFERROR(IF($C48="Passive","",INDEX(Database!AG$8:AG$2007,$B48,1)),"")</f>
        <v/>
      </c>
      <c r="AJ48" s="94" t="str">
        <f t="shared" si="1"/>
        <v/>
      </c>
      <c r="AK48" s="108" t="str">
        <f t="shared" si="2"/>
        <v/>
      </c>
      <c r="AM48" s="37" t="str">
        <f t="shared" ca="1" si="12"/>
        <v/>
      </c>
      <c r="AN48" s="37" t="str">
        <f t="shared" ca="1" si="13"/>
        <v/>
      </c>
      <c r="AO48" s="88" t="str">
        <f t="shared" ca="1" si="3"/>
        <v/>
      </c>
      <c r="AP48" s="88" t="str">
        <f ca="1">IFERROR(IF(COUNTIF($AO$7:$AO48,$AO48)&gt;1,"",$AO48),"")</f>
        <v/>
      </c>
      <c r="AQ48" s="88" t="str">
        <f t="shared" ca="1" si="14"/>
        <v/>
      </c>
      <c r="AS48" s="37" t="str">
        <f t="shared" ca="1" si="15"/>
        <v/>
      </c>
      <c r="AT48" s="88" t="str">
        <f t="shared" ca="1" si="16"/>
        <v/>
      </c>
      <c r="AU48" s="88" t="str">
        <f t="shared" ca="1" si="4"/>
        <v/>
      </c>
      <c r="AV48" s="88" t="str">
        <f ca="1">IFERROR(IF(COUNTIF($AU$7:$AU48,$AU48)&gt;1,"",$AU48),"")</f>
        <v/>
      </c>
      <c r="AW48" s="88" t="str">
        <f t="shared" ca="1" si="17"/>
        <v/>
      </c>
      <c r="AY48" s="37" t="str">
        <f t="shared" ca="1" si="18"/>
        <v/>
      </c>
      <c r="AZ48" s="88" t="str">
        <f t="shared" ca="1" si="19"/>
        <v/>
      </c>
      <c r="BA48" s="88" t="str">
        <f t="shared" ca="1" si="5"/>
        <v/>
      </c>
      <c r="BB48" s="88" t="str">
        <f ca="1">IFERROR(IF(COUNTIF($BA$7:$BA48,$BA48)&gt;1,"",$BA48),"")</f>
        <v/>
      </c>
      <c r="BC48" s="88" t="str">
        <f t="shared" ca="1" si="20"/>
        <v/>
      </c>
      <c r="BE48" s="37" t="str">
        <f t="shared" ca="1" si="21"/>
        <v/>
      </c>
      <c r="BF48" s="88" t="str">
        <f t="shared" ca="1" si="22"/>
        <v/>
      </c>
      <c r="BG48" s="88" t="str">
        <f t="shared" ca="1" si="6"/>
        <v/>
      </c>
      <c r="BH48" s="88" t="str">
        <f ca="1">IFERROR(IF(COUNTIF($BG$7:$BG48,$BG48)&gt;1,"",$BG48),"")</f>
        <v/>
      </c>
      <c r="BI48" s="88" t="str">
        <f t="shared" ca="1" si="23"/>
        <v/>
      </c>
      <c r="BK48" s="88">
        <f>IFERROR(IF(LEN(BK$6)=0,1,IF(OR(DynamicList!$B$10="",DynamicList!$B$10="All"),1,IF(DynamicList!$B$10=INDEX(MainTable,$B48,MATCH(BK$6,DatabaseHeaders,0)),1,0))),0)</f>
        <v>1</v>
      </c>
      <c r="BL48" s="88">
        <f>IFERROR(IF(LEN(BL$6)=0,1,IF(OR(DynamicList!$B$13="",DynamicList!$B$13="All"),1,IF(DynamicList!$B$13=INDEX(MainTable,$B48,MATCH(BL$6,DatabaseHeaders,0)),1,0))),0)</f>
        <v>1</v>
      </c>
      <c r="BM48" s="88">
        <f>IFERROR(IF(LEN(BM$6)=0,1,IF(OR(DynamicList!$B$16="",DynamicList!$B$16="All"),1,IF(DynamicList!$B$16=INDEX(MainTable,$B48,MATCH(BM$6,DatabaseHeaders,0)),1,0))),0)</f>
        <v>1</v>
      </c>
      <c r="BN48" s="88">
        <f>IFERROR(IF(LEN(BN$6)=0,1,IF(OR(DynamicList!$B$19="",DynamicList!$B$19="All"),1,IF(DynamicList!$B$19=INDEX(MainTable,$B48,MATCH(BN$6,DatabaseHeaders,0)),1,0))),0)</f>
        <v>1</v>
      </c>
      <c r="BO48" s="88">
        <f t="shared" si="24"/>
        <v>1</v>
      </c>
      <c r="BQ48" s="37" t="str">
        <f t="shared" si="25"/>
        <v/>
      </c>
      <c r="BR48" s="88" t="str">
        <f t="shared" si="26"/>
        <v/>
      </c>
      <c r="BS48" s="88" t="str">
        <f t="shared" si="27"/>
        <v/>
      </c>
      <c r="BT48" s="88" t="str">
        <f t="shared" si="50"/>
        <v/>
      </c>
      <c r="BU48" s="88" t="str">
        <f t="shared" si="28"/>
        <v/>
      </c>
      <c r="BW48" s="88" t="str">
        <f t="shared" si="29"/>
        <v/>
      </c>
      <c r="BX48" s="88" t="str">
        <f t="shared" si="51"/>
        <v/>
      </c>
      <c r="BZ48" s="37" t="str">
        <f t="shared" ca="1" si="30"/>
        <v/>
      </c>
      <c r="CA48" s="88" t="str">
        <f t="shared" ca="1" si="31"/>
        <v/>
      </c>
      <c r="CB48" s="88" t="str">
        <f t="shared" ca="1" si="8"/>
        <v/>
      </c>
      <c r="CC48" s="88" t="str">
        <f ca="1">IFERROR(IF(COUNTIF($CB$7:$CB48,$CB48)&gt;1,"",$CB48),"")</f>
        <v/>
      </c>
      <c r="CD48" s="88" t="str">
        <f t="shared" ca="1" si="32"/>
        <v/>
      </c>
      <c r="CE48" s="88">
        <f t="shared" ca="1" si="33"/>
        <v>0</v>
      </c>
      <c r="CF48" s="88" t="str">
        <f t="shared" ca="1" si="34"/>
        <v/>
      </c>
      <c r="CH48" s="37" t="str">
        <f t="shared" ca="1" si="35"/>
        <v/>
      </c>
      <c r="CI48" s="88" t="str">
        <f t="shared" ca="1" si="36"/>
        <v/>
      </c>
      <c r="CJ48" s="88" t="str">
        <f t="shared" ca="1" si="9"/>
        <v/>
      </c>
      <c r="CK48" s="88" t="str">
        <f ca="1">IFERROR(IF(COUNTIF($CJ$7:$CJ48,$CJ48)&gt;1,"",$CJ48),"")</f>
        <v/>
      </c>
      <c r="CL48" s="88" t="str">
        <f t="shared" ca="1" si="37"/>
        <v/>
      </c>
      <c r="CM48" s="88">
        <f t="shared" ca="1" si="38"/>
        <v>0</v>
      </c>
      <c r="CN48" s="88" t="str">
        <f t="shared" ca="1" si="39"/>
        <v/>
      </c>
      <c r="CP48" s="37" t="str">
        <f t="shared" ca="1" si="40"/>
        <v/>
      </c>
      <c r="CQ48" s="88" t="str">
        <f t="shared" ca="1" si="41"/>
        <v/>
      </c>
      <c r="CR48" s="88" t="str">
        <f t="shared" ca="1" si="10"/>
        <v/>
      </c>
      <c r="CS48" s="88" t="str">
        <f ca="1">IFERROR(IF(COUNTIF($CR$7:$CR48,$CR48)&gt;1,"",$CR48),"")</f>
        <v/>
      </c>
      <c r="CT48" s="88" t="str">
        <f t="shared" ca="1" si="42"/>
        <v/>
      </c>
      <c r="CU48" s="88">
        <f t="shared" ca="1" si="43"/>
        <v>0</v>
      </c>
      <c r="CV48" s="88" t="str">
        <f t="shared" ca="1" si="44"/>
        <v/>
      </c>
      <c r="CX48" s="37" t="str">
        <f t="shared" ca="1" si="45"/>
        <v/>
      </c>
      <c r="CY48" s="88" t="str">
        <f t="shared" ca="1" si="46"/>
        <v/>
      </c>
      <c r="CZ48" s="88" t="str">
        <f t="shared" ca="1" si="11"/>
        <v/>
      </c>
      <c r="DA48" s="88" t="str">
        <f ca="1">IFERROR(IF(COUNTIF($CZ$7:$CZ48,$CZ48)&gt;1,"",$CZ48),"")</f>
        <v/>
      </c>
      <c r="DB48" s="88" t="str">
        <f t="shared" ca="1" si="47"/>
        <v/>
      </c>
      <c r="DC48" s="88">
        <f t="shared" ca="1" si="48"/>
        <v>0</v>
      </c>
      <c r="DD48" s="88" t="str">
        <f t="shared" ca="1" si="49"/>
        <v/>
      </c>
      <c r="DI48" s="107" t="str">
        <f>IF(LEN(Database!$C49)&gt;0,ROW(Database!$C49),"")</f>
        <v/>
      </c>
      <c r="DK48" s="88" t="str">
        <f>IF(DynamicList!$D49&lt;&gt;"",ROW(DynamicList!$D49),"")</f>
        <v/>
      </c>
      <c r="DM48" s="88" t="str">
        <f>IF(LEN(DynamicList!$D49)=0,"",MATCH(DynamicList!$D49,Calc!$AJ$7:$AJ$2006,0))</f>
        <v/>
      </c>
    </row>
    <row r="49" spans="2:117" x14ac:dyDescent="0.25">
      <c r="B49" s="75">
        <v>43</v>
      </c>
      <c r="C49" s="165" t="str">
        <f t="shared" si="0"/>
        <v>Passive</v>
      </c>
      <c r="D49" s="93" t="str">
        <f>IFERROR(IF(LEN(INDEX(Database!B$8:B$2007,$B49,1))=0,"",INDEX(Database!B$8:B$2007,$B49,1)),"")</f>
        <v/>
      </c>
      <c r="E49" s="93" t="str">
        <f>IFERROR(IF(LEN(INDEX(Database!C$8:C$2007,$B49,1))=0,"",INDEX(Database!C$8:C$2007,$B49,1)),"")</f>
        <v/>
      </c>
      <c r="F49" s="93" t="str">
        <f>IFERROR(IF($C49="Passive","",INDEX(Database!D$8:D$2007,$B49,1)),"")</f>
        <v/>
      </c>
      <c r="G49" s="93" t="str">
        <f>IFERROR(IF($C49="Passive","",INDEX(Database!E$8:E$2007,$B49,1)),"")</f>
        <v/>
      </c>
      <c r="H49" s="93" t="str">
        <f>IFERROR(IF($C49="Passive","",INDEX(Database!F$8:F$2007,$B49,1)),"")</f>
        <v/>
      </c>
      <c r="I49" s="93" t="str">
        <f>IFERROR(IF($C49="Passive","",INDEX(Database!G$8:G$2007,$B49,1)),"")</f>
        <v/>
      </c>
      <c r="J49" s="93" t="str">
        <f>IFERROR(IF($C49="Passive","",INDEX(Database!H$8:H$2007,$B49,1)),"")</f>
        <v/>
      </c>
      <c r="K49" s="93" t="str">
        <f>IFERROR(IF($C49="Passive","",INDEX(Database!I$8:I$2007,$B49,1)),"")</f>
        <v/>
      </c>
      <c r="L49" s="93" t="str">
        <f>IFERROR(IF($C49="Passive","",INDEX(Database!J$8:J$2007,$B49,1)),"")</f>
        <v/>
      </c>
      <c r="M49" s="93" t="str">
        <f>IFERROR(IF($C49="Passive","",INDEX(Database!K$8:K$2007,$B49,1)),"")</f>
        <v/>
      </c>
      <c r="N49" s="93" t="str">
        <f>IFERROR(IF($C49="Passive","",INDEX(Database!L$8:L$2007,$B49,1)),"")</f>
        <v/>
      </c>
      <c r="O49" s="93" t="str">
        <f>IFERROR(IF($C49="Passive","",INDEX(Database!M$8:M$2007,$B49,1)),"")</f>
        <v/>
      </c>
      <c r="P49" s="93" t="str">
        <f>IFERROR(IF($C49="Passive","",INDEX(Database!N$8:N$2007,$B49,1)),"")</f>
        <v/>
      </c>
      <c r="Q49" s="93" t="str">
        <f>IFERROR(IF($C49="Passive","",INDEX(Database!O$8:O$2007,$B49,1)),"")</f>
        <v/>
      </c>
      <c r="R49" s="93" t="str">
        <f>IFERROR(IF($C49="Passive","",INDEX(Database!P$8:P$2007,$B49,1)),"")</f>
        <v/>
      </c>
      <c r="S49" s="93" t="str">
        <f>IFERROR(IF($C49="Passive","",INDEX(Database!Q$8:Q$2007,$B49,1)),"")</f>
        <v/>
      </c>
      <c r="T49" s="93" t="str">
        <f>IFERROR(IF($C49="Passive","",INDEX(Database!R$8:R$2007,$B49,1)),"")</f>
        <v/>
      </c>
      <c r="U49" s="93" t="str">
        <f>IFERROR(IF($C49="Passive","",INDEX(Database!S$8:S$2007,$B49,1)),"")</f>
        <v/>
      </c>
      <c r="V49" s="93" t="str">
        <f>IFERROR(IF($C49="Passive","",INDEX(Database!T$8:T$2007,$B49,1)),"")</f>
        <v/>
      </c>
      <c r="W49" s="93" t="str">
        <f>IFERROR(IF($C49="Passive","",INDEX(Database!U$8:U$2007,$B49,1)),"")</f>
        <v/>
      </c>
      <c r="X49" s="95" t="str">
        <f>IFERROR(IF($C49="Passive","",INDEX(Database!V$8:V$2007,$B49,1)),"")</f>
        <v/>
      </c>
      <c r="Y49" s="95" t="str">
        <f>IFERROR(IF($C49="Passive","",INDEX(Database!W$8:W$2007,$B49,1)),"")</f>
        <v/>
      </c>
      <c r="Z49" s="95" t="str">
        <f>IFERROR(IF($C49="Passive","",INDEX(Database!X$8:X$2007,$B49,1)),"")</f>
        <v/>
      </c>
      <c r="AA49" s="95" t="str">
        <f>IFERROR(IF($C49="Passive","",INDEX(Database!Y$8:Y$2007,$B49,1)),"")</f>
        <v/>
      </c>
      <c r="AB49" s="95" t="str">
        <f>IFERROR(IF($C49="Passive","",INDEX(Database!Z$8:Z$2007,$B49,1)),"")</f>
        <v/>
      </c>
      <c r="AC49" s="95" t="str">
        <f>IFERROR(IF($C49="Passive","",INDEX(Database!AA$8:AA$2007,$B49,1)),"")</f>
        <v/>
      </c>
      <c r="AD49" s="95" t="str">
        <f>IFERROR(IF($C49="Passive","",INDEX(Database!AB$8:AB$2007,$B49,1)),"")</f>
        <v/>
      </c>
      <c r="AE49" s="95" t="str">
        <f>IFERROR(IF($C49="Passive","",INDEX(Database!AC$8:AC$2007,$B49,1)),"")</f>
        <v/>
      </c>
      <c r="AF49" s="95" t="str">
        <f>IFERROR(IF($C49="Passive","",INDEX(Database!AD$8:AD$2007,$B49,1)),"")</f>
        <v/>
      </c>
      <c r="AG49" s="95" t="str">
        <f>IFERROR(IF($C49="Passive","",INDEX(Database!AE$8:AE$2007,$B49,1)),"")</f>
        <v/>
      </c>
      <c r="AH49" s="95" t="str">
        <f>IFERROR(IF($C49="Passive","",INDEX(Database!AF$8:AF$2007,$B49,1)),"")</f>
        <v/>
      </c>
      <c r="AI49" s="96" t="str">
        <f>IFERROR(IF($C49="Passive","",INDEX(Database!AG$8:AG$2007,$B49,1)),"")</f>
        <v/>
      </c>
      <c r="AJ49" s="94" t="str">
        <f t="shared" si="1"/>
        <v/>
      </c>
      <c r="AK49" s="108" t="str">
        <f t="shared" si="2"/>
        <v/>
      </c>
      <c r="AM49" s="37" t="str">
        <f t="shared" ca="1" si="12"/>
        <v/>
      </c>
      <c r="AN49" s="37" t="str">
        <f t="shared" ca="1" si="13"/>
        <v/>
      </c>
      <c r="AO49" s="88" t="str">
        <f t="shared" ca="1" si="3"/>
        <v/>
      </c>
      <c r="AP49" s="88" t="str">
        <f ca="1">IFERROR(IF(COUNTIF($AO$7:$AO49,$AO49)&gt;1,"",$AO49),"")</f>
        <v/>
      </c>
      <c r="AQ49" s="88" t="str">
        <f t="shared" ca="1" si="14"/>
        <v/>
      </c>
      <c r="AS49" s="37" t="str">
        <f t="shared" ca="1" si="15"/>
        <v/>
      </c>
      <c r="AT49" s="88" t="str">
        <f t="shared" ca="1" si="16"/>
        <v/>
      </c>
      <c r="AU49" s="88" t="str">
        <f t="shared" ca="1" si="4"/>
        <v/>
      </c>
      <c r="AV49" s="88" t="str">
        <f ca="1">IFERROR(IF(COUNTIF($AU$7:$AU49,$AU49)&gt;1,"",$AU49),"")</f>
        <v/>
      </c>
      <c r="AW49" s="88" t="str">
        <f t="shared" ca="1" si="17"/>
        <v/>
      </c>
      <c r="AY49" s="37" t="str">
        <f t="shared" ca="1" si="18"/>
        <v/>
      </c>
      <c r="AZ49" s="88" t="str">
        <f t="shared" ca="1" si="19"/>
        <v/>
      </c>
      <c r="BA49" s="88" t="str">
        <f t="shared" ca="1" si="5"/>
        <v/>
      </c>
      <c r="BB49" s="88" t="str">
        <f ca="1">IFERROR(IF(COUNTIF($BA$7:$BA49,$BA49)&gt;1,"",$BA49),"")</f>
        <v/>
      </c>
      <c r="BC49" s="88" t="str">
        <f t="shared" ca="1" si="20"/>
        <v/>
      </c>
      <c r="BE49" s="37" t="str">
        <f t="shared" ca="1" si="21"/>
        <v/>
      </c>
      <c r="BF49" s="88" t="str">
        <f t="shared" ca="1" si="22"/>
        <v/>
      </c>
      <c r="BG49" s="88" t="str">
        <f t="shared" ca="1" si="6"/>
        <v/>
      </c>
      <c r="BH49" s="88" t="str">
        <f ca="1">IFERROR(IF(COUNTIF($BG$7:$BG49,$BG49)&gt;1,"",$BG49),"")</f>
        <v/>
      </c>
      <c r="BI49" s="88" t="str">
        <f t="shared" ca="1" si="23"/>
        <v/>
      </c>
      <c r="BK49" s="88">
        <f>IFERROR(IF(LEN(BK$6)=0,1,IF(OR(DynamicList!$B$10="",DynamicList!$B$10="All"),1,IF(DynamicList!$B$10=INDEX(MainTable,$B49,MATCH(BK$6,DatabaseHeaders,0)),1,0))),0)</f>
        <v>1</v>
      </c>
      <c r="BL49" s="88">
        <f>IFERROR(IF(LEN(BL$6)=0,1,IF(OR(DynamicList!$B$13="",DynamicList!$B$13="All"),1,IF(DynamicList!$B$13=INDEX(MainTable,$B49,MATCH(BL$6,DatabaseHeaders,0)),1,0))),0)</f>
        <v>1</v>
      </c>
      <c r="BM49" s="88">
        <f>IFERROR(IF(LEN(BM$6)=0,1,IF(OR(DynamicList!$B$16="",DynamicList!$B$16="All"),1,IF(DynamicList!$B$16=INDEX(MainTable,$B49,MATCH(BM$6,DatabaseHeaders,0)),1,0))),0)</f>
        <v>1</v>
      </c>
      <c r="BN49" s="88">
        <f>IFERROR(IF(LEN(BN$6)=0,1,IF(OR(DynamicList!$B$19="",DynamicList!$B$19="All"),1,IF(DynamicList!$B$19=INDEX(MainTable,$B49,MATCH(BN$6,DatabaseHeaders,0)),1,0))),0)</f>
        <v>1</v>
      </c>
      <c r="BO49" s="88">
        <f t="shared" si="24"/>
        <v>1</v>
      </c>
      <c r="BQ49" s="37" t="str">
        <f t="shared" si="25"/>
        <v/>
      </c>
      <c r="BR49" s="88" t="str">
        <f t="shared" si="26"/>
        <v/>
      </c>
      <c r="BS49" s="88" t="str">
        <f t="shared" si="27"/>
        <v/>
      </c>
      <c r="BT49" s="88" t="str">
        <f t="shared" si="50"/>
        <v/>
      </c>
      <c r="BU49" s="88" t="str">
        <f t="shared" si="28"/>
        <v/>
      </c>
      <c r="BW49" s="88" t="str">
        <f t="shared" si="29"/>
        <v/>
      </c>
      <c r="BX49" s="88" t="str">
        <f t="shared" si="51"/>
        <v/>
      </c>
      <c r="BZ49" s="37" t="str">
        <f t="shared" ca="1" si="30"/>
        <v/>
      </c>
      <c r="CA49" s="88" t="str">
        <f t="shared" ca="1" si="31"/>
        <v/>
      </c>
      <c r="CB49" s="88" t="str">
        <f t="shared" ca="1" si="8"/>
        <v/>
      </c>
      <c r="CC49" s="88" t="str">
        <f ca="1">IFERROR(IF(COUNTIF($CB$7:$CB49,$CB49)&gt;1,"",$CB49),"")</f>
        <v/>
      </c>
      <c r="CD49" s="88" t="str">
        <f t="shared" ca="1" si="32"/>
        <v/>
      </c>
      <c r="CE49" s="88">
        <f t="shared" ca="1" si="33"/>
        <v>0</v>
      </c>
      <c r="CF49" s="88" t="str">
        <f t="shared" ca="1" si="34"/>
        <v/>
      </c>
      <c r="CH49" s="37" t="str">
        <f t="shared" ca="1" si="35"/>
        <v/>
      </c>
      <c r="CI49" s="88" t="str">
        <f t="shared" ca="1" si="36"/>
        <v/>
      </c>
      <c r="CJ49" s="88" t="str">
        <f t="shared" ca="1" si="9"/>
        <v/>
      </c>
      <c r="CK49" s="88" t="str">
        <f ca="1">IFERROR(IF(COUNTIF($CJ$7:$CJ49,$CJ49)&gt;1,"",$CJ49),"")</f>
        <v/>
      </c>
      <c r="CL49" s="88" t="str">
        <f t="shared" ca="1" si="37"/>
        <v/>
      </c>
      <c r="CM49" s="88">
        <f t="shared" ca="1" si="38"/>
        <v>0</v>
      </c>
      <c r="CN49" s="88" t="str">
        <f t="shared" ca="1" si="39"/>
        <v/>
      </c>
      <c r="CP49" s="37" t="str">
        <f t="shared" ca="1" si="40"/>
        <v/>
      </c>
      <c r="CQ49" s="88" t="str">
        <f t="shared" ca="1" si="41"/>
        <v/>
      </c>
      <c r="CR49" s="88" t="str">
        <f t="shared" ca="1" si="10"/>
        <v/>
      </c>
      <c r="CS49" s="88" t="str">
        <f ca="1">IFERROR(IF(COUNTIF($CR$7:$CR49,$CR49)&gt;1,"",$CR49),"")</f>
        <v/>
      </c>
      <c r="CT49" s="88" t="str">
        <f t="shared" ca="1" si="42"/>
        <v/>
      </c>
      <c r="CU49" s="88">
        <f t="shared" ca="1" si="43"/>
        <v>0</v>
      </c>
      <c r="CV49" s="88" t="str">
        <f t="shared" ca="1" si="44"/>
        <v/>
      </c>
      <c r="CX49" s="37" t="str">
        <f t="shared" ca="1" si="45"/>
        <v/>
      </c>
      <c r="CY49" s="88" t="str">
        <f t="shared" ca="1" si="46"/>
        <v/>
      </c>
      <c r="CZ49" s="88" t="str">
        <f t="shared" ca="1" si="11"/>
        <v/>
      </c>
      <c r="DA49" s="88" t="str">
        <f ca="1">IFERROR(IF(COUNTIF($CZ$7:$CZ49,$CZ49)&gt;1,"",$CZ49),"")</f>
        <v/>
      </c>
      <c r="DB49" s="88" t="str">
        <f t="shared" ca="1" si="47"/>
        <v/>
      </c>
      <c r="DC49" s="88">
        <f t="shared" ca="1" si="48"/>
        <v>0</v>
      </c>
      <c r="DD49" s="88" t="str">
        <f t="shared" ca="1" si="49"/>
        <v/>
      </c>
      <c r="DI49" s="107" t="str">
        <f>IF(LEN(Database!$C50)&gt;0,ROW(Database!$C50),"")</f>
        <v/>
      </c>
      <c r="DK49" s="88" t="str">
        <f>IF(DynamicList!$D50&lt;&gt;"",ROW(DynamicList!$D50),"")</f>
        <v/>
      </c>
      <c r="DM49" s="88" t="str">
        <f>IF(LEN(DynamicList!$D50)=0,"",MATCH(DynamicList!$D50,Calc!$AJ$7:$AJ$2006,0))</f>
        <v/>
      </c>
    </row>
    <row r="50" spans="2:117" x14ac:dyDescent="0.25">
      <c r="B50" s="75">
        <v>44</v>
      </c>
      <c r="C50" s="165" t="str">
        <f t="shared" si="0"/>
        <v>Passive</v>
      </c>
      <c r="D50" s="93" t="str">
        <f>IFERROR(IF(LEN(INDEX(Database!B$8:B$2007,$B50,1))=0,"",INDEX(Database!B$8:B$2007,$B50,1)),"")</f>
        <v/>
      </c>
      <c r="E50" s="93" t="str">
        <f>IFERROR(IF(LEN(INDEX(Database!C$8:C$2007,$B50,1))=0,"",INDEX(Database!C$8:C$2007,$B50,1)),"")</f>
        <v/>
      </c>
      <c r="F50" s="93" t="str">
        <f>IFERROR(IF($C50="Passive","",INDEX(Database!D$8:D$2007,$B50,1)),"")</f>
        <v/>
      </c>
      <c r="G50" s="93" t="str">
        <f>IFERROR(IF($C50="Passive","",INDEX(Database!E$8:E$2007,$B50,1)),"")</f>
        <v/>
      </c>
      <c r="H50" s="93" t="str">
        <f>IFERROR(IF($C50="Passive","",INDEX(Database!F$8:F$2007,$B50,1)),"")</f>
        <v/>
      </c>
      <c r="I50" s="93" t="str">
        <f>IFERROR(IF($C50="Passive","",INDEX(Database!G$8:G$2007,$B50,1)),"")</f>
        <v/>
      </c>
      <c r="J50" s="93" t="str">
        <f>IFERROR(IF($C50="Passive","",INDEX(Database!H$8:H$2007,$B50,1)),"")</f>
        <v/>
      </c>
      <c r="K50" s="93" t="str">
        <f>IFERROR(IF($C50="Passive","",INDEX(Database!I$8:I$2007,$B50,1)),"")</f>
        <v/>
      </c>
      <c r="L50" s="93" t="str">
        <f>IFERROR(IF($C50="Passive","",INDEX(Database!J$8:J$2007,$B50,1)),"")</f>
        <v/>
      </c>
      <c r="M50" s="93" t="str">
        <f>IFERROR(IF($C50="Passive","",INDEX(Database!K$8:K$2007,$B50,1)),"")</f>
        <v/>
      </c>
      <c r="N50" s="93" t="str">
        <f>IFERROR(IF($C50="Passive","",INDEX(Database!L$8:L$2007,$B50,1)),"")</f>
        <v/>
      </c>
      <c r="O50" s="93" t="str">
        <f>IFERROR(IF($C50="Passive","",INDEX(Database!M$8:M$2007,$B50,1)),"")</f>
        <v/>
      </c>
      <c r="P50" s="93" t="str">
        <f>IFERROR(IF($C50="Passive","",INDEX(Database!N$8:N$2007,$B50,1)),"")</f>
        <v/>
      </c>
      <c r="Q50" s="93" t="str">
        <f>IFERROR(IF($C50="Passive","",INDEX(Database!O$8:O$2007,$B50,1)),"")</f>
        <v/>
      </c>
      <c r="R50" s="93" t="str">
        <f>IFERROR(IF($C50="Passive","",INDEX(Database!P$8:P$2007,$B50,1)),"")</f>
        <v/>
      </c>
      <c r="S50" s="93" t="str">
        <f>IFERROR(IF($C50="Passive","",INDEX(Database!Q$8:Q$2007,$B50,1)),"")</f>
        <v/>
      </c>
      <c r="T50" s="93" t="str">
        <f>IFERROR(IF($C50="Passive","",INDEX(Database!R$8:R$2007,$B50,1)),"")</f>
        <v/>
      </c>
      <c r="U50" s="93" t="str">
        <f>IFERROR(IF($C50="Passive","",INDEX(Database!S$8:S$2007,$B50,1)),"")</f>
        <v/>
      </c>
      <c r="V50" s="93" t="str">
        <f>IFERROR(IF($C50="Passive","",INDEX(Database!T$8:T$2007,$B50,1)),"")</f>
        <v/>
      </c>
      <c r="W50" s="93" t="str">
        <f>IFERROR(IF($C50="Passive","",INDEX(Database!U$8:U$2007,$B50,1)),"")</f>
        <v/>
      </c>
      <c r="X50" s="95" t="str">
        <f>IFERROR(IF($C50="Passive","",INDEX(Database!V$8:V$2007,$B50,1)),"")</f>
        <v/>
      </c>
      <c r="Y50" s="95" t="str">
        <f>IFERROR(IF($C50="Passive","",INDEX(Database!W$8:W$2007,$B50,1)),"")</f>
        <v/>
      </c>
      <c r="Z50" s="95" t="str">
        <f>IFERROR(IF($C50="Passive","",INDEX(Database!X$8:X$2007,$B50,1)),"")</f>
        <v/>
      </c>
      <c r="AA50" s="95" t="str">
        <f>IFERROR(IF($C50="Passive","",INDEX(Database!Y$8:Y$2007,$B50,1)),"")</f>
        <v/>
      </c>
      <c r="AB50" s="95" t="str">
        <f>IFERROR(IF($C50="Passive","",INDEX(Database!Z$8:Z$2007,$B50,1)),"")</f>
        <v/>
      </c>
      <c r="AC50" s="95" t="str">
        <f>IFERROR(IF($C50="Passive","",INDEX(Database!AA$8:AA$2007,$B50,1)),"")</f>
        <v/>
      </c>
      <c r="AD50" s="95" t="str">
        <f>IFERROR(IF($C50="Passive","",INDEX(Database!AB$8:AB$2007,$B50,1)),"")</f>
        <v/>
      </c>
      <c r="AE50" s="95" t="str">
        <f>IFERROR(IF($C50="Passive","",INDEX(Database!AC$8:AC$2007,$B50,1)),"")</f>
        <v/>
      </c>
      <c r="AF50" s="95" t="str">
        <f>IFERROR(IF($C50="Passive","",INDEX(Database!AD$8:AD$2007,$B50,1)),"")</f>
        <v/>
      </c>
      <c r="AG50" s="95" t="str">
        <f>IFERROR(IF($C50="Passive","",INDEX(Database!AE$8:AE$2007,$B50,1)),"")</f>
        <v/>
      </c>
      <c r="AH50" s="95" t="str">
        <f>IFERROR(IF($C50="Passive","",INDEX(Database!AF$8:AF$2007,$B50,1)),"")</f>
        <v/>
      </c>
      <c r="AI50" s="96" t="str">
        <f>IFERROR(IF($C50="Passive","",INDEX(Database!AG$8:AG$2007,$B50,1)),"")</f>
        <v/>
      </c>
      <c r="AJ50" s="94" t="str">
        <f t="shared" si="1"/>
        <v/>
      </c>
      <c r="AK50" s="108" t="str">
        <f t="shared" si="2"/>
        <v/>
      </c>
      <c r="AM50" s="37" t="str">
        <f t="shared" ca="1" si="12"/>
        <v/>
      </c>
      <c r="AN50" s="37" t="str">
        <f t="shared" ca="1" si="13"/>
        <v/>
      </c>
      <c r="AO50" s="88" t="str">
        <f t="shared" ca="1" si="3"/>
        <v/>
      </c>
      <c r="AP50" s="88" t="str">
        <f ca="1">IFERROR(IF(COUNTIF($AO$7:$AO50,$AO50)&gt;1,"",$AO50),"")</f>
        <v/>
      </c>
      <c r="AQ50" s="88" t="str">
        <f t="shared" ca="1" si="14"/>
        <v/>
      </c>
      <c r="AS50" s="37" t="str">
        <f t="shared" ca="1" si="15"/>
        <v/>
      </c>
      <c r="AT50" s="88" t="str">
        <f t="shared" ca="1" si="16"/>
        <v/>
      </c>
      <c r="AU50" s="88" t="str">
        <f t="shared" ca="1" si="4"/>
        <v/>
      </c>
      <c r="AV50" s="88" t="str">
        <f ca="1">IFERROR(IF(COUNTIF($AU$7:$AU50,$AU50)&gt;1,"",$AU50),"")</f>
        <v/>
      </c>
      <c r="AW50" s="88" t="str">
        <f t="shared" ca="1" si="17"/>
        <v/>
      </c>
      <c r="AY50" s="37" t="str">
        <f t="shared" ca="1" si="18"/>
        <v/>
      </c>
      <c r="AZ50" s="88" t="str">
        <f t="shared" ca="1" si="19"/>
        <v/>
      </c>
      <c r="BA50" s="88" t="str">
        <f t="shared" ca="1" si="5"/>
        <v/>
      </c>
      <c r="BB50" s="88" t="str">
        <f ca="1">IFERROR(IF(COUNTIF($BA$7:$BA50,$BA50)&gt;1,"",$BA50),"")</f>
        <v/>
      </c>
      <c r="BC50" s="88" t="str">
        <f t="shared" ca="1" si="20"/>
        <v/>
      </c>
      <c r="BE50" s="37" t="str">
        <f t="shared" ca="1" si="21"/>
        <v/>
      </c>
      <c r="BF50" s="88" t="str">
        <f t="shared" ca="1" si="22"/>
        <v/>
      </c>
      <c r="BG50" s="88" t="str">
        <f t="shared" ca="1" si="6"/>
        <v/>
      </c>
      <c r="BH50" s="88" t="str">
        <f ca="1">IFERROR(IF(COUNTIF($BG$7:$BG50,$BG50)&gt;1,"",$BG50),"")</f>
        <v/>
      </c>
      <c r="BI50" s="88" t="str">
        <f t="shared" ca="1" si="23"/>
        <v/>
      </c>
      <c r="BK50" s="88">
        <f>IFERROR(IF(LEN(BK$6)=0,1,IF(OR(DynamicList!$B$10="",DynamicList!$B$10="All"),1,IF(DynamicList!$B$10=INDEX(MainTable,$B50,MATCH(BK$6,DatabaseHeaders,0)),1,0))),0)</f>
        <v>1</v>
      </c>
      <c r="BL50" s="88">
        <f>IFERROR(IF(LEN(BL$6)=0,1,IF(OR(DynamicList!$B$13="",DynamicList!$B$13="All"),1,IF(DynamicList!$B$13=INDEX(MainTable,$B50,MATCH(BL$6,DatabaseHeaders,0)),1,0))),0)</f>
        <v>1</v>
      </c>
      <c r="BM50" s="88">
        <f>IFERROR(IF(LEN(BM$6)=0,1,IF(OR(DynamicList!$B$16="",DynamicList!$B$16="All"),1,IF(DynamicList!$B$16=INDEX(MainTable,$B50,MATCH(BM$6,DatabaseHeaders,0)),1,0))),0)</f>
        <v>1</v>
      </c>
      <c r="BN50" s="88">
        <f>IFERROR(IF(LEN(BN$6)=0,1,IF(OR(DynamicList!$B$19="",DynamicList!$B$19="All"),1,IF(DynamicList!$B$19=INDEX(MainTable,$B50,MATCH(BN$6,DatabaseHeaders,0)),1,0))),0)</f>
        <v>1</v>
      </c>
      <c r="BO50" s="88">
        <f t="shared" si="24"/>
        <v>1</v>
      </c>
      <c r="BQ50" s="37" t="str">
        <f t="shared" si="25"/>
        <v/>
      </c>
      <c r="BR50" s="88" t="str">
        <f t="shared" si="26"/>
        <v/>
      </c>
      <c r="BS50" s="88" t="str">
        <f t="shared" si="27"/>
        <v/>
      </c>
      <c r="BT50" s="88" t="str">
        <f t="shared" si="50"/>
        <v/>
      </c>
      <c r="BU50" s="88" t="str">
        <f t="shared" si="28"/>
        <v/>
      </c>
      <c r="BW50" s="88" t="str">
        <f t="shared" si="29"/>
        <v/>
      </c>
      <c r="BX50" s="88" t="str">
        <f t="shared" si="51"/>
        <v/>
      </c>
      <c r="BZ50" s="37" t="str">
        <f t="shared" ca="1" si="30"/>
        <v/>
      </c>
      <c r="CA50" s="88" t="str">
        <f t="shared" ca="1" si="31"/>
        <v/>
      </c>
      <c r="CB50" s="88" t="str">
        <f t="shared" ca="1" si="8"/>
        <v/>
      </c>
      <c r="CC50" s="88" t="str">
        <f ca="1">IFERROR(IF(COUNTIF($CB$7:$CB50,$CB50)&gt;1,"",$CB50),"")</f>
        <v/>
      </c>
      <c r="CD50" s="88" t="str">
        <f t="shared" ca="1" si="32"/>
        <v/>
      </c>
      <c r="CE50" s="88">
        <f t="shared" ca="1" si="33"/>
        <v>0</v>
      </c>
      <c r="CF50" s="88" t="str">
        <f t="shared" ca="1" si="34"/>
        <v/>
      </c>
      <c r="CH50" s="37" t="str">
        <f t="shared" ca="1" si="35"/>
        <v/>
      </c>
      <c r="CI50" s="88" t="str">
        <f t="shared" ca="1" si="36"/>
        <v/>
      </c>
      <c r="CJ50" s="88" t="str">
        <f t="shared" ca="1" si="9"/>
        <v/>
      </c>
      <c r="CK50" s="88" t="str">
        <f ca="1">IFERROR(IF(COUNTIF($CJ$7:$CJ50,$CJ50)&gt;1,"",$CJ50),"")</f>
        <v/>
      </c>
      <c r="CL50" s="88" t="str">
        <f t="shared" ca="1" si="37"/>
        <v/>
      </c>
      <c r="CM50" s="88">
        <f t="shared" ca="1" si="38"/>
        <v>0</v>
      </c>
      <c r="CN50" s="88" t="str">
        <f t="shared" ca="1" si="39"/>
        <v/>
      </c>
      <c r="CP50" s="37" t="str">
        <f t="shared" ca="1" si="40"/>
        <v/>
      </c>
      <c r="CQ50" s="88" t="str">
        <f t="shared" ca="1" si="41"/>
        <v/>
      </c>
      <c r="CR50" s="88" t="str">
        <f t="shared" ca="1" si="10"/>
        <v/>
      </c>
      <c r="CS50" s="88" t="str">
        <f ca="1">IFERROR(IF(COUNTIF($CR$7:$CR50,$CR50)&gt;1,"",$CR50),"")</f>
        <v/>
      </c>
      <c r="CT50" s="88" t="str">
        <f t="shared" ca="1" si="42"/>
        <v/>
      </c>
      <c r="CU50" s="88">
        <f t="shared" ca="1" si="43"/>
        <v>0</v>
      </c>
      <c r="CV50" s="88" t="str">
        <f t="shared" ca="1" si="44"/>
        <v/>
      </c>
      <c r="CX50" s="37" t="str">
        <f t="shared" ca="1" si="45"/>
        <v/>
      </c>
      <c r="CY50" s="88" t="str">
        <f t="shared" ca="1" si="46"/>
        <v/>
      </c>
      <c r="CZ50" s="88" t="str">
        <f t="shared" ca="1" si="11"/>
        <v/>
      </c>
      <c r="DA50" s="88" t="str">
        <f ca="1">IFERROR(IF(COUNTIF($CZ$7:$CZ50,$CZ50)&gt;1,"",$CZ50),"")</f>
        <v/>
      </c>
      <c r="DB50" s="88" t="str">
        <f t="shared" ca="1" si="47"/>
        <v/>
      </c>
      <c r="DC50" s="88">
        <f t="shared" ca="1" si="48"/>
        <v>0</v>
      </c>
      <c r="DD50" s="88" t="str">
        <f t="shared" ca="1" si="49"/>
        <v/>
      </c>
      <c r="DI50" s="107" t="str">
        <f>IF(LEN(Database!$C51)&gt;0,ROW(Database!$C51),"")</f>
        <v/>
      </c>
      <c r="DK50" s="88" t="str">
        <f>IF(DynamicList!$D51&lt;&gt;"",ROW(DynamicList!$D51),"")</f>
        <v/>
      </c>
      <c r="DM50" s="88" t="str">
        <f>IF(LEN(DynamicList!$D51)=0,"",MATCH(DynamicList!$D51,Calc!$AJ$7:$AJ$2006,0))</f>
        <v/>
      </c>
    </row>
    <row r="51" spans="2:117" x14ac:dyDescent="0.25">
      <c r="B51" s="75">
        <v>45</v>
      </c>
      <c r="C51" s="165" t="str">
        <f t="shared" si="0"/>
        <v>Passive</v>
      </c>
      <c r="D51" s="93" t="str">
        <f>IFERROR(IF(LEN(INDEX(Database!B$8:B$2007,$B51,1))=0,"",INDEX(Database!B$8:B$2007,$B51,1)),"")</f>
        <v/>
      </c>
      <c r="E51" s="93" t="str">
        <f>IFERROR(IF(LEN(INDEX(Database!C$8:C$2007,$B51,1))=0,"",INDEX(Database!C$8:C$2007,$B51,1)),"")</f>
        <v/>
      </c>
      <c r="F51" s="93" t="str">
        <f>IFERROR(IF($C51="Passive","",INDEX(Database!D$8:D$2007,$B51,1)),"")</f>
        <v/>
      </c>
      <c r="G51" s="93" t="str">
        <f>IFERROR(IF($C51="Passive","",INDEX(Database!E$8:E$2007,$B51,1)),"")</f>
        <v/>
      </c>
      <c r="H51" s="93" t="str">
        <f>IFERROR(IF($C51="Passive","",INDEX(Database!F$8:F$2007,$B51,1)),"")</f>
        <v/>
      </c>
      <c r="I51" s="93" t="str">
        <f>IFERROR(IF($C51="Passive","",INDEX(Database!G$8:G$2007,$B51,1)),"")</f>
        <v/>
      </c>
      <c r="J51" s="93" t="str">
        <f>IFERROR(IF($C51="Passive","",INDEX(Database!H$8:H$2007,$B51,1)),"")</f>
        <v/>
      </c>
      <c r="K51" s="93" t="str">
        <f>IFERROR(IF($C51="Passive","",INDEX(Database!I$8:I$2007,$B51,1)),"")</f>
        <v/>
      </c>
      <c r="L51" s="93" t="str">
        <f>IFERROR(IF($C51="Passive","",INDEX(Database!J$8:J$2007,$B51,1)),"")</f>
        <v/>
      </c>
      <c r="M51" s="93" t="str">
        <f>IFERROR(IF($C51="Passive","",INDEX(Database!K$8:K$2007,$B51,1)),"")</f>
        <v/>
      </c>
      <c r="N51" s="93" t="str">
        <f>IFERROR(IF($C51="Passive","",INDEX(Database!L$8:L$2007,$B51,1)),"")</f>
        <v/>
      </c>
      <c r="O51" s="93" t="str">
        <f>IFERROR(IF($C51="Passive","",INDEX(Database!M$8:M$2007,$B51,1)),"")</f>
        <v/>
      </c>
      <c r="P51" s="93" t="str">
        <f>IFERROR(IF($C51="Passive","",INDEX(Database!N$8:N$2007,$B51,1)),"")</f>
        <v/>
      </c>
      <c r="Q51" s="93" t="str">
        <f>IFERROR(IF($C51="Passive","",INDEX(Database!O$8:O$2007,$B51,1)),"")</f>
        <v/>
      </c>
      <c r="R51" s="93" t="str">
        <f>IFERROR(IF($C51="Passive","",INDEX(Database!P$8:P$2007,$B51,1)),"")</f>
        <v/>
      </c>
      <c r="S51" s="93" t="str">
        <f>IFERROR(IF($C51="Passive","",INDEX(Database!Q$8:Q$2007,$B51,1)),"")</f>
        <v/>
      </c>
      <c r="T51" s="93" t="str">
        <f>IFERROR(IF($C51="Passive","",INDEX(Database!R$8:R$2007,$B51,1)),"")</f>
        <v/>
      </c>
      <c r="U51" s="93" t="str">
        <f>IFERROR(IF($C51="Passive","",INDEX(Database!S$8:S$2007,$B51,1)),"")</f>
        <v/>
      </c>
      <c r="V51" s="93" t="str">
        <f>IFERROR(IF($C51="Passive","",INDEX(Database!T$8:T$2007,$B51,1)),"")</f>
        <v/>
      </c>
      <c r="W51" s="93" t="str">
        <f>IFERROR(IF($C51="Passive","",INDEX(Database!U$8:U$2007,$B51,1)),"")</f>
        <v/>
      </c>
      <c r="X51" s="95" t="str">
        <f>IFERROR(IF($C51="Passive","",INDEX(Database!V$8:V$2007,$B51,1)),"")</f>
        <v/>
      </c>
      <c r="Y51" s="95" t="str">
        <f>IFERROR(IF($C51="Passive","",INDEX(Database!W$8:W$2007,$B51,1)),"")</f>
        <v/>
      </c>
      <c r="Z51" s="95" t="str">
        <f>IFERROR(IF($C51="Passive","",INDEX(Database!X$8:X$2007,$B51,1)),"")</f>
        <v/>
      </c>
      <c r="AA51" s="95" t="str">
        <f>IFERROR(IF($C51="Passive","",INDEX(Database!Y$8:Y$2007,$B51,1)),"")</f>
        <v/>
      </c>
      <c r="AB51" s="95" t="str">
        <f>IFERROR(IF($C51="Passive","",INDEX(Database!Z$8:Z$2007,$B51,1)),"")</f>
        <v/>
      </c>
      <c r="AC51" s="95" t="str">
        <f>IFERROR(IF($C51="Passive","",INDEX(Database!AA$8:AA$2007,$B51,1)),"")</f>
        <v/>
      </c>
      <c r="AD51" s="95" t="str">
        <f>IFERROR(IF($C51="Passive","",INDEX(Database!AB$8:AB$2007,$B51,1)),"")</f>
        <v/>
      </c>
      <c r="AE51" s="95" t="str">
        <f>IFERROR(IF($C51="Passive","",INDEX(Database!AC$8:AC$2007,$B51,1)),"")</f>
        <v/>
      </c>
      <c r="AF51" s="95" t="str">
        <f>IFERROR(IF($C51="Passive","",INDEX(Database!AD$8:AD$2007,$B51,1)),"")</f>
        <v/>
      </c>
      <c r="AG51" s="95" t="str">
        <f>IFERROR(IF($C51="Passive","",INDEX(Database!AE$8:AE$2007,$B51,1)),"")</f>
        <v/>
      </c>
      <c r="AH51" s="95" t="str">
        <f>IFERROR(IF($C51="Passive","",INDEX(Database!AF$8:AF$2007,$B51,1)),"")</f>
        <v/>
      </c>
      <c r="AI51" s="96" t="str">
        <f>IFERROR(IF($C51="Passive","",INDEX(Database!AG$8:AG$2007,$B51,1)),"")</f>
        <v/>
      </c>
      <c r="AJ51" s="94" t="str">
        <f t="shared" si="1"/>
        <v/>
      </c>
      <c r="AK51" s="108" t="str">
        <f t="shared" si="2"/>
        <v/>
      </c>
      <c r="AM51" s="37" t="str">
        <f t="shared" ca="1" si="12"/>
        <v/>
      </c>
      <c r="AN51" s="37" t="str">
        <f t="shared" ca="1" si="13"/>
        <v/>
      </c>
      <c r="AO51" s="88" t="str">
        <f t="shared" ca="1" si="3"/>
        <v/>
      </c>
      <c r="AP51" s="88" t="str">
        <f ca="1">IFERROR(IF(COUNTIF($AO$7:$AO51,$AO51)&gt;1,"",$AO51),"")</f>
        <v/>
      </c>
      <c r="AQ51" s="88" t="str">
        <f t="shared" ca="1" si="14"/>
        <v/>
      </c>
      <c r="AS51" s="37" t="str">
        <f t="shared" ca="1" si="15"/>
        <v/>
      </c>
      <c r="AT51" s="88" t="str">
        <f t="shared" ca="1" si="16"/>
        <v/>
      </c>
      <c r="AU51" s="88" t="str">
        <f t="shared" ca="1" si="4"/>
        <v/>
      </c>
      <c r="AV51" s="88" t="str">
        <f ca="1">IFERROR(IF(COUNTIF($AU$7:$AU51,$AU51)&gt;1,"",$AU51),"")</f>
        <v/>
      </c>
      <c r="AW51" s="88" t="str">
        <f t="shared" ca="1" si="17"/>
        <v/>
      </c>
      <c r="AY51" s="37" t="str">
        <f t="shared" ca="1" si="18"/>
        <v/>
      </c>
      <c r="AZ51" s="88" t="str">
        <f t="shared" ca="1" si="19"/>
        <v/>
      </c>
      <c r="BA51" s="88" t="str">
        <f t="shared" ca="1" si="5"/>
        <v/>
      </c>
      <c r="BB51" s="88" t="str">
        <f ca="1">IFERROR(IF(COUNTIF($BA$7:$BA51,$BA51)&gt;1,"",$BA51),"")</f>
        <v/>
      </c>
      <c r="BC51" s="88" t="str">
        <f t="shared" ca="1" si="20"/>
        <v/>
      </c>
      <c r="BE51" s="37" t="str">
        <f t="shared" ca="1" si="21"/>
        <v/>
      </c>
      <c r="BF51" s="88" t="str">
        <f t="shared" ca="1" si="22"/>
        <v/>
      </c>
      <c r="BG51" s="88" t="str">
        <f t="shared" ca="1" si="6"/>
        <v/>
      </c>
      <c r="BH51" s="88" t="str">
        <f ca="1">IFERROR(IF(COUNTIF($BG$7:$BG51,$BG51)&gt;1,"",$BG51),"")</f>
        <v/>
      </c>
      <c r="BI51" s="88" t="str">
        <f t="shared" ca="1" si="23"/>
        <v/>
      </c>
      <c r="BK51" s="88">
        <f>IFERROR(IF(LEN(BK$6)=0,1,IF(OR(DynamicList!$B$10="",DynamicList!$B$10="All"),1,IF(DynamicList!$B$10=INDEX(MainTable,$B51,MATCH(BK$6,DatabaseHeaders,0)),1,0))),0)</f>
        <v>1</v>
      </c>
      <c r="BL51" s="88">
        <f>IFERROR(IF(LEN(BL$6)=0,1,IF(OR(DynamicList!$B$13="",DynamicList!$B$13="All"),1,IF(DynamicList!$B$13=INDEX(MainTable,$B51,MATCH(BL$6,DatabaseHeaders,0)),1,0))),0)</f>
        <v>1</v>
      </c>
      <c r="BM51" s="88">
        <f>IFERROR(IF(LEN(BM$6)=0,1,IF(OR(DynamicList!$B$16="",DynamicList!$B$16="All"),1,IF(DynamicList!$B$16=INDEX(MainTable,$B51,MATCH(BM$6,DatabaseHeaders,0)),1,0))),0)</f>
        <v>1</v>
      </c>
      <c r="BN51" s="88">
        <f>IFERROR(IF(LEN(BN$6)=0,1,IF(OR(DynamicList!$B$19="",DynamicList!$B$19="All"),1,IF(DynamicList!$B$19=INDEX(MainTable,$B51,MATCH(BN$6,DatabaseHeaders,0)),1,0))),0)</f>
        <v>1</v>
      </c>
      <c r="BO51" s="88">
        <f t="shared" si="24"/>
        <v>1</v>
      </c>
      <c r="BQ51" s="37" t="str">
        <f t="shared" si="25"/>
        <v/>
      </c>
      <c r="BR51" s="88" t="str">
        <f t="shared" si="26"/>
        <v/>
      </c>
      <c r="BS51" s="88" t="str">
        <f t="shared" si="27"/>
        <v/>
      </c>
      <c r="BT51" s="88" t="str">
        <f t="shared" si="50"/>
        <v/>
      </c>
      <c r="BU51" s="88" t="str">
        <f t="shared" si="28"/>
        <v/>
      </c>
      <c r="BW51" s="88" t="str">
        <f t="shared" si="29"/>
        <v/>
      </c>
      <c r="BX51" s="88" t="str">
        <f t="shared" si="51"/>
        <v/>
      </c>
      <c r="BZ51" s="37" t="str">
        <f t="shared" ca="1" si="30"/>
        <v/>
      </c>
      <c r="CA51" s="88" t="str">
        <f t="shared" ca="1" si="31"/>
        <v/>
      </c>
      <c r="CB51" s="88" t="str">
        <f t="shared" ca="1" si="8"/>
        <v/>
      </c>
      <c r="CC51" s="88" t="str">
        <f ca="1">IFERROR(IF(COUNTIF($CB$7:$CB51,$CB51)&gt;1,"",$CB51),"")</f>
        <v/>
      </c>
      <c r="CD51" s="88" t="str">
        <f t="shared" ca="1" si="32"/>
        <v/>
      </c>
      <c r="CE51" s="88">
        <f t="shared" ca="1" si="33"/>
        <v>0</v>
      </c>
      <c r="CF51" s="88" t="str">
        <f t="shared" ca="1" si="34"/>
        <v/>
      </c>
      <c r="CH51" s="37" t="str">
        <f t="shared" ca="1" si="35"/>
        <v/>
      </c>
      <c r="CI51" s="88" t="str">
        <f t="shared" ca="1" si="36"/>
        <v/>
      </c>
      <c r="CJ51" s="88" t="str">
        <f t="shared" ca="1" si="9"/>
        <v/>
      </c>
      <c r="CK51" s="88" t="str">
        <f ca="1">IFERROR(IF(COUNTIF($CJ$7:$CJ51,$CJ51)&gt;1,"",$CJ51),"")</f>
        <v/>
      </c>
      <c r="CL51" s="88" t="str">
        <f t="shared" ca="1" si="37"/>
        <v/>
      </c>
      <c r="CM51" s="88">
        <f t="shared" ca="1" si="38"/>
        <v>0</v>
      </c>
      <c r="CN51" s="88" t="str">
        <f t="shared" ca="1" si="39"/>
        <v/>
      </c>
      <c r="CP51" s="37" t="str">
        <f t="shared" ca="1" si="40"/>
        <v/>
      </c>
      <c r="CQ51" s="88" t="str">
        <f t="shared" ca="1" si="41"/>
        <v/>
      </c>
      <c r="CR51" s="88" t="str">
        <f t="shared" ca="1" si="10"/>
        <v/>
      </c>
      <c r="CS51" s="88" t="str">
        <f ca="1">IFERROR(IF(COUNTIF($CR$7:$CR51,$CR51)&gt;1,"",$CR51),"")</f>
        <v/>
      </c>
      <c r="CT51" s="88" t="str">
        <f t="shared" ca="1" si="42"/>
        <v/>
      </c>
      <c r="CU51" s="88">
        <f t="shared" ca="1" si="43"/>
        <v>0</v>
      </c>
      <c r="CV51" s="88" t="str">
        <f t="shared" ca="1" si="44"/>
        <v/>
      </c>
      <c r="CX51" s="37" t="str">
        <f t="shared" ca="1" si="45"/>
        <v/>
      </c>
      <c r="CY51" s="88" t="str">
        <f t="shared" ca="1" si="46"/>
        <v/>
      </c>
      <c r="CZ51" s="88" t="str">
        <f t="shared" ca="1" si="11"/>
        <v/>
      </c>
      <c r="DA51" s="88" t="str">
        <f ca="1">IFERROR(IF(COUNTIF($CZ$7:$CZ51,$CZ51)&gt;1,"",$CZ51),"")</f>
        <v/>
      </c>
      <c r="DB51" s="88" t="str">
        <f t="shared" ca="1" si="47"/>
        <v/>
      </c>
      <c r="DC51" s="88">
        <f t="shared" ca="1" si="48"/>
        <v>0</v>
      </c>
      <c r="DD51" s="88" t="str">
        <f t="shared" ca="1" si="49"/>
        <v/>
      </c>
      <c r="DI51" s="107" t="str">
        <f>IF(LEN(Database!$C52)&gt;0,ROW(Database!$C52),"")</f>
        <v/>
      </c>
      <c r="DK51" s="88" t="str">
        <f>IF(DynamicList!$D52&lt;&gt;"",ROW(DynamicList!$D52),"")</f>
        <v/>
      </c>
      <c r="DM51" s="88" t="str">
        <f>IF(LEN(DynamicList!$D52)=0,"",MATCH(DynamicList!$D52,Calc!$AJ$7:$AJ$2006,0))</f>
        <v/>
      </c>
    </row>
    <row r="52" spans="2:117" x14ac:dyDescent="0.25">
      <c r="B52" s="75">
        <v>46</v>
      </c>
      <c r="C52" s="165" t="str">
        <f t="shared" si="0"/>
        <v>Passive</v>
      </c>
      <c r="D52" s="93" t="str">
        <f>IFERROR(IF(LEN(INDEX(Database!B$8:B$2007,$B52,1))=0,"",INDEX(Database!B$8:B$2007,$B52,1)),"")</f>
        <v/>
      </c>
      <c r="E52" s="93" t="str">
        <f>IFERROR(IF(LEN(INDEX(Database!C$8:C$2007,$B52,1))=0,"",INDEX(Database!C$8:C$2007,$B52,1)),"")</f>
        <v/>
      </c>
      <c r="F52" s="93" t="str">
        <f>IFERROR(IF($C52="Passive","",INDEX(Database!D$8:D$2007,$B52,1)),"")</f>
        <v/>
      </c>
      <c r="G52" s="93" t="str">
        <f>IFERROR(IF($C52="Passive","",INDEX(Database!E$8:E$2007,$B52,1)),"")</f>
        <v/>
      </c>
      <c r="H52" s="93" t="str">
        <f>IFERROR(IF($C52="Passive","",INDEX(Database!F$8:F$2007,$B52,1)),"")</f>
        <v/>
      </c>
      <c r="I52" s="93" t="str">
        <f>IFERROR(IF($C52="Passive","",INDEX(Database!G$8:G$2007,$B52,1)),"")</f>
        <v/>
      </c>
      <c r="J52" s="93" t="str">
        <f>IFERROR(IF($C52="Passive","",INDEX(Database!H$8:H$2007,$B52,1)),"")</f>
        <v/>
      </c>
      <c r="K52" s="93" t="str">
        <f>IFERROR(IF($C52="Passive","",INDEX(Database!I$8:I$2007,$B52,1)),"")</f>
        <v/>
      </c>
      <c r="L52" s="93" t="str">
        <f>IFERROR(IF($C52="Passive","",INDEX(Database!J$8:J$2007,$B52,1)),"")</f>
        <v/>
      </c>
      <c r="M52" s="93" t="str">
        <f>IFERROR(IF($C52="Passive","",INDEX(Database!K$8:K$2007,$B52,1)),"")</f>
        <v/>
      </c>
      <c r="N52" s="93" t="str">
        <f>IFERROR(IF($C52="Passive","",INDEX(Database!L$8:L$2007,$B52,1)),"")</f>
        <v/>
      </c>
      <c r="O52" s="93" t="str">
        <f>IFERROR(IF($C52="Passive","",INDEX(Database!M$8:M$2007,$B52,1)),"")</f>
        <v/>
      </c>
      <c r="P52" s="93" t="str">
        <f>IFERROR(IF($C52="Passive","",INDEX(Database!N$8:N$2007,$B52,1)),"")</f>
        <v/>
      </c>
      <c r="Q52" s="93" t="str">
        <f>IFERROR(IF($C52="Passive","",INDEX(Database!O$8:O$2007,$B52,1)),"")</f>
        <v/>
      </c>
      <c r="R52" s="93" t="str">
        <f>IFERROR(IF($C52="Passive","",INDEX(Database!P$8:P$2007,$B52,1)),"")</f>
        <v/>
      </c>
      <c r="S52" s="93" t="str">
        <f>IFERROR(IF($C52="Passive","",INDEX(Database!Q$8:Q$2007,$B52,1)),"")</f>
        <v/>
      </c>
      <c r="T52" s="93" t="str">
        <f>IFERROR(IF($C52="Passive","",INDEX(Database!R$8:R$2007,$B52,1)),"")</f>
        <v/>
      </c>
      <c r="U52" s="93" t="str">
        <f>IFERROR(IF($C52="Passive","",INDEX(Database!S$8:S$2007,$B52,1)),"")</f>
        <v/>
      </c>
      <c r="V52" s="93" t="str">
        <f>IFERROR(IF($C52="Passive","",INDEX(Database!T$8:T$2007,$B52,1)),"")</f>
        <v/>
      </c>
      <c r="W52" s="93" t="str">
        <f>IFERROR(IF($C52="Passive","",INDEX(Database!U$8:U$2007,$B52,1)),"")</f>
        <v/>
      </c>
      <c r="X52" s="95" t="str">
        <f>IFERROR(IF($C52="Passive","",INDEX(Database!V$8:V$2007,$B52,1)),"")</f>
        <v/>
      </c>
      <c r="Y52" s="95" t="str">
        <f>IFERROR(IF($C52="Passive","",INDEX(Database!W$8:W$2007,$B52,1)),"")</f>
        <v/>
      </c>
      <c r="Z52" s="95" t="str">
        <f>IFERROR(IF($C52="Passive","",INDEX(Database!X$8:X$2007,$B52,1)),"")</f>
        <v/>
      </c>
      <c r="AA52" s="95" t="str">
        <f>IFERROR(IF($C52="Passive","",INDEX(Database!Y$8:Y$2007,$B52,1)),"")</f>
        <v/>
      </c>
      <c r="AB52" s="95" t="str">
        <f>IFERROR(IF($C52="Passive","",INDEX(Database!Z$8:Z$2007,$B52,1)),"")</f>
        <v/>
      </c>
      <c r="AC52" s="95" t="str">
        <f>IFERROR(IF($C52="Passive","",INDEX(Database!AA$8:AA$2007,$B52,1)),"")</f>
        <v/>
      </c>
      <c r="AD52" s="95" t="str">
        <f>IFERROR(IF($C52="Passive","",INDEX(Database!AB$8:AB$2007,$B52,1)),"")</f>
        <v/>
      </c>
      <c r="AE52" s="95" t="str">
        <f>IFERROR(IF($C52="Passive","",INDEX(Database!AC$8:AC$2007,$B52,1)),"")</f>
        <v/>
      </c>
      <c r="AF52" s="95" t="str">
        <f>IFERROR(IF($C52="Passive","",INDEX(Database!AD$8:AD$2007,$B52,1)),"")</f>
        <v/>
      </c>
      <c r="AG52" s="95" t="str">
        <f>IFERROR(IF($C52="Passive","",INDEX(Database!AE$8:AE$2007,$B52,1)),"")</f>
        <v/>
      </c>
      <c r="AH52" s="95" t="str">
        <f>IFERROR(IF($C52="Passive","",INDEX(Database!AF$8:AF$2007,$B52,1)),"")</f>
        <v/>
      </c>
      <c r="AI52" s="96" t="str">
        <f>IFERROR(IF($C52="Passive","",INDEX(Database!AG$8:AG$2007,$B52,1)),"")</f>
        <v/>
      </c>
      <c r="AJ52" s="94" t="str">
        <f t="shared" si="1"/>
        <v/>
      </c>
      <c r="AK52" s="108" t="str">
        <f t="shared" si="2"/>
        <v/>
      </c>
      <c r="AM52" s="37" t="str">
        <f t="shared" ca="1" si="12"/>
        <v/>
      </c>
      <c r="AN52" s="37" t="str">
        <f t="shared" ca="1" si="13"/>
        <v/>
      </c>
      <c r="AO52" s="88" t="str">
        <f t="shared" ca="1" si="3"/>
        <v/>
      </c>
      <c r="AP52" s="88" t="str">
        <f ca="1">IFERROR(IF(COUNTIF($AO$7:$AO52,$AO52)&gt;1,"",$AO52),"")</f>
        <v/>
      </c>
      <c r="AQ52" s="88" t="str">
        <f t="shared" ca="1" si="14"/>
        <v/>
      </c>
      <c r="AS52" s="37" t="str">
        <f t="shared" ca="1" si="15"/>
        <v/>
      </c>
      <c r="AT52" s="88" t="str">
        <f t="shared" ca="1" si="16"/>
        <v/>
      </c>
      <c r="AU52" s="88" t="str">
        <f t="shared" ca="1" si="4"/>
        <v/>
      </c>
      <c r="AV52" s="88" t="str">
        <f ca="1">IFERROR(IF(COUNTIF($AU$7:$AU52,$AU52)&gt;1,"",$AU52),"")</f>
        <v/>
      </c>
      <c r="AW52" s="88" t="str">
        <f t="shared" ca="1" si="17"/>
        <v/>
      </c>
      <c r="AY52" s="37" t="str">
        <f t="shared" ca="1" si="18"/>
        <v/>
      </c>
      <c r="AZ52" s="88" t="str">
        <f t="shared" ca="1" si="19"/>
        <v/>
      </c>
      <c r="BA52" s="88" t="str">
        <f t="shared" ca="1" si="5"/>
        <v/>
      </c>
      <c r="BB52" s="88" t="str">
        <f ca="1">IFERROR(IF(COUNTIF($BA$7:$BA52,$BA52)&gt;1,"",$BA52),"")</f>
        <v/>
      </c>
      <c r="BC52" s="88" t="str">
        <f t="shared" ca="1" si="20"/>
        <v/>
      </c>
      <c r="BE52" s="37" t="str">
        <f t="shared" ca="1" si="21"/>
        <v/>
      </c>
      <c r="BF52" s="88" t="str">
        <f t="shared" ca="1" si="22"/>
        <v/>
      </c>
      <c r="BG52" s="88" t="str">
        <f t="shared" ca="1" si="6"/>
        <v/>
      </c>
      <c r="BH52" s="88" t="str">
        <f ca="1">IFERROR(IF(COUNTIF($BG$7:$BG52,$BG52)&gt;1,"",$BG52),"")</f>
        <v/>
      </c>
      <c r="BI52" s="88" t="str">
        <f t="shared" ca="1" si="23"/>
        <v/>
      </c>
      <c r="BK52" s="88">
        <f>IFERROR(IF(LEN(BK$6)=0,1,IF(OR(DynamicList!$B$10="",DynamicList!$B$10="All"),1,IF(DynamicList!$B$10=INDEX(MainTable,$B52,MATCH(BK$6,DatabaseHeaders,0)),1,0))),0)</f>
        <v>1</v>
      </c>
      <c r="BL52" s="88">
        <f>IFERROR(IF(LEN(BL$6)=0,1,IF(OR(DynamicList!$B$13="",DynamicList!$B$13="All"),1,IF(DynamicList!$B$13=INDEX(MainTable,$B52,MATCH(BL$6,DatabaseHeaders,0)),1,0))),0)</f>
        <v>1</v>
      </c>
      <c r="BM52" s="88">
        <f>IFERROR(IF(LEN(BM$6)=0,1,IF(OR(DynamicList!$B$16="",DynamicList!$B$16="All"),1,IF(DynamicList!$B$16=INDEX(MainTable,$B52,MATCH(BM$6,DatabaseHeaders,0)),1,0))),0)</f>
        <v>1</v>
      </c>
      <c r="BN52" s="88">
        <f>IFERROR(IF(LEN(BN$6)=0,1,IF(OR(DynamicList!$B$19="",DynamicList!$B$19="All"),1,IF(DynamicList!$B$19=INDEX(MainTable,$B52,MATCH(BN$6,DatabaseHeaders,0)),1,0))),0)</f>
        <v>1</v>
      </c>
      <c r="BO52" s="88">
        <f t="shared" si="24"/>
        <v>1</v>
      </c>
      <c r="BQ52" s="37" t="str">
        <f t="shared" si="25"/>
        <v/>
      </c>
      <c r="BR52" s="88" t="str">
        <f t="shared" si="26"/>
        <v/>
      </c>
      <c r="BS52" s="88" t="str">
        <f t="shared" si="27"/>
        <v/>
      </c>
      <c r="BT52" s="88" t="str">
        <f t="shared" si="50"/>
        <v/>
      </c>
      <c r="BU52" s="88" t="str">
        <f t="shared" si="28"/>
        <v/>
      </c>
      <c r="BW52" s="88" t="str">
        <f t="shared" si="29"/>
        <v/>
      </c>
      <c r="BX52" s="88" t="str">
        <f t="shared" si="51"/>
        <v/>
      </c>
      <c r="BZ52" s="37" t="str">
        <f t="shared" ca="1" si="30"/>
        <v/>
      </c>
      <c r="CA52" s="88" t="str">
        <f t="shared" ca="1" si="31"/>
        <v/>
      </c>
      <c r="CB52" s="88" t="str">
        <f t="shared" ca="1" si="8"/>
        <v/>
      </c>
      <c r="CC52" s="88" t="str">
        <f ca="1">IFERROR(IF(COUNTIF($CB$7:$CB52,$CB52)&gt;1,"",$CB52),"")</f>
        <v/>
      </c>
      <c r="CD52" s="88" t="str">
        <f t="shared" ca="1" si="32"/>
        <v/>
      </c>
      <c r="CE52" s="88">
        <f t="shared" ca="1" si="33"/>
        <v>0</v>
      </c>
      <c r="CF52" s="88" t="str">
        <f t="shared" ca="1" si="34"/>
        <v/>
      </c>
      <c r="CH52" s="37" t="str">
        <f t="shared" ca="1" si="35"/>
        <v/>
      </c>
      <c r="CI52" s="88" t="str">
        <f t="shared" ca="1" si="36"/>
        <v/>
      </c>
      <c r="CJ52" s="88" t="str">
        <f t="shared" ca="1" si="9"/>
        <v/>
      </c>
      <c r="CK52" s="88" t="str">
        <f ca="1">IFERROR(IF(COUNTIF($CJ$7:$CJ52,$CJ52)&gt;1,"",$CJ52),"")</f>
        <v/>
      </c>
      <c r="CL52" s="88" t="str">
        <f t="shared" ca="1" si="37"/>
        <v/>
      </c>
      <c r="CM52" s="88">
        <f t="shared" ca="1" si="38"/>
        <v>0</v>
      </c>
      <c r="CN52" s="88" t="str">
        <f t="shared" ca="1" si="39"/>
        <v/>
      </c>
      <c r="CP52" s="37" t="str">
        <f t="shared" ca="1" si="40"/>
        <v/>
      </c>
      <c r="CQ52" s="88" t="str">
        <f t="shared" ca="1" si="41"/>
        <v/>
      </c>
      <c r="CR52" s="88" t="str">
        <f t="shared" ca="1" si="10"/>
        <v/>
      </c>
      <c r="CS52" s="88" t="str">
        <f ca="1">IFERROR(IF(COUNTIF($CR$7:$CR52,$CR52)&gt;1,"",$CR52),"")</f>
        <v/>
      </c>
      <c r="CT52" s="88" t="str">
        <f t="shared" ca="1" si="42"/>
        <v/>
      </c>
      <c r="CU52" s="88">
        <f t="shared" ca="1" si="43"/>
        <v>0</v>
      </c>
      <c r="CV52" s="88" t="str">
        <f t="shared" ca="1" si="44"/>
        <v/>
      </c>
      <c r="CX52" s="37" t="str">
        <f t="shared" ca="1" si="45"/>
        <v/>
      </c>
      <c r="CY52" s="88" t="str">
        <f t="shared" ca="1" si="46"/>
        <v/>
      </c>
      <c r="CZ52" s="88" t="str">
        <f t="shared" ca="1" si="11"/>
        <v/>
      </c>
      <c r="DA52" s="88" t="str">
        <f ca="1">IFERROR(IF(COUNTIF($CZ$7:$CZ52,$CZ52)&gt;1,"",$CZ52),"")</f>
        <v/>
      </c>
      <c r="DB52" s="88" t="str">
        <f t="shared" ca="1" si="47"/>
        <v/>
      </c>
      <c r="DC52" s="88">
        <f t="shared" ca="1" si="48"/>
        <v>0</v>
      </c>
      <c r="DD52" s="88" t="str">
        <f t="shared" ca="1" si="49"/>
        <v/>
      </c>
      <c r="DI52" s="107" t="str">
        <f>IF(LEN(Database!$C53)&gt;0,ROW(Database!$C53),"")</f>
        <v/>
      </c>
      <c r="DK52" s="88" t="str">
        <f>IF(DynamicList!$D53&lt;&gt;"",ROW(DynamicList!$D53),"")</f>
        <v/>
      </c>
      <c r="DM52" s="88" t="str">
        <f>IF(LEN(DynamicList!$D53)=0,"",MATCH(DynamicList!$D53,Calc!$AJ$7:$AJ$2006,0))</f>
        <v/>
      </c>
    </row>
    <row r="53" spans="2:117" x14ac:dyDescent="0.25">
      <c r="B53" s="75">
        <v>47</v>
      </c>
      <c r="C53" s="165" t="str">
        <f t="shared" si="0"/>
        <v>Passive</v>
      </c>
      <c r="D53" s="93" t="str">
        <f>IFERROR(IF(LEN(INDEX(Database!B$8:B$2007,$B53,1))=0,"",INDEX(Database!B$8:B$2007,$B53,1)),"")</f>
        <v/>
      </c>
      <c r="E53" s="93" t="str">
        <f>IFERROR(IF(LEN(INDEX(Database!C$8:C$2007,$B53,1))=0,"",INDEX(Database!C$8:C$2007,$B53,1)),"")</f>
        <v/>
      </c>
      <c r="F53" s="93" t="str">
        <f>IFERROR(IF($C53="Passive","",INDEX(Database!D$8:D$2007,$B53,1)),"")</f>
        <v/>
      </c>
      <c r="G53" s="93" t="str">
        <f>IFERROR(IF($C53="Passive","",INDEX(Database!E$8:E$2007,$B53,1)),"")</f>
        <v/>
      </c>
      <c r="H53" s="93" t="str">
        <f>IFERROR(IF($C53="Passive","",INDEX(Database!F$8:F$2007,$B53,1)),"")</f>
        <v/>
      </c>
      <c r="I53" s="93" t="str">
        <f>IFERROR(IF($C53="Passive","",INDEX(Database!G$8:G$2007,$B53,1)),"")</f>
        <v/>
      </c>
      <c r="J53" s="93" t="str">
        <f>IFERROR(IF($C53="Passive","",INDEX(Database!H$8:H$2007,$B53,1)),"")</f>
        <v/>
      </c>
      <c r="K53" s="93" t="str">
        <f>IFERROR(IF($C53="Passive","",INDEX(Database!I$8:I$2007,$B53,1)),"")</f>
        <v/>
      </c>
      <c r="L53" s="93" t="str">
        <f>IFERROR(IF($C53="Passive","",INDEX(Database!J$8:J$2007,$B53,1)),"")</f>
        <v/>
      </c>
      <c r="M53" s="93" t="str">
        <f>IFERROR(IF($C53="Passive","",INDEX(Database!K$8:K$2007,$B53,1)),"")</f>
        <v/>
      </c>
      <c r="N53" s="93" t="str">
        <f>IFERROR(IF($C53="Passive","",INDEX(Database!L$8:L$2007,$B53,1)),"")</f>
        <v/>
      </c>
      <c r="O53" s="93" t="str">
        <f>IFERROR(IF($C53="Passive","",INDEX(Database!M$8:M$2007,$B53,1)),"")</f>
        <v/>
      </c>
      <c r="P53" s="93" t="str">
        <f>IFERROR(IF($C53="Passive","",INDEX(Database!N$8:N$2007,$B53,1)),"")</f>
        <v/>
      </c>
      <c r="Q53" s="93" t="str">
        <f>IFERROR(IF($C53="Passive","",INDEX(Database!O$8:O$2007,$B53,1)),"")</f>
        <v/>
      </c>
      <c r="R53" s="93" t="str">
        <f>IFERROR(IF($C53="Passive","",INDEX(Database!P$8:P$2007,$B53,1)),"")</f>
        <v/>
      </c>
      <c r="S53" s="93" t="str">
        <f>IFERROR(IF($C53="Passive","",INDEX(Database!Q$8:Q$2007,$B53,1)),"")</f>
        <v/>
      </c>
      <c r="T53" s="93" t="str">
        <f>IFERROR(IF($C53="Passive","",INDEX(Database!R$8:R$2007,$B53,1)),"")</f>
        <v/>
      </c>
      <c r="U53" s="93" t="str">
        <f>IFERROR(IF($C53="Passive","",INDEX(Database!S$8:S$2007,$B53,1)),"")</f>
        <v/>
      </c>
      <c r="V53" s="93" t="str">
        <f>IFERROR(IF($C53="Passive","",INDEX(Database!T$8:T$2007,$B53,1)),"")</f>
        <v/>
      </c>
      <c r="W53" s="93" t="str">
        <f>IFERROR(IF($C53="Passive","",INDEX(Database!U$8:U$2007,$B53,1)),"")</f>
        <v/>
      </c>
      <c r="X53" s="95" t="str">
        <f>IFERROR(IF($C53="Passive","",INDEX(Database!V$8:V$2007,$B53,1)),"")</f>
        <v/>
      </c>
      <c r="Y53" s="95" t="str">
        <f>IFERROR(IF($C53="Passive","",INDEX(Database!W$8:W$2007,$B53,1)),"")</f>
        <v/>
      </c>
      <c r="Z53" s="95" t="str">
        <f>IFERROR(IF($C53="Passive","",INDEX(Database!X$8:X$2007,$B53,1)),"")</f>
        <v/>
      </c>
      <c r="AA53" s="95" t="str">
        <f>IFERROR(IF($C53="Passive","",INDEX(Database!Y$8:Y$2007,$B53,1)),"")</f>
        <v/>
      </c>
      <c r="AB53" s="95" t="str">
        <f>IFERROR(IF($C53="Passive","",INDEX(Database!Z$8:Z$2007,$B53,1)),"")</f>
        <v/>
      </c>
      <c r="AC53" s="95" t="str">
        <f>IFERROR(IF($C53="Passive","",INDEX(Database!AA$8:AA$2007,$B53,1)),"")</f>
        <v/>
      </c>
      <c r="AD53" s="95" t="str">
        <f>IFERROR(IF($C53="Passive","",INDEX(Database!AB$8:AB$2007,$B53,1)),"")</f>
        <v/>
      </c>
      <c r="AE53" s="95" t="str">
        <f>IFERROR(IF($C53="Passive","",INDEX(Database!AC$8:AC$2007,$B53,1)),"")</f>
        <v/>
      </c>
      <c r="AF53" s="95" t="str">
        <f>IFERROR(IF($C53="Passive","",INDEX(Database!AD$8:AD$2007,$B53,1)),"")</f>
        <v/>
      </c>
      <c r="AG53" s="95" t="str">
        <f>IFERROR(IF($C53="Passive","",INDEX(Database!AE$8:AE$2007,$B53,1)),"")</f>
        <v/>
      </c>
      <c r="AH53" s="95" t="str">
        <f>IFERROR(IF($C53="Passive","",INDEX(Database!AF$8:AF$2007,$B53,1)),"")</f>
        <v/>
      </c>
      <c r="AI53" s="96" t="str">
        <f>IFERROR(IF($C53="Passive","",INDEX(Database!AG$8:AG$2007,$B53,1)),"")</f>
        <v/>
      </c>
      <c r="AJ53" s="94" t="str">
        <f t="shared" si="1"/>
        <v/>
      </c>
      <c r="AK53" s="108" t="str">
        <f t="shared" si="2"/>
        <v/>
      </c>
      <c r="AM53" s="37" t="str">
        <f t="shared" ca="1" si="12"/>
        <v/>
      </c>
      <c r="AN53" s="37" t="str">
        <f t="shared" ca="1" si="13"/>
        <v/>
      </c>
      <c r="AO53" s="88" t="str">
        <f t="shared" ca="1" si="3"/>
        <v/>
      </c>
      <c r="AP53" s="88" t="str">
        <f ca="1">IFERROR(IF(COUNTIF($AO$7:$AO53,$AO53)&gt;1,"",$AO53),"")</f>
        <v/>
      </c>
      <c r="AQ53" s="88" t="str">
        <f t="shared" ca="1" si="14"/>
        <v/>
      </c>
      <c r="AS53" s="37" t="str">
        <f t="shared" ca="1" si="15"/>
        <v/>
      </c>
      <c r="AT53" s="88" t="str">
        <f t="shared" ca="1" si="16"/>
        <v/>
      </c>
      <c r="AU53" s="88" t="str">
        <f t="shared" ca="1" si="4"/>
        <v/>
      </c>
      <c r="AV53" s="88" t="str">
        <f ca="1">IFERROR(IF(COUNTIF($AU$7:$AU53,$AU53)&gt;1,"",$AU53),"")</f>
        <v/>
      </c>
      <c r="AW53" s="88" t="str">
        <f t="shared" ca="1" si="17"/>
        <v/>
      </c>
      <c r="AY53" s="37" t="str">
        <f t="shared" ca="1" si="18"/>
        <v/>
      </c>
      <c r="AZ53" s="88" t="str">
        <f t="shared" ca="1" si="19"/>
        <v/>
      </c>
      <c r="BA53" s="88" t="str">
        <f t="shared" ca="1" si="5"/>
        <v/>
      </c>
      <c r="BB53" s="88" t="str">
        <f ca="1">IFERROR(IF(COUNTIF($BA$7:$BA53,$BA53)&gt;1,"",$BA53),"")</f>
        <v/>
      </c>
      <c r="BC53" s="88" t="str">
        <f t="shared" ca="1" si="20"/>
        <v/>
      </c>
      <c r="BE53" s="37" t="str">
        <f t="shared" ca="1" si="21"/>
        <v/>
      </c>
      <c r="BF53" s="88" t="str">
        <f t="shared" ca="1" si="22"/>
        <v/>
      </c>
      <c r="BG53" s="88" t="str">
        <f t="shared" ca="1" si="6"/>
        <v/>
      </c>
      <c r="BH53" s="88" t="str">
        <f ca="1">IFERROR(IF(COUNTIF($BG$7:$BG53,$BG53)&gt;1,"",$BG53),"")</f>
        <v/>
      </c>
      <c r="BI53" s="88" t="str">
        <f t="shared" ca="1" si="23"/>
        <v/>
      </c>
      <c r="BK53" s="88">
        <f>IFERROR(IF(LEN(BK$6)=0,1,IF(OR(DynamicList!$B$10="",DynamicList!$B$10="All"),1,IF(DynamicList!$B$10=INDEX(MainTable,$B53,MATCH(BK$6,DatabaseHeaders,0)),1,0))),0)</f>
        <v>1</v>
      </c>
      <c r="BL53" s="88">
        <f>IFERROR(IF(LEN(BL$6)=0,1,IF(OR(DynamicList!$B$13="",DynamicList!$B$13="All"),1,IF(DynamicList!$B$13=INDEX(MainTable,$B53,MATCH(BL$6,DatabaseHeaders,0)),1,0))),0)</f>
        <v>1</v>
      </c>
      <c r="BM53" s="88">
        <f>IFERROR(IF(LEN(BM$6)=0,1,IF(OR(DynamicList!$B$16="",DynamicList!$B$16="All"),1,IF(DynamicList!$B$16=INDEX(MainTable,$B53,MATCH(BM$6,DatabaseHeaders,0)),1,0))),0)</f>
        <v>1</v>
      </c>
      <c r="BN53" s="88">
        <f>IFERROR(IF(LEN(BN$6)=0,1,IF(OR(DynamicList!$B$19="",DynamicList!$B$19="All"),1,IF(DynamicList!$B$19=INDEX(MainTable,$B53,MATCH(BN$6,DatabaseHeaders,0)),1,0))),0)</f>
        <v>1</v>
      </c>
      <c r="BO53" s="88">
        <f t="shared" si="24"/>
        <v>1</v>
      </c>
      <c r="BQ53" s="37" t="str">
        <f t="shared" si="25"/>
        <v/>
      </c>
      <c r="BR53" s="88" t="str">
        <f t="shared" si="26"/>
        <v/>
      </c>
      <c r="BS53" s="88" t="str">
        <f t="shared" si="27"/>
        <v/>
      </c>
      <c r="BT53" s="88" t="str">
        <f t="shared" si="50"/>
        <v/>
      </c>
      <c r="BU53" s="88" t="str">
        <f t="shared" si="28"/>
        <v/>
      </c>
      <c r="BW53" s="88" t="str">
        <f t="shared" si="29"/>
        <v/>
      </c>
      <c r="BX53" s="88" t="str">
        <f t="shared" si="51"/>
        <v/>
      </c>
      <c r="BZ53" s="37" t="str">
        <f t="shared" ca="1" si="30"/>
        <v/>
      </c>
      <c r="CA53" s="88" t="str">
        <f t="shared" ca="1" si="31"/>
        <v/>
      </c>
      <c r="CB53" s="88" t="str">
        <f t="shared" ca="1" si="8"/>
        <v/>
      </c>
      <c r="CC53" s="88" t="str">
        <f ca="1">IFERROR(IF(COUNTIF($CB$7:$CB53,$CB53)&gt;1,"",$CB53),"")</f>
        <v/>
      </c>
      <c r="CD53" s="88" t="str">
        <f t="shared" ca="1" si="32"/>
        <v/>
      </c>
      <c r="CE53" s="88">
        <f t="shared" ca="1" si="33"/>
        <v>0</v>
      </c>
      <c r="CF53" s="88" t="str">
        <f t="shared" ca="1" si="34"/>
        <v/>
      </c>
      <c r="CH53" s="37" t="str">
        <f t="shared" ca="1" si="35"/>
        <v/>
      </c>
      <c r="CI53" s="88" t="str">
        <f t="shared" ca="1" si="36"/>
        <v/>
      </c>
      <c r="CJ53" s="88" t="str">
        <f t="shared" ca="1" si="9"/>
        <v/>
      </c>
      <c r="CK53" s="88" t="str">
        <f ca="1">IFERROR(IF(COUNTIF($CJ$7:$CJ53,$CJ53)&gt;1,"",$CJ53),"")</f>
        <v/>
      </c>
      <c r="CL53" s="88" t="str">
        <f t="shared" ca="1" si="37"/>
        <v/>
      </c>
      <c r="CM53" s="88">
        <f t="shared" ca="1" si="38"/>
        <v>0</v>
      </c>
      <c r="CN53" s="88" t="str">
        <f t="shared" ca="1" si="39"/>
        <v/>
      </c>
      <c r="CP53" s="37" t="str">
        <f t="shared" ca="1" si="40"/>
        <v/>
      </c>
      <c r="CQ53" s="88" t="str">
        <f t="shared" ca="1" si="41"/>
        <v/>
      </c>
      <c r="CR53" s="88" t="str">
        <f t="shared" ca="1" si="10"/>
        <v/>
      </c>
      <c r="CS53" s="88" t="str">
        <f ca="1">IFERROR(IF(COUNTIF($CR$7:$CR53,$CR53)&gt;1,"",$CR53),"")</f>
        <v/>
      </c>
      <c r="CT53" s="88" t="str">
        <f t="shared" ca="1" si="42"/>
        <v/>
      </c>
      <c r="CU53" s="88">
        <f t="shared" ca="1" si="43"/>
        <v>0</v>
      </c>
      <c r="CV53" s="88" t="str">
        <f t="shared" ca="1" si="44"/>
        <v/>
      </c>
      <c r="CX53" s="37" t="str">
        <f t="shared" ca="1" si="45"/>
        <v/>
      </c>
      <c r="CY53" s="88" t="str">
        <f t="shared" ca="1" si="46"/>
        <v/>
      </c>
      <c r="CZ53" s="88" t="str">
        <f t="shared" ca="1" si="11"/>
        <v/>
      </c>
      <c r="DA53" s="88" t="str">
        <f ca="1">IFERROR(IF(COUNTIF($CZ$7:$CZ53,$CZ53)&gt;1,"",$CZ53),"")</f>
        <v/>
      </c>
      <c r="DB53" s="88" t="str">
        <f t="shared" ca="1" si="47"/>
        <v/>
      </c>
      <c r="DC53" s="88">
        <f t="shared" ca="1" si="48"/>
        <v>0</v>
      </c>
      <c r="DD53" s="88" t="str">
        <f t="shared" ca="1" si="49"/>
        <v/>
      </c>
      <c r="DI53" s="107" t="str">
        <f>IF(LEN(Database!$C54)&gt;0,ROW(Database!$C54),"")</f>
        <v/>
      </c>
      <c r="DK53" s="88" t="str">
        <f>IF(DynamicList!$D54&lt;&gt;"",ROW(DynamicList!$D54),"")</f>
        <v/>
      </c>
      <c r="DM53" s="88" t="str">
        <f>IF(LEN(DynamicList!$D54)=0,"",MATCH(DynamicList!$D54,Calc!$AJ$7:$AJ$2006,0))</f>
        <v/>
      </c>
    </row>
    <row r="54" spans="2:117" x14ac:dyDescent="0.25">
      <c r="B54" s="75">
        <v>48</v>
      </c>
      <c r="C54" s="165" t="str">
        <f t="shared" si="0"/>
        <v>Passive</v>
      </c>
      <c r="D54" s="93" t="str">
        <f>IFERROR(IF(LEN(INDEX(Database!B$8:B$2007,$B54,1))=0,"",INDEX(Database!B$8:B$2007,$B54,1)),"")</f>
        <v/>
      </c>
      <c r="E54" s="93" t="str">
        <f>IFERROR(IF(LEN(INDEX(Database!C$8:C$2007,$B54,1))=0,"",INDEX(Database!C$8:C$2007,$B54,1)),"")</f>
        <v/>
      </c>
      <c r="F54" s="93" t="str">
        <f>IFERROR(IF($C54="Passive","",INDEX(Database!D$8:D$2007,$B54,1)),"")</f>
        <v/>
      </c>
      <c r="G54" s="93" t="str">
        <f>IFERROR(IF($C54="Passive","",INDEX(Database!E$8:E$2007,$B54,1)),"")</f>
        <v/>
      </c>
      <c r="H54" s="93" t="str">
        <f>IFERROR(IF($C54="Passive","",INDEX(Database!F$8:F$2007,$B54,1)),"")</f>
        <v/>
      </c>
      <c r="I54" s="93" t="str">
        <f>IFERROR(IF($C54="Passive","",INDEX(Database!G$8:G$2007,$B54,1)),"")</f>
        <v/>
      </c>
      <c r="J54" s="93" t="str">
        <f>IFERROR(IF($C54="Passive","",INDEX(Database!H$8:H$2007,$B54,1)),"")</f>
        <v/>
      </c>
      <c r="K54" s="93" t="str">
        <f>IFERROR(IF($C54="Passive","",INDEX(Database!I$8:I$2007,$B54,1)),"")</f>
        <v/>
      </c>
      <c r="L54" s="93" t="str">
        <f>IFERROR(IF($C54="Passive","",INDEX(Database!J$8:J$2007,$B54,1)),"")</f>
        <v/>
      </c>
      <c r="M54" s="93" t="str">
        <f>IFERROR(IF($C54="Passive","",INDEX(Database!K$8:K$2007,$B54,1)),"")</f>
        <v/>
      </c>
      <c r="N54" s="93" t="str">
        <f>IFERROR(IF($C54="Passive","",INDEX(Database!L$8:L$2007,$B54,1)),"")</f>
        <v/>
      </c>
      <c r="O54" s="93" t="str">
        <f>IFERROR(IF($C54="Passive","",INDEX(Database!M$8:M$2007,$B54,1)),"")</f>
        <v/>
      </c>
      <c r="P54" s="93" t="str">
        <f>IFERROR(IF($C54="Passive","",INDEX(Database!N$8:N$2007,$B54,1)),"")</f>
        <v/>
      </c>
      <c r="Q54" s="93" t="str">
        <f>IFERROR(IF($C54="Passive","",INDEX(Database!O$8:O$2007,$B54,1)),"")</f>
        <v/>
      </c>
      <c r="R54" s="93" t="str">
        <f>IFERROR(IF($C54="Passive","",INDEX(Database!P$8:P$2007,$B54,1)),"")</f>
        <v/>
      </c>
      <c r="S54" s="93" t="str">
        <f>IFERROR(IF($C54="Passive","",INDEX(Database!Q$8:Q$2007,$B54,1)),"")</f>
        <v/>
      </c>
      <c r="T54" s="93" t="str">
        <f>IFERROR(IF($C54="Passive","",INDEX(Database!R$8:R$2007,$B54,1)),"")</f>
        <v/>
      </c>
      <c r="U54" s="93" t="str">
        <f>IFERROR(IF($C54="Passive","",INDEX(Database!S$8:S$2007,$B54,1)),"")</f>
        <v/>
      </c>
      <c r="V54" s="93" t="str">
        <f>IFERROR(IF($C54="Passive","",INDEX(Database!T$8:T$2007,$B54,1)),"")</f>
        <v/>
      </c>
      <c r="W54" s="93" t="str">
        <f>IFERROR(IF($C54="Passive","",INDEX(Database!U$8:U$2007,$B54,1)),"")</f>
        <v/>
      </c>
      <c r="X54" s="95" t="str">
        <f>IFERROR(IF($C54="Passive","",INDEX(Database!V$8:V$2007,$B54,1)),"")</f>
        <v/>
      </c>
      <c r="Y54" s="95" t="str">
        <f>IFERROR(IF($C54="Passive","",INDEX(Database!W$8:W$2007,$B54,1)),"")</f>
        <v/>
      </c>
      <c r="Z54" s="95" t="str">
        <f>IFERROR(IF($C54="Passive","",INDEX(Database!X$8:X$2007,$B54,1)),"")</f>
        <v/>
      </c>
      <c r="AA54" s="95" t="str">
        <f>IFERROR(IF($C54="Passive","",INDEX(Database!Y$8:Y$2007,$B54,1)),"")</f>
        <v/>
      </c>
      <c r="AB54" s="95" t="str">
        <f>IFERROR(IF($C54="Passive","",INDEX(Database!Z$8:Z$2007,$B54,1)),"")</f>
        <v/>
      </c>
      <c r="AC54" s="95" t="str">
        <f>IFERROR(IF($C54="Passive","",INDEX(Database!AA$8:AA$2007,$B54,1)),"")</f>
        <v/>
      </c>
      <c r="AD54" s="95" t="str">
        <f>IFERROR(IF($C54="Passive","",INDEX(Database!AB$8:AB$2007,$B54,1)),"")</f>
        <v/>
      </c>
      <c r="AE54" s="95" t="str">
        <f>IFERROR(IF($C54="Passive","",INDEX(Database!AC$8:AC$2007,$B54,1)),"")</f>
        <v/>
      </c>
      <c r="AF54" s="95" t="str">
        <f>IFERROR(IF($C54="Passive","",INDEX(Database!AD$8:AD$2007,$B54,1)),"")</f>
        <v/>
      </c>
      <c r="AG54" s="95" t="str">
        <f>IFERROR(IF($C54="Passive","",INDEX(Database!AE$8:AE$2007,$B54,1)),"")</f>
        <v/>
      </c>
      <c r="AH54" s="95" t="str">
        <f>IFERROR(IF($C54="Passive","",INDEX(Database!AF$8:AF$2007,$B54,1)),"")</f>
        <v/>
      </c>
      <c r="AI54" s="96" t="str">
        <f>IFERROR(IF($C54="Passive","",INDEX(Database!AG$8:AG$2007,$B54,1)),"")</f>
        <v/>
      </c>
      <c r="AJ54" s="94" t="str">
        <f t="shared" si="1"/>
        <v/>
      </c>
      <c r="AK54" s="108" t="str">
        <f t="shared" si="2"/>
        <v/>
      </c>
      <c r="AM54" s="37" t="str">
        <f t="shared" ca="1" si="12"/>
        <v/>
      </c>
      <c r="AN54" s="37" t="str">
        <f t="shared" ca="1" si="13"/>
        <v/>
      </c>
      <c r="AO54" s="88" t="str">
        <f t="shared" ca="1" si="3"/>
        <v/>
      </c>
      <c r="AP54" s="88" t="str">
        <f ca="1">IFERROR(IF(COUNTIF($AO$7:$AO54,$AO54)&gt;1,"",$AO54),"")</f>
        <v/>
      </c>
      <c r="AQ54" s="88" t="str">
        <f t="shared" ca="1" si="14"/>
        <v/>
      </c>
      <c r="AS54" s="37" t="str">
        <f t="shared" ca="1" si="15"/>
        <v/>
      </c>
      <c r="AT54" s="88" t="str">
        <f t="shared" ca="1" si="16"/>
        <v/>
      </c>
      <c r="AU54" s="88" t="str">
        <f t="shared" ca="1" si="4"/>
        <v/>
      </c>
      <c r="AV54" s="88" t="str">
        <f ca="1">IFERROR(IF(COUNTIF($AU$7:$AU54,$AU54)&gt;1,"",$AU54),"")</f>
        <v/>
      </c>
      <c r="AW54" s="88" t="str">
        <f t="shared" ca="1" si="17"/>
        <v/>
      </c>
      <c r="AY54" s="37" t="str">
        <f t="shared" ca="1" si="18"/>
        <v/>
      </c>
      <c r="AZ54" s="88" t="str">
        <f t="shared" ca="1" si="19"/>
        <v/>
      </c>
      <c r="BA54" s="88" t="str">
        <f t="shared" ca="1" si="5"/>
        <v/>
      </c>
      <c r="BB54" s="88" t="str">
        <f ca="1">IFERROR(IF(COUNTIF($BA$7:$BA54,$BA54)&gt;1,"",$BA54),"")</f>
        <v/>
      </c>
      <c r="BC54" s="88" t="str">
        <f t="shared" ca="1" si="20"/>
        <v/>
      </c>
      <c r="BE54" s="37" t="str">
        <f t="shared" ca="1" si="21"/>
        <v/>
      </c>
      <c r="BF54" s="88" t="str">
        <f t="shared" ca="1" si="22"/>
        <v/>
      </c>
      <c r="BG54" s="88" t="str">
        <f t="shared" ca="1" si="6"/>
        <v/>
      </c>
      <c r="BH54" s="88" t="str">
        <f ca="1">IFERROR(IF(COUNTIF($BG$7:$BG54,$BG54)&gt;1,"",$BG54),"")</f>
        <v/>
      </c>
      <c r="BI54" s="88" t="str">
        <f t="shared" ca="1" si="23"/>
        <v/>
      </c>
      <c r="BK54" s="88">
        <f>IFERROR(IF(LEN(BK$6)=0,1,IF(OR(DynamicList!$B$10="",DynamicList!$B$10="All"),1,IF(DynamicList!$B$10=INDEX(MainTable,$B54,MATCH(BK$6,DatabaseHeaders,0)),1,0))),0)</f>
        <v>1</v>
      </c>
      <c r="BL54" s="88">
        <f>IFERROR(IF(LEN(BL$6)=0,1,IF(OR(DynamicList!$B$13="",DynamicList!$B$13="All"),1,IF(DynamicList!$B$13=INDEX(MainTable,$B54,MATCH(BL$6,DatabaseHeaders,0)),1,0))),0)</f>
        <v>1</v>
      </c>
      <c r="BM54" s="88">
        <f>IFERROR(IF(LEN(BM$6)=0,1,IF(OR(DynamicList!$B$16="",DynamicList!$B$16="All"),1,IF(DynamicList!$B$16=INDEX(MainTable,$B54,MATCH(BM$6,DatabaseHeaders,0)),1,0))),0)</f>
        <v>1</v>
      </c>
      <c r="BN54" s="88">
        <f>IFERROR(IF(LEN(BN$6)=0,1,IF(OR(DynamicList!$B$19="",DynamicList!$B$19="All"),1,IF(DynamicList!$B$19=INDEX(MainTable,$B54,MATCH(BN$6,DatabaseHeaders,0)),1,0))),0)</f>
        <v>1</v>
      </c>
      <c r="BO54" s="88">
        <f t="shared" si="24"/>
        <v>1</v>
      </c>
      <c r="BQ54" s="37" t="str">
        <f t="shared" si="25"/>
        <v/>
      </c>
      <c r="BR54" s="88" t="str">
        <f t="shared" si="26"/>
        <v/>
      </c>
      <c r="BS54" s="88" t="str">
        <f t="shared" si="27"/>
        <v/>
      </c>
      <c r="BT54" s="88" t="str">
        <f t="shared" si="50"/>
        <v/>
      </c>
      <c r="BU54" s="88" t="str">
        <f t="shared" si="28"/>
        <v/>
      </c>
      <c r="BW54" s="88" t="str">
        <f t="shared" si="29"/>
        <v/>
      </c>
      <c r="BX54" s="88" t="str">
        <f t="shared" si="51"/>
        <v/>
      </c>
      <c r="BZ54" s="37" t="str">
        <f t="shared" ca="1" si="30"/>
        <v/>
      </c>
      <c r="CA54" s="88" t="str">
        <f t="shared" ca="1" si="31"/>
        <v/>
      </c>
      <c r="CB54" s="88" t="str">
        <f t="shared" ca="1" si="8"/>
        <v/>
      </c>
      <c r="CC54" s="88" t="str">
        <f ca="1">IFERROR(IF(COUNTIF($CB$7:$CB54,$CB54)&gt;1,"",$CB54),"")</f>
        <v/>
      </c>
      <c r="CD54" s="88" t="str">
        <f t="shared" ca="1" si="32"/>
        <v/>
      </c>
      <c r="CE54" s="88">
        <f t="shared" ca="1" si="33"/>
        <v>0</v>
      </c>
      <c r="CF54" s="88" t="str">
        <f t="shared" ca="1" si="34"/>
        <v/>
      </c>
      <c r="CH54" s="37" t="str">
        <f t="shared" ca="1" si="35"/>
        <v/>
      </c>
      <c r="CI54" s="88" t="str">
        <f t="shared" ca="1" si="36"/>
        <v/>
      </c>
      <c r="CJ54" s="88" t="str">
        <f t="shared" ca="1" si="9"/>
        <v/>
      </c>
      <c r="CK54" s="88" t="str">
        <f ca="1">IFERROR(IF(COUNTIF($CJ$7:$CJ54,$CJ54)&gt;1,"",$CJ54),"")</f>
        <v/>
      </c>
      <c r="CL54" s="88" t="str">
        <f t="shared" ca="1" si="37"/>
        <v/>
      </c>
      <c r="CM54" s="88">
        <f t="shared" ca="1" si="38"/>
        <v>0</v>
      </c>
      <c r="CN54" s="88" t="str">
        <f t="shared" ca="1" si="39"/>
        <v/>
      </c>
      <c r="CP54" s="37" t="str">
        <f t="shared" ca="1" si="40"/>
        <v/>
      </c>
      <c r="CQ54" s="88" t="str">
        <f t="shared" ca="1" si="41"/>
        <v/>
      </c>
      <c r="CR54" s="88" t="str">
        <f t="shared" ca="1" si="10"/>
        <v/>
      </c>
      <c r="CS54" s="88" t="str">
        <f ca="1">IFERROR(IF(COUNTIF($CR$7:$CR54,$CR54)&gt;1,"",$CR54),"")</f>
        <v/>
      </c>
      <c r="CT54" s="88" t="str">
        <f t="shared" ca="1" si="42"/>
        <v/>
      </c>
      <c r="CU54" s="88">
        <f t="shared" ca="1" si="43"/>
        <v>0</v>
      </c>
      <c r="CV54" s="88" t="str">
        <f t="shared" ca="1" si="44"/>
        <v/>
      </c>
      <c r="CX54" s="37" t="str">
        <f t="shared" ca="1" si="45"/>
        <v/>
      </c>
      <c r="CY54" s="88" t="str">
        <f t="shared" ca="1" si="46"/>
        <v/>
      </c>
      <c r="CZ54" s="88" t="str">
        <f t="shared" ca="1" si="11"/>
        <v/>
      </c>
      <c r="DA54" s="88" t="str">
        <f ca="1">IFERROR(IF(COUNTIF($CZ$7:$CZ54,$CZ54)&gt;1,"",$CZ54),"")</f>
        <v/>
      </c>
      <c r="DB54" s="88" t="str">
        <f t="shared" ca="1" si="47"/>
        <v/>
      </c>
      <c r="DC54" s="88">
        <f t="shared" ca="1" si="48"/>
        <v>0</v>
      </c>
      <c r="DD54" s="88" t="str">
        <f t="shared" ca="1" si="49"/>
        <v/>
      </c>
      <c r="DI54" s="107" t="str">
        <f>IF(LEN(Database!$C55)&gt;0,ROW(Database!$C55),"")</f>
        <v/>
      </c>
      <c r="DK54" s="88" t="str">
        <f>IF(DynamicList!$D55&lt;&gt;"",ROW(DynamicList!$D55),"")</f>
        <v/>
      </c>
      <c r="DM54" s="88" t="str">
        <f>IF(LEN(DynamicList!$D55)=0,"",MATCH(DynamicList!$D55,Calc!$AJ$7:$AJ$2006,0))</f>
        <v/>
      </c>
    </row>
    <row r="55" spans="2:117" x14ac:dyDescent="0.25">
      <c r="B55" s="75">
        <v>49</v>
      </c>
      <c r="C55" s="165" t="str">
        <f t="shared" si="0"/>
        <v>Passive</v>
      </c>
      <c r="D55" s="93" t="str">
        <f>IFERROR(IF(LEN(INDEX(Database!B$8:B$2007,$B55,1))=0,"",INDEX(Database!B$8:B$2007,$B55,1)),"")</f>
        <v/>
      </c>
      <c r="E55" s="93" t="str">
        <f>IFERROR(IF(LEN(INDEX(Database!C$8:C$2007,$B55,1))=0,"",INDEX(Database!C$8:C$2007,$B55,1)),"")</f>
        <v/>
      </c>
      <c r="F55" s="93" t="str">
        <f>IFERROR(IF($C55="Passive","",INDEX(Database!D$8:D$2007,$B55,1)),"")</f>
        <v/>
      </c>
      <c r="G55" s="93" t="str">
        <f>IFERROR(IF($C55="Passive","",INDEX(Database!E$8:E$2007,$B55,1)),"")</f>
        <v/>
      </c>
      <c r="H55" s="93" t="str">
        <f>IFERROR(IF($C55="Passive","",INDEX(Database!F$8:F$2007,$B55,1)),"")</f>
        <v/>
      </c>
      <c r="I55" s="93" t="str">
        <f>IFERROR(IF($C55="Passive","",INDEX(Database!G$8:G$2007,$B55,1)),"")</f>
        <v/>
      </c>
      <c r="J55" s="93" t="str">
        <f>IFERROR(IF($C55="Passive","",INDEX(Database!H$8:H$2007,$B55,1)),"")</f>
        <v/>
      </c>
      <c r="K55" s="93" t="str">
        <f>IFERROR(IF($C55="Passive","",INDEX(Database!I$8:I$2007,$B55,1)),"")</f>
        <v/>
      </c>
      <c r="L55" s="93" t="str">
        <f>IFERROR(IF($C55="Passive","",INDEX(Database!J$8:J$2007,$B55,1)),"")</f>
        <v/>
      </c>
      <c r="M55" s="93" t="str">
        <f>IFERROR(IF($C55="Passive","",INDEX(Database!K$8:K$2007,$B55,1)),"")</f>
        <v/>
      </c>
      <c r="N55" s="93" t="str">
        <f>IFERROR(IF($C55="Passive","",INDEX(Database!L$8:L$2007,$B55,1)),"")</f>
        <v/>
      </c>
      <c r="O55" s="93" t="str">
        <f>IFERROR(IF($C55="Passive","",INDEX(Database!M$8:M$2007,$B55,1)),"")</f>
        <v/>
      </c>
      <c r="P55" s="93" t="str">
        <f>IFERROR(IF($C55="Passive","",INDEX(Database!N$8:N$2007,$B55,1)),"")</f>
        <v/>
      </c>
      <c r="Q55" s="93" t="str">
        <f>IFERROR(IF($C55="Passive","",INDEX(Database!O$8:O$2007,$B55,1)),"")</f>
        <v/>
      </c>
      <c r="R55" s="93" t="str">
        <f>IFERROR(IF($C55="Passive","",INDEX(Database!P$8:P$2007,$B55,1)),"")</f>
        <v/>
      </c>
      <c r="S55" s="93" t="str">
        <f>IFERROR(IF($C55="Passive","",INDEX(Database!Q$8:Q$2007,$B55,1)),"")</f>
        <v/>
      </c>
      <c r="T55" s="93" t="str">
        <f>IFERROR(IF($C55="Passive","",INDEX(Database!R$8:R$2007,$B55,1)),"")</f>
        <v/>
      </c>
      <c r="U55" s="93" t="str">
        <f>IFERROR(IF($C55="Passive","",INDEX(Database!S$8:S$2007,$B55,1)),"")</f>
        <v/>
      </c>
      <c r="V55" s="93" t="str">
        <f>IFERROR(IF($C55="Passive","",INDEX(Database!T$8:T$2007,$B55,1)),"")</f>
        <v/>
      </c>
      <c r="W55" s="93" t="str">
        <f>IFERROR(IF($C55="Passive","",INDEX(Database!U$8:U$2007,$B55,1)),"")</f>
        <v/>
      </c>
      <c r="X55" s="95" t="str">
        <f>IFERROR(IF($C55="Passive","",INDEX(Database!V$8:V$2007,$B55,1)),"")</f>
        <v/>
      </c>
      <c r="Y55" s="95" t="str">
        <f>IFERROR(IF($C55="Passive","",INDEX(Database!W$8:W$2007,$B55,1)),"")</f>
        <v/>
      </c>
      <c r="Z55" s="95" t="str">
        <f>IFERROR(IF($C55="Passive","",INDEX(Database!X$8:X$2007,$B55,1)),"")</f>
        <v/>
      </c>
      <c r="AA55" s="95" t="str">
        <f>IFERROR(IF($C55="Passive","",INDEX(Database!Y$8:Y$2007,$B55,1)),"")</f>
        <v/>
      </c>
      <c r="AB55" s="95" t="str">
        <f>IFERROR(IF($C55="Passive","",INDEX(Database!Z$8:Z$2007,$B55,1)),"")</f>
        <v/>
      </c>
      <c r="AC55" s="95" t="str">
        <f>IFERROR(IF($C55="Passive","",INDEX(Database!AA$8:AA$2007,$B55,1)),"")</f>
        <v/>
      </c>
      <c r="AD55" s="95" t="str">
        <f>IFERROR(IF($C55="Passive","",INDEX(Database!AB$8:AB$2007,$B55,1)),"")</f>
        <v/>
      </c>
      <c r="AE55" s="95" t="str">
        <f>IFERROR(IF($C55="Passive","",INDEX(Database!AC$8:AC$2007,$B55,1)),"")</f>
        <v/>
      </c>
      <c r="AF55" s="95" t="str">
        <f>IFERROR(IF($C55="Passive","",INDEX(Database!AD$8:AD$2007,$B55,1)),"")</f>
        <v/>
      </c>
      <c r="AG55" s="95" t="str">
        <f>IFERROR(IF($C55="Passive","",INDEX(Database!AE$8:AE$2007,$B55,1)),"")</f>
        <v/>
      </c>
      <c r="AH55" s="95" t="str">
        <f>IFERROR(IF($C55="Passive","",INDEX(Database!AF$8:AF$2007,$B55,1)),"")</f>
        <v/>
      </c>
      <c r="AI55" s="96" t="str">
        <f>IFERROR(IF($C55="Passive","",INDEX(Database!AG$8:AG$2007,$B55,1)),"")</f>
        <v/>
      </c>
      <c r="AJ55" s="94" t="str">
        <f t="shared" si="1"/>
        <v/>
      </c>
      <c r="AK55" s="108" t="str">
        <f t="shared" si="2"/>
        <v/>
      </c>
      <c r="AM55" s="37" t="str">
        <f t="shared" ca="1" si="12"/>
        <v/>
      </c>
      <c r="AN55" s="37" t="str">
        <f t="shared" ca="1" si="13"/>
        <v/>
      </c>
      <c r="AO55" s="88" t="str">
        <f t="shared" ca="1" si="3"/>
        <v/>
      </c>
      <c r="AP55" s="88" t="str">
        <f ca="1">IFERROR(IF(COUNTIF($AO$7:$AO55,$AO55)&gt;1,"",$AO55),"")</f>
        <v/>
      </c>
      <c r="AQ55" s="88" t="str">
        <f t="shared" ca="1" si="14"/>
        <v/>
      </c>
      <c r="AS55" s="37" t="str">
        <f t="shared" ca="1" si="15"/>
        <v/>
      </c>
      <c r="AT55" s="88" t="str">
        <f t="shared" ca="1" si="16"/>
        <v/>
      </c>
      <c r="AU55" s="88" t="str">
        <f t="shared" ca="1" si="4"/>
        <v/>
      </c>
      <c r="AV55" s="88" t="str">
        <f ca="1">IFERROR(IF(COUNTIF($AU$7:$AU55,$AU55)&gt;1,"",$AU55),"")</f>
        <v/>
      </c>
      <c r="AW55" s="88" t="str">
        <f t="shared" ca="1" si="17"/>
        <v/>
      </c>
      <c r="AY55" s="37" t="str">
        <f t="shared" ca="1" si="18"/>
        <v/>
      </c>
      <c r="AZ55" s="88" t="str">
        <f t="shared" ca="1" si="19"/>
        <v/>
      </c>
      <c r="BA55" s="88" t="str">
        <f t="shared" ca="1" si="5"/>
        <v/>
      </c>
      <c r="BB55" s="88" t="str">
        <f ca="1">IFERROR(IF(COUNTIF($BA$7:$BA55,$BA55)&gt;1,"",$BA55),"")</f>
        <v/>
      </c>
      <c r="BC55" s="88" t="str">
        <f t="shared" ca="1" si="20"/>
        <v/>
      </c>
      <c r="BE55" s="37" t="str">
        <f t="shared" ca="1" si="21"/>
        <v/>
      </c>
      <c r="BF55" s="88" t="str">
        <f t="shared" ca="1" si="22"/>
        <v/>
      </c>
      <c r="BG55" s="88" t="str">
        <f t="shared" ca="1" si="6"/>
        <v/>
      </c>
      <c r="BH55" s="88" t="str">
        <f ca="1">IFERROR(IF(COUNTIF($BG$7:$BG55,$BG55)&gt;1,"",$BG55),"")</f>
        <v/>
      </c>
      <c r="BI55" s="88" t="str">
        <f t="shared" ca="1" si="23"/>
        <v/>
      </c>
      <c r="BK55" s="88">
        <f>IFERROR(IF(LEN(BK$6)=0,1,IF(OR(DynamicList!$B$10="",DynamicList!$B$10="All"),1,IF(DynamicList!$B$10=INDEX(MainTable,$B55,MATCH(BK$6,DatabaseHeaders,0)),1,0))),0)</f>
        <v>1</v>
      </c>
      <c r="BL55" s="88">
        <f>IFERROR(IF(LEN(BL$6)=0,1,IF(OR(DynamicList!$B$13="",DynamicList!$B$13="All"),1,IF(DynamicList!$B$13=INDEX(MainTable,$B55,MATCH(BL$6,DatabaseHeaders,0)),1,0))),0)</f>
        <v>1</v>
      </c>
      <c r="BM55" s="88">
        <f>IFERROR(IF(LEN(BM$6)=0,1,IF(OR(DynamicList!$B$16="",DynamicList!$B$16="All"),1,IF(DynamicList!$B$16=INDEX(MainTable,$B55,MATCH(BM$6,DatabaseHeaders,0)),1,0))),0)</f>
        <v>1</v>
      </c>
      <c r="BN55" s="88">
        <f>IFERROR(IF(LEN(BN$6)=0,1,IF(OR(DynamicList!$B$19="",DynamicList!$B$19="All"),1,IF(DynamicList!$B$19=INDEX(MainTable,$B55,MATCH(BN$6,DatabaseHeaders,0)),1,0))),0)</f>
        <v>1</v>
      </c>
      <c r="BO55" s="88">
        <f t="shared" si="24"/>
        <v>1</v>
      </c>
      <c r="BQ55" s="37" t="str">
        <f t="shared" si="25"/>
        <v/>
      </c>
      <c r="BR55" s="88" t="str">
        <f t="shared" si="26"/>
        <v/>
      </c>
      <c r="BS55" s="88" t="str">
        <f t="shared" si="27"/>
        <v/>
      </c>
      <c r="BT55" s="88" t="str">
        <f t="shared" si="50"/>
        <v/>
      </c>
      <c r="BU55" s="88" t="str">
        <f t="shared" si="28"/>
        <v/>
      </c>
      <c r="BW55" s="88" t="str">
        <f t="shared" si="29"/>
        <v/>
      </c>
      <c r="BX55" s="88" t="str">
        <f t="shared" si="51"/>
        <v/>
      </c>
      <c r="BZ55" s="37" t="str">
        <f t="shared" ca="1" si="30"/>
        <v/>
      </c>
      <c r="CA55" s="88" t="str">
        <f t="shared" ca="1" si="31"/>
        <v/>
      </c>
      <c r="CB55" s="88" t="str">
        <f t="shared" ca="1" si="8"/>
        <v/>
      </c>
      <c r="CC55" s="88" t="str">
        <f ca="1">IFERROR(IF(COUNTIF($CB$7:$CB55,$CB55)&gt;1,"",$CB55),"")</f>
        <v/>
      </c>
      <c r="CD55" s="88" t="str">
        <f t="shared" ca="1" si="32"/>
        <v/>
      </c>
      <c r="CE55" s="88">
        <f t="shared" ca="1" si="33"/>
        <v>0</v>
      </c>
      <c r="CF55" s="88" t="str">
        <f t="shared" ca="1" si="34"/>
        <v/>
      </c>
      <c r="CH55" s="37" t="str">
        <f t="shared" ca="1" si="35"/>
        <v/>
      </c>
      <c r="CI55" s="88" t="str">
        <f t="shared" ca="1" si="36"/>
        <v/>
      </c>
      <c r="CJ55" s="88" t="str">
        <f t="shared" ca="1" si="9"/>
        <v/>
      </c>
      <c r="CK55" s="88" t="str">
        <f ca="1">IFERROR(IF(COUNTIF($CJ$7:$CJ55,$CJ55)&gt;1,"",$CJ55),"")</f>
        <v/>
      </c>
      <c r="CL55" s="88" t="str">
        <f t="shared" ca="1" si="37"/>
        <v/>
      </c>
      <c r="CM55" s="88">
        <f t="shared" ca="1" si="38"/>
        <v>0</v>
      </c>
      <c r="CN55" s="88" t="str">
        <f t="shared" ca="1" si="39"/>
        <v/>
      </c>
      <c r="CP55" s="37" t="str">
        <f t="shared" ca="1" si="40"/>
        <v/>
      </c>
      <c r="CQ55" s="88" t="str">
        <f t="shared" ca="1" si="41"/>
        <v/>
      </c>
      <c r="CR55" s="88" t="str">
        <f t="shared" ca="1" si="10"/>
        <v/>
      </c>
      <c r="CS55" s="88" t="str">
        <f ca="1">IFERROR(IF(COUNTIF($CR$7:$CR55,$CR55)&gt;1,"",$CR55),"")</f>
        <v/>
      </c>
      <c r="CT55" s="88" t="str">
        <f t="shared" ca="1" si="42"/>
        <v/>
      </c>
      <c r="CU55" s="88">
        <f t="shared" ca="1" si="43"/>
        <v>0</v>
      </c>
      <c r="CV55" s="88" t="str">
        <f t="shared" ca="1" si="44"/>
        <v/>
      </c>
      <c r="CX55" s="37" t="str">
        <f t="shared" ca="1" si="45"/>
        <v/>
      </c>
      <c r="CY55" s="88" t="str">
        <f t="shared" ca="1" si="46"/>
        <v/>
      </c>
      <c r="CZ55" s="88" t="str">
        <f t="shared" ca="1" si="11"/>
        <v/>
      </c>
      <c r="DA55" s="88" t="str">
        <f ca="1">IFERROR(IF(COUNTIF($CZ$7:$CZ55,$CZ55)&gt;1,"",$CZ55),"")</f>
        <v/>
      </c>
      <c r="DB55" s="88" t="str">
        <f t="shared" ca="1" si="47"/>
        <v/>
      </c>
      <c r="DC55" s="88">
        <f t="shared" ca="1" si="48"/>
        <v>0</v>
      </c>
      <c r="DD55" s="88" t="str">
        <f t="shared" ca="1" si="49"/>
        <v/>
      </c>
      <c r="DI55" s="107" t="str">
        <f>IF(LEN(Database!$C56)&gt;0,ROW(Database!$C56),"")</f>
        <v/>
      </c>
      <c r="DK55" s="88" t="str">
        <f>IF(DynamicList!$D56&lt;&gt;"",ROW(DynamicList!$D56),"")</f>
        <v/>
      </c>
      <c r="DM55" s="88" t="str">
        <f>IF(LEN(DynamicList!$D56)=0,"",MATCH(DynamicList!$D56,Calc!$AJ$7:$AJ$2006,0))</f>
        <v/>
      </c>
    </row>
    <row r="56" spans="2:117" x14ac:dyDescent="0.25">
      <c r="B56" s="75">
        <v>50</v>
      </c>
      <c r="C56" s="165" t="str">
        <f t="shared" si="0"/>
        <v>Passive</v>
      </c>
      <c r="D56" s="93" t="str">
        <f>IFERROR(IF(LEN(INDEX(Database!B$8:B$2007,$B56,1))=0,"",INDEX(Database!B$8:B$2007,$B56,1)),"")</f>
        <v/>
      </c>
      <c r="E56" s="93" t="str">
        <f>IFERROR(IF(LEN(INDEX(Database!C$8:C$2007,$B56,1))=0,"",INDEX(Database!C$8:C$2007,$B56,1)),"")</f>
        <v/>
      </c>
      <c r="F56" s="93" t="str">
        <f>IFERROR(IF($C56="Passive","",INDEX(Database!D$8:D$2007,$B56,1)),"")</f>
        <v/>
      </c>
      <c r="G56" s="93" t="str">
        <f>IFERROR(IF($C56="Passive","",INDEX(Database!E$8:E$2007,$B56,1)),"")</f>
        <v/>
      </c>
      <c r="H56" s="93" t="str">
        <f>IFERROR(IF($C56="Passive","",INDEX(Database!F$8:F$2007,$B56,1)),"")</f>
        <v/>
      </c>
      <c r="I56" s="93" t="str">
        <f>IFERROR(IF($C56="Passive","",INDEX(Database!G$8:G$2007,$B56,1)),"")</f>
        <v/>
      </c>
      <c r="J56" s="93" t="str">
        <f>IFERROR(IF($C56="Passive","",INDEX(Database!H$8:H$2007,$B56,1)),"")</f>
        <v/>
      </c>
      <c r="K56" s="93" t="str">
        <f>IFERROR(IF($C56="Passive","",INDEX(Database!I$8:I$2007,$B56,1)),"")</f>
        <v/>
      </c>
      <c r="L56" s="93" t="str">
        <f>IFERROR(IF($C56="Passive","",INDEX(Database!J$8:J$2007,$B56,1)),"")</f>
        <v/>
      </c>
      <c r="M56" s="93" t="str">
        <f>IFERROR(IF($C56="Passive","",INDEX(Database!K$8:K$2007,$B56,1)),"")</f>
        <v/>
      </c>
      <c r="N56" s="93" t="str">
        <f>IFERROR(IF($C56="Passive","",INDEX(Database!L$8:L$2007,$B56,1)),"")</f>
        <v/>
      </c>
      <c r="O56" s="93" t="str">
        <f>IFERROR(IF($C56="Passive","",INDEX(Database!M$8:M$2007,$B56,1)),"")</f>
        <v/>
      </c>
      <c r="P56" s="93" t="str">
        <f>IFERROR(IF($C56="Passive","",INDEX(Database!N$8:N$2007,$B56,1)),"")</f>
        <v/>
      </c>
      <c r="Q56" s="93" t="str">
        <f>IFERROR(IF($C56="Passive","",INDEX(Database!O$8:O$2007,$B56,1)),"")</f>
        <v/>
      </c>
      <c r="R56" s="93" t="str">
        <f>IFERROR(IF($C56="Passive","",INDEX(Database!P$8:P$2007,$B56,1)),"")</f>
        <v/>
      </c>
      <c r="S56" s="93" t="str">
        <f>IFERROR(IF($C56="Passive","",INDEX(Database!Q$8:Q$2007,$B56,1)),"")</f>
        <v/>
      </c>
      <c r="T56" s="93" t="str">
        <f>IFERROR(IF($C56="Passive","",INDEX(Database!R$8:R$2007,$B56,1)),"")</f>
        <v/>
      </c>
      <c r="U56" s="93" t="str">
        <f>IFERROR(IF($C56="Passive","",INDEX(Database!S$8:S$2007,$B56,1)),"")</f>
        <v/>
      </c>
      <c r="V56" s="93" t="str">
        <f>IFERROR(IF($C56="Passive","",INDEX(Database!T$8:T$2007,$B56,1)),"")</f>
        <v/>
      </c>
      <c r="W56" s="93" t="str">
        <f>IFERROR(IF($C56="Passive","",INDEX(Database!U$8:U$2007,$B56,1)),"")</f>
        <v/>
      </c>
      <c r="X56" s="95" t="str">
        <f>IFERROR(IF($C56="Passive","",INDEX(Database!V$8:V$2007,$B56,1)),"")</f>
        <v/>
      </c>
      <c r="Y56" s="95" t="str">
        <f>IFERROR(IF($C56="Passive","",INDEX(Database!W$8:W$2007,$B56,1)),"")</f>
        <v/>
      </c>
      <c r="Z56" s="95" t="str">
        <f>IFERROR(IF($C56="Passive","",INDEX(Database!X$8:X$2007,$B56,1)),"")</f>
        <v/>
      </c>
      <c r="AA56" s="95" t="str">
        <f>IFERROR(IF($C56="Passive","",INDEX(Database!Y$8:Y$2007,$B56,1)),"")</f>
        <v/>
      </c>
      <c r="AB56" s="95" t="str">
        <f>IFERROR(IF($C56="Passive","",INDEX(Database!Z$8:Z$2007,$B56,1)),"")</f>
        <v/>
      </c>
      <c r="AC56" s="95" t="str">
        <f>IFERROR(IF($C56="Passive","",INDEX(Database!AA$8:AA$2007,$B56,1)),"")</f>
        <v/>
      </c>
      <c r="AD56" s="95" t="str">
        <f>IFERROR(IF($C56="Passive","",INDEX(Database!AB$8:AB$2007,$B56,1)),"")</f>
        <v/>
      </c>
      <c r="AE56" s="95" t="str">
        <f>IFERROR(IF($C56="Passive","",INDEX(Database!AC$8:AC$2007,$B56,1)),"")</f>
        <v/>
      </c>
      <c r="AF56" s="95" t="str">
        <f>IFERROR(IF($C56="Passive","",INDEX(Database!AD$8:AD$2007,$B56,1)),"")</f>
        <v/>
      </c>
      <c r="AG56" s="95" t="str">
        <f>IFERROR(IF($C56="Passive","",INDEX(Database!AE$8:AE$2007,$B56,1)),"")</f>
        <v/>
      </c>
      <c r="AH56" s="95" t="str">
        <f>IFERROR(IF($C56="Passive","",INDEX(Database!AF$8:AF$2007,$B56,1)),"")</f>
        <v/>
      </c>
      <c r="AI56" s="96" t="str">
        <f>IFERROR(IF($C56="Passive","",INDEX(Database!AG$8:AG$2007,$B56,1)),"")</f>
        <v/>
      </c>
      <c r="AJ56" s="94" t="str">
        <f t="shared" si="1"/>
        <v/>
      </c>
      <c r="AK56" s="108" t="str">
        <f t="shared" si="2"/>
        <v/>
      </c>
      <c r="AM56" s="37" t="str">
        <f t="shared" ca="1" si="12"/>
        <v/>
      </c>
      <c r="AN56" s="37" t="str">
        <f t="shared" ca="1" si="13"/>
        <v/>
      </c>
      <c r="AO56" s="88" t="str">
        <f t="shared" ca="1" si="3"/>
        <v/>
      </c>
      <c r="AP56" s="88" t="str">
        <f ca="1">IFERROR(IF(COUNTIF($AO$7:$AO56,$AO56)&gt;1,"",$AO56),"")</f>
        <v/>
      </c>
      <c r="AQ56" s="88" t="str">
        <f t="shared" ca="1" si="14"/>
        <v/>
      </c>
      <c r="AS56" s="37" t="str">
        <f t="shared" ca="1" si="15"/>
        <v/>
      </c>
      <c r="AT56" s="88" t="str">
        <f t="shared" ca="1" si="16"/>
        <v/>
      </c>
      <c r="AU56" s="88" t="str">
        <f t="shared" ca="1" si="4"/>
        <v/>
      </c>
      <c r="AV56" s="88" t="str">
        <f ca="1">IFERROR(IF(COUNTIF($AU$7:$AU56,$AU56)&gt;1,"",$AU56),"")</f>
        <v/>
      </c>
      <c r="AW56" s="88" t="str">
        <f t="shared" ca="1" si="17"/>
        <v/>
      </c>
      <c r="AY56" s="37" t="str">
        <f t="shared" ca="1" si="18"/>
        <v/>
      </c>
      <c r="AZ56" s="88" t="str">
        <f t="shared" ca="1" si="19"/>
        <v/>
      </c>
      <c r="BA56" s="88" t="str">
        <f t="shared" ca="1" si="5"/>
        <v/>
      </c>
      <c r="BB56" s="88" t="str">
        <f ca="1">IFERROR(IF(COUNTIF($BA$7:$BA56,$BA56)&gt;1,"",$BA56),"")</f>
        <v/>
      </c>
      <c r="BC56" s="88" t="str">
        <f t="shared" ca="1" si="20"/>
        <v/>
      </c>
      <c r="BE56" s="37" t="str">
        <f t="shared" ca="1" si="21"/>
        <v/>
      </c>
      <c r="BF56" s="88" t="str">
        <f t="shared" ca="1" si="22"/>
        <v/>
      </c>
      <c r="BG56" s="88" t="str">
        <f t="shared" ca="1" si="6"/>
        <v/>
      </c>
      <c r="BH56" s="88" t="str">
        <f ca="1">IFERROR(IF(COUNTIF($BG$7:$BG56,$BG56)&gt;1,"",$BG56),"")</f>
        <v/>
      </c>
      <c r="BI56" s="88" t="str">
        <f t="shared" ca="1" si="23"/>
        <v/>
      </c>
      <c r="BK56" s="88">
        <f>IFERROR(IF(LEN(BK$6)=0,1,IF(OR(DynamicList!$B$10="",DynamicList!$B$10="All"),1,IF(DynamicList!$B$10=INDEX(MainTable,$B56,MATCH(BK$6,DatabaseHeaders,0)),1,0))),0)</f>
        <v>1</v>
      </c>
      <c r="BL56" s="88">
        <f>IFERROR(IF(LEN(BL$6)=0,1,IF(OR(DynamicList!$B$13="",DynamicList!$B$13="All"),1,IF(DynamicList!$B$13=INDEX(MainTable,$B56,MATCH(BL$6,DatabaseHeaders,0)),1,0))),0)</f>
        <v>1</v>
      </c>
      <c r="BM56" s="88">
        <f>IFERROR(IF(LEN(BM$6)=0,1,IF(OR(DynamicList!$B$16="",DynamicList!$B$16="All"),1,IF(DynamicList!$B$16=INDEX(MainTable,$B56,MATCH(BM$6,DatabaseHeaders,0)),1,0))),0)</f>
        <v>1</v>
      </c>
      <c r="BN56" s="88">
        <f>IFERROR(IF(LEN(BN$6)=0,1,IF(OR(DynamicList!$B$19="",DynamicList!$B$19="All"),1,IF(DynamicList!$B$19=INDEX(MainTable,$B56,MATCH(BN$6,DatabaseHeaders,0)),1,0))),0)</f>
        <v>1</v>
      </c>
      <c r="BO56" s="88">
        <f t="shared" si="24"/>
        <v>1</v>
      </c>
      <c r="BQ56" s="37" t="str">
        <f t="shared" si="25"/>
        <v/>
      </c>
      <c r="BR56" s="88" t="str">
        <f t="shared" si="26"/>
        <v/>
      </c>
      <c r="BS56" s="88" t="str">
        <f t="shared" si="27"/>
        <v/>
      </c>
      <c r="BT56" s="88" t="str">
        <f t="shared" si="50"/>
        <v/>
      </c>
      <c r="BU56" s="88" t="str">
        <f t="shared" si="28"/>
        <v/>
      </c>
      <c r="BW56" s="88" t="str">
        <f t="shared" si="29"/>
        <v/>
      </c>
      <c r="BX56" s="88" t="str">
        <f t="shared" si="51"/>
        <v/>
      </c>
      <c r="BZ56" s="37" t="str">
        <f t="shared" ca="1" si="30"/>
        <v/>
      </c>
      <c r="CA56" s="88" t="str">
        <f t="shared" ca="1" si="31"/>
        <v/>
      </c>
      <c r="CB56" s="88" t="str">
        <f t="shared" ca="1" si="8"/>
        <v/>
      </c>
      <c r="CC56" s="88" t="str">
        <f ca="1">IFERROR(IF(COUNTIF($CB$7:$CB56,$CB56)&gt;1,"",$CB56),"")</f>
        <v/>
      </c>
      <c r="CD56" s="88" t="str">
        <f t="shared" ca="1" si="32"/>
        <v/>
      </c>
      <c r="CE56" s="88">
        <f t="shared" ca="1" si="33"/>
        <v>0</v>
      </c>
      <c r="CF56" s="88" t="str">
        <f t="shared" ca="1" si="34"/>
        <v/>
      </c>
      <c r="CH56" s="37" t="str">
        <f t="shared" ca="1" si="35"/>
        <v/>
      </c>
      <c r="CI56" s="88" t="str">
        <f t="shared" ca="1" si="36"/>
        <v/>
      </c>
      <c r="CJ56" s="88" t="str">
        <f t="shared" ca="1" si="9"/>
        <v/>
      </c>
      <c r="CK56" s="88" t="str">
        <f ca="1">IFERROR(IF(COUNTIF($CJ$7:$CJ56,$CJ56)&gt;1,"",$CJ56),"")</f>
        <v/>
      </c>
      <c r="CL56" s="88" t="str">
        <f t="shared" ca="1" si="37"/>
        <v/>
      </c>
      <c r="CM56" s="88">
        <f t="shared" ca="1" si="38"/>
        <v>0</v>
      </c>
      <c r="CN56" s="88" t="str">
        <f t="shared" ca="1" si="39"/>
        <v/>
      </c>
      <c r="CP56" s="37" t="str">
        <f t="shared" ca="1" si="40"/>
        <v/>
      </c>
      <c r="CQ56" s="88" t="str">
        <f t="shared" ca="1" si="41"/>
        <v/>
      </c>
      <c r="CR56" s="88" t="str">
        <f t="shared" ca="1" si="10"/>
        <v/>
      </c>
      <c r="CS56" s="88" t="str">
        <f ca="1">IFERROR(IF(COUNTIF($CR$7:$CR56,$CR56)&gt;1,"",$CR56),"")</f>
        <v/>
      </c>
      <c r="CT56" s="88" t="str">
        <f t="shared" ca="1" si="42"/>
        <v/>
      </c>
      <c r="CU56" s="88">
        <f t="shared" ca="1" si="43"/>
        <v>0</v>
      </c>
      <c r="CV56" s="88" t="str">
        <f t="shared" ca="1" si="44"/>
        <v/>
      </c>
      <c r="CX56" s="37" t="str">
        <f t="shared" ca="1" si="45"/>
        <v/>
      </c>
      <c r="CY56" s="88" t="str">
        <f t="shared" ca="1" si="46"/>
        <v/>
      </c>
      <c r="CZ56" s="88" t="str">
        <f t="shared" ca="1" si="11"/>
        <v/>
      </c>
      <c r="DA56" s="88" t="str">
        <f ca="1">IFERROR(IF(COUNTIF($CZ$7:$CZ56,$CZ56)&gt;1,"",$CZ56),"")</f>
        <v/>
      </c>
      <c r="DB56" s="88" t="str">
        <f t="shared" ca="1" si="47"/>
        <v/>
      </c>
      <c r="DC56" s="88">
        <f t="shared" ca="1" si="48"/>
        <v>0</v>
      </c>
      <c r="DD56" s="88" t="str">
        <f t="shared" ca="1" si="49"/>
        <v/>
      </c>
      <c r="DI56" s="107" t="str">
        <f>IF(LEN(Database!$C57)&gt;0,ROW(Database!$C57),"")</f>
        <v/>
      </c>
      <c r="DK56" s="88" t="str">
        <f>IF(DynamicList!$D57&lt;&gt;"",ROW(DynamicList!$D57),"")</f>
        <v/>
      </c>
      <c r="DM56" s="88" t="str">
        <f>IF(LEN(DynamicList!$D57)=0,"",MATCH(DynamicList!$D57,Calc!$AJ$7:$AJ$2006,0))</f>
        <v/>
      </c>
    </row>
    <row r="57" spans="2:117" x14ac:dyDescent="0.25">
      <c r="CX57" s="50"/>
      <c r="CY57" s="50"/>
      <c r="DI57" s="107" t="str">
        <f>IF(LEN(Database!$C58)&gt;0,ROW(Database!$C58),"")</f>
        <v/>
      </c>
      <c r="DK57" s="88" t="str">
        <f>IF(DynamicList!$D58&lt;&gt;"",ROW(DynamicList!$D58),"")</f>
        <v/>
      </c>
      <c r="DM57" s="88" t="str">
        <f>IF(LEN(DynamicList!$D58)=0,"",MATCH(DynamicList!$D58,Calc!$AJ$7:$AJ$2006,0))</f>
        <v/>
      </c>
    </row>
    <row r="58" spans="2:117" x14ac:dyDescent="0.25">
      <c r="CX58" s="50"/>
      <c r="CY58" s="50"/>
      <c r="DI58" s="107" t="str">
        <f>IF(LEN(Database!$C59)&gt;0,ROW(Database!$C59),"")</f>
        <v/>
      </c>
      <c r="DK58" s="88" t="str">
        <f>IF(DynamicList!$D59&lt;&gt;"",ROW(DynamicList!$D59),"")</f>
        <v/>
      </c>
      <c r="DM58" s="88" t="str">
        <f>IF(LEN(DynamicList!$D59)=0,"",MATCH(DynamicList!$D59,Calc!$AJ$7:$AJ$2006,0))</f>
        <v/>
      </c>
    </row>
    <row r="59" spans="2:117" x14ac:dyDescent="0.25">
      <c r="CX59" s="50"/>
      <c r="CY59" s="50"/>
      <c r="DI59" s="107" t="str">
        <f>IF(LEN(Database!$C60)&gt;0,ROW(Database!$C60),"")</f>
        <v/>
      </c>
      <c r="DK59" s="88" t="str">
        <f>IF(DynamicList!$D60&lt;&gt;"",ROW(DynamicList!$D60),"")</f>
        <v/>
      </c>
      <c r="DM59" s="88" t="str">
        <f>IF(LEN(DynamicList!$D60)=0,"",MATCH(DynamicList!$D60,Calc!$AJ$7:$AJ$2006,0))</f>
        <v/>
      </c>
    </row>
    <row r="60" spans="2:117" x14ac:dyDescent="0.25">
      <c r="CX60" s="50"/>
      <c r="CY60" s="50"/>
      <c r="DI60" s="107" t="str">
        <f>IF(LEN(Database!$C61)&gt;0,ROW(Database!$C61),"")</f>
        <v/>
      </c>
      <c r="DK60" s="88" t="str">
        <f>IF(DynamicList!$D61&lt;&gt;"",ROW(DynamicList!$D61),"")</f>
        <v/>
      </c>
      <c r="DM60" s="88" t="str">
        <f>IF(LEN(DynamicList!$D61)=0,"",MATCH(DynamicList!$D61,Calc!$AJ$7:$AJ$2006,0))</f>
        <v/>
      </c>
    </row>
    <row r="61" spans="2:117" x14ac:dyDescent="0.25">
      <c r="CX61" s="50"/>
      <c r="CY61" s="50"/>
      <c r="DI61" s="107" t="str">
        <f>IF(LEN(Database!$C62)&gt;0,ROW(Database!$C62),"")</f>
        <v/>
      </c>
      <c r="DK61" s="88" t="str">
        <f>IF(DynamicList!$D62&lt;&gt;"",ROW(DynamicList!$D62),"")</f>
        <v/>
      </c>
      <c r="DM61" s="88" t="str">
        <f>IF(LEN(DynamicList!$D62)=0,"",MATCH(DynamicList!$D62,Calc!$AJ$7:$AJ$2006,0))</f>
        <v/>
      </c>
    </row>
    <row r="62" spans="2:117" x14ac:dyDescent="0.25">
      <c r="CX62" s="50"/>
      <c r="CY62" s="50"/>
      <c r="DI62" s="107" t="str">
        <f>IF(LEN(Database!$C63)&gt;0,ROW(Database!$C63),"")</f>
        <v/>
      </c>
      <c r="DK62" s="88" t="str">
        <f>IF(DynamicList!$D63&lt;&gt;"",ROW(DynamicList!$D63),"")</f>
        <v/>
      </c>
      <c r="DM62" s="88" t="str">
        <f>IF(LEN(DynamicList!$D63)=0,"",MATCH(DynamicList!$D63,Calc!$AJ$7:$AJ$2006,0))</f>
        <v/>
      </c>
    </row>
    <row r="63" spans="2:117" x14ac:dyDescent="0.25">
      <c r="CX63" s="50"/>
      <c r="CY63" s="50"/>
      <c r="DI63" s="107" t="str">
        <f>IF(LEN(Database!$C64)&gt;0,ROW(Database!$C64),"")</f>
        <v/>
      </c>
      <c r="DK63" s="88" t="str">
        <f>IF(DynamicList!$D64&lt;&gt;"",ROW(DynamicList!$D64),"")</f>
        <v/>
      </c>
      <c r="DM63" s="88" t="str">
        <f>IF(LEN(DynamicList!$D64)=0,"",MATCH(DynamicList!$D64,Calc!$AJ$7:$AJ$2006,0))</f>
        <v/>
      </c>
    </row>
    <row r="64" spans="2:117" x14ac:dyDescent="0.25">
      <c r="CX64" s="50"/>
      <c r="CY64" s="50"/>
      <c r="DI64" s="107" t="str">
        <f>IF(LEN(Database!$C65)&gt;0,ROW(Database!$C65),"")</f>
        <v/>
      </c>
      <c r="DK64" s="88" t="str">
        <f>IF(DynamicList!$D65&lt;&gt;"",ROW(DynamicList!$D65),"")</f>
        <v/>
      </c>
      <c r="DM64" s="88" t="str">
        <f>IF(LEN(DynamicList!$D65)=0,"",MATCH(DynamicList!$D65,Calc!$AJ$7:$AJ$2006,0))</f>
        <v/>
      </c>
    </row>
    <row r="65" spans="102:117" x14ac:dyDescent="0.25">
      <c r="CX65" s="50"/>
      <c r="CY65" s="50"/>
      <c r="DI65" s="107" t="str">
        <f>IF(LEN(Database!$C66)&gt;0,ROW(Database!$C66),"")</f>
        <v/>
      </c>
      <c r="DK65" s="88" t="str">
        <f>IF(DynamicList!$D66&lt;&gt;"",ROW(DynamicList!$D66),"")</f>
        <v/>
      </c>
      <c r="DM65" s="88" t="str">
        <f>IF(LEN(DynamicList!$D66)=0,"",MATCH(DynamicList!$D66,Calc!$AJ$7:$AJ$2006,0))</f>
        <v/>
      </c>
    </row>
    <row r="66" spans="102:117" x14ac:dyDescent="0.25">
      <c r="CX66" s="50"/>
      <c r="CY66" s="50"/>
      <c r="DI66" s="107" t="str">
        <f>IF(LEN(Database!$C67)&gt;0,ROW(Database!$C67),"")</f>
        <v/>
      </c>
      <c r="DK66" s="88" t="str">
        <f>IF(DynamicList!$D67&lt;&gt;"",ROW(DynamicList!$D67),"")</f>
        <v/>
      </c>
      <c r="DM66" s="88" t="str">
        <f>IF(LEN(DynamicList!$D67)=0,"",MATCH(DynamicList!$D67,Calc!$AJ$7:$AJ$2006,0))</f>
        <v/>
      </c>
    </row>
    <row r="67" spans="102:117" x14ac:dyDescent="0.25">
      <c r="CX67" s="50"/>
      <c r="CY67" s="50"/>
      <c r="DI67" s="107" t="str">
        <f>IF(LEN(Database!$C68)&gt;0,ROW(Database!$C68),"")</f>
        <v/>
      </c>
      <c r="DK67" s="88" t="str">
        <f>IF(DynamicList!$D68&lt;&gt;"",ROW(DynamicList!$D68),"")</f>
        <v/>
      </c>
      <c r="DM67" s="88" t="str">
        <f>IF(LEN(DynamicList!$D68)=0,"",MATCH(DynamicList!$D68,Calc!$AJ$7:$AJ$2006,0))</f>
        <v/>
      </c>
    </row>
    <row r="68" spans="102:117" x14ac:dyDescent="0.25">
      <c r="CX68" s="50"/>
      <c r="CY68" s="50"/>
      <c r="DI68" s="107" t="str">
        <f>IF(LEN(Database!$C69)&gt;0,ROW(Database!$C69),"")</f>
        <v/>
      </c>
      <c r="DK68" s="88" t="str">
        <f>IF(DynamicList!$D69&lt;&gt;"",ROW(DynamicList!$D69),"")</f>
        <v/>
      </c>
      <c r="DM68" s="88" t="str">
        <f>IF(LEN(DynamicList!$D69)=0,"",MATCH(DynamicList!$D69,Calc!$AJ$7:$AJ$2006,0))</f>
        <v/>
      </c>
    </row>
    <row r="69" spans="102:117" x14ac:dyDescent="0.25">
      <c r="CX69" s="50"/>
      <c r="CY69" s="50"/>
      <c r="DI69" s="107" t="str">
        <f>IF(LEN(Database!$C70)&gt;0,ROW(Database!$C70),"")</f>
        <v/>
      </c>
      <c r="DK69" s="88" t="str">
        <f>IF(DynamicList!$D70&lt;&gt;"",ROW(DynamicList!$D70),"")</f>
        <v/>
      </c>
      <c r="DM69" s="88" t="str">
        <f>IF(LEN(DynamicList!$D70)=0,"",MATCH(DynamicList!$D70,Calc!$AJ$7:$AJ$2006,0))</f>
        <v/>
      </c>
    </row>
    <row r="70" spans="102:117" x14ac:dyDescent="0.25">
      <c r="CX70" s="50"/>
      <c r="CY70" s="50"/>
      <c r="DI70" s="107" t="str">
        <f>IF(LEN(Database!$C71)&gt;0,ROW(Database!$C71),"")</f>
        <v/>
      </c>
      <c r="DK70" s="88" t="str">
        <f>IF(DynamicList!$D71&lt;&gt;"",ROW(DynamicList!$D71),"")</f>
        <v/>
      </c>
      <c r="DM70" s="88" t="str">
        <f>IF(LEN(DynamicList!$D71)=0,"",MATCH(DynamicList!$D71,Calc!$AJ$7:$AJ$2006,0))</f>
        <v/>
      </c>
    </row>
    <row r="71" spans="102:117" x14ac:dyDescent="0.25">
      <c r="CX71" s="50"/>
      <c r="CY71" s="50"/>
      <c r="DI71" s="107" t="str">
        <f>IF(LEN(Database!$C72)&gt;0,ROW(Database!$C72),"")</f>
        <v/>
      </c>
      <c r="DK71" s="88" t="str">
        <f>IF(DynamicList!$D72&lt;&gt;"",ROW(DynamicList!$D72),"")</f>
        <v/>
      </c>
      <c r="DM71" s="88" t="str">
        <f>IF(LEN(DynamicList!$D72)=0,"",MATCH(DynamicList!$D72,Calc!$AJ$7:$AJ$2006,0))</f>
        <v/>
      </c>
    </row>
    <row r="72" spans="102:117" x14ac:dyDescent="0.25">
      <c r="CX72" s="50"/>
      <c r="CY72" s="50"/>
      <c r="DI72" s="107" t="str">
        <f>IF(LEN(Database!$C73)&gt;0,ROW(Database!$C73),"")</f>
        <v/>
      </c>
      <c r="DK72" s="88" t="str">
        <f>IF(DynamicList!$D73&lt;&gt;"",ROW(DynamicList!$D73),"")</f>
        <v/>
      </c>
      <c r="DM72" s="88" t="str">
        <f>IF(LEN(DynamicList!$D73)=0,"",MATCH(DynamicList!$D73,Calc!$AJ$7:$AJ$2006,0))</f>
        <v/>
      </c>
    </row>
    <row r="73" spans="102:117" x14ac:dyDescent="0.25">
      <c r="CX73" s="50"/>
      <c r="CY73" s="50"/>
      <c r="DI73" s="107" t="str">
        <f>IF(LEN(Database!$C74)&gt;0,ROW(Database!$C74),"")</f>
        <v/>
      </c>
      <c r="DK73" s="88" t="str">
        <f>IF(DynamicList!$D74&lt;&gt;"",ROW(DynamicList!$D74),"")</f>
        <v/>
      </c>
      <c r="DM73" s="88" t="str">
        <f>IF(LEN(DynamicList!$D74)=0,"",MATCH(DynamicList!$D74,Calc!$AJ$7:$AJ$2006,0))</f>
        <v/>
      </c>
    </row>
    <row r="74" spans="102:117" x14ac:dyDescent="0.25">
      <c r="CX74" s="50"/>
      <c r="CY74" s="50"/>
      <c r="DI74" s="107" t="str">
        <f>IF(LEN(Database!$C75)&gt;0,ROW(Database!$C75),"")</f>
        <v/>
      </c>
      <c r="DK74" s="88" t="str">
        <f>IF(DynamicList!$D75&lt;&gt;"",ROW(DynamicList!$D75),"")</f>
        <v/>
      </c>
      <c r="DM74" s="88" t="str">
        <f>IF(LEN(DynamicList!$D75)=0,"",MATCH(DynamicList!$D75,Calc!$AJ$7:$AJ$2006,0))</f>
        <v/>
      </c>
    </row>
    <row r="75" spans="102:117" x14ac:dyDescent="0.25">
      <c r="CX75" s="50"/>
      <c r="CY75" s="50"/>
      <c r="DI75" s="107" t="str">
        <f>IF(LEN(Database!$C76)&gt;0,ROW(Database!$C76),"")</f>
        <v/>
      </c>
      <c r="DK75" s="88" t="str">
        <f>IF(DynamicList!$D76&lt;&gt;"",ROW(DynamicList!$D76),"")</f>
        <v/>
      </c>
      <c r="DM75" s="88" t="str">
        <f>IF(LEN(DynamicList!$D76)=0,"",MATCH(DynamicList!$D76,Calc!$AJ$7:$AJ$2006,0))</f>
        <v/>
      </c>
    </row>
    <row r="76" spans="102:117" x14ac:dyDescent="0.25">
      <c r="CX76" s="50"/>
      <c r="CY76" s="50"/>
      <c r="DI76" s="107" t="str">
        <f>IF(LEN(Database!$C77)&gt;0,ROW(Database!$C77),"")</f>
        <v/>
      </c>
      <c r="DK76" s="88" t="str">
        <f>IF(DynamicList!$D77&lt;&gt;"",ROW(DynamicList!$D77),"")</f>
        <v/>
      </c>
      <c r="DM76" s="88" t="str">
        <f>IF(LEN(DynamicList!$D77)=0,"",MATCH(DynamicList!$D77,Calc!$AJ$7:$AJ$2006,0))</f>
        <v/>
      </c>
    </row>
    <row r="77" spans="102:117" x14ac:dyDescent="0.25">
      <c r="CX77" s="50"/>
      <c r="CY77" s="50"/>
      <c r="DI77" s="107" t="str">
        <f>IF(LEN(Database!$C78)&gt;0,ROW(Database!$C78),"")</f>
        <v/>
      </c>
      <c r="DK77" s="88" t="str">
        <f>IF(DynamicList!$D78&lt;&gt;"",ROW(DynamicList!$D78),"")</f>
        <v/>
      </c>
      <c r="DM77" s="88" t="str">
        <f>IF(LEN(DynamicList!$D78)=0,"",MATCH(DynamicList!$D78,Calc!$AJ$7:$AJ$2006,0))</f>
        <v/>
      </c>
    </row>
    <row r="78" spans="102:117" x14ac:dyDescent="0.25">
      <c r="CX78" s="50"/>
      <c r="CY78" s="50"/>
      <c r="DI78" s="107" t="str">
        <f>IF(LEN(Database!$C79)&gt;0,ROW(Database!$C79),"")</f>
        <v/>
      </c>
      <c r="DK78" s="88" t="str">
        <f>IF(DynamicList!$D79&lt;&gt;"",ROW(DynamicList!$D79),"")</f>
        <v/>
      </c>
      <c r="DM78" s="88" t="str">
        <f>IF(LEN(DynamicList!$D79)=0,"",MATCH(DynamicList!$D79,Calc!$AJ$7:$AJ$2006,0))</f>
        <v/>
      </c>
    </row>
    <row r="79" spans="102:117" x14ac:dyDescent="0.25">
      <c r="CX79" s="50"/>
      <c r="CY79" s="50"/>
      <c r="DI79" s="107" t="str">
        <f>IF(LEN(Database!$C80)&gt;0,ROW(Database!$C80),"")</f>
        <v/>
      </c>
      <c r="DK79" s="88" t="str">
        <f>IF(DynamicList!$D80&lt;&gt;"",ROW(DynamicList!$D80),"")</f>
        <v/>
      </c>
      <c r="DM79" s="88" t="str">
        <f>IF(LEN(DynamicList!$D80)=0,"",MATCH(DynamicList!$D80,Calc!$AJ$7:$AJ$2006,0))</f>
        <v/>
      </c>
    </row>
    <row r="80" spans="102:117" x14ac:dyDescent="0.25">
      <c r="CX80" s="50"/>
      <c r="CY80" s="50"/>
      <c r="DI80" s="107" t="str">
        <f>IF(LEN(Database!$C81)&gt;0,ROW(Database!$C81),"")</f>
        <v/>
      </c>
      <c r="DK80" s="88" t="str">
        <f>IF(DynamicList!$D81&lt;&gt;"",ROW(DynamicList!$D81),"")</f>
        <v/>
      </c>
      <c r="DM80" s="88" t="str">
        <f>IF(LEN(DynamicList!$D81)=0,"",MATCH(DynamicList!$D81,Calc!$AJ$7:$AJ$2006,0))</f>
        <v/>
      </c>
    </row>
    <row r="81" spans="102:117" x14ac:dyDescent="0.25">
      <c r="CX81" s="50"/>
      <c r="CY81" s="50"/>
      <c r="DI81" s="107" t="str">
        <f>IF(LEN(Database!$C82)&gt;0,ROW(Database!$C82),"")</f>
        <v/>
      </c>
      <c r="DK81" s="88" t="str">
        <f>IF(DynamicList!$D82&lt;&gt;"",ROW(DynamicList!$D82),"")</f>
        <v/>
      </c>
      <c r="DM81" s="88" t="str">
        <f>IF(LEN(DynamicList!$D82)=0,"",MATCH(DynamicList!$D82,Calc!$AJ$7:$AJ$2006,0))</f>
        <v/>
      </c>
    </row>
    <row r="82" spans="102:117" x14ac:dyDescent="0.25">
      <c r="CX82" s="50"/>
      <c r="CY82" s="50"/>
      <c r="DI82" s="107" t="str">
        <f>IF(LEN(Database!$C83)&gt;0,ROW(Database!$C83),"")</f>
        <v/>
      </c>
      <c r="DK82" s="88" t="str">
        <f>IF(DynamicList!$D83&lt;&gt;"",ROW(DynamicList!$D83),"")</f>
        <v/>
      </c>
      <c r="DM82" s="88" t="str">
        <f>IF(LEN(DynamicList!$D83)=0,"",MATCH(DynamicList!$D83,Calc!$AJ$7:$AJ$2006,0))</f>
        <v/>
      </c>
    </row>
    <row r="83" spans="102:117" x14ac:dyDescent="0.25">
      <c r="CX83" s="50"/>
      <c r="CY83" s="50"/>
      <c r="DI83" s="107" t="str">
        <f>IF(LEN(Database!$C84)&gt;0,ROW(Database!$C84),"")</f>
        <v/>
      </c>
      <c r="DK83" s="88" t="str">
        <f>IF(DynamicList!$D84&lt;&gt;"",ROW(DynamicList!$D84),"")</f>
        <v/>
      </c>
      <c r="DM83" s="88" t="str">
        <f>IF(LEN(DynamicList!$D84)=0,"",MATCH(DynamicList!$D84,Calc!$AJ$7:$AJ$2006,0))</f>
        <v/>
      </c>
    </row>
    <row r="84" spans="102:117" x14ac:dyDescent="0.25">
      <c r="CX84" s="50"/>
      <c r="CY84" s="50"/>
      <c r="DI84" s="107" t="str">
        <f>IF(LEN(Database!$C85)&gt;0,ROW(Database!$C85),"")</f>
        <v/>
      </c>
      <c r="DK84" s="88" t="str">
        <f>IF(DynamicList!$D85&lt;&gt;"",ROW(DynamicList!$D85),"")</f>
        <v/>
      </c>
      <c r="DM84" s="88" t="str">
        <f>IF(LEN(DynamicList!$D85)=0,"",MATCH(DynamicList!$D85,Calc!$AJ$7:$AJ$2006,0))</f>
        <v/>
      </c>
    </row>
    <row r="85" spans="102:117" x14ac:dyDescent="0.25">
      <c r="CX85" s="50"/>
      <c r="CY85" s="50"/>
      <c r="DI85" s="107" t="str">
        <f>IF(LEN(Database!$C86)&gt;0,ROW(Database!$C86),"")</f>
        <v/>
      </c>
      <c r="DK85" s="88" t="str">
        <f>IF(DynamicList!$D86&lt;&gt;"",ROW(DynamicList!$D86),"")</f>
        <v/>
      </c>
      <c r="DM85" s="88" t="str">
        <f>IF(LEN(DynamicList!$D86)=0,"",MATCH(DynamicList!$D86,Calc!$AJ$7:$AJ$2006,0))</f>
        <v/>
      </c>
    </row>
    <row r="86" spans="102:117" x14ac:dyDescent="0.25">
      <c r="CX86" s="50"/>
      <c r="CY86" s="50"/>
      <c r="DI86" s="107" t="str">
        <f>IF(LEN(Database!$C87)&gt;0,ROW(Database!$C87),"")</f>
        <v/>
      </c>
      <c r="DK86" s="88" t="str">
        <f>IF(DynamicList!$D87&lt;&gt;"",ROW(DynamicList!$D87),"")</f>
        <v/>
      </c>
      <c r="DM86" s="88" t="str">
        <f>IF(LEN(DynamicList!$D87)=0,"",MATCH(DynamicList!$D87,Calc!$AJ$7:$AJ$2006,0))</f>
        <v/>
      </c>
    </row>
    <row r="87" spans="102:117" x14ac:dyDescent="0.25">
      <c r="CX87" s="50"/>
      <c r="CY87" s="50"/>
      <c r="DI87" s="107" t="str">
        <f>IF(LEN(Database!$C88)&gt;0,ROW(Database!$C88),"")</f>
        <v/>
      </c>
      <c r="DK87" s="88" t="str">
        <f>IF(DynamicList!$D88&lt;&gt;"",ROW(DynamicList!$D88),"")</f>
        <v/>
      </c>
      <c r="DM87" s="88" t="str">
        <f>IF(LEN(DynamicList!$D88)=0,"",MATCH(DynamicList!$D88,Calc!$AJ$7:$AJ$2006,0))</f>
        <v/>
      </c>
    </row>
    <row r="88" spans="102:117" x14ac:dyDescent="0.25">
      <c r="CX88" s="50"/>
      <c r="CY88" s="50"/>
      <c r="DI88" s="107" t="str">
        <f>IF(LEN(Database!$C89)&gt;0,ROW(Database!$C89),"")</f>
        <v/>
      </c>
      <c r="DK88" s="88" t="str">
        <f>IF(DynamicList!$D89&lt;&gt;"",ROW(DynamicList!$D89),"")</f>
        <v/>
      </c>
      <c r="DM88" s="88" t="str">
        <f>IF(LEN(DynamicList!$D89)=0,"",MATCH(DynamicList!$D89,Calc!$AJ$7:$AJ$2006,0))</f>
        <v/>
      </c>
    </row>
    <row r="89" spans="102:117" x14ac:dyDescent="0.25">
      <c r="CX89" s="50"/>
      <c r="CY89" s="50"/>
      <c r="DI89" s="107" t="str">
        <f>IF(LEN(Database!$C90)&gt;0,ROW(Database!$C90),"")</f>
        <v/>
      </c>
      <c r="DK89" s="88" t="str">
        <f>IF(DynamicList!$D90&lt;&gt;"",ROW(DynamicList!$D90),"")</f>
        <v/>
      </c>
      <c r="DM89" s="88" t="str">
        <f>IF(LEN(DynamicList!$D90)=0,"",MATCH(DynamicList!$D90,Calc!$AJ$7:$AJ$2006,0))</f>
        <v/>
      </c>
    </row>
    <row r="90" spans="102:117" x14ac:dyDescent="0.25">
      <c r="CX90" s="50"/>
      <c r="CY90" s="50"/>
      <c r="DI90" s="107" t="str">
        <f>IF(LEN(Database!$C91)&gt;0,ROW(Database!$C91),"")</f>
        <v/>
      </c>
      <c r="DK90" s="88" t="str">
        <f>IF(DynamicList!$D91&lt;&gt;"",ROW(DynamicList!$D91),"")</f>
        <v/>
      </c>
      <c r="DM90" s="88" t="str">
        <f>IF(LEN(DynamicList!$D91)=0,"",MATCH(DynamicList!$D91,Calc!$AJ$7:$AJ$2006,0))</f>
        <v/>
      </c>
    </row>
    <row r="91" spans="102:117" x14ac:dyDescent="0.25">
      <c r="CX91" s="50"/>
      <c r="CY91" s="50"/>
      <c r="DI91" s="107" t="str">
        <f>IF(LEN(Database!$C92)&gt;0,ROW(Database!$C92),"")</f>
        <v/>
      </c>
      <c r="DK91" s="88" t="str">
        <f>IF(DynamicList!$D92&lt;&gt;"",ROW(DynamicList!$D92),"")</f>
        <v/>
      </c>
      <c r="DM91" s="88" t="str">
        <f>IF(LEN(DynamicList!$D92)=0,"",MATCH(DynamicList!$D92,Calc!$AJ$7:$AJ$2006,0))</f>
        <v/>
      </c>
    </row>
    <row r="92" spans="102:117" x14ac:dyDescent="0.25">
      <c r="CX92" s="50"/>
      <c r="CY92" s="50"/>
      <c r="DI92" s="107" t="str">
        <f>IF(LEN(Database!$C93)&gt;0,ROW(Database!$C93),"")</f>
        <v/>
      </c>
      <c r="DK92" s="88" t="str">
        <f>IF(DynamicList!$D93&lt;&gt;"",ROW(DynamicList!$D93),"")</f>
        <v/>
      </c>
      <c r="DM92" s="88" t="str">
        <f>IF(LEN(DynamicList!$D93)=0,"",MATCH(DynamicList!$D93,Calc!$AJ$7:$AJ$2006,0))</f>
        <v/>
      </c>
    </row>
    <row r="93" spans="102:117" x14ac:dyDescent="0.25">
      <c r="CX93" s="50"/>
      <c r="CY93" s="50"/>
      <c r="DI93" s="107" t="str">
        <f>IF(LEN(Database!$C94)&gt;0,ROW(Database!$C94),"")</f>
        <v/>
      </c>
      <c r="DK93" s="88" t="str">
        <f>IF(DynamicList!$D94&lt;&gt;"",ROW(DynamicList!$D94),"")</f>
        <v/>
      </c>
      <c r="DM93" s="88" t="str">
        <f>IF(LEN(DynamicList!$D94)=0,"",MATCH(DynamicList!$D94,Calc!$AJ$7:$AJ$2006,0))</f>
        <v/>
      </c>
    </row>
    <row r="94" spans="102:117" x14ac:dyDescent="0.25">
      <c r="CX94" s="50"/>
      <c r="CY94" s="50"/>
      <c r="DI94" s="107" t="str">
        <f>IF(LEN(Database!$C95)&gt;0,ROW(Database!$C95),"")</f>
        <v/>
      </c>
      <c r="DK94" s="88" t="str">
        <f>IF(DynamicList!$D95&lt;&gt;"",ROW(DynamicList!$D95),"")</f>
        <v/>
      </c>
      <c r="DM94" s="88" t="str">
        <f>IF(LEN(DynamicList!$D95)=0,"",MATCH(DynamicList!$D95,Calc!$AJ$7:$AJ$2006,0))</f>
        <v/>
      </c>
    </row>
    <row r="95" spans="102:117" x14ac:dyDescent="0.25">
      <c r="CX95" s="50"/>
      <c r="CY95" s="50"/>
      <c r="DI95" s="107" t="str">
        <f>IF(LEN(Database!$C96)&gt;0,ROW(Database!$C96),"")</f>
        <v/>
      </c>
      <c r="DK95" s="88" t="str">
        <f>IF(DynamicList!$D96&lt;&gt;"",ROW(DynamicList!$D96),"")</f>
        <v/>
      </c>
      <c r="DM95" s="88" t="str">
        <f>IF(LEN(DynamicList!$D96)=0,"",MATCH(DynamicList!$D96,Calc!$AJ$7:$AJ$2006,0))</f>
        <v/>
      </c>
    </row>
    <row r="96" spans="102:117" x14ac:dyDescent="0.25">
      <c r="CX96" s="50"/>
      <c r="CY96" s="50"/>
      <c r="DI96" s="107" t="str">
        <f>IF(LEN(Database!$C97)&gt;0,ROW(Database!$C97),"")</f>
        <v/>
      </c>
      <c r="DK96" s="88" t="str">
        <f>IF(DynamicList!$D97&lt;&gt;"",ROW(DynamicList!$D97),"")</f>
        <v/>
      </c>
      <c r="DM96" s="88" t="str">
        <f>IF(LEN(DynamicList!$D97)=0,"",MATCH(DynamicList!$D97,Calc!$AJ$7:$AJ$2006,0))</f>
        <v/>
      </c>
    </row>
    <row r="97" spans="102:117" x14ac:dyDescent="0.25">
      <c r="CX97" s="50"/>
      <c r="CY97" s="50"/>
      <c r="DI97" s="107" t="str">
        <f>IF(LEN(Database!$C98)&gt;0,ROW(Database!$C98),"")</f>
        <v/>
      </c>
      <c r="DK97" s="88" t="str">
        <f>IF(DynamicList!$D98&lt;&gt;"",ROW(DynamicList!$D98),"")</f>
        <v/>
      </c>
      <c r="DM97" s="88" t="str">
        <f>IF(LEN(DynamicList!$D98)=0,"",MATCH(DynamicList!$D98,Calc!$AJ$7:$AJ$2006,0))</f>
        <v/>
      </c>
    </row>
    <row r="98" spans="102:117" x14ac:dyDescent="0.25">
      <c r="CX98" s="50"/>
      <c r="CY98" s="50"/>
      <c r="DI98" s="107" t="str">
        <f>IF(LEN(Database!$C99)&gt;0,ROW(Database!$C99),"")</f>
        <v/>
      </c>
      <c r="DK98" s="88" t="str">
        <f>IF(DynamicList!$D99&lt;&gt;"",ROW(DynamicList!$D99),"")</f>
        <v/>
      </c>
      <c r="DM98" s="88" t="str">
        <f>IF(LEN(DynamicList!$D99)=0,"",MATCH(DynamicList!$D99,Calc!$AJ$7:$AJ$2006,0))</f>
        <v/>
      </c>
    </row>
    <row r="99" spans="102:117" x14ac:dyDescent="0.25">
      <c r="CX99" s="50"/>
      <c r="CY99" s="50"/>
      <c r="DI99" s="107" t="str">
        <f>IF(LEN(Database!$C100)&gt;0,ROW(Database!$C100),"")</f>
        <v/>
      </c>
      <c r="DK99" s="88" t="str">
        <f>IF(DynamicList!$D100&lt;&gt;"",ROW(DynamicList!$D100),"")</f>
        <v/>
      </c>
      <c r="DM99" s="88" t="str">
        <f>IF(LEN(DynamicList!$D100)=0,"",MATCH(DynamicList!$D100,Calc!$AJ$7:$AJ$2006,0))</f>
        <v/>
      </c>
    </row>
    <row r="100" spans="102:117" x14ac:dyDescent="0.25">
      <c r="CX100" s="50"/>
      <c r="CY100" s="50"/>
      <c r="DI100" s="107" t="str">
        <f>IF(LEN(Database!$C101)&gt;0,ROW(Database!$C101),"")</f>
        <v/>
      </c>
      <c r="DK100" s="88" t="str">
        <f>IF(DynamicList!$D101&lt;&gt;"",ROW(DynamicList!$D101),"")</f>
        <v/>
      </c>
      <c r="DM100" s="88" t="str">
        <f>IF(LEN(DynamicList!$D101)=0,"",MATCH(DynamicList!$D101,Calc!$AJ$7:$AJ$2006,0))</f>
        <v/>
      </c>
    </row>
    <row r="101" spans="102:117" x14ac:dyDescent="0.25">
      <c r="CX101" s="50"/>
      <c r="CY101" s="50"/>
      <c r="DI101" s="107" t="str">
        <f>IF(LEN(Database!$C102)&gt;0,ROW(Database!$C102),"")</f>
        <v/>
      </c>
      <c r="DK101" s="88" t="str">
        <f>IF(DynamicList!$D102&lt;&gt;"",ROW(DynamicList!$D102),"")</f>
        <v/>
      </c>
      <c r="DM101" s="88" t="str">
        <f>IF(LEN(DynamicList!$D102)=0,"",MATCH(DynamicList!$D102,Calc!$AJ$7:$AJ$2006,0))</f>
        <v/>
      </c>
    </row>
    <row r="102" spans="102:117" x14ac:dyDescent="0.25">
      <c r="CX102" s="50"/>
      <c r="CY102" s="50"/>
      <c r="DI102" s="107" t="str">
        <f>IF(LEN(Database!$C103)&gt;0,ROW(Database!$C103),"")</f>
        <v/>
      </c>
      <c r="DK102" s="88" t="str">
        <f>IF(DynamicList!$D103&lt;&gt;"",ROW(DynamicList!$D103),"")</f>
        <v/>
      </c>
      <c r="DM102" s="88" t="str">
        <f>IF(LEN(DynamicList!$D103)=0,"",MATCH(DynamicList!$D103,Calc!$AJ$7:$AJ$2006,0))</f>
        <v/>
      </c>
    </row>
    <row r="103" spans="102:117" x14ac:dyDescent="0.25">
      <c r="CX103" s="50"/>
      <c r="CY103" s="50"/>
      <c r="DI103" s="107" t="str">
        <f>IF(LEN(Database!$C104)&gt;0,ROW(Database!$C104),"")</f>
        <v/>
      </c>
      <c r="DK103" s="88" t="str">
        <f>IF(DynamicList!$D104&lt;&gt;"",ROW(DynamicList!$D104),"")</f>
        <v/>
      </c>
      <c r="DM103" s="88" t="str">
        <f>IF(LEN(DynamicList!$D104)=0,"",MATCH(DynamicList!$D104,Calc!$AJ$7:$AJ$2006,0))</f>
        <v/>
      </c>
    </row>
    <row r="104" spans="102:117" x14ac:dyDescent="0.25">
      <c r="CX104" s="50"/>
      <c r="CY104" s="50"/>
      <c r="DI104" s="107" t="str">
        <f>IF(LEN(Database!$C105)&gt;0,ROW(Database!$C105),"")</f>
        <v/>
      </c>
      <c r="DK104" s="88" t="str">
        <f>IF(DynamicList!$D105&lt;&gt;"",ROW(DynamicList!$D105),"")</f>
        <v/>
      </c>
      <c r="DM104" s="88" t="str">
        <f>IF(LEN(DynamicList!$D105)=0,"",MATCH(DynamicList!$D105,Calc!$AJ$7:$AJ$2006,0))</f>
        <v/>
      </c>
    </row>
    <row r="105" spans="102:117" x14ac:dyDescent="0.25">
      <c r="CX105" s="50"/>
      <c r="CY105" s="50"/>
      <c r="DI105" s="107" t="str">
        <f>IF(LEN(Database!$C106)&gt;0,ROW(Database!$C106),"")</f>
        <v/>
      </c>
      <c r="DK105" s="88" t="str">
        <f>IF(DynamicList!$D106&lt;&gt;"",ROW(DynamicList!$D106),"")</f>
        <v/>
      </c>
      <c r="DM105" s="88" t="str">
        <f>IF(LEN(DynamicList!$D106)=0,"",MATCH(DynamicList!$D106,Calc!$AJ$7:$AJ$2006,0))</f>
        <v/>
      </c>
    </row>
    <row r="106" spans="102:117" x14ac:dyDescent="0.25">
      <c r="CX106" s="50"/>
      <c r="CY106" s="50"/>
      <c r="DI106" s="107" t="str">
        <f>IF(LEN(Database!$C107)&gt;0,ROW(Database!$C107),"")</f>
        <v/>
      </c>
      <c r="DK106" s="88" t="str">
        <f>IF(DynamicList!$D107&lt;&gt;"",ROW(DynamicList!$D107),"")</f>
        <v/>
      </c>
      <c r="DM106" s="88" t="str">
        <f>IF(LEN(DynamicList!$D107)=0,"",MATCH(DynamicList!$D107,Calc!$AJ$7:$AJ$2006,0))</f>
        <v/>
      </c>
    </row>
    <row r="107" spans="102:117" x14ac:dyDescent="0.25">
      <c r="CX107" s="50"/>
      <c r="CY107" s="50"/>
      <c r="DI107" s="107" t="str">
        <f>IF(LEN(Database!$C108)&gt;0,ROW(Database!$C108),"")</f>
        <v/>
      </c>
      <c r="DK107" s="88" t="str">
        <f>IF(DynamicList!$D108&lt;&gt;"",ROW(DynamicList!$D108),"")</f>
        <v/>
      </c>
      <c r="DM107" s="88" t="str">
        <f>IF(LEN(DynamicList!$D108)=0,"",MATCH(DynamicList!$D108,Calc!$AJ$7:$AJ$2006,0))</f>
        <v/>
      </c>
    </row>
    <row r="108" spans="102:117" x14ac:dyDescent="0.25">
      <c r="CX108" s="50"/>
      <c r="CY108" s="50"/>
      <c r="DI108" s="107" t="str">
        <f>IF(LEN(Database!$C109)&gt;0,ROW(Database!$C109),"")</f>
        <v/>
      </c>
      <c r="DK108" s="88" t="str">
        <f>IF(DynamicList!$D109&lt;&gt;"",ROW(DynamicList!$D109),"")</f>
        <v/>
      </c>
      <c r="DM108" s="88" t="str">
        <f>IF(LEN(DynamicList!$D109)=0,"",MATCH(DynamicList!$D109,Calc!$AJ$7:$AJ$2006,0))</f>
        <v/>
      </c>
    </row>
    <row r="109" spans="102:117" x14ac:dyDescent="0.25">
      <c r="CX109" s="50"/>
      <c r="CY109" s="50"/>
      <c r="DI109" s="107" t="str">
        <f>IF(LEN(Database!$C110)&gt;0,ROW(Database!$C110),"")</f>
        <v/>
      </c>
      <c r="DK109" s="88" t="str">
        <f>IF(DynamicList!$D110&lt;&gt;"",ROW(DynamicList!$D110),"")</f>
        <v/>
      </c>
      <c r="DM109" s="88" t="str">
        <f>IF(LEN(DynamicList!$D110)=0,"",MATCH(DynamicList!$D110,Calc!$AJ$7:$AJ$2006,0))</f>
        <v/>
      </c>
    </row>
    <row r="110" spans="102:117" x14ac:dyDescent="0.25">
      <c r="CX110" s="50"/>
      <c r="CY110" s="50"/>
      <c r="DI110" s="107" t="str">
        <f>IF(LEN(Database!$C111)&gt;0,ROW(Database!$C111),"")</f>
        <v/>
      </c>
      <c r="DK110" s="88" t="str">
        <f>IF(DynamicList!$D111&lt;&gt;"",ROW(DynamicList!$D111),"")</f>
        <v/>
      </c>
      <c r="DM110" s="88" t="str">
        <f>IF(LEN(DynamicList!$D111)=0,"",MATCH(DynamicList!$D111,Calc!$AJ$7:$AJ$2006,0))</f>
        <v/>
      </c>
    </row>
    <row r="111" spans="102:117" x14ac:dyDescent="0.25">
      <c r="CX111" s="50"/>
      <c r="CY111" s="50"/>
      <c r="DI111" s="107" t="str">
        <f>IF(LEN(Database!$C112)&gt;0,ROW(Database!$C112),"")</f>
        <v/>
      </c>
      <c r="DK111" s="88" t="str">
        <f>IF(DynamicList!$D112&lt;&gt;"",ROW(DynamicList!$D112),"")</f>
        <v/>
      </c>
      <c r="DM111" s="88" t="str">
        <f>IF(LEN(DynamicList!$D112)=0,"",MATCH(DynamicList!$D112,Calc!$AJ$7:$AJ$2006,0))</f>
        <v/>
      </c>
    </row>
    <row r="112" spans="102:117" x14ac:dyDescent="0.25">
      <c r="CX112" s="50"/>
      <c r="CY112" s="50"/>
      <c r="DI112" s="107" t="str">
        <f>IF(LEN(Database!$C113)&gt;0,ROW(Database!$C113),"")</f>
        <v/>
      </c>
      <c r="DK112" s="88" t="str">
        <f>IF(DynamicList!$D113&lt;&gt;"",ROW(DynamicList!$D113),"")</f>
        <v/>
      </c>
      <c r="DM112" s="88" t="str">
        <f>IF(LEN(DynamicList!$D113)=0,"",MATCH(DynamicList!$D113,Calc!$AJ$7:$AJ$2006,0))</f>
        <v/>
      </c>
    </row>
    <row r="113" spans="102:117" x14ac:dyDescent="0.25">
      <c r="CX113" s="50"/>
      <c r="CY113" s="50"/>
      <c r="DI113" s="107" t="str">
        <f>IF(LEN(Database!$C114)&gt;0,ROW(Database!$C114),"")</f>
        <v/>
      </c>
      <c r="DK113" s="88" t="str">
        <f>IF(DynamicList!$D114&lt;&gt;"",ROW(DynamicList!$D114),"")</f>
        <v/>
      </c>
      <c r="DM113" s="88" t="str">
        <f>IF(LEN(DynamicList!$D114)=0,"",MATCH(DynamicList!$D114,Calc!$AJ$7:$AJ$2006,0))</f>
        <v/>
      </c>
    </row>
    <row r="114" spans="102:117" x14ac:dyDescent="0.25">
      <c r="CX114" s="50"/>
      <c r="CY114" s="50"/>
      <c r="DI114" s="107" t="str">
        <f>IF(LEN(Database!$C115)&gt;0,ROW(Database!$C115),"")</f>
        <v/>
      </c>
      <c r="DK114" s="88" t="str">
        <f>IF(DynamicList!$D115&lt;&gt;"",ROW(DynamicList!$D115),"")</f>
        <v/>
      </c>
      <c r="DM114" s="88" t="str">
        <f>IF(LEN(DynamicList!$D115)=0,"",MATCH(DynamicList!$D115,Calc!$AJ$7:$AJ$2006,0))</f>
        <v/>
      </c>
    </row>
    <row r="115" spans="102:117" x14ac:dyDescent="0.25">
      <c r="CX115" s="50"/>
      <c r="CY115" s="50"/>
      <c r="DI115" s="107" t="str">
        <f>IF(LEN(Database!$C116)&gt;0,ROW(Database!$C116),"")</f>
        <v/>
      </c>
      <c r="DK115" s="88" t="str">
        <f>IF(DynamicList!$D116&lt;&gt;"",ROW(DynamicList!$D116),"")</f>
        <v/>
      </c>
      <c r="DM115" s="88" t="str">
        <f>IF(LEN(DynamicList!$D116)=0,"",MATCH(DynamicList!$D116,Calc!$AJ$7:$AJ$2006,0))</f>
        <v/>
      </c>
    </row>
    <row r="116" spans="102:117" x14ac:dyDescent="0.25">
      <c r="CX116" s="50"/>
      <c r="CY116" s="50"/>
      <c r="DI116" s="107" t="str">
        <f>IF(LEN(Database!$C117)&gt;0,ROW(Database!$C117),"")</f>
        <v/>
      </c>
      <c r="DK116" s="88" t="str">
        <f>IF(DynamicList!$D117&lt;&gt;"",ROW(DynamicList!$D117),"")</f>
        <v/>
      </c>
      <c r="DM116" s="88" t="str">
        <f>IF(LEN(DynamicList!$D117)=0,"",MATCH(DynamicList!$D117,Calc!$AJ$7:$AJ$2006,0))</f>
        <v/>
      </c>
    </row>
    <row r="117" spans="102:117" x14ac:dyDescent="0.25">
      <c r="CX117" s="50"/>
      <c r="CY117" s="50"/>
      <c r="DI117" s="107" t="str">
        <f>IF(LEN(Database!$C118)&gt;0,ROW(Database!$C118),"")</f>
        <v/>
      </c>
      <c r="DK117" s="88" t="str">
        <f>IF(DynamicList!$D118&lt;&gt;"",ROW(DynamicList!$D118),"")</f>
        <v/>
      </c>
      <c r="DM117" s="88" t="str">
        <f>IF(LEN(DynamicList!$D118)=0,"",MATCH(DynamicList!$D118,Calc!$AJ$7:$AJ$2006,0))</f>
        <v/>
      </c>
    </row>
    <row r="118" spans="102:117" x14ac:dyDescent="0.25">
      <c r="CX118" s="50"/>
      <c r="CY118" s="50"/>
      <c r="DI118" s="107" t="str">
        <f>IF(LEN(Database!$C119)&gt;0,ROW(Database!$C119),"")</f>
        <v/>
      </c>
      <c r="DK118" s="88" t="str">
        <f>IF(DynamicList!$D119&lt;&gt;"",ROW(DynamicList!$D119),"")</f>
        <v/>
      </c>
      <c r="DM118" s="88" t="str">
        <f>IF(LEN(DynamicList!$D119)=0,"",MATCH(DynamicList!$D119,Calc!$AJ$7:$AJ$2006,0))</f>
        <v/>
      </c>
    </row>
    <row r="119" spans="102:117" x14ac:dyDescent="0.25">
      <c r="CX119" s="50"/>
      <c r="CY119" s="50"/>
      <c r="DI119" s="107" t="str">
        <f>IF(LEN(Database!$C120)&gt;0,ROW(Database!$C120),"")</f>
        <v/>
      </c>
      <c r="DK119" s="88" t="str">
        <f>IF(DynamicList!$D120&lt;&gt;"",ROW(DynamicList!$D120),"")</f>
        <v/>
      </c>
      <c r="DM119" s="88" t="str">
        <f>IF(LEN(DynamicList!$D120)=0,"",MATCH(DynamicList!$D120,Calc!$AJ$7:$AJ$2006,0))</f>
        <v/>
      </c>
    </row>
    <row r="120" spans="102:117" x14ac:dyDescent="0.25">
      <c r="CX120" s="50"/>
      <c r="CY120" s="50"/>
      <c r="DI120" s="107" t="str">
        <f>IF(LEN(Database!$C121)&gt;0,ROW(Database!$C121),"")</f>
        <v/>
      </c>
      <c r="DK120" s="88" t="str">
        <f>IF(DynamicList!$D121&lt;&gt;"",ROW(DynamicList!$D121),"")</f>
        <v/>
      </c>
      <c r="DM120" s="88" t="str">
        <f>IF(LEN(DynamicList!$D121)=0,"",MATCH(DynamicList!$D121,Calc!$AJ$7:$AJ$2006,0))</f>
        <v/>
      </c>
    </row>
    <row r="121" spans="102:117" x14ac:dyDescent="0.25">
      <c r="CX121" s="50"/>
      <c r="CY121" s="50"/>
      <c r="DI121" s="107" t="str">
        <f>IF(LEN(Database!$C122)&gt;0,ROW(Database!$C122),"")</f>
        <v/>
      </c>
      <c r="DK121" s="88" t="str">
        <f>IF(DynamicList!$D122&lt;&gt;"",ROW(DynamicList!$D122),"")</f>
        <v/>
      </c>
      <c r="DM121" s="88" t="str">
        <f>IF(LEN(DynamicList!$D122)=0,"",MATCH(DynamicList!$D122,Calc!$AJ$7:$AJ$2006,0))</f>
        <v/>
      </c>
    </row>
    <row r="122" spans="102:117" x14ac:dyDescent="0.25">
      <c r="CX122" s="50"/>
      <c r="CY122" s="50"/>
      <c r="DI122" s="107" t="str">
        <f>IF(LEN(Database!$C123)&gt;0,ROW(Database!$C123),"")</f>
        <v/>
      </c>
      <c r="DK122" s="88" t="str">
        <f>IF(DynamicList!$D123&lt;&gt;"",ROW(DynamicList!$D123),"")</f>
        <v/>
      </c>
      <c r="DM122" s="88" t="str">
        <f>IF(LEN(DynamicList!$D123)=0,"",MATCH(DynamicList!$D123,Calc!$AJ$7:$AJ$2006,0))</f>
        <v/>
      </c>
    </row>
    <row r="123" spans="102:117" x14ac:dyDescent="0.25">
      <c r="CX123" s="50"/>
      <c r="CY123" s="50"/>
      <c r="DI123" s="107" t="str">
        <f>IF(LEN(Database!$C124)&gt;0,ROW(Database!$C124),"")</f>
        <v/>
      </c>
      <c r="DK123" s="88" t="str">
        <f>IF(DynamicList!$D124&lt;&gt;"",ROW(DynamicList!$D124),"")</f>
        <v/>
      </c>
      <c r="DM123" s="88" t="str">
        <f>IF(LEN(DynamicList!$D124)=0,"",MATCH(DynamicList!$D124,Calc!$AJ$7:$AJ$2006,0))</f>
        <v/>
      </c>
    </row>
    <row r="124" spans="102:117" x14ac:dyDescent="0.25">
      <c r="CX124" s="50"/>
      <c r="CY124" s="50"/>
      <c r="DI124" s="107" t="str">
        <f>IF(LEN(Database!$C125)&gt;0,ROW(Database!$C125),"")</f>
        <v/>
      </c>
      <c r="DK124" s="88" t="str">
        <f>IF(DynamicList!$D125&lt;&gt;"",ROW(DynamicList!$D125),"")</f>
        <v/>
      </c>
      <c r="DM124" s="88" t="str">
        <f>IF(LEN(DynamicList!$D125)=0,"",MATCH(DynamicList!$D125,Calc!$AJ$7:$AJ$2006,0))</f>
        <v/>
      </c>
    </row>
    <row r="125" spans="102:117" x14ac:dyDescent="0.25">
      <c r="CX125" s="50"/>
      <c r="CY125" s="50"/>
      <c r="DI125" s="107" t="str">
        <f>IF(LEN(Database!$C126)&gt;0,ROW(Database!$C126),"")</f>
        <v/>
      </c>
      <c r="DK125" s="88" t="str">
        <f>IF(DynamicList!$D126&lt;&gt;"",ROW(DynamicList!$D126),"")</f>
        <v/>
      </c>
      <c r="DM125" s="88" t="str">
        <f>IF(LEN(DynamicList!$D126)=0,"",MATCH(DynamicList!$D126,Calc!$AJ$7:$AJ$2006,0))</f>
        <v/>
      </c>
    </row>
    <row r="126" spans="102:117" x14ac:dyDescent="0.25">
      <c r="CX126" s="50"/>
      <c r="CY126" s="50"/>
      <c r="DI126" s="107" t="str">
        <f>IF(LEN(Database!$C127)&gt;0,ROW(Database!$C127),"")</f>
        <v/>
      </c>
      <c r="DK126" s="88" t="str">
        <f>IF(DynamicList!$D127&lt;&gt;"",ROW(DynamicList!$D127),"")</f>
        <v/>
      </c>
      <c r="DM126" s="88" t="str">
        <f>IF(LEN(DynamicList!$D127)=0,"",MATCH(DynamicList!$D127,Calc!$AJ$7:$AJ$2006,0))</f>
        <v/>
      </c>
    </row>
    <row r="127" spans="102:117" x14ac:dyDescent="0.25">
      <c r="CX127" s="50"/>
      <c r="CY127" s="50"/>
      <c r="DI127" s="107" t="str">
        <f>IF(LEN(Database!$C128)&gt;0,ROW(Database!$C128),"")</f>
        <v/>
      </c>
      <c r="DK127" s="88" t="str">
        <f>IF(DynamicList!$D128&lt;&gt;"",ROW(DynamicList!$D128),"")</f>
        <v/>
      </c>
      <c r="DM127" s="88" t="str">
        <f>IF(LEN(DynamicList!$D128)=0,"",MATCH(DynamicList!$D128,Calc!$AJ$7:$AJ$2006,0))</f>
        <v/>
      </c>
    </row>
    <row r="128" spans="102:117" x14ac:dyDescent="0.25">
      <c r="CX128" s="50"/>
      <c r="CY128" s="50"/>
      <c r="DI128" s="107" t="str">
        <f>IF(LEN(Database!$C129)&gt;0,ROW(Database!$C129),"")</f>
        <v/>
      </c>
      <c r="DK128" s="88" t="str">
        <f>IF(DynamicList!$D129&lt;&gt;"",ROW(DynamicList!$D129),"")</f>
        <v/>
      </c>
      <c r="DM128" s="88" t="str">
        <f>IF(LEN(DynamicList!$D129)=0,"",MATCH(DynamicList!$D129,Calc!$AJ$7:$AJ$2006,0))</f>
        <v/>
      </c>
    </row>
    <row r="129" spans="102:117" x14ac:dyDescent="0.25">
      <c r="CX129" s="50"/>
      <c r="CY129" s="50"/>
      <c r="DI129" s="107" t="str">
        <f>IF(LEN(Database!$C130)&gt;0,ROW(Database!$C130),"")</f>
        <v/>
      </c>
      <c r="DK129" s="88" t="str">
        <f>IF(DynamicList!$D130&lt;&gt;"",ROW(DynamicList!$D130),"")</f>
        <v/>
      </c>
      <c r="DM129" s="88" t="str">
        <f>IF(LEN(DynamicList!$D130)=0,"",MATCH(DynamicList!$D130,Calc!$AJ$7:$AJ$2006,0))</f>
        <v/>
      </c>
    </row>
    <row r="130" spans="102:117" x14ac:dyDescent="0.25">
      <c r="CX130" s="50"/>
      <c r="CY130" s="50"/>
      <c r="DI130" s="107" t="str">
        <f>IF(LEN(Database!$C131)&gt;0,ROW(Database!$C131),"")</f>
        <v/>
      </c>
      <c r="DK130" s="88" t="str">
        <f>IF(DynamicList!$D131&lt;&gt;"",ROW(DynamicList!$D131),"")</f>
        <v/>
      </c>
      <c r="DM130" s="88" t="str">
        <f>IF(LEN(DynamicList!$D131)=0,"",MATCH(DynamicList!$D131,Calc!$AJ$7:$AJ$2006,0))</f>
        <v/>
      </c>
    </row>
    <row r="131" spans="102:117" x14ac:dyDescent="0.25">
      <c r="CX131" s="50"/>
      <c r="CY131" s="50"/>
      <c r="DI131" s="107" t="str">
        <f>IF(LEN(Database!$C132)&gt;0,ROW(Database!$C132),"")</f>
        <v/>
      </c>
      <c r="DK131" s="88" t="str">
        <f>IF(DynamicList!$D132&lt;&gt;"",ROW(DynamicList!$D132),"")</f>
        <v/>
      </c>
      <c r="DM131" s="88" t="str">
        <f>IF(LEN(DynamicList!$D132)=0,"",MATCH(DynamicList!$D132,Calc!$AJ$7:$AJ$2006,0))</f>
        <v/>
      </c>
    </row>
    <row r="132" spans="102:117" x14ac:dyDescent="0.25">
      <c r="CX132" s="50"/>
      <c r="CY132" s="50"/>
      <c r="DI132" s="107" t="str">
        <f>IF(LEN(Database!$C133)&gt;0,ROW(Database!$C133),"")</f>
        <v/>
      </c>
      <c r="DK132" s="88" t="str">
        <f>IF(DynamicList!$D133&lt;&gt;"",ROW(DynamicList!$D133),"")</f>
        <v/>
      </c>
      <c r="DM132" s="88" t="str">
        <f>IF(LEN(DynamicList!$D133)=0,"",MATCH(DynamicList!$D133,Calc!$AJ$7:$AJ$2006,0))</f>
        <v/>
      </c>
    </row>
    <row r="133" spans="102:117" x14ac:dyDescent="0.25">
      <c r="CX133" s="50"/>
      <c r="CY133" s="50"/>
      <c r="DI133" s="107" t="str">
        <f>IF(LEN(Database!$C134)&gt;0,ROW(Database!$C134),"")</f>
        <v/>
      </c>
      <c r="DK133" s="88" t="str">
        <f>IF(DynamicList!$D134&lt;&gt;"",ROW(DynamicList!$D134),"")</f>
        <v/>
      </c>
      <c r="DM133" s="88" t="str">
        <f>IF(LEN(DynamicList!$D134)=0,"",MATCH(DynamicList!$D134,Calc!$AJ$7:$AJ$2006,0))</f>
        <v/>
      </c>
    </row>
    <row r="134" spans="102:117" x14ac:dyDescent="0.25">
      <c r="CX134" s="50"/>
      <c r="CY134" s="50"/>
      <c r="DI134" s="107" t="str">
        <f>IF(LEN(Database!$C135)&gt;0,ROW(Database!$C135),"")</f>
        <v/>
      </c>
      <c r="DK134" s="88" t="str">
        <f>IF(DynamicList!$D135&lt;&gt;"",ROW(DynamicList!$D135),"")</f>
        <v/>
      </c>
      <c r="DM134" s="88" t="str">
        <f>IF(LEN(DynamicList!$D135)=0,"",MATCH(DynamicList!$D135,Calc!$AJ$7:$AJ$2006,0))</f>
        <v/>
      </c>
    </row>
    <row r="135" spans="102:117" x14ac:dyDescent="0.25">
      <c r="CX135" s="50"/>
      <c r="CY135" s="50"/>
      <c r="DI135" s="107" t="str">
        <f>IF(LEN(Database!$C136)&gt;0,ROW(Database!$C136),"")</f>
        <v/>
      </c>
      <c r="DK135" s="88" t="str">
        <f>IF(DynamicList!$D136&lt;&gt;"",ROW(DynamicList!$D136),"")</f>
        <v/>
      </c>
      <c r="DM135" s="88" t="str">
        <f>IF(LEN(DynamicList!$D136)=0,"",MATCH(DynamicList!$D136,Calc!$AJ$7:$AJ$2006,0))</f>
        <v/>
      </c>
    </row>
    <row r="136" spans="102:117" x14ac:dyDescent="0.25">
      <c r="CX136" s="50"/>
      <c r="CY136" s="50"/>
      <c r="DI136" s="107" t="str">
        <f>IF(LEN(Database!$C137)&gt;0,ROW(Database!$C137),"")</f>
        <v/>
      </c>
      <c r="DK136" s="88" t="str">
        <f>IF(DynamicList!$D137&lt;&gt;"",ROW(DynamicList!$D137),"")</f>
        <v/>
      </c>
      <c r="DM136" s="88" t="str">
        <f>IF(LEN(DynamicList!$D137)=0,"",MATCH(DynamicList!$D137,Calc!$AJ$7:$AJ$2006,0))</f>
        <v/>
      </c>
    </row>
    <row r="137" spans="102:117" x14ac:dyDescent="0.25">
      <c r="CX137" s="50"/>
      <c r="CY137" s="50"/>
      <c r="DI137" s="107" t="str">
        <f>IF(LEN(Database!$C138)&gt;0,ROW(Database!$C138),"")</f>
        <v/>
      </c>
      <c r="DK137" s="88" t="str">
        <f>IF(DynamicList!$D138&lt;&gt;"",ROW(DynamicList!$D138),"")</f>
        <v/>
      </c>
      <c r="DM137" s="88" t="str">
        <f>IF(LEN(DynamicList!$D138)=0,"",MATCH(DynamicList!$D138,Calc!$AJ$7:$AJ$2006,0))</f>
        <v/>
      </c>
    </row>
    <row r="138" spans="102:117" x14ac:dyDescent="0.25">
      <c r="CX138" s="50"/>
      <c r="CY138" s="50"/>
      <c r="DI138" s="107" t="str">
        <f>IF(LEN(Database!$C139)&gt;0,ROW(Database!$C139),"")</f>
        <v/>
      </c>
      <c r="DK138" s="88" t="str">
        <f>IF(DynamicList!$D139&lt;&gt;"",ROW(DynamicList!$D139),"")</f>
        <v/>
      </c>
      <c r="DM138" s="88" t="str">
        <f>IF(LEN(DynamicList!$D139)=0,"",MATCH(DynamicList!$D139,Calc!$AJ$7:$AJ$2006,0))</f>
        <v/>
      </c>
    </row>
    <row r="139" spans="102:117" x14ac:dyDescent="0.25">
      <c r="CX139" s="50"/>
      <c r="CY139" s="50"/>
      <c r="DI139" s="107" t="str">
        <f>IF(LEN(Database!$C140)&gt;0,ROW(Database!$C140),"")</f>
        <v/>
      </c>
      <c r="DK139" s="88" t="str">
        <f>IF(DynamicList!$D140&lt;&gt;"",ROW(DynamicList!$D140),"")</f>
        <v/>
      </c>
      <c r="DM139" s="88" t="str">
        <f>IF(LEN(DynamicList!$D140)=0,"",MATCH(DynamicList!$D140,Calc!$AJ$7:$AJ$2006,0))</f>
        <v/>
      </c>
    </row>
    <row r="140" spans="102:117" x14ac:dyDescent="0.25">
      <c r="CX140" s="50"/>
      <c r="CY140" s="50"/>
      <c r="DI140" s="107" t="str">
        <f>IF(LEN(Database!$C141)&gt;0,ROW(Database!$C141),"")</f>
        <v/>
      </c>
      <c r="DK140" s="88" t="str">
        <f>IF(DynamicList!$D141&lt;&gt;"",ROW(DynamicList!$D141),"")</f>
        <v/>
      </c>
      <c r="DM140" s="88" t="str">
        <f>IF(LEN(DynamicList!$D141)=0,"",MATCH(DynamicList!$D141,Calc!$AJ$7:$AJ$2006,0))</f>
        <v/>
      </c>
    </row>
    <row r="141" spans="102:117" x14ac:dyDescent="0.25">
      <c r="CX141" s="50"/>
      <c r="CY141" s="50"/>
      <c r="DI141" s="107" t="str">
        <f>IF(LEN(Database!$C142)&gt;0,ROW(Database!$C142),"")</f>
        <v/>
      </c>
      <c r="DK141" s="88" t="str">
        <f>IF(DynamicList!$D142&lt;&gt;"",ROW(DynamicList!$D142),"")</f>
        <v/>
      </c>
      <c r="DM141" s="88" t="str">
        <f>IF(LEN(DynamicList!$D142)=0,"",MATCH(DynamicList!$D142,Calc!$AJ$7:$AJ$2006,0))</f>
        <v/>
      </c>
    </row>
    <row r="142" spans="102:117" x14ac:dyDescent="0.25">
      <c r="CX142" s="50"/>
      <c r="CY142" s="50"/>
      <c r="DI142" s="107" t="str">
        <f>IF(LEN(Database!$C143)&gt;0,ROW(Database!$C143),"")</f>
        <v/>
      </c>
      <c r="DK142" s="88" t="str">
        <f>IF(DynamicList!$D143&lt;&gt;"",ROW(DynamicList!$D143),"")</f>
        <v/>
      </c>
      <c r="DM142" s="88" t="str">
        <f>IF(LEN(DynamicList!$D143)=0,"",MATCH(DynamicList!$D143,Calc!$AJ$7:$AJ$2006,0))</f>
        <v/>
      </c>
    </row>
    <row r="143" spans="102:117" x14ac:dyDescent="0.25">
      <c r="CX143" s="50"/>
      <c r="CY143" s="50"/>
      <c r="DI143" s="107" t="str">
        <f>IF(LEN(Database!$C144)&gt;0,ROW(Database!$C144),"")</f>
        <v/>
      </c>
      <c r="DK143" s="88" t="str">
        <f>IF(DynamicList!$D144&lt;&gt;"",ROW(DynamicList!$D144),"")</f>
        <v/>
      </c>
      <c r="DM143" s="88" t="str">
        <f>IF(LEN(DynamicList!$D144)=0,"",MATCH(DynamicList!$D144,Calc!$AJ$7:$AJ$2006,0))</f>
        <v/>
      </c>
    </row>
    <row r="144" spans="102:117" x14ac:dyDescent="0.25">
      <c r="CX144" s="50"/>
      <c r="CY144" s="50"/>
      <c r="DI144" s="107" t="str">
        <f>IF(LEN(Database!$C145)&gt;0,ROW(Database!$C145),"")</f>
        <v/>
      </c>
      <c r="DK144" s="88" t="str">
        <f>IF(DynamicList!$D145&lt;&gt;"",ROW(DynamicList!$D145),"")</f>
        <v/>
      </c>
      <c r="DM144" s="88" t="str">
        <f>IF(LEN(DynamicList!$D145)=0,"",MATCH(DynamicList!$D145,Calc!$AJ$7:$AJ$2006,0))</f>
        <v/>
      </c>
    </row>
    <row r="145" spans="102:117" x14ac:dyDescent="0.25">
      <c r="CX145" s="50"/>
      <c r="CY145" s="50"/>
      <c r="DI145" s="107" t="str">
        <f>IF(LEN(Database!$C146)&gt;0,ROW(Database!$C146),"")</f>
        <v/>
      </c>
      <c r="DK145" s="88" t="str">
        <f>IF(DynamicList!$D146&lt;&gt;"",ROW(DynamicList!$D146),"")</f>
        <v/>
      </c>
      <c r="DM145" s="88" t="str">
        <f>IF(LEN(DynamicList!$D146)=0,"",MATCH(DynamicList!$D146,Calc!$AJ$7:$AJ$2006,0))</f>
        <v/>
      </c>
    </row>
    <row r="146" spans="102:117" x14ac:dyDescent="0.25">
      <c r="CX146" s="50"/>
      <c r="CY146" s="50"/>
      <c r="DI146" s="107" t="str">
        <f>IF(LEN(Database!$C147)&gt;0,ROW(Database!$C147),"")</f>
        <v/>
      </c>
      <c r="DK146" s="88" t="str">
        <f>IF(DynamicList!$D147&lt;&gt;"",ROW(DynamicList!$D147),"")</f>
        <v/>
      </c>
      <c r="DM146" s="88" t="str">
        <f>IF(LEN(DynamicList!$D147)=0,"",MATCH(DynamicList!$D147,Calc!$AJ$7:$AJ$2006,0))</f>
        <v/>
      </c>
    </row>
    <row r="147" spans="102:117" x14ac:dyDescent="0.25">
      <c r="CX147" s="50"/>
      <c r="CY147" s="50"/>
      <c r="DI147" s="107" t="str">
        <f>IF(LEN(Database!$C148)&gt;0,ROW(Database!$C148),"")</f>
        <v/>
      </c>
      <c r="DK147" s="88" t="str">
        <f>IF(DynamicList!$D148&lt;&gt;"",ROW(DynamicList!$D148),"")</f>
        <v/>
      </c>
      <c r="DM147" s="88" t="str">
        <f>IF(LEN(DynamicList!$D148)=0,"",MATCH(DynamicList!$D148,Calc!$AJ$7:$AJ$2006,0))</f>
        <v/>
      </c>
    </row>
    <row r="148" spans="102:117" x14ac:dyDescent="0.25">
      <c r="CX148" s="50"/>
      <c r="CY148" s="50"/>
      <c r="DI148" s="107" t="str">
        <f>IF(LEN(Database!$C149)&gt;0,ROW(Database!$C149),"")</f>
        <v/>
      </c>
      <c r="DK148" s="88" t="str">
        <f>IF(DynamicList!$D149&lt;&gt;"",ROW(DynamicList!$D149),"")</f>
        <v/>
      </c>
      <c r="DM148" s="88" t="str">
        <f>IF(LEN(DynamicList!$D149)=0,"",MATCH(DynamicList!$D149,Calc!$AJ$7:$AJ$2006,0))</f>
        <v/>
      </c>
    </row>
    <row r="149" spans="102:117" x14ac:dyDescent="0.25">
      <c r="CX149" s="50"/>
      <c r="CY149" s="50"/>
      <c r="DI149" s="107" t="str">
        <f>IF(LEN(Database!$C150)&gt;0,ROW(Database!$C150),"")</f>
        <v/>
      </c>
      <c r="DK149" s="88" t="str">
        <f>IF(DynamicList!$D150&lt;&gt;"",ROW(DynamicList!$D150),"")</f>
        <v/>
      </c>
      <c r="DM149" s="88" t="str">
        <f>IF(LEN(DynamicList!$D150)=0,"",MATCH(DynamicList!$D150,Calc!$AJ$7:$AJ$2006,0))</f>
        <v/>
      </c>
    </row>
    <row r="150" spans="102:117" x14ac:dyDescent="0.25">
      <c r="CX150" s="50"/>
      <c r="CY150" s="50"/>
      <c r="DI150" s="107" t="str">
        <f>IF(LEN(Database!$C151)&gt;0,ROW(Database!$C151),"")</f>
        <v/>
      </c>
      <c r="DK150" s="88" t="str">
        <f>IF(DynamicList!$D151&lt;&gt;"",ROW(DynamicList!$D151),"")</f>
        <v/>
      </c>
      <c r="DM150" s="88" t="str">
        <f>IF(LEN(DynamicList!$D151)=0,"",MATCH(DynamicList!$D151,Calc!$AJ$7:$AJ$2006,0))</f>
        <v/>
      </c>
    </row>
    <row r="151" spans="102:117" x14ac:dyDescent="0.25">
      <c r="CX151" s="50"/>
      <c r="CY151" s="50"/>
      <c r="DI151" s="107" t="str">
        <f>IF(LEN(Database!$C152)&gt;0,ROW(Database!$C152),"")</f>
        <v/>
      </c>
      <c r="DK151" s="88" t="str">
        <f>IF(DynamicList!$D152&lt;&gt;"",ROW(DynamicList!$D152),"")</f>
        <v/>
      </c>
      <c r="DM151" s="88" t="str">
        <f>IF(LEN(DynamicList!$D152)=0,"",MATCH(DynamicList!$D152,Calc!$AJ$7:$AJ$2006,0))</f>
        <v/>
      </c>
    </row>
    <row r="152" spans="102:117" x14ac:dyDescent="0.25">
      <c r="CX152" s="50"/>
      <c r="CY152" s="50"/>
      <c r="DI152" s="107" t="str">
        <f>IF(LEN(Database!$C153)&gt;0,ROW(Database!$C153),"")</f>
        <v/>
      </c>
      <c r="DK152" s="88" t="str">
        <f>IF(DynamicList!$D153&lt;&gt;"",ROW(DynamicList!$D153),"")</f>
        <v/>
      </c>
      <c r="DM152" s="88" t="str">
        <f>IF(LEN(DynamicList!$D153)=0,"",MATCH(DynamicList!$D153,Calc!$AJ$7:$AJ$2006,0))</f>
        <v/>
      </c>
    </row>
    <row r="153" spans="102:117" x14ac:dyDescent="0.25">
      <c r="CX153" s="50"/>
      <c r="CY153" s="50"/>
      <c r="DI153" s="107" t="str">
        <f>IF(LEN(Database!$C154)&gt;0,ROW(Database!$C154),"")</f>
        <v/>
      </c>
      <c r="DK153" s="88" t="str">
        <f>IF(DynamicList!$D154&lt;&gt;"",ROW(DynamicList!$D154),"")</f>
        <v/>
      </c>
      <c r="DM153" s="88" t="str">
        <f>IF(LEN(DynamicList!$D154)=0,"",MATCH(DynamicList!$D154,Calc!$AJ$7:$AJ$2006,0))</f>
        <v/>
      </c>
    </row>
    <row r="154" spans="102:117" x14ac:dyDescent="0.25">
      <c r="CX154" s="50"/>
      <c r="CY154" s="50"/>
      <c r="DI154" s="107" t="str">
        <f>IF(LEN(Database!$C155)&gt;0,ROW(Database!$C155),"")</f>
        <v/>
      </c>
      <c r="DK154" s="88" t="str">
        <f>IF(DynamicList!$D155&lt;&gt;"",ROW(DynamicList!$D155),"")</f>
        <v/>
      </c>
      <c r="DM154" s="88" t="str">
        <f>IF(LEN(DynamicList!$D155)=0,"",MATCH(DynamicList!$D155,Calc!$AJ$7:$AJ$2006,0))</f>
        <v/>
      </c>
    </row>
    <row r="155" spans="102:117" x14ac:dyDescent="0.25">
      <c r="CX155" s="50"/>
      <c r="CY155" s="50"/>
      <c r="DI155" s="107" t="str">
        <f>IF(LEN(Database!$C156)&gt;0,ROW(Database!$C156),"")</f>
        <v/>
      </c>
      <c r="DK155" s="88" t="str">
        <f>IF(DynamicList!$D156&lt;&gt;"",ROW(DynamicList!$D156),"")</f>
        <v/>
      </c>
      <c r="DM155" s="88" t="str">
        <f>IF(LEN(DynamicList!$D156)=0,"",MATCH(DynamicList!$D156,Calc!$AJ$7:$AJ$2006,0))</f>
        <v/>
      </c>
    </row>
    <row r="156" spans="102:117" x14ac:dyDescent="0.25">
      <c r="CX156" s="50"/>
      <c r="CY156" s="50"/>
      <c r="DI156" s="107" t="str">
        <f>IF(LEN(Database!$C157)&gt;0,ROW(Database!$C157),"")</f>
        <v/>
      </c>
      <c r="DK156" s="88" t="str">
        <f>IF(DynamicList!$D157&lt;&gt;"",ROW(DynamicList!$D157),"")</f>
        <v/>
      </c>
      <c r="DM156" s="88" t="str">
        <f>IF(LEN(DynamicList!$D157)=0,"",MATCH(DynamicList!$D157,Calc!$AJ$7:$AJ$2006,0))</f>
        <v/>
      </c>
    </row>
    <row r="157" spans="102:117" x14ac:dyDescent="0.25">
      <c r="CX157" s="50"/>
      <c r="CY157" s="50"/>
      <c r="DI157" s="107" t="str">
        <f>IF(LEN(Database!$C158)&gt;0,ROW(Database!$C158),"")</f>
        <v/>
      </c>
      <c r="DK157" s="88" t="str">
        <f>IF(DynamicList!$D158&lt;&gt;"",ROW(DynamicList!$D158),"")</f>
        <v/>
      </c>
      <c r="DM157" s="88" t="str">
        <f>IF(LEN(DynamicList!$D158)=0,"",MATCH(DynamicList!$D158,Calc!$AJ$7:$AJ$2006,0))</f>
        <v/>
      </c>
    </row>
    <row r="158" spans="102:117" x14ac:dyDescent="0.25">
      <c r="CX158" s="50"/>
      <c r="CY158" s="50"/>
      <c r="DI158" s="107" t="str">
        <f>IF(LEN(Database!$C159)&gt;0,ROW(Database!$C159),"")</f>
        <v/>
      </c>
      <c r="DK158" s="88" t="str">
        <f>IF(DynamicList!$D159&lt;&gt;"",ROW(DynamicList!$D159),"")</f>
        <v/>
      </c>
      <c r="DM158" s="88" t="str">
        <f>IF(LEN(DynamicList!$D159)=0,"",MATCH(DynamicList!$D159,Calc!$AJ$7:$AJ$2006,0))</f>
        <v/>
      </c>
    </row>
    <row r="159" spans="102:117" x14ac:dyDescent="0.25">
      <c r="CX159" s="50"/>
      <c r="CY159" s="50"/>
      <c r="DI159" s="107" t="str">
        <f>IF(LEN(Database!$C160)&gt;0,ROW(Database!$C160),"")</f>
        <v/>
      </c>
      <c r="DK159" s="88" t="str">
        <f>IF(DynamicList!$D160&lt;&gt;"",ROW(DynamicList!$D160),"")</f>
        <v/>
      </c>
      <c r="DM159" s="88" t="str">
        <f>IF(LEN(DynamicList!$D160)=0,"",MATCH(DynamicList!$D160,Calc!$AJ$7:$AJ$2006,0))</f>
        <v/>
      </c>
    </row>
    <row r="160" spans="102:117" x14ac:dyDescent="0.25">
      <c r="CX160" s="50"/>
      <c r="CY160" s="50"/>
      <c r="DI160" s="107" t="str">
        <f>IF(LEN(Database!$C161)&gt;0,ROW(Database!$C161),"")</f>
        <v/>
      </c>
      <c r="DK160" s="88" t="str">
        <f>IF(DynamicList!$D161&lt;&gt;"",ROW(DynamicList!$D161),"")</f>
        <v/>
      </c>
      <c r="DM160" s="88" t="str">
        <f>IF(LEN(DynamicList!$D161)=0,"",MATCH(DynamicList!$D161,Calc!$AJ$7:$AJ$2006,0))</f>
        <v/>
      </c>
    </row>
    <row r="161" spans="102:117" x14ac:dyDescent="0.25">
      <c r="CX161" s="50"/>
      <c r="CY161" s="50"/>
      <c r="DI161" s="107" t="str">
        <f>IF(LEN(Database!$C162)&gt;0,ROW(Database!$C162),"")</f>
        <v/>
      </c>
      <c r="DK161" s="88" t="str">
        <f>IF(DynamicList!$D162&lt;&gt;"",ROW(DynamicList!$D162),"")</f>
        <v/>
      </c>
      <c r="DM161" s="88" t="str">
        <f>IF(LEN(DynamicList!$D162)=0,"",MATCH(DynamicList!$D162,Calc!$AJ$7:$AJ$2006,0))</f>
        <v/>
      </c>
    </row>
    <row r="162" spans="102:117" x14ac:dyDescent="0.25">
      <c r="CX162" s="50"/>
      <c r="CY162" s="50"/>
      <c r="DI162" s="107" t="str">
        <f>IF(LEN(Database!$C163)&gt;0,ROW(Database!$C163),"")</f>
        <v/>
      </c>
      <c r="DK162" s="88" t="str">
        <f>IF(DynamicList!$D163&lt;&gt;"",ROW(DynamicList!$D163),"")</f>
        <v/>
      </c>
      <c r="DM162" s="88" t="str">
        <f>IF(LEN(DynamicList!$D163)=0,"",MATCH(DynamicList!$D163,Calc!$AJ$7:$AJ$2006,0))</f>
        <v/>
      </c>
    </row>
    <row r="163" spans="102:117" x14ac:dyDescent="0.25">
      <c r="CX163" s="50"/>
      <c r="CY163" s="50"/>
      <c r="DI163" s="107" t="str">
        <f>IF(LEN(Database!$C164)&gt;0,ROW(Database!$C164),"")</f>
        <v/>
      </c>
      <c r="DK163" s="88" t="str">
        <f>IF(DynamicList!$D164&lt;&gt;"",ROW(DynamicList!$D164),"")</f>
        <v/>
      </c>
      <c r="DM163" s="88" t="str">
        <f>IF(LEN(DynamicList!$D164)=0,"",MATCH(DynamicList!$D164,Calc!$AJ$7:$AJ$2006,0))</f>
        <v/>
      </c>
    </row>
    <row r="164" spans="102:117" x14ac:dyDescent="0.25">
      <c r="CX164" s="50"/>
      <c r="CY164" s="50"/>
      <c r="DI164" s="107" t="str">
        <f>IF(LEN(Database!$C165)&gt;0,ROW(Database!$C165),"")</f>
        <v/>
      </c>
      <c r="DK164" s="88" t="str">
        <f>IF(DynamicList!$D165&lt;&gt;"",ROW(DynamicList!$D165),"")</f>
        <v/>
      </c>
      <c r="DM164" s="88" t="str">
        <f>IF(LEN(DynamicList!$D165)=0,"",MATCH(DynamicList!$D165,Calc!$AJ$7:$AJ$2006,0))</f>
        <v/>
      </c>
    </row>
    <row r="165" spans="102:117" x14ac:dyDescent="0.25">
      <c r="CX165" s="50"/>
      <c r="CY165" s="50"/>
      <c r="DI165" s="107" t="str">
        <f>IF(LEN(Database!$C166)&gt;0,ROW(Database!$C166),"")</f>
        <v/>
      </c>
      <c r="DK165" s="88" t="str">
        <f>IF(DynamicList!$D166&lt;&gt;"",ROW(DynamicList!$D166),"")</f>
        <v/>
      </c>
      <c r="DM165" s="88" t="str">
        <f>IF(LEN(DynamicList!$D166)=0,"",MATCH(DynamicList!$D166,Calc!$AJ$7:$AJ$2006,0))</f>
        <v/>
      </c>
    </row>
    <row r="166" spans="102:117" x14ac:dyDescent="0.25">
      <c r="CX166" s="50"/>
      <c r="CY166" s="50"/>
      <c r="DI166" s="107" t="str">
        <f>IF(LEN(Database!$C167)&gt;0,ROW(Database!$C167),"")</f>
        <v/>
      </c>
      <c r="DK166" s="88" t="str">
        <f>IF(DynamicList!$D167&lt;&gt;"",ROW(DynamicList!$D167),"")</f>
        <v/>
      </c>
      <c r="DM166" s="88" t="str">
        <f>IF(LEN(DynamicList!$D167)=0,"",MATCH(DynamicList!$D167,Calc!$AJ$7:$AJ$2006,0))</f>
        <v/>
      </c>
    </row>
    <row r="167" spans="102:117" x14ac:dyDescent="0.25">
      <c r="CX167" s="50"/>
      <c r="CY167" s="50"/>
      <c r="DI167" s="107" t="str">
        <f>IF(LEN(Database!$C168)&gt;0,ROW(Database!$C168),"")</f>
        <v/>
      </c>
      <c r="DK167" s="88" t="str">
        <f>IF(DynamicList!$D168&lt;&gt;"",ROW(DynamicList!$D168),"")</f>
        <v/>
      </c>
      <c r="DM167" s="88" t="str">
        <f>IF(LEN(DynamicList!$D168)=0,"",MATCH(DynamicList!$D168,Calc!$AJ$7:$AJ$2006,0))</f>
        <v/>
      </c>
    </row>
    <row r="168" spans="102:117" x14ac:dyDescent="0.25">
      <c r="CX168" s="50"/>
      <c r="CY168" s="50"/>
      <c r="DI168" s="107" t="str">
        <f>IF(LEN(Database!$C169)&gt;0,ROW(Database!$C169),"")</f>
        <v/>
      </c>
      <c r="DK168" s="88" t="str">
        <f>IF(DynamicList!$D169&lt;&gt;"",ROW(DynamicList!$D169),"")</f>
        <v/>
      </c>
      <c r="DM168" s="88" t="str">
        <f>IF(LEN(DynamicList!$D169)=0,"",MATCH(DynamicList!$D169,Calc!$AJ$7:$AJ$2006,0))</f>
        <v/>
      </c>
    </row>
    <row r="169" spans="102:117" x14ac:dyDescent="0.25">
      <c r="CX169" s="50"/>
      <c r="CY169" s="50"/>
      <c r="DI169" s="107" t="str">
        <f>IF(LEN(Database!$C170)&gt;0,ROW(Database!$C170),"")</f>
        <v/>
      </c>
      <c r="DK169" s="88" t="str">
        <f>IF(DynamicList!$D170&lt;&gt;"",ROW(DynamicList!$D170),"")</f>
        <v/>
      </c>
      <c r="DM169" s="88" t="str">
        <f>IF(LEN(DynamicList!$D170)=0,"",MATCH(DynamicList!$D170,Calc!$AJ$7:$AJ$2006,0))</f>
        <v/>
      </c>
    </row>
    <row r="170" spans="102:117" x14ac:dyDescent="0.25">
      <c r="CX170" s="50"/>
      <c r="CY170" s="50"/>
      <c r="DI170" s="107" t="str">
        <f>IF(LEN(Database!$C171)&gt;0,ROW(Database!$C171),"")</f>
        <v/>
      </c>
      <c r="DK170" s="88" t="str">
        <f>IF(DynamicList!$D171&lt;&gt;"",ROW(DynamicList!$D171),"")</f>
        <v/>
      </c>
      <c r="DM170" s="88" t="str">
        <f>IF(LEN(DynamicList!$D171)=0,"",MATCH(DynamicList!$D171,Calc!$AJ$7:$AJ$2006,0))</f>
        <v/>
      </c>
    </row>
    <row r="171" spans="102:117" x14ac:dyDescent="0.25">
      <c r="CX171" s="50"/>
      <c r="CY171" s="50"/>
      <c r="DI171" s="107" t="str">
        <f>IF(LEN(Database!$C172)&gt;0,ROW(Database!$C172),"")</f>
        <v/>
      </c>
      <c r="DK171" s="88" t="str">
        <f>IF(DynamicList!$D172&lt;&gt;"",ROW(DynamicList!$D172),"")</f>
        <v/>
      </c>
      <c r="DM171" s="88" t="str">
        <f>IF(LEN(DynamicList!$D172)=0,"",MATCH(DynamicList!$D172,Calc!$AJ$7:$AJ$2006,0))</f>
        <v/>
      </c>
    </row>
    <row r="172" spans="102:117" x14ac:dyDescent="0.25">
      <c r="CX172" s="50"/>
      <c r="CY172" s="50"/>
      <c r="DI172" s="107" t="str">
        <f>IF(LEN(Database!$C173)&gt;0,ROW(Database!$C173),"")</f>
        <v/>
      </c>
      <c r="DK172" s="88" t="str">
        <f>IF(DynamicList!$D173&lt;&gt;"",ROW(DynamicList!$D173),"")</f>
        <v/>
      </c>
      <c r="DM172" s="88" t="str">
        <f>IF(LEN(DynamicList!$D173)=0,"",MATCH(DynamicList!$D173,Calc!$AJ$7:$AJ$2006,0))</f>
        <v/>
      </c>
    </row>
    <row r="173" spans="102:117" x14ac:dyDescent="0.25">
      <c r="CX173" s="50"/>
      <c r="CY173" s="50"/>
      <c r="DI173" s="107" t="str">
        <f>IF(LEN(Database!$C174)&gt;0,ROW(Database!$C174),"")</f>
        <v/>
      </c>
      <c r="DK173" s="88" t="str">
        <f>IF(DynamicList!$D174&lt;&gt;"",ROW(DynamicList!$D174),"")</f>
        <v/>
      </c>
      <c r="DM173" s="88" t="str">
        <f>IF(LEN(DynamicList!$D174)=0,"",MATCH(DynamicList!$D174,Calc!$AJ$7:$AJ$2006,0))</f>
        <v/>
      </c>
    </row>
    <row r="174" spans="102:117" x14ac:dyDescent="0.25">
      <c r="CX174" s="50"/>
      <c r="CY174" s="50"/>
      <c r="DI174" s="107" t="str">
        <f>IF(LEN(Database!$C175)&gt;0,ROW(Database!$C175),"")</f>
        <v/>
      </c>
      <c r="DK174" s="88" t="str">
        <f>IF(DynamicList!$D175&lt;&gt;"",ROW(DynamicList!$D175),"")</f>
        <v/>
      </c>
      <c r="DM174" s="88" t="str">
        <f>IF(LEN(DynamicList!$D175)=0,"",MATCH(DynamicList!$D175,Calc!$AJ$7:$AJ$2006,0))</f>
        <v/>
      </c>
    </row>
    <row r="175" spans="102:117" x14ac:dyDescent="0.25">
      <c r="CX175" s="50"/>
      <c r="CY175" s="50"/>
      <c r="DI175" s="107" t="str">
        <f>IF(LEN(Database!$C176)&gt;0,ROW(Database!$C176),"")</f>
        <v/>
      </c>
      <c r="DK175" s="88" t="str">
        <f>IF(DynamicList!$D176&lt;&gt;"",ROW(DynamicList!$D176),"")</f>
        <v/>
      </c>
      <c r="DM175" s="88" t="str">
        <f>IF(LEN(DynamicList!$D176)=0,"",MATCH(DynamicList!$D176,Calc!$AJ$7:$AJ$2006,0))</f>
        <v/>
      </c>
    </row>
    <row r="176" spans="102:117" x14ac:dyDescent="0.25">
      <c r="CX176" s="50"/>
      <c r="CY176" s="50"/>
      <c r="DI176" s="107" t="str">
        <f>IF(LEN(Database!$C177)&gt;0,ROW(Database!$C177),"")</f>
        <v/>
      </c>
      <c r="DK176" s="88" t="str">
        <f>IF(DynamicList!$D177&lt;&gt;"",ROW(DynamicList!$D177),"")</f>
        <v/>
      </c>
      <c r="DM176" s="88" t="str">
        <f>IF(LEN(DynamicList!$D177)=0,"",MATCH(DynamicList!$D177,Calc!$AJ$7:$AJ$2006,0))</f>
        <v/>
      </c>
    </row>
    <row r="177" spans="102:117" x14ac:dyDescent="0.25">
      <c r="CX177" s="50"/>
      <c r="CY177" s="50"/>
      <c r="DI177" s="107" t="str">
        <f>IF(LEN(Database!$C178)&gt;0,ROW(Database!$C178),"")</f>
        <v/>
      </c>
      <c r="DK177" s="88" t="str">
        <f>IF(DynamicList!$D178&lt;&gt;"",ROW(DynamicList!$D178),"")</f>
        <v/>
      </c>
      <c r="DM177" s="88" t="str">
        <f>IF(LEN(DynamicList!$D178)=0,"",MATCH(DynamicList!$D178,Calc!$AJ$7:$AJ$2006,0))</f>
        <v/>
      </c>
    </row>
    <row r="178" spans="102:117" x14ac:dyDescent="0.25">
      <c r="CX178" s="50"/>
      <c r="CY178" s="50"/>
      <c r="DI178" s="107" t="str">
        <f>IF(LEN(Database!$C179)&gt;0,ROW(Database!$C179),"")</f>
        <v/>
      </c>
      <c r="DK178" s="88" t="str">
        <f>IF(DynamicList!$D179&lt;&gt;"",ROW(DynamicList!$D179),"")</f>
        <v/>
      </c>
      <c r="DM178" s="88" t="str">
        <f>IF(LEN(DynamicList!$D179)=0,"",MATCH(DynamicList!$D179,Calc!$AJ$7:$AJ$2006,0))</f>
        <v/>
      </c>
    </row>
    <row r="179" spans="102:117" x14ac:dyDescent="0.25">
      <c r="CX179" s="50"/>
      <c r="CY179" s="50"/>
      <c r="DI179" s="107" t="str">
        <f>IF(LEN(Database!$C180)&gt;0,ROW(Database!$C180),"")</f>
        <v/>
      </c>
      <c r="DK179" s="88" t="str">
        <f>IF(DynamicList!$D180&lt;&gt;"",ROW(DynamicList!$D180),"")</f>
        <v/>
      </c>
      <c r="DM179" s="88" t="str">
        <f>IF(LEN(DynamicList!$D180)=0,"",MATCH(DynamicList!$D180,Calc!$AJ$7:$AJ$2006,0))</f>
        <v/>
      </c>
    </row>
    <row r="180" spans="102:117" x14ac:dyDescent="0.25">
      <c r="CX180" s="50"/>
      <c r="CY180" s="50"/>
      <c r="DI180" s="107" t="str">
        <f>IF(LEN(Database!$C181)&gt;0,ROW(Database!$C181),"")</f>
        <v/>
      </c>
      <c r="DK180" s="88" t="str">
        <f>IF(DynamicList!$D181&lt;&gt;"",ROW(DynamicList!$D181),"")</f>
        <v/>
      </c>
      <c r="DM180" s="88" t="str">
        <f>IF(LEN(DynamicList!$D181)=0,"",MATCH(DynamicList!$D181,Calc!$AJ$7:$AJ$2006,0))</f>
        <v/>
      </c>
    </row>
    <row r="181" spans="102:117" x14ac:dyDescent="0.25">
      <c r="CX181" s="50"/>
      <c r="CY181" s="50"/>
      <c r="DI181" s="107" t="str">
        <f>IF(LEN(Database!$C182)&gt;0,ROW(Database!$C182),"")</f>
        <v/>
      </c>
      <c r="DK181" s="88" t="str">
        <f>IF(DynamicList!$D182&lt;&gt;"",ROW(DynamicList!$D182),"")</f>
        <v/>
      </c>
      <c r="DM181" s="88" t="str">
        <f>IF(LEN(DynamicList!$D182)=0,"",MATCH(DynamicList!$D182,Calc!$AJ$7:$AJ$2006,0))</f>
        <v/>
      </c>
    </row>
    <row r="182" spans="102:117" x14ac:dyDescent="0.25">
      <c r="CX182" s="50"/>
      <c r="CY182" s="50"/>
      <c r="DI182" s="107" t="str">
        <f>IF(LEN(Database!$C183)&gt;0,ROW(Database!$C183),"")</f>
        <v/>
      </c>
      <c r="DK182" s="88" t="str">
        <f>IF(DynamicList!$D183&lt;&gt;"",ROW(DynamicList!$D183),"")</f>
        <v/>
      </c>
      <c r="DM182" s="88" t="str">
        <f>IF(LEN(DynamicList!$D183)=0,"",MATCH(DynamicList!$D183,Calc!$AJ$7:$AJ$2006,0))</f>
        <v/>
      </c>
    </row>
    <row r="183" spans="102:117" x14ac:dyDescent="0.25">
      <c r="CX183" s="50"/>
      <c r="CY183" s="50"/>
      <c r="DI183" s="107" t="str">
        <f>IF(LEN(Database!$C184)&gt;0,ROW(Database!$C184),"")</f>
        <v/>
      </c>
      <c r="DK183" s="88" t="str">
        <f>IF(DynamicList!$D184&lt;&gt;"",ROW(DynamicList!$D184),"")</f>
        <v/>
      </c>
      <c r="DM183" s="88" t="str">
        <f>IF(LEN(DynamicList!$D184)=0,"",MATCH(DynamicList!$D184,Calc!$AJ$7:$AJ$2006,0))</f>
        <v/>
      </c>
    </row>
    <row r="184" spans="102:117" x14ac:dyDescent="0.25">
      <c r="CX184" s="50"/>
      <c r="CY184" s="50"/>
      <c r="DI184" s="107" t="str">
        <f>IF(LEN(Database!$C185)&gt;0,ROW(Database!$C185),"")</f>
        <v/>
      </c>
      <c r="DK184" s="88" t="str">
        <f>IF(DynamicList!$D185&lt;&gt;"",ROW(DynamicList!$D185),"")</f>
        <v/>
      </c>
      <c r="DM184" s="88" t="str">
        <f>IF(LEN(DynamicList!$D185)=0,"",MATCH(DynamicList!$D185,Calc!$AJ$7:$AJ$2006,0))</f>
        <v/>
      </c>
    </row>
    <row r="185" spans="102:117" x14ac:dyDescent="0.25">
      <c r="CX185" s="50"/>
      <c r="CY185" s="50"/>
      <c r="DI185" s="107" t="str">
        <f>IF(LEN(Database!$C186)&gt;0,ROW(Database!$C186),"")</f>
        <v/>
      </c>
      <c r="DK185" s="88" t="str">
        <f>IF(DynamicList!$D186&lt;&gt;"",ROW(DynamicList!$D186),"")</f>
        <v/>
      </c>
      <c r="DM185" s="88" t="str">
        <f>IF(LEN(DynamicList!$D186)=0,"",MATCH(DynamicList!$D186,Calc!$AJ$7:$AJ$2006,0))</f>
        <v/>
      </c>
    </row>
    <row r="186" spans="102:117" x14ac:dyDescent="0.25">
      <c r="CX186" s="50"/>
      <c r="CY186" s="50"/>
      <c r="DI186" s="107" t="str">
        <f>IF(LEN(Database!$C187)&gt;0,ROW(Database!$C187),"")</f>
        <v/>
      </c>
      <c r="DK186" s="88" t="str">
        <f>IF(DynamicList!$D187&lt;&gt;"",ROW(DynamicList!$D187),"")</f>
        <v/>
      </c>
      <c r="DM186" s="88" t="str">
        <f>IF(LEN(DynamicList!$D187)=0,"",MATCH(DynamicList!$D187,Calc!$AJ$7:$AJ$2006,0))</f>
        <v/>
      </c>
    </row>
    <row r="187" spans="102:117" x14ac:dyDescent="0.25">
      <c r="CX187" s="50"/>
      <c r="CY187" s="50"/>
      <c r="DI187" s="107" t="str">
        <f>IF(LEN(Database!$C188)&gt;0,ROW(Database!$C188),"")</f>
        <v/>
      </c>
      <c r="DK187" s="88" t="str">
        <f>IF(DynamicList!$D188&lt;&gt;"",ROW(DynamicList!$D188),"")</f>
        <v/>
      </c>
      <c r="DM187" s="88" t="str">
        <f>IF(LEN(DynamicList!$D188)=0,"",MATCH(DynamicList!$D188,Calc!$AJ$7:$AJ$2006,0))</f>
        <v/>
      </c>
    </row>
    <row r="188" spans="102:117" x14ac:dyDescent="0.25">
      <c r="CX188" s="50"/>
      <c r="CY188" s="50"/>
      <c r="DI188" s="107" t="str">
        <f>IF(LEN(Database!$C189)&gt;0,ROW(Database!$C189),"")</f>
        <v/>
      </c>
      <c r="DK188" s="88" t="str">
        <f>IF(DynamicList!$D189&lt;&gt;"",ROW(DynamicList!$D189),"")</f>
        <v/>
      </c>
      <c r="DM188" s="88" t="str">
        <f>IF(LEN(DynamicList!$D189)=0,"",MATCH(DynamicList!$D189,Calc!$AJ$7:$AJ$2006,0))</f>
        <v/>
      </c>
    </row>
    <row r="189" spans="102:117" x14ac:dyDescent="0.25">
      <c r="CX189" s="50"/>
      <c r="CY189" s="50"/>
      <c r="DI189" s="107" t="str">
        <f>IF(LEN(Database!$C190)&gt;0,ROW(Database!$C190),"")</f>
        <v/>
      </c>
      <c r="DK189" s="88" t="str">
        <f>IF(DynamicList!$D190&lt;&gt;"",ROW(DynamicList!$D190),"")</f>
        <v/>
      </c>
      <c r="DM189" s="88" t="str">
        <f>IF(LEN(DynamicList!$D190)=0,"",MATCH(DynamicList!$D190,Calc!$AJ$7:$AJ$2006,0))</f>
        <v/>
      </c>
    </row>
    <row r="190" spans="102:117" x14ac:dyDescent="0.25">
      <c r="CX190" s="50"/>
      <c r="CY190" s="50"/>
      <c r="DI190" s="107" t="str">
        <f>IF(LEN(Database!$C191)&gt;0,ROW(Database!$C191),"")</f>
        <v/>
      </c>
      <c r="DK190" s="88" t="str">
        <f>IF(DynamicList!$D191&lt;&gt;"",ROW(DynamicList!$D191),"")</f>
        <v/>
      </c>
      <c r="DM190" s="88" t="str">
        <f>IF(LEN(DynamicList!$D191)=0,"",MATCH(DynamicList!$D191,Calc!$AJ$7:$AJ$2006,0))</f>
        <v/>
      </c>
    </row>
    <row r="191" spans="102:117" x14ac:dyDescent="0.25">
      <c r="CX191" s="50"/>
      <c r="CY191" s="50"/>
      <c r="DI191" s="107" t="str">
        <f>IF(LEN(Database!$C192)&gt;0,ROW(Database!$C192),"")</f>
        <v/>
      </c>
      <c r="DK191" s="88" t="str">
        <f>IF(DynamicList!$D192&lt;&gt;"",ROW(DynamicList!$D192),"")</f>
        <v/>
      </c>
      <c r="DM191" s="88" t="str">
        <f>IF(LEN(DynamicList!$D192)=0,"",MATCH(DynamicList!$D192,Calc!$AJ$7:$AJ$2006,0))</f>
        <v/>
      </c>
    </row>
    <row r="192" spans="102:117" x14ac:dyDescent="0.25">
      <c r="CX192" s="50"/>
      <c r="CY192" s="50"/>
      <c r="DI192" s="107" t="str">
        <f>IF(LEN(Database!$C193)&gt;0,ROW(Database!$C193),"")</f>
        <v/>
      </c>
      <c r="DK192" s="88" t="str">
        <f>IF(DynamicList!$D193&lt;&gt;"",ROW(DynamicList!$D193),"")</f>
        <v/>
      </c>
      <c r="DM192" s="88" t="str">
        <f>IF(LEN(DynamicList!$D193)=0,"",MATCH(DynamicList!$D193,Calc!$AJ$7:$AJ$2006,0))</f>
        <v/>
      </c>
    </row>
    <row r="193" spans="102:117" x14ac:dyDescent="0.25">
      <c r="CX193" s="50"/>
      <c r="CY193" s="50"/>
      <c r="DI193" s="107" t="str">
        <f>IF(LEN(Database!$C194)&gt;0,ROW(Database!$C194),"")</f>
        <v/>
      </c>
      <c r="DK193" s="88" t="str">
        <f>IF(DynamicList!$D194&lt;&gt;"",ROW(DynamicList!$D194),"")</f>
        <v/>
      </c>
      <c r="DM193" s="88" t="str">
        <f>IF(LEN(DynamicList!$D194)=0,"",MATCH(DynamicList!$D194,Calc!$AJ$7:$AJ$2006,0))</f>
        <v/>
      </c>
    </row>
    <row r="194" spans="102:117" x14ac:dyDescent="0.25">
      <c r="CX194" s="50"/>
      <c r="CY194" s="50"/>
      <c r="DI194" s="107" t="str">
        <f>IF(LEN(Database!$C195)&gt;0,ROW(Database!$C195),"")</f>
        <v/>
      </c>
      <c r="DK194" s="88" t="str">
        <f>IF(DynamicList!$D195&lt;&gt;"",ROW(DynamicList!$D195),"")</f>
        <v/>
      </c>
      <c r="DM194" s="88" t="str">
        <f>IF(LEN(DynamicList!$D195)=0,"",MATCH(DynamicList!$D195,Calc!$AJ$7:$AJ$2006,0))</f>
        <v/>
      </c>
    </row>
    <row r="195" spans="102:117" x14ac:dyDescent="0.25">
      <c r="CX195" s="50"/>
      <c r="CY195" s="50"/>
      <c r="DI195" s="107" t="str">
        <f>IF(LEN(Database!$C196)&gt;0,ROW(Database!$C196),"")</f>
        <v/>
      </c>
      <c r="DK195" s="88" t="str">
        <f>IF(DynamicList!$D196&lt;&gt;"",ROW(DynamicList!$D196),"")</f>
        <v/>
      </c>
      <c r="DM195" s="88" t="str">
        <f>IF(LEN(DynamicList!$D196)=0,"",MATCH(DynamicList!$D196,Calc!$AJ$7:$AJ$2006,0))</f>
        <v/>
      </c>
    </row>
    <row r="196" spans="102:117" x14ac:dyDescent="0.25">
      <c r="CX196" s="50"/>
      <c r="CY196" s="50"/>
      <c r="DI196" s="107" t="str">
        <f>IF(LEN(Database!$C197)&gt;0,ROW(Database!$C197),"")</f>
        <v/>
      </c>
      <c r="DK196" s="88" t="str">
        <f>IF(DynamicList!$D197&lt;&gt;"",ROW(DynamicList!$D197),"")</f>
        <v/>
      </c>
      <c r="DM196" s="88" t="str">
        <f>IF(LEN(DynamicList!$D197)=0,"",MATCH(DynamicList!$D197,Calc!$AJ$7:$AJ$2006,0))</f>
        <v/>
      </c>
    </row>
    <row r="197" spans="102:117" x14ac:dyDescent="0.25">
      <c r="CX197" s="50"/>
      <c r="CY197" s="50"/>
      <c r="DI197" s="107" t="str">
        <f>IF(LEN(Database!$C198)&gt;0,ROW(Database!$C198),"")</f>
        <v/>
      </c>
      <c r="DK197" s="88" t="str">
        <f>IF(DynamicList!$D198&lt;&gt;"",ROW(DynamicList!$D198),"")</f>
        <v/>
      </c>
      <c r="DM197" s="88" t="str">
        <f>IF(LEN(DynamicList!$D198)=0,"",MATCH(DynamicList!$D198,Calc!$AJ$7:$AJ$2006,0))</f>
        <v/>
      </c>
    </row>
    <row r="198" spans="102:117" x14ac:dyDescent="0.25">
      <c r="CX198" s="50"/>
      <c r="CY198" s="50"/>
      <c r="DI198" s="107" t="str">
        <f>IF(LEN(Database!$C199)&gt;0,ROW(Database!$C199),"")</f>
        <v/>
      </c>
      <c r="DK198" s="88" t="str">
        <f>IF(DynamicList!$D199&lt;&gt;"",ROW(DynamicList!$D199),"")</f>
        <v/>
      </c>
      <c r="DM198" s="88" t="str">
        <f>IF(LEN(DynamicList!$D199)=0,"",MATCH(DynamicList!$D199,Calc!$AJ$7:$AJ$2006,0))</f>
        <v/>
      </c>
    </row>
    <row r="199" spans="102:117" x14ac:dyDescent="0.25">
      <c r="CX199" s="50"/>
      <c r="CY199" s="50"/>
      <c r="DI199" s="107" t="str">
        <f>IF(LEN(Database!$C200)&gt;0,ROW(Database!$C200),"")</f>
        <v/>
      </c>
      <c r="DK199" s="88" t="str">
        <f>IF(DynamicList!$D200&lt;&gt;"",ROW(DynamicList!$D200),"")</f>
        <v/>
      </c>
      <c r="DM199" s="88" t="str">
        <f>IF(LEN(DynamicList!$D200)=0,"",MATCH(DynamicList!$D200,Calc!$AJ$7:$AJ$2006,0))</f>
        <v/>
      </c>
    </row>
    <row r="200" spans="102:117" x14ac:dyDescent="0.25">
      <c r="CX200" s="50"/>
      <c r="CY200" s="50"/>
      <c r="DI200" s="107" t="str">
        <f>IF(LEN(Database!$C201)&gt;0,ROW(Database!$C201),"")</f>
        <v/>
      </c>
      <c r="DK200" s="88" t="str">
        <f>IF(DynamicList!$D201&lt;&gt;"",ROW(DynamicList!$D201),"")</f>
        <v/>
      </c>
      <c r="DM200" s="88" t="str">
        <f>IF(LEN(DynamicList!$D201)=0,"",MATCH(DynamicList!$D201,Calc!$AJ$7:$AJ$2006,0))</f>
        <v/>
      </c>
    </row>
    <row r="201" spans="102:117" x14ac:dyDescent="0.25">
      <c r="CX201" s="50"/>
      <c r="CY201" s="50"/>
      <c r="DI201" s="107" t="str">
        <f>IF(LEN(Database!$C202)&gt;0,ROW(Database!$C202),"")</f>
        <v/>
      </c>
      <c r="DK201" s="88" t="str">
        <f>IF(DynamicList!$D202&lt;&gt;"",ROW(DynamicList!$D202),"")</f>
        <v/>
      </c>
      <c r="DM201" s="88" t="str">
        <f>IF(LEN(DynamicList!$D202)=0,"",MATCH(DynamicList!$D202,Calc!$AJ$7:$AJ$2006,0))</f>
        <v/>
      </c>
    </row>
    <row r="202" spans="102:117" x14ac:dyDescent="0.25">
      <c r="CX202" s="50"/>
      <c r="CY202" s="50"/>
      <c r="DI202" s="107" t="str">
        <f>IF(LEN(Database!$C203)&gt;0,ROW(Database!$C203),"")</f>
        <v/>
      </c>
      <c r="DK202" s="88" t="str">
        <f>IF(DynamicList!$D203&lt;&gt;"",ROW(DynamicList!$D203),"")</f>
        <v/>
      </c>
      <c r="DM202" s="88" t="str">
        <f>IF(LEN(DynamicList!$D203)=0,"",MATCH(DynamicList!$D203,Calc!$AJ$7:$AJ$2006,0))</f>
        <v/>
      </c>
    </row>
    <row r="203" spans="102:117" x14ac:dyDescent="0.25">
      <c r="CX203" s="50"/>
      <c r="CY203" s="50"/>
      <c r="DI203" s="107" t="str">
        <f>IF(LEN(Database!$C204)&gt;0,ROW(Database!$C204),"")</f>
        <v/>
      </c>
      <c r="DK203" s="88" t="str">
        <f>IF(DynamicList!$D204&lt;&gt;"",ROW(DynamicList!$D204),"")</f>
        <v/>
      </c>
      <c r="DM203" s="88" t="str">
        <f>IF(LEN(DynamicList!$D204)=0,"",MATCH(DynamicList!$D204,Calc!$AJ$7:$AJ$2006,0))</f>
        <v/>
      </c>
    </row>
    <row r="204" spans="102:117" x14ac:dyDescent="0.25">
      <c r="CX204" s="50"/>
      <c r="CY204" s="50"/>
      <c r="DI204" s="107" t="str">
        <f>IF(LEN(Database!$C205)&gt;0,ROW(Database!$C205),"")</f>
        <v/>
      </c>
      <c r="DK204" s="88" t="str">
        <f>IF(DynamicList!$D205&lt;&gt;"",ROW(DynamicList!$D205),"")</f>
        <v/>
      </c>
      <c r="DM204" s="88" t="str">
        <f>IF(LEN(DynamicList!$D205)=0,"",MATCH(DynamicList!$D205,Calc!$AJ$7:$AJ$2006,0))</f>
        <v/>
      </c>
    </row>
    <row r="205" spans="102:117" x14ac:dyDescent="0.25">
      <c r="CX205" s="50"/>
      <c r="CY205" s="50"/>
      <c r="DI205" s="107" t="str">
        <f>IF(LEN(Database!$C206)&gt;0,ROW(Database!$C206),"")</f>
        <v/>
      </c>
      <c r="DK205" s="88" t="str">
        <f>IF(DynamicList!$D206&lt;&gt;"",ROW(DynamicList!$D206),"")</f>
        <v/>
      </c>
      <c r="DM205" s="88" t="str">
        <f>IF(LEN(DynamicList!$D206)=0,"",MATCH(DynamicList!$D206,Calc!$AJ$7:$AJ$2006,0))</f>
        <v/>
      </c>
    </row>
    <row r="206" spans="102:117" x14ac:dyDescent="0.25">
      <c r="CX206" s="50"/>
      <c r="CY206" s="50"/>
      <c r="DI206" s="107" t="str">
        <f>IF(LEN(Database!$C207)&gt;0,ROW(Database!$C207),"")</f>
        <v/>
      </c>
      <c r="DK206" s="88" t="str">
        <f>IF(DynamicList!$D207&lt;&gt;"",ROW(DynamicList!$D207),"")</f>
        <v/>
      </c>
      <c r="DM206" s="88" t="str">
        <f>IF(LEN(DynamicList!$D207)=0,"",MATCH(DynamicList!$D207,Calc!$AJ$7:$AJ$2006,0))</f>
        <v/>
      </c>
    </row>
    <row r="207" spans="102:117" x14ac:dyDescent="0.25">
      <c r="CX207" s="50"/>
      <c r="CY207" s="50"/>
      <c r="DI207" s="107" t="str">
        <f>IF(LEN(Database!$C208)&gt;0,ROW(Database!$C208),"")</f>
        <v/>
      </c>
      <c r="DK207" s="88" t="str">
        <f>IF(DynamicList!$D208&lt;&gt;"",ROW(DynamicList!$D208),"")</f>
        <v/>
      </c>
      <c r="DM207" s="88" t="str">
        <f>IF(LEN(DynamicList!$D208)=0,"",MATCH(DynamicList!$D208,Calc!$AJ$7:$AJ$2006,0))</f>
        <v/>
      </c>
    </row>
    <row r="208" spans="102:117" x14ac:dyDescent="0.25">
      <c r="CX208" s="50"/>
      <c r="CY208" s="50"/>
      <c r="DI208" s="107" t="str">
        <f>IF(LEN(Database!$C209)&gt;0,ROW(Database!$C209),"")</f>
        <v/>
      </c>
      <c r="DK208" s="88" t="str">
        <f>IF(DynamicList!$D209&lt;&gt;"",ROW(DynamicList!$D209),"")</f>
        <v/>
      </c>
      <c r="DM208" s="88" t="str">
        <f>IF(LEN(DynamicList!$D209)=0,"",MATCH(DynamicList!$D209,Calc!$AJ$7:$AJ$2006,0))</f>
        <v/>
      </c>
    </row>
    <row r="209" spans="102:117" x14ac:dyDescent="0.25">
      <c r="CX209" s="50"/>
      <c r="CY209" s="50"/>
      <c r="DI209" s="107" t="str">
        <f>IF(LEN(Database!$C210)&gt;0,ROW(Database!$C210),"")</f>
        <v/>
      </c>
      <c r="DK209" s="88" t="str">
        <f>IF(DynamicList!$D210&lt;&gt;"",ROW(DynamicList!$D210),"")</f>
        <v/>
      </c>
      <c r="DM209" s="88" t="str">
        <f>IF(LEN(DynamicList!$D210)=0,"",MATCH(DynamicList!$D210,Calc!$AJ$7:$AJ$2006,0))</f>
        <v/>
      </c>
    </row>
    <row r="210" spans="102:117" x14ac:dyDescent="0.25">
      <c r="CX210" s="50"/>
      <c r="CY210" s="50"/>
      <c r="DI210" s="107" t="str">
        <f>IF(LEN(Database!$C211)&gt;0,ROW(Database!$C211),"")</f>
        <v/>
      </c>
      <c r="DK210" s="88" t="str">
        <f>IF(DynamicList!$D211&lt;&gt;"",ROW(DynamicList!$D211),"")</f>
        <v/>
      </c>
      <c r="DM210" s="88" t="str">
        <f>IF(LEN(DynamicList!$D211)=0,"",MATCH(DynamicList!$D211,Calc!$AJ$7:$AJ$2006,0))</f>
        <v/>
      </c>
    </row>
    <row r="211" spans="102:117" x14ac:dyDescent="0.25">
      <c r="CX211" s="50"/>
      <c r="CY211" s="50"/>
      <c r="DI211" s="107" t="str">
        <f>IF(LEN(Database!$C212)&gt;0,ROW(Database!$C212),"")</f>
        <v/>
      </c>
      <c r="DK211" s="88" t="str">
        <f>IF(DynamicList!$D212&lt;&gt;"",ROW(DynamicList!$D212),"")</f>
        <v/>
      </c>
      <c r="DM211" s="88" t="str">
        <f>IF(LEN(DynamicList!$D212)=0,"",MATCH(DynamicList!$D212,Calc!$AJ$7:$AJ$2006,0))</f>
        <v/>
      </c>
    </row>
    <row r="212" spans="102:117" x14ac:dyDescent="0.25">
      <c r="CX212" s="50"/>
      <c r="CY212" s="50"/>
      <c r="DI212" s="107" t="str">
        <f>IF(LEN(Database!$C213)&gt;0,ROW(Database!$C213),"")</f>
        <v/>
      </c>
      <c r="DK212" s="88" t="str">
        <f>IF(DynamicList!$D213&lt;&gt;"",ROW(DynamicList!$D213),"")</f>
        <v/>
      </c>
      <c r="DM212" s="88" t="str">
        <f>IF(LEN(DynamicList!$D213)=0,"",MATCH(DynamicList!$D213,Calc!$AJ$7:$AJ$2006,0))</f>
        <v/>
      </c>
    </row>
    <row r="213" spans="102:117" x14ac:dyDescent="0.25">
      <c r="CX213" s="50"/>
      <c r="CY213" s="50"/>
      <c r="DI213" s="107" t="str">
        <f>IF(LEN(Database!$C214)&gt;0,ROW(Database!$C214),"")</f>
        <v/>
      </c>
      <c r="DK213" s="88" t="str">
        <f>IF(DynamicList!$D214&lt;&gt;"",ROW(DynamicList!$D214),"")</f>
        <v/>
      </c>
      <c r="DM213" s="88" t="str">
        <f>IF(LEN(DynamicList!$D214)=0,"",MATCH(DynamicList!$D214,Calc!$AJ$7:$AJ$2006,0))</f>
        <v/>
      </c>
    </row>
    <row r="214" spans="102:117" x14ac:dyDescent="0.25">
      <c r="CX214" s="50"/>
      <c r="CY214" s="50"/>
      <c r="DI214" s="107" t="str">
        <f>IF(LEN(Database!$C215)&gt;0,ROW(Database!$C215),"")</f>
        <v/>
      </c>
      <c r="DK214" s="88" t="str">
        <f>IF(DynamicList!$D215&lt;&gt;"",ROW(DynamicList!$D215),"")</f>
        <v/>
      </c>
      <c r="DM214" s="88" t="str">
        <f>IF(LEN(DynamicList!$D215)=0,"",MATCH(DynamicList!$D215,Calc!$AJ$7:$AJ$2006,0))</f>
        <v/>
      </c>
    </row>
    <row r="215" spans="102:117" x14ac:dyDescent="0.25">
      <c r="CX215" s="50"/>
      <c r="CY215" s="50"/>
      <c r="DI215" s="107" t="str">
        <f>IF(LEN(Database!$C216)&gt;0,ROW(Database!$C216),"")</f>
        <v/>
      </c>
      <c r="DK215" s="88" t="str">
        <f>IF(DynamicList!$D216&lt;&gt;"",ROW(DynamicList!$D216),"")</f>
        <v/>
      </c>
      <c r="DM215" s="88" t="str">
        <f>IF(LEN(DynamicList!$D216)=0,"",MATCH(DynamicList!$D216,Calc!$AJ$7:$AJ$2006,0))</f>
        <v/>
      </c>
    </row>
    <row r="216" spans="102:117" x14ac:dyDescent="0.25">
      <c r="CX216" s="50"/>
      <c r="CY216" s="50"/>
      <c r="DI216" s="107" t="str">
        <f>IF(LEN(Database!$C217)&gt;0,ROW(Database!$C217),"")</f>
        <v/>
      </c>
      <c r="DK216" s="88" t="str">
        <f>IF(DynamicList!$D217&lt;&gt;"",ROW(DynamicList!$D217),"")</f>
        <v/>
      </c>
      <c r="DM216" s="88" t="str">
        <f>IF(LEN(DynamicList!$D217)=0,"",MATCH(DynamicList!$D217,Calc!$AJ$7:$AJ$2006,0))</f>
        <v/>
      </c>
    </row>
    <row r="217" spans="102:117" x14ac:dyDescent="0.25">
      <c r="CX217" s="50"/>
      <c r="CY217" s="50"/>
      <c r="DI217" s="107" t="str">
        <f>IF(LEN(Database!$C218)&gt;0,ROW(Database!$C218),"")</f>
        <v/>
      </c>
      <c r="DK217" s="88" t="str">
        <f>IF(DynamicList!$D218&lt;&gt;"",ROW(DynamicList!$D218),"")</f>
        <v/>
      </c>
      <c r="DM217" s="88" t="str">
        <f>IF(LEN(DynamicList!$D218)=0,"",MATCH(DynamicList!$D218,Calc!$AJ$7:$AJ$2006,0))</f>
        <v/>
      </c>
    </row>
    <row r="218" spans="102:117" x14ac:dyDescent="0.25">
      <c r="CX218" s="50"/>
      <c r="CY218" s="50"/>
      <c r="DI218" s="107" t="str">
        <f>IF(LEN(Database!$C219)&gt;0,ROW(Database!$C219),"")</f>
        <v/>
      </c>
      <c r="DK218" s="88" t="str">
        <f>IF(DynamicList!$D219&lt;&gt;"",ROW(DynamicList!$D219),"")</f>
        <v/>
      </c>
      <c r="DM218" s="88" t="str">
        <f>IF(LEN(DynamicList!$D219)=0,"",MATCH(DynamicList!$D219,Calc!$AJ$7:$AJ$2006,0))</f>
        <v/>
      </c>
    </row>
    <row r="219" spans="102:117" x14ac:dyDescent="0.25">
      <c r="CX219" s="50"/>
      <c r="CY219" s="50"/>
      <c r="DI219" s="107" t="str">
        <f>IF(LEN(Database!$C220)&gt;0,ROW(Database!$C220),"")</f>
        <v/>
      </c>
      <c r="DK219" s="88" t="str">
        <f>IF(DynamicList!$D220&lt;&gt;"",ROW(DynamicList!$D220),"")</f>
        <v/>
      </c>
      <c r="DM219" s="88" t="str">
        <f>IF(LEN(DynamicList!$D220)=0,"",MATCH(DynamicList!$D220,Calc!$AJ$7:$AJ$2006,0))</f>
        <v/>
      </c>
    </row>
    <row r="220" spans="102:117" x14ac:dyDescent="0.25">
      <c r="CX220" s="50"/>
      <c r="CY220" s="50"/>
      <c r="DI220" s="107" t="str">
        <f>IF(LEN(Database!$C221)&gt;0,ROW(Database!$C221),"")</f>
        <v/>
      </c>
      <c r="DK220" s="88" t="str">
        <f>IF(DynamicList!$D221&lt;&gt;"",ROW(DynamicList!$D221),"")</f>
        <v/>
      </c>
      <c r="DM220" s="88" t="str">
        <f>IF(LEN(DynamicList!$D221)=0,"",MATCH(DynamicList!$D221,Calc!$AJ$7:$AJ$2006,0))</f>
        <v/>
      </c>
    </row>
    <row r="221" spans="102:117" x14ac:dyDescent="0.25">
      <c r="CX221" s="50"/>
      <c r="CY221" s="50"/>
      <c r="DI221" s="107" t="str">
        <f>IF(LEN(Database!$C222)&gt;0,ROW(Database!$C222),"")</f>
        <v/>
      </c>
      <c r="DK221" s="88" t="str">
        <f>IF(DynamicList!$D222&lt;&gt;"",ROW(DynamicList!$D222),"")</f>
        <v/>
      </c>
      <c r="DM221" s="88" t="str">
        <f>IF(LEN(DynamicList!$D222)=0,"",MATCH(DynamicList!$D222,Calc!$AJ$7:$AJ$2006,0))</f>
        <v/>
      </c>
    </row>
    <row r="222" spans="102:117" x14ac:dyDescent="0.25">
      <c r="CX222" s="50"/>
      <c r="CY222" s="50"/>
      <c r="DI222" s="107" t="str">
        <f>IF(LEN(Database!$C223)&gt;0,ROW(Database!$C223),"")</f>
        <v/>
      </c>
      <c r="DK222" s="88" t="str">
        <f>IF(DynamicList!$D223&lt;&gt;"",ROW(DynamicList!$D223),"")</f>
        <v/>
      </c>
      <c r="DM222" s="88" t="str">
        <f>IF(LEN(DynamicList!$D223)=0,"",MATCH(DynamicList!$D223,Calc!$AJ$7:$AJ$2006,0))</f>
        <v/>
      </c>
    </row>
    <row r="223" spans="102:117" x14ac:dyDescent="0.25">
      <c r="CX223" s="50"/>
      <c r="CY223" s="50"/>
      <c r="DI223" s="107" t="str">
        <f>IF(LEN(Database!$C224)&gt;0,ROW(Database!$C224),"")</f>
        <v/>
      </c>
      <c r="DK223" s="88" t="str">
        <f>IF(DynamicList!$D224&lt;&gt;"",ROW(DynamicList!$D224),"")</f>
        <v/>
      </c>
      <c r="DM223" s="88" t="str">
        <f>IF(LEN(DynamicList!$D224)=0,"",MATCH(DynamicList!$D224,Calc!$AJ$7:$AJ$2006,0))</f>
        <v/>
      </c>
    </row>
    <row r="224" spans="102:117" x14ac:dyDescent="0.25">
      <c r="CX224" s="50"/>
      <c r="CY224" s="50"/>
      <c r="DI224" s="107" t="str">
        <f>IF(LEN(Database!$C225)&gt;0,ROW(Database!$C225),"")</f>
        <v/>
      </c>
      <c r="DK224" s="88" t="str">
        <f>IF(DynamicList!$D225&lt;&gt;"",ROW(DynamicList!$D225),"")</f>
        <v/>
      </c>
      <c r="DM224" s="88" t="str">
        <f>IF(LEN(DynamicList!$D225)=0,"",MATCH(DynamicList!$D225,Calc!$AJ$7:$AJ$2006,0))</f>
        <v/>
      </c>
    </row>
    <row r="225" spans="102:117" x14ac:dyDescent="0.25">
      <c r="CX225" s="50"/>
      <c r="CY225" s="50"/>
      <c r="DI225" s="107" t="str">
        <f>IF(LEN(Database!$C226)&gt;0,ROW(Database!$C226),"")</f>
        <v/>
      </c>
      <c r="DK225" s="88" t="str">
        <f>IF(DynamicList!$D226&lt;&gt;"",ROW(DynamicList!$D226),"")</f>
        <v/>
      </c>
      <c r="DM225" s="88" t="str">
        <f>IF(LEN(DynamicList!$D226)=0,"",MATCH(DynamicList!$D226,Calc!$AJ$7:$AJ$2006,0))</f>
        <v/>
      </c>
    </row>
    <row r="226" spans="102:117" x14ac:dyDescent="0.25">
      <c r="CX226" s="50"/>
      <c r="CY226" s="50"/>
      <c r="DI226" s="107" t="str">
        <f>IF(LEN(Database!$C227)&gt;0,ROW(Database!$C227),"")</f>
        <v/>
      </c>
      <c r="DK226" s="88" t="str">
        <f>IF(DynamicList!$D227&lt;&gt;"",ROW(DynamicList!$D227),"")</f>
        <v/>
      </c>
      <c r="DM226" s="88" t="str">
        <f>IF(LEN(DynamicList!$D227)=0,"",MATCH(DynamicList!$D227,Calc!$AJ$7:$AJ$2006,0))</f>
        <v/>
      </c>
    </row>
    <row r="227" spans="102:117" x14ac:dyDescent="0.25">
      <c r="CX227" s="50"/>
      <c r="CY227" s="50"/>
      <c r="DI227" s="107" t="str">
        <f>IF(LEN(Database!$C228)&gt;0,ROW(Database!$C228),"")</f>
        <v/>
      </c>
      <c r="DK227" s="88" t="str">
        <f>IF(DynamicList!$D228&lt;&gt;"",ROW(DynamicList!$D228),"")</f>
        <v/>
      </c>
      <c r="DM227" s="88" t="str">
        <f>IF(LEN(DynamicList!$D228)=0,"",MATCH(DynamicList!$D228,Calc!$AJ$7:$AJ$2006,0))</f>
        <v/>
      </c>
    </row>
    <row r="228" spans="102:117" x14ac:dyDescent="0.25">
      <c r="CX228" s="50"/>
      <c r="CY228" s="50"/>
      <c r="DI228" s="107" t="str">
        <f>IF(LEN(Database!$C229)&gt;0,ROW(Database!$C229),"")</f>
        <v/>
      </c>
      <c r="DK228" s="88" t="str">
        <f>IF(DynamicList!$D229&lt;&gt;"",ROW(DynamicList!$D229),"")</f>
        <v/>
      </c>
      <c r="DM228" s="88" t="str">
        <f>IF(LEN(DynamicList!$D229)=0,"",MATCH(DynamicList!$D229,Calc!$AJ$7:$AJ$2006,0))</f>
        <v/>
      </c>
    </row>
    <row r="229" spans="102:117" x14ac:dyDescent="0.25">
      <c r="CX229" s="50"/>
      <c r="CY229" s="50"/>
      <c r="DI229" s="107" t="str">
        <f>IF(LEN(Database!$C230)&gt;0,ROW(Database!$C230),"")</f>
        <v/>
      </c>
      <c r="DK229" s="88" t="str">
        <f>IF(DynamicList!$D230&lt;&gt;"",ROW(DynamicList!$D230),"")</f>
        <v/>
      </c>
      <c r="DM229" s="88" t="str">
        <f>IF(LEN(DynamicList!$D230)=0,"",MATCH(DynamicList!$D230,Calc!$AJ$7:$AJ$2006,0))</f>
        <v/>
      </c>
    </row>
    <row r="230" spans="102:117" x14ac:dyDescent="0.25">
      <c r="CX230" s="50"/>
      <c r="CY230" s="50"/>
      <c r="DI230" s="107" t="str">
        <f>IF(LEN(Database!$C231)&gt;0,ROW(Database!$C231),"")</f>
        <v/>
      </c>
      <c r="DK230" s="88" t="str">
        <f>IF(DynamicList!$D231&lt;&gt;"",ROW(DynamicList!$D231),"")</f>
        <v/>
      </c>
      <c r="DM230" s="88" t="str">
        <f>IF(LEN(DynamicList!$D231)=0,"",MATCH(DynamicList!$D231,Calc!$AJ$7:$AJ$2006,0))</f>
        <v/>
      </c>
    </row>
    <row r="231" spans="102:117" x14ac:dyDescent="0.25">
      <c r="CX231" s="50"/>
      <c r="CY231" s="50"/>
      <c r="DI231" s="107" t="str">
        <f>IF(LEN(Database!$C232)&gt;0,ROW(Database!$C232),"")</f>
        <v/>
      </c>
      <c r="DK231" s="88" t="str">
        <f>IF(DynamicList!$D232&lt;&gt;"",ROW(DynamicList!$D232),"")</f>
        <v/>
      </c>
      <c r="DM231" s="88" t="str">
        <f>IF(LEN(DynamicList!$D232)=0,"",MATCH(DynamicList!$D232,Calc!$AJ$7:$AJ$2006,0))</f>
        <v/>
      </c>
    </row>
    <row r="232" spans="102:117" x14ac:dyDescent="0.25">
      <c r="CX232" s="50"/>
      <c r="CY232" s="50"/>
      <c r="DI232" s="107" t="str">
        <f>IF(LEN(Database!$C233)&gt;0,ROW(Database!$C233),"")</f>
        <v/>
      </c>
      <c r="DK232" s="88" t="str">
        <f>IF(DynamicList!$D233&lt;&gt;"",ROW(DynamicList!$D233),"")</f>
        <v/>
      </c>
      <c r="DM232" s="88" t="str">
        <f>IF(LEN(DynamicList!$D233)=0,"",MATCH(DynamicList!$D233,Calc!$AJ$7:$AJ$2006,0))</f>
        <v/>
      </c>
    </row>
    <row r="233" spans="102:117" x14ac:dyDescent="0.25">
      <c r="CX233" s="50"/>
      <c r="CY233" s="50"/>
      <c r="DI233" s="107" t="str">
        <f>IF(LEN(Database!$C234)&gt;0,ROW(Database!$C234),"")</f>
        <v/>
      </c>
      <c r="DK233" s="88" t="str">
        <f>IF(DynamicList!$D234&lt;&gt;"",ROW(DynamicList!$D234),"")</f>
        <v/>
      </c>
      <c r="DM233" s="88" t="str">
        <f>IF(LEN(DynamicList!$D234)=0,"",MATCH(DynamicList!$D234,Calc!$AJ$7:$AJ$2006,0))</f>
        <v/>
      </c>
    </row>
    <row r="234" spans="102:117" x14ac:dyDescent="0.25">
      <c r="CX234" s="50"/>
      <c r="CY234" s="50"/>
      <c r="DI234" s="107" t="str">
        <f>IF(LEN(Database!$C235)&gt;0,ROW(Database!$C235),"")</f>
        <v/>
      </c>
      <c r="DK234" s="88" t="str">
        <f>IF(DynamicList!$D235&lt;&gt;"",ROW(DynamicList!$D235),"")</f>
        <v/>
      </c>
      <c r="DM234" s="88" t="str">
        <f>IF(LEN(DynamicList!$D235)=0,"",MATCH(DynamicList!$D235,Calc!$AJ$7:$AJ$2006,0))</f>
        <v/>
      </c>
    </row>
    <row r="235" spans="102:117" x14ac:dyDescent="0.25">
      <c r="CX235" s="50"/>
      <c r="CY235" s="50"/>
      <c r="DI235" s="107" t="str">
        <f>IF(LEN(Database!$C236)&gt;0,ROW(Database!$C236),"")</f>
        <v/>
      </c>
      <c r="DK235" s="88" t="str">
        <f>IF(DynamicList!$D236&lt;&gt;"",ROW(DynamicList!$D236),"")</f>
        <v/>
      </c>
      <c r="DM235" s="88" t="str">
        <f>IF(LEN(DynamicList!$D236)=0,"",MATCH(DynamicList!$D236,Calc!$AJ$7:$AJ$2006,0))</f>
        <v/>
      </c>
    </row>
    <row r="236" spans="102:117" x14ac:dyDescent="0.25">
      <c r="CX236" s="50"/>
      <c r="CY236" s="50"/>
      <c r="DI236" s="107" t="str">
        <f>IF(LEN(Database!$C237)&gt;0,ROW(Database!$C237),"")</f>
        <v/>
      </c>
      <c r="DK236" s="88" t="str">
        <f>IF(DynamicList!$D237&lt;&gt;"",ROW(DynamicList!$D237),"")</f>
        <v/>
      </c>
      <c r="DM236" s="88" t="str">
        <f>IF(LEN(DynamicList!$D237)=0,"",MATCH(DynamicList!$D237,Calc!$AJ$7:$AJ$2006,0))</f>
        <v/>
      </c>
    </row>
    <row r="237" spans="102:117" x14ac:dyDescent="0.25">
      <c r="CX237" s="50"/>
      <c r="CY237" s="50"/>
      <c r="DI237" s="107" t="str">
        <f>IF(LEN(Database!$C238)&gt;0,ROW(Database!$C238),"")</f>
        <v/>
      </c>
      <c r="DK237" s="88" t="str">
        <f>IF(DynamicList!$D238&lt;&gt;"",ROW(DynamicList!$D238),"")</f>
        <v/>
      </c>
      <c r="DM237" s="88" t="str">
        <f>IF(LEN(DynamicList!$D238)=0,"",MATCH(DynamicList!$D238,Calc!$AJ$7:$AJ$2006,0))</f>
        <v/>
      </c>
    </row>
    <row r="238" spans="102:117" x14ac:dyDescent="0.25">
      <c r="CX238" s="50"/>
      <c r="CY238" s="50"/>
      <c r="DI238" s="107" t="str">
        <f>IF(LEN(Database!$C239)&gt;0,ROW(Database!$C239),"")</f>
        <v/>
      </c>
      <c r="DK238" s="88" t="str">
        <f>IF(DynamicList!$D239&lt;&gt;"",ROW(DynamicList!$D239),"")</f>
        <v/>
      </c>
      <c r="DM238" s="88" t="str">
        <f>IF(LEN(DynamicList!$D239)=0,"",MATCH(DynamicList!$D239,Calc!$AJ$7:$AJ$2006,0))</f>
        <v/>
      </c>
    </row>
    <row r="239" spans="102:117" x14ac:dyDescent="0.25">
      <c r="CX239" s="50"/>
      <c r="CY239" s="50"/>
      <c r="DI239" s="107" t="str">
        <f>IF(LEN(Database!$C240)&gt;0,ROW(Database!$C240),"")</f>
        <v/>
      </c>
      <c r="DK239" s="88" t="str">
        <f>IF(DynamicList!$D240&lt;&gt;"",ROW(DynamicList!$D240),"")</f>
        <v/>
      </c>
      <c r="DM239" s="88" t="str">
        <f>IF(LEN(DynamicList!$D240)=0,"",MATCH(DynamicList!$D240,Calc!$AJ$7:$AJ$2006,0))</f>
        <v/>
      </c>
    </row>
    <row r="240" spans="102:117" x14ac:dyDescent="0.25">
      <c r="CX240" s="50"/>
      <c r="CY240" s="50"/>
      <c r="DI240" s="107" t="str">
        <f>IF(LEN(Database!$C241)&gt;0,ROW(Database!$C241),"")</f>
        <v/>
      </c>
      <c r="DK240" s="88" t="str">
        <f>IF(DynamicList!$D241&lt;&gt;"",ROW(DynamicList!$D241),"")</f>
        <v/>
      </c>
      <c r="DM240" s="88" t="str">
        <f>IF(LEN(DynamicList!$D241)=0,"",MATCH(DynamicList!$D241,Calc!$AJ$7:$AJ$2006,0))</f>
        <v/>
      </c>
    </row>
    <row r="241" spans="102:117" x14ac:dyDescent="0.25">
      <c r="CX241" s="50"/>
      <c r="CY241" s="50"/>
      <c r="DI241" s="107" t="str">
        <f>IF(LEN(Database!$C242)&gt;0,ROW(Database!$C242),"")</f>
        <v/>
      </c>
      <c r="DK241" s="88" t="str">
        <f>IF(DynamicList!$D242&lt;&gt;"",ROW(DynamicList!$D242),"")</f>
        <v/>
      </c>
      <c r="DM241" s="88" t="str">
        <f>IF(LEN(DynamicList!$D242)=0,"",MATCH(DynamicList!$D242,Calc!$AJ$7:$AJ$2006,0))</f>
        <v/>
      </c>
    </row>
    <row r="242" spans="102:117" x14ac:dyDescent="0.25">
      <c r="CX242" s="50"/>
      <c r="CY242" s="50"/>
      <c r="DI242" s="107" t="str">
        <f>IF(LEN(Database!$C243)&gt;0,ROW(Database!$C243),"")</f>
        <v/>
      </c>
      <c r="DK242" s="88" t="str">
        <f>IF(DynamicList!$D243&lt;&gt;"",ROW(DynamicList!$D243),"")</f>
        <v/>
      </c>
      <c r="DM242" s="88" t="str">
        <f>IF(LEN(DynamicList!$D243)=0,"",MATCH(DynamicList!$D243,Calc!$AJ$7:$AJ$2006,0))</f>
        <v/>
      </c>
    </row>
    <row r="243" spans="102:117" x14ac:dyDescent="0.25">
      <c r="CX243" s="50"/>
      <c r="CY243" s="50"/>
      <c r="DI243" s="107" t="str">
        <f>IF(LEN(Database!$C244)&gt;0,ROW(Database!$C244),"")</f>
        <v/>
      </c>
      <c r="DK243" s="88" t="str">
        <f>IF(DynamicList!$D244&lt;&gt;"",ROW(DynamicList!$D244),"")</f>
        <v/>
      </c>
      <c r="DM243" s="88" t="str">
        <f>IF(LEN(DynamicList!$D244)=0,"",MATCH(DynamicList!$D244,Calc!$AJ$7:$AJ$2006,0))</f>
        <v/>
      </c>
    </row>
    <row r="244" spans="102:117" x14ac:dyDescent="0.25">
      <c r="CX244" s="50"/>
      <c r="CY244" s="50"/>
      <c r="DI244" s="107" t="str">
        <f>IF(LEN(Database!$C245)&gt;0,ROW(Database!$C245),"")</f>
        <v/>
      </c>
      <c r="DK244" s="88" t="str">
        <f>IF(DynamicList!$D245&lt;&gt;"",ROW(DynamicList!$D245),"")</f>
        <v/>
      </c>
      <c r="DM244" s="88" t="str">
        <f>IF(LEN(DynamicList!$D245)=0,"",MATCH(DynamicList!$D245,Calc!$AJ$7:$AJ$2006,0))</f>
        <v/>
      </c>
    </row>
    <row r="245" spans="102:117" x14ac:dyDescent="0.25">
      <c r="CX245" s="50"/>
      <c r="CY245" s="50"/>
      <c r="DI245" s="107" t="str">
        <f>IF(LEN(Database!$C246)&gt;0,ROW(Database!$C246),"")</f>
        <v/>
      </c>
      <c r="DK245" s="88" t="str">
        <f>IF(DynamicList!$D246&lt;&gt;"",ROW(DynamicList!$D246),"")</f>
        <v/>
      </c>
      <c r="DM245" s="88" t="str">
        <f>IF(LEN(DynamicList!$D246)=0,"",MATCH(DynamicList!$D246,Calc!$AJ$7:$AJ$2006,0))</f>
        <v/>
      </c>
    </row>
    <row r="246" spans="102:117" x14ac:dyDescent="0.25">
      <c r="CX246" s="50"/>
      <c r="CY246" s="50"/>
      <c r="DI246" s="107" t="str">
        <f>IF(LEN(Database!$C247)&gt;0,ROW(Database!$C247),"")</f>
        <v/>
      </c>
      <c r="DK246" s="88" t="str">
        <f>IF(DynamicList!$D247&lt;&gt;"",ROW(DynamicList!$D247),"")</f>
        <v/>
      </c>
      <c r="DM246" s="88" t="str">
        <f>IF(LEN(DynamicList!$D247)=0,"",MATCH(DynamicList!$D247,Calc!$AJ$7:$AJ$2006,0))</f>
        <v/>
      </c>
    </row>
    <row r="247" spans="102:117" x14ac:dyDescent="0.25">
      <c r="CX247" s="50"/>
      <c r="CY247" s="50"/>
      <c r="DI247" s="107" t="str">
        <f>IF(LEN(Database!$C248)&gt;0,ROW(Database!$C248),"")</f>
        <v/>
      </c>
      <c r="DK247" s="88" t="str">
        <f>IF(DynamicList!$D248&lt;&gt;"",ROW(DynamicList!$D248),"")</f>
        <v/>
      </c>
      <c r="DM247" s="88" t="str">
        <f>IF(LEN(DynamicList!$D248)=0,"",MATCH(DynamicList!$D248,Calc!$AJ$7:$AJ$2006,0))</f>
        <v/>
      </c>
    </row>
    <row r="248" spans="102:117" x14ac:dyDescent="0.25">
      <c r="CX248" s="50"/>
      <c r="CY248" s="50"/>
      <c r="DI248" s="107" t="str">
        <f>IF(LEN(Database!$C249)&gt;0,ROW(Database!$C249),"")</f>
        <v/>
      </c>
      <c r="DK248" s="88" t="str">
        <f>IF(DynamicList!$D249&lt;&gt;"",ROW(DynamicList!$D249),"")</f>
        <v/>
      </c>
      <c r="DM248" s="88" t="str">
        <f>IF(LEN(DynamicList!$D249)=0,"",MATCH(DynamicList!$D249,Calc!$AJ$7:$AJ$2006,0))</f>
        <v/>
      </c>
    </row>
    <row r="249" spans="102:117" x14ac:dyDescent="0.25">
      <c r="CX249" s="50"/>
      <c r="CY249" s="50"/>
      <c r="DI249" s="107" t="str">
        <f>IF(LEN(Database!$C250)&gt;0,ROW(Database!$C250),"")</f>
        <v/>
      </c>
      <c r="DK249" s="88" t="str">
        <f>IF(DynamicList!$D250&lt;&gt;"",ROW(DynamicList!$D250),"")</f>
        <v/>
      </c>
      <c r="DM249" s="88" t="str">
        <f>IF(LEN(DynamicList!$D250)=0,"",MATCH(DynamicList!$D250,Calc!$AJ$7:$AJ$2006,0))</f>
        <v/>
      </c>
    </row>
    <row r="250" spans="102:117" x14ac:dyDescent="0.25">
      <c r="CX250" s="50"/>
      <c r="CY250" s="50"/>
      <c r="DI250" s="107" t="str">
        <f>IF(LEN(Database!$C251)&gt;0,ROW(Database!$C251),"")</f>
        <v/>
      </c>
      <c r="DK250" s="88" t="str">
        <f>IF(DynamicList!$D251&lt;&gt;"",ROW(DynamicList!$D251),"")</f>
        <v/>
      </c>
      <c r="DM250" s="88" t="str">
        <f>IF(LEN(DynamicList!$D251)=0,"",MATCH(DynamicList!$D251,Calc!$AJ$7:$AJ$2006,0))</f>
        <v/>
      </c>
    </row>
    <row r="251" spans="102:117" x14ac:dyDescent="0.25">
      <c r="CX251" s="50"/>
      <c r="CY251" s="50"/>
      <c r="DI251" s="107" t="str">
        <f>IF(LEN(Database!$C252)&gt;0,ROW(Database!$C252),"")</f>
        <v/>
      </c>
      <c r="DK251" s="88" t="str">
        <f>IF(DynamicList!$D252&lt;&gt;"",ROW(DynamicList!$D252),"")</f>
        <v/>
      </c>
      <c r="DM251" s="88" t="str">
        <f>IF(LEN(DynamicList!$D252)=0,"",MATCH(DynamicList!$D252,Calc!$AJ$7:$AJ$2006,0))</f>
        <v/>
      </c>
    </row>
    <row r="252" spans="102:117" x14ac:dyDescent="0.25">
      <c r="CX252" s="50"/>
      <c r="CY252" s="50"/>
      <c r="DI252" s="107" t="str">
        <f>IF(LEN(Database!$C253)&gt;0,ROW(Database!$C253),"")</f>
        <v/>
      </c>
      <c r="DK252" s="88" t="str">
        <f>IF(DynamicList!$D253&lt;&gt;"",ROW(DynamicList!$D253),"")</f>
        <v/>
      </c>
      <c r="DM252" s="88" t="str">
        <f>IF(LEN(DynamicList!$D253)=0,"",MATCH(DynamicList!$D253,Calc!$AJ$7:$AJ$2006,0))</f>
        <v/>
      </c>
    </row>
    <row r="253" spans="102:117" x14ac:dyDescent="0.25">
      <c r="CX253" s="50"/>
      <c r="CY253" s="50"/>
      <c r="DI253" s="107" t="str">
        <f>IF(LEN(Database!$C254)&gt;0,ROW(Database!$C254),"")</f>
        <v/>
      </c>
      <c r="DK253" s="88" t="str">
        <f>IF(DynamicList!$D254&lt;&gt;"",ROW(DynamicList!$D254),"")</f>
        <v/>
      </c>
      <c r="DM253" s="88" t="str">
        <f>IF(LEN(DynamicList!$D254)=0,"",MATCH(DynamicList!$D254,Calc!$AJ$7:$AJ$2006,0))</f>
        <v/>
      </c>
    </row>
    <row r="254" spans="102:117" x14ac:dyDescent="0.25">
      <c r="CX254" s="50"/>
      <c r="CY254" s="50"/>
      <c r="DI254" s="107" t="str">
        <f>IF(LEN(Database!$C255)&gt;0,ROW(Database!$C255),"")</f>
        <v/>
      </c>
      <c r="DK254" s="88" t="str">
        <f>IF(DynamicList!$D255&lt;&gt;"",ROW(DynamicList!$D255),"")</f>
        <v/>
      </c>
      <c r="DM254" s="88" t="str">
        <f>IF(LEN(DynamicList!$D255)=0,"",MATCH(DynamicList!$D255,Calc!$AJ$7:$AJ$2006,0))</f>
        <v/>
      </c>
    </row>
    <row r="255" spans="102:117" x14ac:dyDescent="0.25">
      <c r="CX255" s="50"/>
      <c r="CY255" s="50"/>
      <c r="DI255" s="107" t="str">
        <f>IF(LEN(Database!$C256)&gt;0,ROW(Database!$C256),"")</f>
        <v/>
      </c>
      <c r="DK255" s="88" t="str">
        <f>IF(DynamicList!$D256&lt;&gt;"",ROW(DynamicList!$D256),"")</f>
        <v/>
      </c>
      <c r="DM255" s="88" t="str">
        <f>IF(LEN(DynamicList!$D256)=0,"",MATCH(DynamicList!$D256,Calc!$AJ$7:$AJ$2006,0))</f>
        <v/>
      </c>
    </row>
    <row r="256" spans="102:117" x14ac:dyDescent="0.25">
      <c r="CX256" s="50"/>
      <c r="CY256" s="50"/>
      <c r="DI256" s="107" t="str">
        <f>IF(LEN(Database!$C257)&gt;0,ROW(Database!$C257),"")</f>
        <v/>
      </c>
      <c r="DK256" s="88" t="str">
        <f>IF(DynamicList!$D257&lt;&gt;"",ROW(DynamicList!$D257),"")</f>
        <v/>
      </c>
      <c r="DM256" s="88" t="str">
        <f>IF(LEN(DynamicList!$D257)=0,"",MATCH(DynamicList!$D257,Calc!$AJ$7:$AJ$2006,0))</f>
        <v/>
      </c>
    </row>
    <row r="257" spans="102:117" x14ac:dyDescent="0.25">
      <c r="CX257" s="50"/>
      <c r="CY257" s="50"/>
      <c r="DI257" s="107" t="str">
        <f>IF(LEN(Database!$C258)&gt;0,ROW(Database!$C258),"")</f>
        <v/>
      </c>
      <c r="DK257" s="88" t="str">
        <f>IF(DynamicList!$D258&lt;&gt;"",ROW(DynamicList!$D258),"")</f>
        <v/>
      </c>
      <c r="DM257" s="88" t="str">
        <f>IF(LEN(DynamicList!$D258)=0,"",MATCH(DynamicList!$D258,Calc!$AJ$7:$AJ$2006,0))</f>
        <v/>
      </c>
    </row>
    <row r="258" spans="102:117" x14ac:dyDescent="0.25">
      <c r="CX258" s="50"/>
      <c r="CY258" s="50"/>
      <c r="DI258" s="107" t="str">
        <f>IF(LEN(Database!$C259)&gt;0,ROW(Database!$C259),"")</f>
        <v/>
      </c>
      <c r="DK258" s="88" t="str">
        <f>IF(DynamicList!$D259&lt;&gt;"",ROW(DynamicList!$D259),"")</f>
        <v/>
      </c>
      <c r="DM258" s="88" t="str">
        <f>IF(LEN(DynamicList!$D259)=0,"",MATCH(DynamicList!$D259,Calc!$AJ$7:$AJ$2006,0))</f>
        <v/>
      </c>
    </row>
    <row r="259" spans="102:117" x14ac:dyDescent="0.25">
      <c r="CX259" s="50"/>
      <c r="CY259" s="50"/>
      <c r="DI259" s="107" t="str">
        <f>IF(LEN(Database!$C260)&gt;0,ROW(Database!$C260),"")</f>
        <v/>
      </c>
      <c r="DK259" s="88" t="str">
        <f>IF(DynamicList!$D260&lt;&gt;"",ROW(DynamicList!$D260),"")</f>
        <v/>
      </c>
      <c r="DM259" s="88" t="str">
        <f>IF(LEN(DynamicList!$D260)=0,"",MATCH(DynamicList!$D260,Calc!$AJ$7:$AJ$2006,0))</f>
        <v/>
      </c>
    </row>
    <row r="260" spans="102:117" x14ac:dyDescent="0.25">
      <c r="CX260" s="50"/>
      <c r="CY260" s="50"/>
      <c r="DI260" s="107" t="str">
        <f>IF(LEN(Database!$C261)&gt;0,ROW(Database!$C261),"")</f>
        <v/>
      </c>
      <c r="DK260" s="88" t="str">
        <f>IF(DynamicList!$D261&lt;&gt;"",ROW(DynamicList!$D261),"")</f>
        <v/>
      </c>
      <c r="DM260" s="88" t="str">
        <f>IF(LEN(DynamicList!$D261)=0,"",MATCH(DynamicList!$D261,Calc!$AJ$7:$AJ$2006,0))</f>
        <v/>
      </c>
    </row>
    <row r="261" spans="102:117" x14ac:dyDescent="0.25">
      <c r="CX261" s="50"/>
      <c r="CY261" s="50"/>
      <c r="DI261" s="107" t="str">
        <f>IF(LEN(Database!$C262)&gt;0,ROW(Database!$C262),"")</f>
        <v/>
      </c>
      <c r="DK261" s="88" t="str">
        <f>IF(DynamicList!$D262&lt;&gt;"",ROW(DynamicList!$D262),"")</f>
        <v/>
      </c>
      <c r="DM261" s="88" t="str">
        <f>IF(LEN(DynamicList!$D262)=0,"",MATCH(DynamicList!$D262,Calc!$AJ$7:$AJ$2006,0))</f>
        <v/>
      </c>
    </row>
    <row r="262" spans="102:117" x14ac:dyDescent="0.25">
      <c r="CX262" s="50"/>
      <c r="CY262" s="50"/>
      <c r="DI262" s="107" t="str">
        <f>IF(LEN(Database!$C263)&gt;0,ROW(Database!$C263),"")</f>
        <v/>
      </c>
      <c r="DK262" s="88" t="str">
        <f>IF(DynamicList!$D263&lt;&gt;"",ROW(DynamicList!$D263),"")</f>
        <v/>
      </c>
      <c r="DM262" s="88" t="str">
        <f>IF(LEN(DynamicList!$D263)=0,"",MATCH(DynamicList!$D263,Calc!$AJ$7:$AJ$2006,0))</f>
        <v/>
      </c>
    </row>
    <row r="263" spans="102:117" x14ac:dyDescent="0.25">
      <c r="CX263" s="50"/>
      <c r="CY263" s="50"/>
      <c r="DI263" s="107" t="str">
        <f>IF(LEN(Database!$C264)&gt;0,ROW(Database!$C264),"")</f>
        <v/>
      </c>
      <c r="DK263" s="88" t="str">
        <f>IF(DynamicList!$D264&lt;&gt;"",ROW(DynamicList!$D264),"")</f>
        <v/>
      </c>
      <c r="DM263" s="88" t="str">
        <f>IF(LEN(DynamicList!$D264)=0,"",MATCH(DynamicList!$D264,Calc!$AJ$7:$AJ$2006,0))</f>
        <v/>
      </c>
    </row>
    <row r="264" spans="102:117" x14ac:dyDescent="0.25">
      <c r="CX264" s="50"/>
      <c r="CY264" s="50"/>
      <c r="DI264" s="107" t="str">
        <f>IF(LEN(Database!$C265)&gt;0,ROW(Database!$C265),"")</f>
        <v/>
      </c>
      <c r="DK264" s="88" t="str">
        <f>IF(DynamicList!$D265&lt;&gt;"",ROW(DynamicList!$D265),"")</f>
        <v/>
      </c>
      <c r="DM264" s="88" t="str">
        <f>IF(LEN(DynamicList!$D265)=0,"",MATCH(DynamicList!$D265,Calc!$AJ$7:$AJ$2006,0))</f>
        <v/>
      </c>
    </row>
    <row r="265" spans="102:117" x14ac:dyDescent="0.25">
      <c r="CX265" s="50"/>
      <c r="CY265" s="50"/>
      <c r="DI265" s="107" t="str">
        <f>IF(LEN(Database!$C266)&gt;0,ROW(Database!$C266),"")</f>
        <v/>
      </c>
      <c r="DK265" s="88" t="str">
        <f>IF(DynamicList!$D266&lt;&gt;"",ROW(DynamicList!$D266),"")</f>
        <v/>
      </c>
      <c r="DM265" s="88" t="str">
        <f>IF(LEN(DynamicList!$D266)=0,"",MATCH(DynamicList!$D266,Calc!$AJ$7:$AJ$2006,0))</f>
        <v/>
      </c>
    </row>
    <row r="266" spans="102:117" x14ac:dyDescent="0.25">
      <c r="CX266" s="50"/>
      <c r="CY266" s="50"/>
      <c r="DI266" s="107" t="str">
        <f>IF(LEN(Database!$C267)&gt;0,ROW(Database!$C267),"")</f>
        <v/>
      </c>
      <c r="DK266" s="88" t="str">
        <f>IF(DynamicList!$D267&lt;&gt;"",ROW(DynamicList!$D267),"")</f>
        <v/>
      </c>
      <c r="DM266" s="88" t="str">
        <f>IF(LEN(DynamicList!$D267)=0,"",MATCH(DynamicList!$D267,Calc!$AJ$7:$AJ$2006,0))</f>
        <v/>
      </c>
    </row>
    <row r="267" spans="102:117" x14ac:dyDescent="0.25">
      <c r="CX267" s="50"/>
      <c r="CY267" s="50"/>
      <c r="DI267" s="107" t="str">
        <f>IF(LEN(Database!$C268)&gt;0,ROW(Database!$C268),"")</f>
        <v/>
      </c>
      <c r="DK267" s="88" t="str">
        <f>IF(DynamicList!$D268&lt;&gt;"",ROW(DynamicList!$D268),"")</f>
        <v/>
      </c>
      <c r="DM267" s="88" t="str">
        <f>IF(LEN(DynamicList!$D268)=0,"",MATCH(DynamicList!$D268,Calc!$AJ$7:$AJ$2006,0))</f>
        <v/>
      </c>
    </row>
    <row r="268" spans="102:117" x14ac:dyDescent="0.25">
      <c r="CX268" s="50"/>
      <c r="CY268" s="50"/>
      <c r="DI268" s="107" t="str">
        <f>IF(LEN(Database!$C269)&gt;0,ROW(Database!$C269),"")</f>
        <v/>
      </c>
      <c r="DK268" s="88" t="str">
        <f>IF(DynamicList!$D269&lt;&gt;"",ROW(DynamicList!$D269),"")</f>
        <v/>
      </c>
      <c r="DM268" s="88" t="str">
        <f>IF(LEN(DynamicList!$D269)=0,"",MATCH(DynamicList!$D269,Calc!$AJ$7:$AJ$2006,0))</f>
        <v/>
      </c>
    </row>
    <row r="269" spans="102:117" x14ac:dyDescent="0.25">
      <c r="CX269" s="50"/>
      <c r="CY269" s="50"/>
      <c r="DI269" s="107" t="str">
        <f>IF(LEN(Database!$C270)&gt;0,ROW(Database!$C270),"")</f>
        <v/>
      </c>
      <c r="DK269" s="88" t="str">
        <f>IF(DynamicList!$D270&lt;&gt;"",ROW(DynamicList!$D270),"")</f>
        <v/>
      </c>
      <c r="DM269" s="88" t="str">
        <f>IF(LEN(DynamicList!$D270)=0,"",MATCH(DynamicList!$D270,Calc!$AJ$7:$AJ$2006,0))</f>
        <v/>
      </c>
    </row>
    <row r="270" spans="102:117" x14ac:dyDescent="0.25">
      <c r="CX270" s="50"/>
      <c r="CY270" s="50"/>
      <c r="DI270" s="107" t="str">
        <f>IF(LEN(Database!$C271)&gt;0,ROW(Database!$C271),"")</f>
        <v/>
      </c>
      <c r="DK270" s="88" t="str">
        <f>IF(DynamicList!$D271&lt;&gt;"",ROW(DynamicList!$D271),"")</f>
        <v/>
      </c>
      <c r="DM270" s="88" t="str">
        <f>IF(LEN(DynamicList!$D271)=0,"",MATCH(DynamicList!$D271,Calc!$AJ$7:$AJ$2006,0))</f>
        <v/>
      </c>
    </row>
    <row r="271" spans="102:117" x14ac:dyDescent="0.25">
      <c r="CX271" s="50"/>
      <c r="CY271" s="50"/>
      <c r="DI271" s="107" t="str">
        <f>IF(LEN(Database!$C272)&gt;0,ROW(Database!$C272),"")</f>
        <v/>
      </c>
      <c r="DK271" s="88" t="str">
        <f>IF(DynamicList!$D272&lt;&gt;"",ROW(DynamicList!$D272),"")</f>
        <v/>
      </c>
      <c r="DM271" s="88" t="str">
        <f>IF(LEN(DynamicList!$D272)=0,"",MATCH(DynamicList!$D272,Calc!$AJ$7:$AJ$2006,0))</f>
        <v/>
      </c>
    </row>
    <row r="272" spans="102:117" x14ac:dyDescent="0.25">
      <c r="CX272" s="50"/>
      <c r="CY272" s="50"/>
      <c r="DI272" s="107" t="str">
        <f>IF(LEN(Database!$C273)&gt;0,ROW(Database!$C273),"")</f>
        <v/>
      </c>
      <c r="DK272" s="88" t="str">
        <f>IF(DynamicList!$D273&lt;&gt;"",ROW(DynamicList!$D273),"")</f>
        <v/>
      </c>
      <c r="DM272" s="88" t="str">
        <f>IF(LEN(DynamicList!$D273)=0,"",MATCH(DynamicList!$D273,Calc!$AJ$7:$AJ$2006,0))</f>
        <v/>
      </c>
    </row>
    <row r="273" spans="102:117" x14ac:dyDescent="0.25">
      <c r="CX273" s="50"/>
      <c r="CY273" s="50"/>
      <c r="DI273" s="107" t="str">
        <f>IF(LEN(Database!$C274)&gt;0,ROW(Database!$C274),"")</f>
        <v/>
      </c>
      <c r="DK273" s="88" t="str">
        <f>IF(DynamicList!$D274&lt;&gt;"",ROW(DynamicList!$D274),"")</f>
        <v/>
      </c>
      <c r="DM273" s="88" t="str">
        <f>IF(LEN(DynamicList!$D274)=0,"",MATCH(DynamicList!$D274,Calc!$AJ$7:$AJ$2006,0))</f>
        <v/>
      </c>
    </row>
    <row r="274" spans="102:117" x14ac:dyDescent="0.25">
      <c r="CX274" s="50"/>
      <c r="CY274" s="50"/>
      <c r="DI274" s="107" t="str">
        <f>IF(LEN(Database!$C275)&gt;0,ROW(Database!$C275),"")</f>
        <v/>
      </c>
      <c r="DK274" s="88" t="str">
        <f>IF(DynamicList!$D275&lt;&gt;"",ROW(DynamicList!$D275),"")</f>
        <v/>
      </c>
      <c r="DM274" s="88" t="str">
        <f>IF(LEN(DynamicList!$D275)=0,"",MATCH(DynamicList!$D275,Calc!$AJ$7:$AJ$2006,0))</f>
        <v/>
      </c>
    </row>
    <row r="275" spans="102:117" x14ac:dyDescent="0.25">
      <c r="CX275" s="50"/>
      <c r="CY275" s="50"/>
      <c r="DI275" s="107" t="str">
        <f>IF(LEN(Database!$C276)&gt;0,ROW(Database!$C276),"")</f>
        <v/>
      </c>
      <c r="DK275" s="88" t="str">
        <f>IF(DynamicList!$D276&lt;&gt;"",ROW(DynamicList!$D276),"")</f>
        <v/>
      </c>
      <c r="DM275" s="88" t="str">
        <f>IF(LEN(DynamicList!$D276)=0,"",MATCH(DynamicList!$D276,Calc!$AJ$7:$AJ$2006,0))</f>
        <v/>
      </c>
    </row>
    <row r="276" spans="102:117" x14ac:dyDescent="0.25">
      <c r="CX276" s="50"/>
      <c r="CY276" s="50"/>
      <c r="DI276" s="107" t="str">
        <f>IF(LEN(Database!$C277)&gt;0,ROW(Database!$C277),"")</f>
        <v/>
      </c>
      <c r="DK276" s="88" t="str">
        <f>IF(DynamicList!$D277&lt;&gt;"",ROW(DynamicList!$D277),"")</f>
        <v/>
      </c>
      <c r="DM276" s="88" t="str">
        <f>IF(LEN(DynamicList!$D277)=0,"",MATCH(DynamicList!$D277,Calc!$AJ$7:$AJ$2006,0))</f>
        <v/>
      </c>
    </row>
    <row r="277" spans="102:117" x14ac:dyDescent="0.25">
      <c r="CX277" s="50"/>
      <c r="CY277" s="50"/>
      <c r="DI277" s="107" t="str">
        <f>IF(LEN(Database!$C278)&gt;0,ROW(Database!$C278),"")</f>
        <v/>
      </c>
      <c r="DK277" s="88" t="str">
        <f>IF(DynamicList!$D278&lt;&gt;"",ROW(DynamicList!$D278),"")</f>
        <v/>
      </c>
      <c r="DM277" s="88" t="str">
        <f>IF(LEN(DynamicList!$D278)=0,"",MATCH(DynamicList!$D278,Calc!$AJ$7:$AJ$2006,0))</f>
        <v/>
      </c>
    </row>
    <row r="278" spans="102:117" x14ac:dyDescent="0.25">
      <c r="CX278" s="50"/>
      <c r="CY278" s="50"/>
      <c r="DI278" s="107" t="str">
        <f>IF(LEN(Database!$C279)&gt;0,ROW(Database!$C279),"")</f>
        <v/>
      </c>
      <c r="DK278" s="88" t="str">
        <f>IF(DynamicList!$D279&lt;&gt;"",ROW(DynamicList!$D279),"")</f>
        <v/>
      </c>
      <c r="DM278" s="88" t="str">
        <f>IF(LEN(DynamicList!$D279)=0,"",MATCH(DynamicList!$D279,Calc!$AJ$7:$AJ$2006,0))</f>
        <v/>
      </c>
    </row>
    <row r="279" spans="102:117" x14ac:dyDescent="0.25">
      <c r="CX279" s="50"/>
      <c r="CY279" s="50"/>
      <c r="DI279" s="107" t="str">
        <f>IF(LEN(Database!$C280)&gt;0,ROW(Database!$C280),"")</f>
        <v/>
      </c>
      <c r="DK279" s="88" t="str">
        <f>IF(DynamicList!$D280&lt;&gt;"",ROW(DynamicList!$D280),"")</f>
        <v/>
      </c>
      <c r="DM279" s="88" t="str">
        <f>IF(LEN(DynamicList!$D280)=0,"",MATCH(DynamicList!$D280,Calc!$AJ$7:$AJ$2006,0))</f>
        <v/>
      </c>
    </row>
    <row r="280" spans="102:117" x14ac:dyDescent="0.25">
      <c r="CX280" s="50"/>
      <c r="CY280" s="50"/>
      <c r="DI280" s="107" t="str">
        <f>IF(LEN(Database!$C281)&gt;0,ROW(Database!$C281),"")</f>
        <v/>
      </c>
      <c r="DK280" s="88" t="str">
        <f>IF(DynamicList!$D281&lt;&gt;"",ROW(DynamicList!$D281),"")</f>
        <v/>
      </c>
      <c r="DM280" s="88" t="str">
        <f>IF(LEN(DynamicList!$D281)=0,"",MATCH(DynamicList!$D281,Calc!$AJ$7:$AJ$2006,0))</f>
        <v/>
      </c>
    </row>
    <row r="281" spans="102:117" x14ac:dyDescent="0.25">
      <c r="CX281" s="50"/>
      <c r="CY281" s="50"/>
      <c r="DI281" s="107" t="str">
        <f>IF(LEN(Database!$C282)&gt;0,ROW(Database!$C282),"")</f>
        <v/>
      </c>
      <c r="DK281" s="88" t="str">
        <f>IF(DynamicList!$D282&lt;&gt;"",ROW(DynamicList!$D282),"")</f>
        <v/>
      </c>
      <c r="DM281" s="88" t="str">
        <f>IF(LEN(DynamicList!$D282)=0,"",MATCH(DynamicList!$D282,Calc!$AJ$7:$AJ$2006,0))</f>
        <v/>
      </c>
    </row>
    <row r="282" spans="102:117" x14ac:dyDescent="0.25">
      <c r="CX282" s="50"/>
      <c r="CY282" s="50"/>
      <c r="DI282" s="107" t="str">
        <f>IF(LEN(Database!$C283)&gt;0,ROW(Database!$C283),"")</f>
        <v/>
      </c>
      <c r="DK282" s="88" t="str">
        <f>IF(DynamicList!$D283&lt;&gt;"",ROW(DynamicList!$D283),"")</f>
        <v/>
      </c>
      <c r="DM282" s="88" t="str">
        <f>IF(LEN(DynamicList!$D283)=0,"",MATCH(DynamicList!$D283,Calc!$AJ$7:$AJ$2006,0))</f>
        <v/>
      </c>
    </row>
    <row r="283" spans="102:117" x14ac:dyDescent="0.25">
      <c r="CX283" s="50"/>
      <c r="CY283" s="50"/>
      <c r="DI283" s="107" t="str">
        <f>IF(LEN(Database!$C284)&gt;0,ROW(Database!$C284),"")</f>
        <v/>
      </c>
      <c r="DK283" s="88" t="str">
        <f>IF(DynamicList!$D284&lt;&gt;"",ROW(DynamicList!$D284),"")</f>
        <v/>
      </c>
      <c r="DM283" s="88" t="str">
        <f>IF(LEN(DynamicList!$D284)=0,"",MATCH(DynamicList!$D284,Calc!$AJ$7:$AJ$2006,0))</f>
        <v/>
      </c>
    </row>
    <row r="284" spans="102:117" x14ac:dyDescent="0.25">
      <c r="CX284" s="50"/>
      <c r="CY284" s="50"/>
      <c r="DI284" s="107" t="str">
        <f>IF(LEN(Database!$C285)&gt;0,ROW(Database!$C285),"")</f>
        <v/>
      </c>
      <c r="DK284" s="88" t="str">
        <f>IF(DynamicList!$D285&lt;&gt;"",ROW(DynamicList!$D285),"")</f>
        <v/>
      </c>
      <c r="DM284" s="88" t="str">
        <f>IF(LEN(DynamicList!$D285)=0,"",MATCH(DynamicList!$D285,Calc!$AJ$7:$AJ$2006,0))</f>
        <v/>
      </c>
    </row>
    <row r="285" spans="102:117" x14ac:dyDescent="0.25">
      <c r="CX285" s="50"/>
      <c r="CY285" s="50"/>
      <c r="DI285" s="107" t="str">
        <f>IF(LEN(Database!$C286)&gt;0,ROW(Database!$C286),"")</f>
        <v/>
      </c>
      <c r="DK285" s="88" t="str">
        <f>IF(DynamicList!$D286&lt;&gt;"",ROW(DynamicList!$D286),"")</f>
        <v/>
      </c>
      <c r="DM285" s="88" t="str">
        <f>IF(LEN(DynamicList!$D286)=0,"",MATCH(DynamicList!$D286,Calc!$AJ$7:$AJ$2006,0))</f>
        <v/>
      </c>
    </row>
    <row r="286" spans="102:117" x14ac:dyDescent="0.25">
      <c r="CX286" s="50"/>
      <c r="CY286" s="50"/>
      <c r="DI286" s="107" t="str">
        <f>IF(LEN(Database!$C287)&gt;0,ROW(Database!$C287),"")</f>
        <v/>
      </c>
      <c r="DK286" s="88" t="str">
        <f>IF(DynamicList!$D287&lt;&gt;"",ROW(DynamicList!$D287),"")</f>
        <v/>
      </c>
      <c r="DM286" s="88" t="str">
        <f>IF(LEN(DynamicList!$D287)=0,"",MATCH(DynamicList!$D287,Calc!$AJ$7:$AJ$2006,0))</f>
        <v/>
      </c>
    </row>
    <row r="287" spans="102:117" x14ac:dyDescent="0.25">
      <c r="CX287" s="50"/>
      <c r="CY287" s="50"/>
      <c r="DI287" s="107" t="str">
        <f>IF(LEN(Database!$C288)&gt;0,ROW(Database!$C288),"")</f>
        <v/>
      </c>
      <c r="DK287" s="88" t="str">
        <f>IF(DynamicList!$D288&lt;&gt;"",ROW(DynamicList!$D288),"")</f>
        <v/>
      </c>
      <c r="DM287" s="88" t="str">
        <f>IF(LEN(DynamicList!$D288)=0,"",MATCH(DynamicList!$D288,Calc!$AJ$7:$AJ$2006,0))</f>
        <v/>
      </c>
    </row>
    <row r="288" spans="102:117" x14ac:dyDescent="0.25">
      <c r="CX288" s="50"/>
      <c r="CY288" s="50"/>
      <c r="DI288" s="107" t="str">
        <f>IF(LEN(Database!$C289)&gt;0,ROW(Database!$C289),"")</f>
        <v/>
      </c>
      <c r="DK288" s="88" t="str">
        <f>IF(DynamicList!$D289&lt;&gt;"",ROW(DynamicList!$D289),"")</f>
        <v/>
      </c>
      <c r="DM288" s="88" t="str">
        <f>IF(LEN(DynamicList!$D289)=0,"",MATCH(DynamicList!$D289,Calc!$AJ$7:$AJ$2006,0))</f>
        <v/>
      </c>
    </row>
    <row r="289" spans="102:117" x14ac:dyDescent="0.25">
      <c r="CX289" s="50"/>
      <c r="CY289" s="50"/>
      <c r="DI289" s="107" t="str">
        <f>IF(LEN(Database!$C290)&gt;0,ROW(Database!$C290),"")</f>
        <v/>
      </c>
      <c r="DK289" s="88" t="str">
        <f>IF(DynamicList!$D290&lt;&gt;"",ROW(DynamicList!$D290),"")</f>
        <v/>
      </c>
      <c r="DM289" s="88" t="str">
        <f>IF(LEN(DynamicList!$D290)=0,"",MATCH(DynamicList!$D290,Calc!$AJ$7:$AJ$2006,0))</f>
        <v/>
      </c>
    </row>
    <row r="290" spans="102:117" x14ac:dyDescent="0.25">
      <c r="CX290" s="50"/>
      <c r="CY290" s="50"/>
      <c r="DI290" s="107" t="str">
        <f>IF(LEN(Database!$C291)&gt;0,ROW(Database!$C291),"")</f>
        <v/>
      </c>
      <c r="DK290" s="88" t="str">
        <f>IF(DynamicList!$D291&lt;&gt;"",ROW(DynamicList!$D291),"")</f>
        <v/>
      </c>
      <c r="DM290" s="88" t="str">
        <f>IF(LEN(DynamicList!$D291)=0,"",MATCH(DynamicList!$D291,Calc!$AJ$7:$AJ$2006,0))</f>
        <v/>
      </c>
    </row>
    <row r="291" spans="102:117" x14ac:dyDescent="0.25">
      <c r="CX291" s="50"/>
      <c r="CY291" s="50"/>
      <c r="DI291" s="107" t="str">
        <f>IF(LEN(Database!$C292)&gt;0,ROW(Database!$C292),"")</f>
        <v/>
      </c>
      <c r="DK291" s="88" t="str">
        <f>IF(DynamicList!$D292&lt;&gt;"",ROW(DynamicList!$D292),"")</f>
        <v/>
      </c>
      <c r="DM291" s="88" t="str">
        <f>IF(LEN(DynamicList!$D292)=0,"",MATCH(DynamicList!$D292,Calc!$AJ$7:$AJ$2006,0))</f>
        <v/>
      </c>
    </row>
    <row r="292" spans="102:117" x14ac:dyDescent="0.25">
      <c r="CX292" s="50"/>
      <c r="CY292" s="50"/>
      <c r="DI292" s="107" t="str">
        <f>IF(LEN(Database!$C293)&gt;0,ROW(Database!$C293),"")</f>
        <v/>
      </c>
      <c r="DK292" s="88" t="str">
        <f>IF(DynamicList!$D293&lt;&gt;"",ROW(DynamicList!$D293),"")</f>
        <v/>
      </c>
      <c r="DM292" s="88" t="str">
        <f>IF(LEN(DynamicList!$D293)=0,"",MATCH(DynamicList!$D293,Calc!$AJ$7:$AJ$2006,0))</f>
        <v/>
      </c>
    </row>
    <row r="293" spans="102:117" x14ac:dyDescent="0.25">
      <c r="CX293" s="50"/>
      <c r="CY293" s="50"/>
      <c r="DI293" s="107" t="str">
        <f>IF(LEN(Database!$C294)&gt;0,ROW(Database!$C294),"")</f>
        <v/>
      </c>
      <c r="DK293" s="88" t="str">
        <f>IF(DynamicList!$D294&lt;&gt;"",ROW(DynamicList!$D294),"")</f>
        <v/>
      </c>
      <c r="DM293" s="88" t="str">
        <f>IF(LEN(DynamicList!$D294)=0,"",MATCH(DynamicList!$D294,Calc!$AJ$7:$AJ$2006,0))</f>
        <v/>
      </c>
    </row>
    <row r="294" spans="102:117" x14ac:dyDescent="0.25">
      <c r="CX294" s="50"/>
      <c r="CY294" s="50"/>
      <c r="DI294" s="107" t="str">
        <f>IF(LEN(Database!$C295)&gt;0,ROW(Database!$C295),"")</f>
        <v/>
      </c>
      <c r="DK294" s="88" t="str">
        <f>IF(DynamicList!$D295&lt;&gt;"",ROW(DynamicList!$D295),"")</f>
        <v/>
      </c>
      <c r="DM294" s="88" t="str">
        <f>IF(LEN(DynamicList!$D295)=0,"",MATCH(DynamicList!$D295,Calc!$AJ$7:$AJ$2006,0))</f>
        <v/>
      </c>
    </row>
    <row r="295" spans="102:117" x14ac:dyDescent="0.25">
      <c r="CX295" s="50"/>
      <c r="CY295" s="50"/>
      <c r="DI295" s="107" t="str">
        <f>IF(LEN(Database!$C296)&gt;0,ROW(Database!$C296),"")</f>
        <v/>
      </c>
      <c r="DK295" s="88" t="str">
        <f>IF(DynamicList!$D296&lt;&gt;"",ROW(DynamicList!$D296),"")</f>
        <v/>
      </c>
      <c r="DM295" s="88" t="str">
        <f>IF(LEN(DynamicList!$D296)=0,"",MATCH(DynamicList!$D296,Calc!$AJ$7:$AJ$2006,0))</f>
        <v/>
      </c>
    </row>
    <row r="296" spans="102:117" x14ac:dyDescent="0.25">
      <c r="CX296" s="50"/>
      <c r="CY296" s="50"/>
      <c r="DI296" s="107" t="str">
        <f>IF(LEN(Database!$C297)&gt;0,ROW(Database!$C297),"")</f>
        <v/>
      </c>
      <c r="DK296" s="88" t="str">
        <f>IF(DynamicList!$D297&lt;&gt;"",ROW(DynamicList!$D297),"")</f>
        <v/>
      </c>
      <c r="DM296" s="88" t="str">
        <f>IF(LEN(DynamicList!$D297)=0,"",MATCH(DynamicList!$D297,Calc!$AJ$7:$AJ$2006,0))</f>
        <v/>
      </c>
    </row>
    <row r="297" spans="102:117" x14ac:dyDescent="0.25">
      <c r="CX297" s="50"/>
      <c r="CY297" s="50"/>
      <c r="DI297" s="107" t="str">
        <f>IF(LEN(Database!$C298)&gt;0,ROW(Database!$C298),"")</f>
        <v/>
      </c>
      <c r="DK297" s="88" t="str">
        <f>IF(DynamicList!$D298&lt;&gt;"",ROW(DynamicList!$D298),"")</f>
        <v/>
      </c>
      <c r="DM297" s="88" t="str">
        <f>IF(LEN(DynamicList!$D298)=0,"",MATCH(DynamicList!$D298,Calc!$AJ$7:$AJ$2006,0))</f>
        <v/>
      </c>
    </row>
    <row r="298" spans="102:117" x14ac:dyDescent="0.25">
      <c r="CX298" s="50"/>
      <c r="CY298" s="50"/>
      <c r="DI298" s="107" t="str">
        <f>IF(LEN(Database!$C299)&gt;0,ROW(Database!$C299),"")</f>
        <v/>
      </c>
      <c r="DK298" s="88" t="str">
        <f>IF(DynamicList!$D299&lt;&gt;"",ROW(DynamicList!$D299),"")</f>
        <v/>
      </c>
      <c r="DM298" s="88" t="str">
        <f>IF(LEN(DynamicList!$D299)=0,"",MATCH(DynamicList!$D299,Calc!$AJ$7:$AJ$2006,0))</f>
        <v/>
      </c>
    </row>
    <row r="299" spans="102:117" x14ac:dyDescent="0.25">
      <c r="CX299" s="50"/>
      <c r="CY299" s="50"/>
      <c r="DI299" s="107" t="str">
        <f>IF(LEN(Database!$C300)&gt;0,ROW(Database!$C300),"")</f>
        <v/>
      </c>
      <c r="DK299" s="88" t="str">
        <f>IF(DynamicList!$D300&lt;&gt;"",ROW(DynamicList!$D300),"")</f>
        <v/>
      </c>
      <c r="DM299" s="88" t="str">
        <f>IF(LEN(DynamicList!$D300)=0,"",MATCH(DynamicList!$D300,Calc!$AJ$7:$AJ$2006,0))</f>
        <v/>
      </c>
    </row>
    <row r="300" spans="102:117" x14ac:dyDescent="0.25">
      <c r="CX300" s="50"/>
      <c r="CY300" s="50"/>
      <c r="DI300" s="107" t="str">
        <f>IF(LEN(Database!$C301)&gt;0,ROW(Database!$C301),"")</f>
        <v/>
      </c>
      <c r="DK300" s="88" t="str">
        <f>IF(DynamicList!$D301&lt;&gt;"",ROW(DynamicList!$D301),"")</f>
        <v/>
      </c>
      <c r="DM300" s="88" t="str">
        <f>IF(LEN(DynamicList!$D301)=0,"",MATCH(DynamicList!$D301,Calc!$AJ$7:$AJ$2006,0))</f>
        <v/>
      </c>
    </row>
    <row r="301" spans="102:117" x14ac:dyDescent="0.25">
      <c r="CX301" s="50"/>
      <c r="CY301" s="50"/>
      <c r="DI301" s="107" t="str">
        <f>IF(LEN(Database!$C302)&gt;0,ROW(Database!$C302),"")</f>
        <v/>
      </c>
      <c r="DK301" s="88" t="str">
        <f>IF(DynamicList!$D302&lt;&gt;"",ROW(DynamicList!$D302),"")</f>
        <v/>
      </c>
      <c r="DM301" s="88" t="str">
        <f>IF(LEN(DynamicList!$D302)=0,"",MATCH(DynamicList!$D302,Calc!$AJ$7:$AJ$2006,0))</f>
        <v/>
      </c>
    </row>
    <row r="302" spans="102:117" x14ac:dyDescent="0.25">
      <c r="CX302" s="50"/>
      <c r="CY302" s="50"/>
      <c r="DI302" s="107" t="str">
        <f>IF(LEN(Database!$C303)&gt;0,ROW(Database!$C303),"")</f>
        <v/>
      </c>
      <c r="DK302" s="88" t="str">
        <f>IF(DynamicList!$D303&lt;&gt;"",ROW(DynamicList!$D303),"")</f>
        <v/>
      </c>
      <c r="DM302" s="88" t="str">
        <f>IF(LEN(DynamicList!$D303)=0,"",MATCH(DynamicList!$D303,Calc!$AJ$7:$AJ$2006,0))</f>
        <v/>
      </c>
    </row>
    <row r="303" spans="102:117" x14ac:dyDescent="0.25">
      <c r="CX303" s="50"/>
      <c r="CY303" s="50"/>
      <c r="DI303" s="107" t="str">
        <f>IF(LEN(Database!$C304)&gt;0,ROW(Database!$C304),"")</f>
        <v/>
      </c>
      <c r="DK303" s="88" t="str">
        <f>IF(DynamicList!$D304&lt;&gt;"",ROW(DynamicList!$D304),"")</f>
        <v/>
      </c>
      <c r="DM303" s="88" t="str">
        <f>IF(LEN(DynamicList!$D304)=0,"",MATCH(DynamicList!$D304,Calc!$AJ$7:$AJ$2006,0))</f>
        <v/>
      </c>
    </row>
    <row r="304" spans="102:117" x14ac:dyDescent="0.25">
      <c r="CX304" s="50"/>
      <c r="CY304" s="50"/>
      <c r="DI304" s="107" t="str">
        <f>IF(LEN(Database!$C305)&gt;0,ROW(Database!$C305),"")</f>
        <v/>
      </c>
      <c r="DK304" s="88" t="str">
        <f>IF(DynamicList!$D305&lt;&gt;"",ROW(DynamicList!$D305),"")</f>
        <v/>
      </c>
      <c r="DM304" s="88" t="str">
        <f>IF(LEN(DynamicList!$D305)=0,"",MATCH(DynamicList!$D305,Calc!$AJ$7:$AJ$2006,0))</f>
        <v/>
      </c>
    </row>
    <row r="305" spans="102:117" x14ac:dyDescent="0.25">
      <c r="CX305" s="50"/>
      <c r="CY305" s="50"/>
      <c r="DI305" s="107" t="str">
        <f>IF(LEN(Database!$C306)&gt;0,ROW(Database!$C306),"")</f>
        <v/>
      </c>
      <c r="DK305" s="88" t="str">
        <f>IF(DynamicList!$D306&lt;&gt;"",ROW(DynamicList!$D306),"")</f>
        <v/>
      </c>
      <c r="DM305" s="88" t="str">
        <f>IF(LEN(DynamicList!$D306)=0,"",MATCH(DynamicList!$D306,Calc!$AJ$7:$AJ$2006,0))</f>
        <v/>
      </c>
    </row>
    <row r="306" spans="102:117" x14ac:dyDescent="0.25">
      <c r="CX306" s="50"/>
      <c r="CY306" s="50"/>
      <c r="DI306" s="107" t="str">
        <f>IF(LEN(Database!$C307)&gt;0,ROW(Database!$C307),"")</f>
        <v/>
      </c>
      <c r="DK306" s="88" t="str">
        <f>IF(DynamicList!$D307&lt;&gt;"",ROW(DynamicList!$D307),"")</f>
        <v/>
      </c>
      <c r="DM306" s="88" t="str">
        <f>IF(LEN(DynamicList!$D307)=0,"",MATCH(DynamicList!$D307,Calc!$AJ$7:$AJ$2006,0))</f>
        <v/>
      </c>
    </row>
    <row r="307" spans="102:117" x14ac:dyDescent="0.25">
      <c r="CX307" s="50"/>
      <c r="CY307" s="50"/>
      <c r="DI307" s="107" t="str">
        <f>IF(LEN(Database!$C308)&gt;0,ROW(Database!$C308),"")</f>
        <v/>
      </c>
      <c r="DK307" s="88" t="str">
        <f>IF(DynamicList!$D308&lt;&gt;"",ROW(DynamicList!$D308),"")</f>
        <v/>
      </c>
      <c r="DM307" s="88" t="str">
        <f>IF(LEN(DynamicList!$D308)=0,"",MATCH(DynamicList!$D308,Calc!$AJ$7:$AJ$2006,0))</f>
        <v/>
      </c>
    </row>
    <row r="308" spans="102:117" x14ac:dyDescent="0.25">
      <c r="CX308" s="50"/>
      <c r="CY308" s="50"/>
      <c r="DI308" s="107" t="str">
        <f>IF(LEN(Database!$C309)&gt;0,ROW(Database!$C309),"")</f>
        <v/>
      </c>
      <c r="DK308" s="88" t="str">
        <f>IF(DynamicList!$D309&lt;&gt;"",ROW(DynamicList!$D309),"")</f>
        <v/>
      </c>
      <c r="DM308" s="88" t="str">
        <f>IF(LEN(DynamicList!$D309)=0,"",MATCH(DynamicList!$D309,Calc!$AJ$7:$AJ$2006,0))</f>
        <v/>
      </c>
    </row>
    <row r="309" spans="102:117" x14ac:dyDescent="0.25">
      <c r="CX309" s="50"/>
      <c r="CY309" s="50"/>
      <c r="DI309" s="107" t="str">
        <f>IF(LEN(Database!$C310)&gt;0,ROW(Database!$C310),"")</f>
        <v/>
      </c>
      <c r="DK309" s="88" t="str">
        <f>IF(DynamicList!$D310&lt;&gt;"",ROW(DynamicList!$D310),"")</f>
        <v/>
      </c>
      <c r="DM309" s="88" t="str">
        <f>IF(LEN(DynamicList!$D310)=0,"",MATCH(DynamicList!$D310,Calc!$AJ$7:$AJ$2006,0))</f>
        <v/>
      </c>
    </row>
    <row r="310" spans="102:117" x14ac:dyDescent="0.25">
      <c r="CX310" s="50"/>
      <c r="CY310" s="50"/>
      <c r="DI310" s="107" t="str">
        <f>IF(LEN(Database!$C311)&gt;0,ROW(Database!$C311),"")</f>
        <v/>
      </c>
      <c r="DK310" s="88" t="str">
        <f>IF(DynamicList!$D311&lt;&gt;"",ROW(DynamicList!$D311),"")</f>
        <v/>
      </c>
      <c r="DM310" s="88" t="str">
        <f>IF(LEN(DynamicList!$D311)=0,"",MATCH(DynamicList!$D311,Calc!$AJ$7:$AJ$2006,0))</f>
        <v/>
      </c>
    </row>
    <row r="311" spans="102:117" x14ac:dyDescent="0.25">
      <c r="CX311" s="50"/>
      <c r="CY311" s="50"/>
      <c r="DI311" s="107" t="str">
        <f>IF(LEN(Database!$C312)&gt;0,ROW(Database!$C312),"")</f>
        <v/>
      </c>
      <c r="DK311" s="88" t="str">
        <f>IF(DynamicList!$D312&lt;&gt;"",ROW(DynamicList!$D312),"")</f>
        <v/>
      </c>
      <c r="DM311" s="88" t="str">
        <f>IF(LEN(DynamicList!$D312)=0,"",MATCH(DynamicList!$D312,Calc!$AJ$7:$AJ$2006,0))</f>
        <v/>
      </c>
    </row>
    <row r="312" spans="102:117" x14ac:dyDescent="0.25">
      <c r="CX312" s="50"/>
      <c r="CY312" s="50"/>
      <c r="DI312" s="107" t="str">
        <f>IF(LEN(Database!$C313)&gt;0,ROW(Database!$C313),"")</f>
        <v/>
      </c>
      <c r="DK312" s="88" t="str">
        <f>IF(DynamicList!$D313&lt;&gt;"",ROW(DynamicList!$D313),"")</f>
        <v/>
      </c>
      <c r="DM312" s="88" t="str">
        <f>IF(LEN(DynamicList!$D313)=0,"",MATCH(DynamicList!$D313,Calc!$AJ$7:$AJ$2006,0))</f>
        <v/>
      </c>
    </row>
    <row r="313" spans="102:117" x14ac:dyDescent="0.25">
      <c r="CX313" s="50"/>
      <c r="CY313" s="50"/>
      <c r="DI313" s="107" t="str">
        <f>IF(LEN(Database!$C314)&gt;0,ROW(Database!$C314),"")</f>
        <v/>
      </c>
      <c r="DK313" s="88" t="str">
        <f>IF(DynamicList!$D314&lt;&gt;"",ROW(DynamicList!$D314),"")</f>
        <v/>
      </c>
      <c r="DM313" s="88" t="str">
        <f>IF(LEN(DynamicList!$D314)=0,"",MATCH(DynamicList!$D314,Calc!$AJ$7:$AJ$2006,0))</f>
        <v/>
      </c>
    </row>
    <row r="314" spans="102:117" x14ac:dyDescent="0.25">
      <c r="CX314" s="50"/>
      <c r="CY314" s="50"/>
      <c r="DI314" s="107" t="str">
        <f>IF(LEN(Database!$C315)&gt;0,ROW(Database!$C315),"")</f>
        <v/>
      </c>
      <c r="DK314" s="88" t="str">
        <f>IF(DynamicList!$D315&lt;&gt;"",ROW(DynamicList!$D315),"")</f>
        <v/>
      </c>
      <c r="DM314" s="88" t="str">
        <f>IF(LEN(DynamicList!$D315)=0,"",MATCH(DynamicList!$D315,Calc!$AJ$7:$AJ$2006,0))</f>
        <v/>
      </c>
    </row>
    <row r="315" spans="102:117" x14ac:dyDescent="0.25">
      <c r="CX315" s="50"/>
      <c r="CY315" s="50"/>
      <c r="DI315" s="107" t="str">
        <f>IF(LEN(Database!$C316)&gt;0,ROW(Database!$C316),"")</f>
        <v/>
      </c>
      <c r="DK315" s="88" t="str">
        <f>IF(DynamicList!$D316&lt;&gt;"",ROW(DynamicList!$D316),"")</f>
        <v/>
      </c>
      <c r="DM315" s="88" t="str">
        <f>IF(LEN(DynamicList!$D316)=0,"",MATCH(DynamicList!$D316,Calc!$AJ$7:$AJ$2006,0))</f>
        <v/>
      </c>
    </row>
    <row r="316" spans="102:117" x14ac:dyDescent="0.25">
      <c r="CX316" s="50"/>
      <c r="CY316" s="50"/>
      <c r="DI316" s="107" t="str">
        <f>IF(LEN(Database!$C317)&gt;0,ROW(Database!$C317),"")</f>
        <v/>
      </c>
      <c r="DK316" s="88" t="str">
        <f>IF(DynamicList!$D317&lt;&gt;"",ROW(DynamicList!$D317),"")</f>
        <v/>
      </c>
      <c r="DM316" s="88" t="str">
        <f>IF(LEN(DynamicList!$D317)=0,"",MATCH(DynamicList!$D317,Calc!$AJ$7:$AJ$2006,0))</f>
        <v/>
      </c>
    </row>
    <row r="317" spans="102:117" x14ac:dyDescent="0.25">
      <c r="CX317" s="50"/>
      <c r="CY317" s="50"/>
      <c r="DI317" s="107" t="str">
        <f>IF(LEN(Database!$C318)&gt;0,ROW(Database!$C318),"")</f>
        <v/>
      </c>
      <c r="DK317" s="88" t="str">
        <f>IF(DynamicList!$D318&lt;&gt;"",ROW(DynamicList!$D318),"")</f>
        <v/>
      </c>
      <c r="DM317" s="88" t="str">
        <f>IF(LEN(DynamicList!$D318)=0,"",MATCH(DynamicList!$D318,Calc!$AJ$7:$AJ$2006,0))</f>
        <v/>
      </c>
    </row>
    <row r="318" spans="102:117" x14ac:dyDescent="0.25">
      <c r="CX318" s="50"/>
      <c r="CY318" s="50"/>
      <c r="DI318" s="107" t="str">
        <f>IF(LEN(Database!$C319)&gt;0,ROW(Database!$C319),"")</f>
        <v/>
      </c>
      <c r="DK318" s="88" t="str">
        <f>IF(DynamicList!$D319&lt;&gt;"",ROW(DynamicList!$D319),"")</f>
        <v/>
      </c>
      <c r="DM318" s="88" t="str">
        <f>IF(LEN(DynamicList!$D319)=0,"",MATCH(DynamicList!$D319,Calc!$AJ$7:$AJ$2006,0))</f>
        <v/>
      </c>
    </row>
    <row r="319" spans="102:117" x14ac:dyDescent="0.25">
      <c r="CX319" s="50"/>
      <c r="CY319" s="50"/>
      <c r="DI319" s="107" t="str">
        <f>IF(LEN(Database!$C320)&gt;0,ROW(Database!$C320),"")</f>
        <v/>
      </c>
      <c r="DK319" s="88" t="str">
        <f>IF(DynamicList!$D320&lt;&gt;"",ROW(DynamicList!$D320),"")</f>
        <v/>
      </c>
      <c r="DM319" s="88" t="str">
        <f>IF(LEN(DynamicList!$D320)=0,"",MATCH(DynamicList!$D320,Calc!$AJ$7:$AJ$2006,0))</f>
        <v/>
      </c>
    </row>
    <row r="320" spans="102:117" x14ac:dyDescent="0.25">
      <c r="CX320" s="50"/>
      <c r="CY320" s="50"/>
      <c r="DI320" s="107" t="str">
        <f>IF(LEN(Database!$C321)&gt;0,ROW(Database!$C321),"")</f>
        <v/>
      </c>
      <c r="DK320" s="88" t="str">
        <f>IF(DynamicList!$D321&lt;&gt;"",ROW(DynamicList!$D321),"")</f>
        <v/>
      </c>
      <c r="DM320" s="88" t="str">
        <f>IF(LEN(DynamicList!$D321)=0,"",MATCH(DynamicList!$D321,Calc!$AJ$7:$AJ$2006,0))</f>
        <v/>
      </c>
    </row>
    <row r="321" spans="102:117" x14ac:dyDescent="0.25">
      <c r="CX321" s="50"/>
      <c r="CY321" s="50"/>
      <c r="DI321" s="107" t="str">
        <f>IF(LEN(Database!$C322)&gt;0,ROW(Database!$C322),"")</f>
        <v/>
      </c>
      <c r="DK321" s="88" t="str">
        <f>IF(DynamicList!$D322&lt;&gt;"",ROW(DynamicList!$D322),"")</f>
        <v/>
      </c>
      <c r="DM321" s="88" t="str">
        <f>IF(LEN(DynamicList!$D322)=0,"",MATCH(DynamicList!$D322,Calc!$AJ$7:$AJ$2006,0))</f>
        <v/>
      </c>
    </row>
    <row r="322" spans="102:117" x14ac:dyDescent="0.25">
      <c r="CX322" s="50"/>
      <c r="CY322" s="50"/>
      <c r="DI322" s="107" t="str">
        <f>IF(LEN(Database!$C323)&gt;0,ROW(Database!$C323),"")</f>
        <v/>
      </c>
      <c r="DK322" s="88" t="str">
        <f>IF(DynamicList!$D323&lt;&gt;"",ROW(DynamicList!$D323),"")</f>
        <v/>
      </c>
      <c r="DM322" s="88" t="str">
        <f>IF(LEN(DynamicList!$D323)=0,"",MATCH(DynamicList!$D323,Calc!$AJ$7:$AJ$2006,0))</f>
        <v/>
      </c>
    </row>
    <row r="323" spans="102:117" x14ac:dyDescent="0.25">
      <c r="CX323" s="50"/>
      <c r="CY323" s="50"/>
      <c r="DI323" s="107" t="str">
        <f>IF(LEN(Database!$C324)&gt;0,ROW(Database!$C324),"")</f>
        <v/>
      </c>
      <c r="DK323" s="88" t="str">
        <f>IF(DynamicList!$D324&lt;&gt;"",ROW(DynamicList!$D324),"")</f>
        <v/>
      </c>
      <c r="DM323" s="88" t="str">
        <f>IF(LEN(DynamicList!$D324)=0,"",MATCH(DynamicList!$D324,Calc!$AJ$7:$AJ$2006,0))</f>
        <v/>
      </c>
    </row>
    <row r="324" spans="102:117" x14ac:dyDescent="0.25">
      <c r="CX324" s="50"/>
      <c r="CY324" s="50"/>
      <c r="DI324" s="107" t="str">
        <f>IF(LEN(Database!$C325)&gt;0,ROW(Database!$C325),"")</f>
        <v/>
      </c>
      <c r="DK324" s="88" t="str">
        <f>IF(DynamicList!$D325&lt;&gt;"",ROW(DynamicList!$D325),"")</f>
        <v/>
      </c>
      <c r="DM324" s="88" t="str">
        <f>IF(LEN(DynamicList!$D325)=0,"",MATCH(DynamicList!$D325,Calc!$AJ$7:$AJ$2006,0))</f>
        <v/>
      </c>
    </row>
    <row r="325" spans="102:117" x14ac:dyDescent="0.25">
      <c r="CX325" s="50"/>
      <c r="CY325" s="50"/>
      <c r="DI325" s="107" t="str">
        <f>IF(LEN(Database!$C326)&gt;0,ROW(Database!$C326),"")</f>
        <v/>
      </c>
      <c r="DK325" s="88" t="str">
        <f>IF(DynamicList!$D326&lt;&gt;"",ROW(DynamicList!$D326),"")</f>
        <v/>
      </c>
      <c r="DM325" s="88" t="str">
        <f>IF(LEN(DynamicList!$D326)=0,"",MATCH(DynamicList!$D326,Calc!$AJ$7:$AJ$2006,0))</f>
        <v/>
      </c>
    </row>
    <row r="326" spans="102:117" x14ac:dyDescent="0.25">
      <c r="CX326" s="50"/>
      <c r="CY326" s="50"/>
      <c r="DI326" s="107" t="str">
        <f>IF(LEN(Database!$C327)&gt;0,ROW(Database!$C327),"")</f>
        <v/>
      </c>
      <c r="DK326" s="88" t="str">
        <f>IF(DynamicList!$D327&lt;&gt;"",ROW(DynamicList!$D327),"")</f>
        <v/>
      </c>
      <c r="DM326" s="88" t="str">
        <f>IF(LEN(DynamicList!$D327)=0,"",MATCH(DynamicList!$D327,Calc!$AJ$7:$AJ$2006,0))</f>
        <v/>
      </c>
    </row>
    <row r="327" spans="102:117" x14ac:dyDescent="0.25">
      <c r="CX327" s="50"/>
      <c r="CY327" s="50"/>
      <c r="DI327" s="107" t="str">
        <f>IF(LEN(Database!$C328)&gt;0,ROW(Database!$C328),"")</f>
        <v/>
      </c>
      <c r="DK327" s="88" t="str">
        <f>IF(DynamicList!$D328&lt;&gt;"",ROW(DynamicList!$D328),"")</f>
        <v/>
      </c>
      <c r="DM327" s="88" t="str">
        <f>IF(LEN(DynamicList!$D328)=0,"",MATCH(DynamicList!$D328,Calc!$AJ$7:$AJ$2006,0))</f>
        <v/>
      </c>
    </row>
    <row r="328" spans="102:117" x14ac:dyDescent="0.25">
      <c r="CX328" s="50"/>
      <c r="CY328" s="50"/>
      <c r="DI328" s="107" t="str">
        <f>IF(LEN(Database!$C329)&gt;0,ROW(Database!$C329),"")</f>
        <v/>
      </c>
      <c r="DK328" s="88" t="str">
        <f>IF(DynamicList!$D329&lt;&gt;"",ROW(DynamicList!$D329),"")</f>
        <v/>
      </c>
      <c r="DM328" s="88" t="str">
        <f>IF(LEN(DynamicList!$D329)=0,"",MATCH(DynamicList!$D329,Calc!$AJ$7:$AJ$2006,0))</f>
        <v/>
      </c>
    </row>
    <row r="329" spans="102:117" x14ac:dyDescent="0.25">
      <c r="CX329" s="50"/>
      <c r="CY329" s="50"/>
      <c r="DI329" s="107" t="str">
        <f>IF(LEN(Database!$C330)&gt;0,ROW(Database!$C330),"")</f>
        <v/>
      </c>
      <c r="DK329" s="88" t="str">
        <f>IF(DynamicList!$D330&lt;&gt;"",ROW(DynamicList!$D330),"")</f>
        <v/>
      </c>
      <c r="DM329" s="88" t="str">
        <f>IF(LEN(DynamicList!$D330)=0,"",MATCH(DynamicList!$D330,Calc!$AJ$7:$AJ$2006,0))</f>
        <v/>
      </c>
    </row>
    <row r="330" spans="102:117" x14ac:dyDescent="0.25">
      <c r="CX330" s="50"/>
      <c r="CY330" s="50"/>
      <c r="DI330" s="107" t="str">
        <f>IF(LEN(Database!$C331)&gt;0,ROW(Database!$C331),"")</f>
        <v/>
      </c>
      <c r="DK330" s="88" t="str">
        <f>IF(DynamicList!$D331&lt;&gt;"",ROW(DynamicList!$D331),"")</f>
        <v/>
      </c>
      <c r="DM330" s="88" t="str">
        <f>IF(LEN(DynamicList!$D331)=0,"",MATCH(DynamicList!$D331,Calc!$AJ$7:$AJ$2006,0))</f>
        <v/>
      </c>
    </row>
    <row r="331" spans="102:117" x14ac:dyDescent="0.25">
      <c r="CX331" s="50"/>
      <c r="CY331" s="50"/>
      <c r="DI331" s="107" t="str">
        <f>IF(LEN(Database!$C332)&gt;0,ROW(Database!$C332),"")</f>
        <v/>
      </c>
      <c r="DK331" s="88" t="str">
        <f>IF(DynamicList!$D332&lt;&gt;"",ROW(DynamicList!$D332),"")</f>
        <v/>
      </c>
      <c r="DM331" s="88" t="str">
        <f>IF(LEN(DynamicList!$D332)=0,"",MATCH(DynamicList!$D332,Calc!$AJ$7:$AJ$2006,0))</f>
        <v/>
      </c>
    </row>
    <row r="332" spans="102:117" x14ac:dyDescent="0.25">
      <c r="CX332" s="50"/>
      <c r="CY332" s="50"/>
      <c r="DI332" s="107" t="str">
        <f>IF(LEN(Database!$C333)&gt;0,ROW(Database!$C333),"")</f>
        <v/>
      </c>
      <c r="DK332" s="88" t="str">
        <f>IF(DynamicList!$D333&lt;&gt;"",ROW(DynamicList!$D333),"")</f>
        <v/>
      </c>
      <c r="DM332" s="88" t="str">
        <f>IF(LEN(DynamicList!$D333)=0,"",MATCH(DynamicList!$D333,Calc!$AJ$7:$AJ$2006,0))</f>
        <v/>
      </c>
    </row>
    <row r="333" spans="102:117" x14ac:dyDescent="0.25">
      <c r="CX333" s="50"/>
      <c r="CY333" s="50"/>
      <c r="DI333" s="107" t="str">
        <f>IF(LEN(Database!$C334)&gt;0,ROW(Database!$C334),"")</f>
        <v/>
      </c>
      <c r="DK333" s="88" t="str">
        <f>IF(DynamicList!$D334&lt;&gt;"",ROW(DynamicList!$D334),"")</f>
        <v/>
      </c>
      <c r="DM333" s="88" t="str">
        <f>IF(LEN(DynamicList!$D334)=0,"",MATCH(DynamicList!$D334,Calc!$AJ$7:$AJ$2006,0))</f>
        <v/>
      </c>
    </row>
    <row r="334" spans="102:117" x14ac:dyDescent="0.25">
      <c r="CX334" s="50"/>
      <c r="CY334" s="50"/>
      <c r="DI334" s="107" t="str">
        <f>IF(LEN(Database!$C335)&gt;0,ROW(Database!$C335),"")</f>
        <v/>
      </c>
      <c r="DK334" s="88" t="str">
        <f>IF(DynamicList!$D335&lt;&gt;"",ROW(DynamicList!$D335),"")</f>
        <v/>
      </c>
      <c r="DM334" s="88" t="str">
        <f>IF(LEN(DynamicList!$D335)=0,"",MATCH(DynamicList!$D335,Calc!$AJ$7:$AJ$2006,0))</f>
        <v/>
      </c>
    </row>
    <row r="335" spans="102:117" x14ac:dyDescent="0.25">
      <c r="CX335" s="50"/>
      <c r="CY335" s="50"/>
      <c r="DI335" s="107" t="str">
        <f>IF(LEN(Database!$C336)&gt;0,ROW(Database!$C336),"")</f>
        <v/>
      </c>
      <c r="DK335" s="88" t="str">
        <f>IF(DynamicList!$D336&lt;&gt;"",ROW(DynamicList!$D336),"")</f>
        <v/>
      </c>
      <c r="DM335" s="88" t="str">
        <f>IF(LEN(DynamicList!$D336)=0,"",MATCH(DynamicList!$D336,Calc!$AJ$7:$AJ$2006,0))</f>
        <v/>
      </c>
    </row>
    <row r="336" spans="102:117" x14ac:dyDescent="0.25">
      <c r="CX336" s="50"/>
      <c r="CY336" s="50"/>
      <c r="DI336" s="107" t="str">
        <f>IF(LEN(Database!$C337)&gt;0,ROW(Database!$C337),"")</f>
        <v/>
      </c>
      <c r="DK336" s="88" t="str">
        <f>IF(DynamicList!$D337&lt;&gt;"",ROW(DynamicList!$D337),"")</f>
        <v/>
      </c>
      <c r="DM336" s="88" t="str">
        <f>IF(LEN(DynamicList!$D337)=0,"",MATCH(DynamicList!$D337,Calc!$AJ$7:$AJ$2006,0))</f>
        <v/>
      </c>
    </row>
    <row r="337" spans="102:117" x14ac:dyDescent="0.25">
      <c r="CX337" s="50"/>
      <c r="CY337" s="50"/>
      <c r="DI337" s="107" t="str">
        <f>IF(LEN(Database!$C338)&gt;0,ROW(Database!$C338),"")</f>
        <v/>
      </c>
      <c r="DK337" s="88" t="str">
        <f>IF(DynamicList!$D338&lt;&gt;"",ROW(DynamicList!$D338),"")</f>
        <v/>
      </c>
      <c r="DM337" s="88" t="str">
        <f>IF(LEN(DynamicList!$D338)=0,"",MATCH(DynamicList!$D338,Calc!$AJ$7:$AJ$2006,0))</f>
        <v/>
      </c>
    </row>
    <row r="338" spans="102:117" x14ac:dyDescent="0.25">
      <c r="CX338" s="50"/>
      <c r="CY338" s="50"/>
      <c r="DI338" s="107" t="str">
        <f>IF(LEN(Database!$C339)&gt;0,ROW(Database!$C339),"")</f>
        <v/>
      </c>
      <c r="DK338" s="88" t="str">
        <f>IF(DynamicList!$D339&lt;&gt;"",ROW(DynamicList!$D339),"")</f>
        <v/>
      </c>
      <c r="DM338" s="88" t="str">
        <f>IF(LEN(DynamicList!$D339)=0,"",MATCH(DynamicList!$D339,Calc!$AJ$7:$AJ$2006,0))</f>
        <v/>
      </c>
    </row>
    <row r="339" spans="102:117" x14ac:dyDescent="0.25">
      <c r="CX339" s="50"/>
      <c r="CY339" s="50"/>
      <c r="DI339" s="107" t="str">
        <f>IF(LEN(Database!$C340)&gt;0,ROW(Database!$C340),"")</f>
        <v/>
      </c>
      <c r="DK339" s="88" t="str">
        <f>IF(DynamicList!$D340&lt;&gt;"",ROW(DynamicList!$D340),"")</f>
        <v/>
      </c>
      <c r="DM339" s="88" t="str">
        <f>IF(LEN(DynamicList!$D340)=0,"",MATCH(DynamicList!$D340,Calc!$AJ$7:$AJ$2006,0))</f>
        <v/>
      </c>
    </row>
    <row r="340" spans="102:117" x14ac:dyDescent="0.25">
      <c r="CX340" s="50"/>
      <c r="CY340" s="50"/>
      <c r="DI340" s="107" t="str">
        <f>IF(LEN(Database!$C341)&gt;0,ROW(Database!$C341),"")</f>
        <v/>
      </c>
      <c r="DK340" s="88" t="str">
        <f>IF(DynamicList!$D341&lt;&gt;"",ROW(DynamicList!$D341),"")</f>
        <v/>
      </c>
      <c r="DM340" s="88" t="str">
        <f>IF(LEN(DynamicList!$D341)=0,"",MATCH(DynamicList!$D341,Calc!$AJ$7:$AJ$2006,0))</f>
        <v/>
      </c>
    </row>
    <row r="341" spans="102:117" x14ac:dyDescent="0.25">
      <c r="CX341" s="50"/>
      <c r="CY341" s="50"/>
      <c r="DI341" s="107" t="str">
        <f>IF(LEN(Database!$C342)&gt;0,ROW(Database!$C342),"")</f>
        <v/>
      </c>
      <c r="DK341" s="88" t="str">
        <f>IF(DynamicList!$D342&lt;&gt;"",ROW(DynamicList!$D342),"")</f>
        <v/>
      </c>
      <c r="DM341" s="88" t="str">
        <f>IF(LEN(DynamicList!$D342)=0,"",MATCH(DynamicList!$D342,Calc!$AJ$7:$AJ$2006,0))</f>
        <v/>
      </c>
    </row>
    <row r="342" spans="102:117" x14ac:dyDescent="0.25">
      <c r="CX342" s="50"/>
      <c r="CY342" s="50"/>
      <c r="DI342" s="107" t="str">
        <f>IF(LEN(Database!$C343)&gt;0,ROW(Database!$C343),"")</f>
        <v/>
      </c>
      <c r="DK342" s="88" t="str">
        <f>IF(DynamicList!$D343&lt;&gt;"",ROW(DynamicList!$D343),"")</f>
        <v/>
      </c>
      <c r="DM342" s="88" t="str">
        <f>IF(LEN(DynamicList!$D343)=0,"",MATCH(DynamicList!$D343,Calc!$AJ$7:$AJ$2006,0))</f>
        <v/>
      </c>
    </row>
    <row r="343" spans="102:117" x14ac:dyDescent="0.25">
      <c r="CX343" s="50"/>
      <c r="CY343" s="50"/>
      <c r="DI343" s="107" t="str">
        <f>IF(LEN(Database!$C344)&gt;0,ROW(Database!$C344),"")</f>
        <v/>
      </c>
      <c r="DK343" s="88" t="str">
        <f>IF(DynamicList!$D344&lt;&gt;"",ROW(DynamicList!$D344),"")</f>
        <v/>
      </c>
      <c r="DM343" s="88" t="str">
        <f>IF(LEN(DynamicList!$D344)=0,"",MATCH(DynamicList!$D344,Calc!$AJ$7:$AJ$2006,0))</f>
        <v/>
      </c>
    </row>
    <row r="344" spans="102:117" x14ac:dyDescent="0.25">
      <c r="CX344" s="50"/>
      <c r="CY344" s="50"/>
      <c r="DI344" s="107" t="str">
        <f>IF(LEN(Database!$C345)&gt;0,ROW(Database!$C345),"")</f>
        <v/>
      </c>
      <c r="DK344" s="88" t="str">
        <f>IF(DynamicList!$D345&lt;&gt;"",ROW(DynamicList!$D345),"")</f>
        <v/>
      </c>
      <c r="DM344" s="88" t="str">
        <f>IF(LEN(DynamicList!$D345)=0,"",MATCH(DynamicList!$D345,Calc!$AJ$7:$AJ$2006,0))</f>
        <v/>
      </c>
    </row>
    <row r="345" spans="102:117" x14ac:dyDescent="0.25">
      <c r="CX345" s="50"/>
      <c r="CY345" s="50"/>
      <c r="DI345" s="107" t="str">
        <f>IF(LEN(Database!$C346)&gt;0,ROW(Database!$C346),"")</f>
        <v/>
      </c>
      <c r="DK345" s="88" t="str">
        <f>IF(DynamicList!$D346&lt;&gt;"",ROW(DynamicList!$D346),"")</f>
        <v/>
      </c>
      <c r="DM345" s="88" t="str">
        <f>IF(LEN(DynamicList!$D346)=0,"",MATCH(DynamicList!$D346,Calc!$AJ$7:$AJ$2006,0))</f>
        <v/>
      </c>
    </row>
    <row r="346" spans="102:117" x14ac:dyDescent="0.25">
      <c r="CX346" s="50"/>
      <c r="CY346" s="50"/>
      <c r="DI346" s="107" t="str">
        <f>IF(LEN(Database!$C347)&gt;0,ROW(Database!$C347),"")</f>
        <v/>
      </c>
      <c r="DK346" s="88" t="str">
        <f>IF(DynamicList!$D347&lt;&gt;"",ROW(DynamicList!$D347),"")</f>
        <v/>
      </c>
      <c r="DM346" s="88" t="str">
        <f>IF(LEN(DynamicList!$D347)=0,"",MATCH(DynamicList!$D347,Calc!$AJ$7:$AJ$2006,0))</f>
        <v/>
      </c>
    </row>
    <row r="347" spans="102:117" x14ac:dyDescent="0.25">
      <c r="CX347" s="50"/>
      <c r="CY347" s="50"/>
      <c r="DI347" s="107" t="str">
        <f>IF(LEN(Database!$C348)&gt;0,ROW(Database!$C348),"")</f>
        <v/>
      </c>
      <c r="DK347" s="88" t="str">
        <f>IF(DynamicList!$D348&lt;&gt;"",ROW(DynamicList!$D348),"")</f>
        <v/>
      </c>
      <c r="DM347" s="88" t="str">
        <f>IF(LEN(DynamicList!$D348)=0,"",MATCH(DynamicList!$D348,Calc!$AJ$7:$AJ$2006,0))</f>
        <v/>
      </c>
    </row>
    <row r="348" spans="102:117" x14ac:dyDescent="0.25">
      <c r="CX348" s="50"/>
      <c r="CY348" s="50"/>
      <c r="DI348" s="107" t="str">
        <f>IF(LEN(Database!$C349)&gt;0,ROW(Database!$C349),"")</f>
        <v/>
      </c>
      <c r="DK348" s="88" t="str">
        <f>IF(DynamicList!$D349&lt;&gt;"",ROW(DynamicList!$D349),"")</f>
        <v/>
      </c>
      <c r="DM348" s="88" t="str">
        <f>IF(LEN(DynamicList!$D349)=0,"",MATCH(DynamicList!$D349,Calc!$AJ$7:$AJ$2006,0))</f>
        <v/>
      </c>
    </row>
    <row r="349" spans="102:117" x14ac:dyDescent="0.25">
      <c r="CX349" s="50"/>
      <c r="CY349" s="50"/>
      <c r="DI349" s="107" t="str">
        <f>IF(LEN(Database!$C350)&gt;0,ROW(Database!$C350),"")</f>
        <v/>
      </c>
      <c r="DK349" s="88" t="str">
        <f>IF(DynamicList!$D350&lt;&gt;"",ROW(DynamicList!$D350),"")</f>
        <v/>
      </c>
      <c r="DM349" s="88" t="str">
        <f>IF(LEN(DynamicList!$D350)=0,"",MATCH(DynamicList!$D350,Calc!$AJ$7:$AJ$2006,0))</f>
        <v/>
      </c>
    </row>
    <row r="350" spans="102:117" x14ac:dyDescent="0.25">
      <c r="CX350" s="50"/>
      <c r="CY350" s="50"/>
      <c r="DI350" s="107" t="str">
        <f>IF(LEN(Database!$C351)&gt;0,ROW(Database!$C351),"")</f>
        <v/>
      </c>
      <c r="DK350" s="88" t="str">
        <f>IF(DynamicList!$D351&lt;&gt;"",ROW(DynamicList!$D351),"")</f>
        <v/>
      </c>
      <c r="DM350" s="88" t="str">
        <f>IF(LEN(DynamicList!$D351)=0,"",MATCH(DynamicList!$D351,Calc!$AJ$7:$AJ$2006,0))</f>
        <v/>
      </c>
    </row>
    <row r="351" spans="102:117" x14ac:dyDescent="0.25">
      <c r="CX351" s="50"/>
      <c r="CY351" s="50"/>
      <c r="DI351" s="107" t="str">
        <f>IF(LEN(Database!$C352)&gt;0,ROW(Database!$C352),"")</f>
        <v/>
      </c>
      <c r="DK351" s="88" t="str">
        <f>IF(DynamicList!$D352&lt;&gt;"",ROW(DynamicList!$D352),"")</f>
        <v/>
      </c>
      <c r="DM351" s="88" t="str">
        <f>IF(LEN(DynamicList!$D352)=0,"",MATCH(DynamicList!$D352,Calc!$AJ$7:$AJ$2006,0))</f>
        <v/>
      </c>
    </row>
    <row r="352" spans="102:117" x14ac:dyDescent="0.25">
      <c r="CX352" s="50"/>
      <c r="CY352" s="50"/>
      <c r="DI352" s="107" t="str">
        <f>IF(LEN(Database!$C353)&gt;0,ROW(Database!$C353),"")</f>
        <v/>
      </c>
      <c r="DK352" s="88" t="str">
        <f>IF(DynamicList!$D353&lt;&gt;"",ROW(DynamicList!$D353),"")</f>
        <v/>
      </c>
      <c r="DM352" s="88" t="str">
        <f>IF(LEN(DynamicList!$D353)=0,"",MATCH(DynamicList!$D353,Calc!$AJ$7:$AJ$2006,0))</f>
        <v/>
      </c>
    </row>
    <row r="353" spans="102:117" x14ac:dyDescent="0.25">
      <c r="CX353" s="50"/>
      <c r="CY353" s="50"/>
      <c r="DI353" s="107" t="str">
        <f>IF(LEN(Database!$C354)&gt;0,ROW(Database!$C354),"")</f>
        <v/>
      </c>
      <c r="DK353" s="88" t="str">
        <f>IF(DynamicList!$D354&lt;&gt;"",ROW(DynamicList!$D354),"")</f>
        <v/>
      </c>
      <c r="DM353" s="88" t="str">
        <f>IF(LEN(DynamicList!$D354)=0,"",MATCH(DynamicList!$D354,Calc!$AJ$7:$AJ$2006,0))</f>
        <v/>
      </c>
    </row>
    <row r="354" spans="102:117" x14ac:dyDescent="0.25">
      <c r="CX354" s="50"/>
      <c r="CY354" s="50"/>
      <c r="DI354" s="107" t="str">
        <f>IF(LEN(Database!$C355)&gt;0,ROW(Database!$C355),"")</f>
        <v/>
      </c>
      <c r="DK354" s="88" t="str">
        <f>IF(DynamicList!$D355&lt;&gt;"",ROW(DynamicList!$D355),"")</f>
        <v/>
      </c>
      <c r="DM354" s="88" t="str">
        <f>IF(LEN(DynamicList!$D355)=0,"",MATCH(DynamicList!$D355,Calc!$AJ$7:$AJ$2006,0))</f>
        <v/>
      </c>
    </row>
    <row r="355" spans="102:117" x14ac:dyDescent="0.25">
      <c r="CX355" s="50"/>
      <c r="CY355" s="50"/>
      <c r="DI355" s="107" t="str">
        <f>IF(LEN(Database!$C356)&gt;0,ROW(Database!$C356),"")</f>
        <v/>
      </c>
      <c r="DK355" s="88" t="str">
        <f>IF(DynamicList!$D356&lt;&gt;"",ROW(DynamicList!$D356),"")</f>
        <v/>
      </c>
      <c r="DM355" s="88" t="str">
        <f>IF(LEN(DynamicList!$D356)=0,"",MATCH(DynamicList!$D356,Calc!$AJ$7:$AJ$2006,0))</f>
        <v/>
      </c>
    </row>
    <row r="356" spans="102:117" x14ac:dyDescent="0.25">
      <c r="CX356" s="50"/>
      <c r="CY356" s="50"/>
      <c r="DI356" s="107" t="str">
        <f>IF(LEN(Database!$C357)&gt;0,ROW(Database!$C357),"")</f>
        <v/>
      </c>
      <c r="DK356" s="88" t="str">
        <f>IF(DynamicList!$D357&lt;&gt;"",ROW(DynamicList!$D357),"")</f>
        <v/>
      </c>
      <c r="DM356" s="88" t="str">
        <f>IF(LEN(DynamicList!$D357)=0,"",MATCH(DynamicList!$D357,Calc!$AJ$7:$AJ$2006,0))</f>
        <v/>
      </c>
    </row>
    <row r="357" spans="102:117" x14ac:dyDescent="0.25">
      <c r="CX357" s="50"/>
      <c r="CY357" s="50"/>
      <c r="DI357" s="107" t="str">
        <f>IF(LEN(Database!$C358)&gt;0,ROW(Database!$C358),"")</f>
        <v/>
      </c>
      <c r="DK357" s="88" t="str">
        <f>IF(DynamicList!$D358&lt;&gt;"",ROW(DynamicList!$D358),"")</f>
        <v/>
      </c>
      <c r="DM357" s="88" t="str">
        <f>IF(LEN(DynamicList!$D358)=0,"",MATCH(DynamicList!$D358,Calc!$AJ$7:$AJ$2006,0))</f>
        <v/>
      </c>
    </row>
    <row r="358" spans="102:117" x14ac:dyDescent="0.25">
      <c r="CX358" s="50"/>
      <c r="CY358" s="50"/>
      <c r="DI358" s="107" t="str">
        <f>IF(LEN(Database!$C359)&gt;0,ROW(Database!$C359),"")</f>
        <v/>
      </c>
      <c r="DK358" s="88" t="str">
        <f>IF(DynamicList!$D359&lt;&gt;"",ROW(DynamicList!$D359),"")</f>
        <v/>
      </c>
      <c r="DM358" s="88" t="str">
        <f>IF(LEN(DynamicList!$D359)=0,"",MATCH(DynamicList!$D359,Calc!$AJ$7:$AJ$2006,0))</f>
        <v/>
      </c>
    </row>
    <row r="359" spans="102:117" x14ac:dyDescent="0.25">
      <c r="CX359" s="50"/>
      <c r="CY359" s="50"/>
      <c r="DI359" s="107" t="str">
        <f>IF(LEN(Database!$C360)&gt;0,ROW(Database!$C360),"")</f>
        <v/>
      </c>
      <c r="DK359" s="88" t="str">
        <f>IF(DynamicList!$D360&lt;&gt;"",ROW(DynamicList!$D360),"")</f>
        <v/>
      </c>
      <c r="DM359" s="88" t="str">
        <f>IF(LEN(DynamicList!$D360)=0,"",MATCH(DynamicList!$D360,Calc!$AJ$7:$AJ$2006,0))</f>
        <v/>
      </c>
    </row>
    <row r="360" spans="102:117" x14ac:dyDescent="0.25">
      <c r="CX360" s="50"/>
      <c r="CY360" s="50"/>
      <c r="DI360" s="107" t="str">
        <f>IF(LEN(Database!$C361)&gt;0,ROW(Database!$C361),"")</f>
        <v/>
      </c>
      <c r="DK360" s="88" t="str">
        <f>IF(DynamicList!$D361&lt;&gt;"",ROW(DynamicList!$D361),"")</f>
        <v/>
      </c>
      <c r="DM360" s="88" t="str">
        <f>IF(LEN(DynamicList!$D361)=0,"",MATCH(DynamicList!$D361,Calc!$AJ$7:$AJ$2006,0))</f>
        <v/>
      </c>
    </row>
    <row r="361" spans="102:117" x14ac:dyDescent="0.25">
      <c r="CX361" s="50"/>
      <c r="CY361" s="50"/>
      <c r="DI361" s="107" t="str">
        <f>IF(LEN(Database!$C362)&gt;0,ROW(Database!$C362),"")</f>
        <v/>
      </c>
      <c r="DK361" s="88" t="str">
        <f>IF(DynamicList!$D362&lt;&gt;"",ROW(DynamicList!$D362),"")</f>
        <v/>
      </c>
      <c r="DM361" s="88" t="str">
        <f>IF(LEN(DynamicList!$D362)=0,"",MATCH(DynamicList!$D362,Calc!$AJ$7:$AJ$2006,0))</f>
        <v/>
      </c>
    </row>
    <row r="362" spans="102:117" x14ac:dyDescent="0.25">
      <c r="CX362" s="50"/>
      <c r="CY362" s="50"/>
      <c r="DI362" s="107" t="str">
        <f>IF(LEN(Database!$C363)&gt;0,ROW(Database!$C363),"")</f>
        <v/>
      </c>
      <c r="DK362" s="88" t="str">
        <f>IF(DynamicList!$D363&lt;&gt;"",ROW(DynamicList!$D363),"")</f>
        <v/>
      </c>
      <c r="DM362" s="88" t="str">
        <f>IF(LEN(DynamicList!$D363)=0,"",MATCH(DynamicList!$D363,Calc!$AJ$7:$AJ$2006,0))</f>
        <v/>
      </c>
    </row>
    <row r="363" spans="102:117" x14ac:dyDescent="0.25">
      <c r="CX363" s="50"/>
      <c r="CY363" s="50"/>
      <c r="DI363" s="107" t="str">
        <f>IF(LEN(Database!$C364)&gt;0,ROW(Database!$C364),"")</f>
        <v/>
      </c>
      <c r="DK363" s="88" t="str">
        <f>IF(DynamicList!$D364&lt;&gt;"",ROW(DynamicList!$D364),"")</f>
        <v/>
      </c>
      <c r="DM363" s="88" t="str">
        <f>IF(LEN(DynamicList!$D364)=0,"",MATCH(DynamicList!$D364,Calc!$AJ$7:$AJ$2006,0))</f>
        <v/>
      </c>
    </row>
    <row r="364" spans="102:117" x14ac:dyDescent="0.25">
      <c r="CX364" s="50"/>
      <c r="CY364" s="50"/>
      <c r="DI364" s="107" t="str">
        <f>IF(LEN(Database!$C365)&gt;0,ROW(Database!$C365),"")</f>
        <v/>
      </c>
      <c r="DK364" s="88" t="str">
        <f>IF(DynamicList!$D365&lt;&gt;"",ROW(DynamicList!$D365),"")</f>
        <v/>
      </c>
      <c r="DM364" s="88" t="str">
        <f>IF(LEN(DynamicList!$D365)=0,"",MATCH(DynamicList!$D365,Calc!$AJ$7:$AJ$2006,0))</f>
        <v/>
      </c>
    </row>
    <row r="365" spans="102:117" x14ac:dyDescent="0.25">
      <c r="CX365" s="50"/>
      <c r="CY365" s="50"/>
      <c r="DI365" s="107" t="str">
        <f>IF(LEN(Database!$C366)&gt;0,ROW(Database!$C366),"")</f>
        <v/>
      </c>
      <c r="DK365" s="88" t="str">
        <f>IF(DynamicList!$D366&lt;&gt;"",ROW(DynamicList!$D366),"")</f>
        <v/>
      </c>
      <c r="DM365" s="88" t="str">
        <f>IF(LEN(DynamicList!$D366)=0,"",MATCH(DynamicList!$D366,Calc!$AJ$7:$AJ$2006,0))</f>
        <v/>
      </c>
    </row>
    <row r="366" spans="102:117" x14ac:dyDescent="0.25">
      <c r="CX366" s="50"/>
      <c r="CY366" s="50"/>
      <c r="DI366" s="107" t="str">
        <f>IF(LEN(Database!$C367)&gt;0,ROW(Database!$C367),"")</f>
        <v/>
      </c>
      <c r="DK366" s="88" t="str">
        <f>IF(DynamicList!$D367&lt;&gt;"",ROW(DynamicList!$D367),"")</f>
        <v/>
      </c>
      <c r="DM366" s="88" t="str">
        <f>IF(LEN(DynamicList!$D367)=0,"",MATCH(DynamicList!$D367,Calc!$AJ$7:$AJ$2006,0))</f>
        <v/>
      </c>
    </row>
    <row r="367" spans="102:117" x14ac:dyDescent="0.25">
      <c r="CX367" s="50"/>
      <c r="CY367" s="50"/>
      <c r="DI367" s="107" t="str">
        <f>IF(LEN(Database!$C368)&gt;0,ROW(Database!$C368),"")</f>
        <v/>
      </c>
      <c r="DK367" s="88" t="str">
        <f>IF(DynamicList!$D368&lt;&gt;"",ROW(DynamicList!$D368),"")</f>
        <v/>
      </c>
      <c r="DM367" s="88" t="str">
        <f>IF(LEN(DynamicList!$D368)=0,"",MATCH(DynamicList!$D368,Calc!$AJ$7:$AJ$2006,0))</f>
        <v/>
      </c>
    </row>
    <row r="368" spans="102:117" x14ac:dyDescent="0.25">
      <c r="CX368" s="50"/>
      <c r="CY368" s="50"/>
      <c r="DI368" s="107" t="str">
        <f>IF(LEN(Database!$C369)&gt;0,ROW(Database!$C369),"")</f>
        <v/>
      </c>
      <c r="DK368" s="88" t="str">
        <f>IF(DynamicList!$D369&lt;&gt;"",ROW(DynamicList!$D369),"")</f>
        <v/>
      </c>
      <c r="DM368" s="88" t="str">
        <f>IF(LEN(DynamicList!$D369)=0,"",MATCH(DynamicList!$D369,Calc!$AJ$7:$AJ$2006,0))</f>
        <v/>
      </c>
    </row>
    <row r="369" spans="102:117" x14ac:dyDescent="0.25">
      <c r="CX369" s="50"/>
      <c r="CY369" s="50"/>
      <c r="DI369" s="107" t="str">
        <f>IF(LEN(Database!$C370)&gt;0,ROW(Database!$C370),"")</f>
        <v/>
      </c>
      <c r="DK369" s="88" t="str">
        <f>IF(DynamicList!$D370&lt;&gt;"",ROW(DynamicList!$D370),"")</f>
        <v/>
      </c>
      <c r="DM369" s="88" t="str">
        <f>IF(LEN(DynamicList!$D370)=0,"",MATCH(DynamicList!$D370,Calc!$AJ$7:$AJ$2006,0))</f>
        <v/>
      </c>
    </row>
    <row r="370" spans="102:117" x14ac:dyDescent="0.25">
      <c r="CX370" s="50"/>
      <c r="CY370" s="50"/>
      <c r="DI370" s="107" t="str">
        <f>IF(LEN(Database!$C371)&gt;0,ROW(Database!$C371),"")</f>
        <v/>
      </c>
      <c r="DK370" s="88" t="str">
        <f>IF(DynamicList!$D371&lt;&gt;"",ROW(DynamicList!$D371),"")</f>
        <v/>
      </c>
      <c r="DM370" s="88" t="str">
        <f>IF(LEN(DynamicList!$D371)=0,"",MATCH(DynamicList!$D371,Calc!$AJ$7:$AJ$2006,0))</f>
        <v/>
      </c>
    </row>
    <row r="371" spans="102:117" x14ac:dyDescent="0.25">
      <c r="CX371" s="50"/>
      <c r="CY371" s="50"/>
      <c r="DI371" s="107" t="str">
        <f>IF(LEN(Database!$C372)&gt;0,ROW(Database!$C372),"")</f>
        <v/>
      </c>
      <c r="DK371" s="88" t="str">
        <f>IF(DynamicList!$D372&lt;&gt;"",ROW(DynamicList!$D372),"")</f>
        <v/>
      </c>
      <c r="DM371" s="88" t="str">
        <f>IF(LEN(DynamicList!$D372)=0,"",MATCH(DynamicList!$D372,Calc!$AJ$7:$AJ$2006,0))</f>
        <v/>
      </c>
    </row>
    <row r="372" spans="102:117" x14ac:dyDescent="0.25">
      <c r="CX372" s="50"/>
      <c r="CY372" s="50"/>
      <c r="DI372" s="107" t="str">
        <f>IF(LEN(Database!$C373)&gt;0,ROW(Database!$C373),"")</f>
        <v/>
      </c>
      <c r="DK372" s="88" t="str">
        <f>IF(DynamicList!$D373&lt;&gt;"",ROW(DynamicList!$D373),"")</f>
        <v/>
      </c>
      <c r="DM372" s="88" t="str">
        <f>IF(LEN(DynamicList!$D373)=0,"",MATCH(DynamicList!$D373,Calc!$AJ$7:$AJ$2006,0))</f>
        <v/>
      </c>
    </row>
    <row r="373" spans="102:117" x14ac:dyDescent="0.25">
      <c r="CX373" s="50"/>
      <c r="CY373" s="50"/>
      <c r="DI373" s="107" t="str">
        <f>IF(LEN(Database!$C374)&gt;0,ROW(Database!$C374),"")</f>
        <v/>
      </c>
      <c r="DK373" s="88" t="str">
        <f>IF(DynamicList!$D374&lt;&gt;"",ROW(DynamicList!$D374),"")</f>
        <v/>
      </c>
      <c r="DM373" s="88" t="str">
        <f>IF(LEN(DynamicList!$D374)=0,"",MATCH(DynamicList!$D374,Calc!$AJ$7:$AJ$2006,0))</f>
        <v/>
      </c>
    </row>
    <row r="374" spans="102:117" x14ac:dyDescent="0.25">
      <c r="CX374" s="50"/>
      <c r="CY374" s="50"/>
      <c r="DI374" s="107" t="str">
        <f>IF(LEN(Database!$C375)&gt;0,ROW(Database!$C375),"")</f>
        <v/>
      </c>
      <c r="DK374" s="88" t="str">
        <f>IF(DynamicList!$D375&lt;&gt;"",ROW(DynamicList!$D375),"")</f>
        <v/>
      </c>
      <c r="DM374" s="88" t="str">
        <f>IF(LEN(DynamicList!$D375)=0,"",MATCH(DynamicList!$D375,Calc!$AJ$7:$AJ$2006,0))</f>
        <v/>
      </c>
    </row>
    <row r="375" spans="102:117" x14ac:dyDescent="0.25">
      <c r="CX375" s="50"/>
      <c r="CY375" s="50"/>
      <c r="DI375" s="107" t="str">
        <f>IF(LEN(Database!$C376)&gt;0,ROW(Database!$C376),"")</f>
        <v/>
      </c>
      <c r="DK375" s="88" t="str">
        <f>IF(DynamicList!$D376&lt;&gt;"",ROW(DynamicList!$D376),"")</f>
        <v/>
      </c>
      <c r="DM375" s="88" t="str">
        <f>IF(LEN(DynamicList!$D376)=0,"",MATCH(DynamicList!$D376,Calc!$AJ$7:$AJ$2006,0))</f>
        <v/>
      </c>
    </row>
    <row r="376" spans="102:117" x14ac:dyDescent="0.25">
      <c r="CX376" s="50"/>
      <c r="CY376" s="50"/>
      <c r="DI376" s="107" t="str">
        <f>IF(LEN(Database!$C377)&gt;0,ROW(Database!$C377),"")</f>
        <v/>
      </c>
      <c r="DK376" s="88" t="str">
        <f>IF(DynamicList!$D377&lt;&gt;"",ROW(DynamicList!$D377),"")</f>
        <v/>
      </c>
      <c r="DM376" s="88" t="str">
        <f>IF(LEN(DynamicList!$D377)=0,"",MATCH(DynamicList!$D377,Calc!$AJ$7:$AJ$2006,0))</f>
        <v/>
      </c>
    </row>
    <row r="377" spans="102:117" x14ac:dyDescent="0.25">
      <c r="CX377" s="50"/>
      <c r="CY377" s="50"/>
      <c r="DI377" s="107" t="str">
        <f>IF(LEN(Database!$C378)&gt;0,ROW(Database!$C378),"")</f>
        <v/>
      </c>
      <c r="DK377" s="88" t="str">
        <f>IF(DynamicList!$D378&lt;&gt;"",ROW(DynamicList!$D378),"")</f>
        <v/>
      </c>
      <c r="DM377" s="88" t="str">
        <f>IF(LEN(DynamicList!$D378)=0,"",MATCH(DynamicList!$D378,Calc!$AJ$7:$AJ$2006,0))</f>
        <v/>
      </c>
    </row>
    <row r="378" spans="102:117" x14ac:dyDescent="0.25">
      <c r="CX378" s="50"/>
      <c r="CY378" s="50"/>
      <c r="DI378" s="107" t="str">
        <f>IF(LEN(Database!$C379)&gt;0,ROW(Database!$C379),"")</f>
        <v/>
      </c>
      <c r="DK378" s="88" t="str">
        <f>IF(DynamicList!$D379&lt;&gt;"",ROW(DynamicList!$D379),"")</f>
        <v/>
      </c>
      <c r="DM378" s="88" t="str">
        <f>IF(LEN(DynamicList!$D379)=0,"",MATCH(DynamicList!$D379,Calc!$AJ$7:$AJ$2006,0))</f>
        <v/>
      </c>
    </row>
    <row r="379" spans="102:117" x14ac:dyDescent="0.25">
      <c r="CX379" s="50"/>
      <c r="CY379" s="50"/>
      <c r="DI379" s="107" t="str">
        <f>IF(LEN(Database!$C380)&gt;0,ROW(Database!$C380),"")</f>
        <v/>
      </c>
      <c r="DK379" s="88" t="str">
        <f>IF(DynamicList!$D380&lt;&gt;"",ROW(DynamicList!$D380),"")</f>
        <v/>
      </c>
      <c r="DM379" s="88" t="str">
        <f>IF(LEN(DynamicList!$D380)=0,"",MATCH(DynamicList!$D380,Calc!$AJ$7:$AJ$2006,0))</f>
        <v/>
      </c>
    </row>
    <row r="380" spans="102:117" x14ac:dyDescent="0.25">
      <c r="CX380" s="50"/>
      <c r="CY380" s="50"/>
      <c r="DI380" s="107" t="str">
        <f>IF(LEN(Database!$C381)&gt;0,ROW(Database!$C381),"")</f>
        <v/>
      </c>
      <c r="DK380" s="88" t="str">
        <f>IF(DynamicList!$D381&lt;&gt;"",ROW(DynamicList!$D381),"")</f>
        <v/>
      </c>
      <c r="DM380" s="88" t="str">
        <f>IF(LEN(DynamicList!$D381)=0,"",MATCH(DynamicList!$D381,Calc!$AJ$7:$AJ$2006,0))</f>
        <v/>
      </c>
    </row>
    <row r="381" spans="102:117" x14ac:dyDescent="0.25">
      <c r="CX381" s="50"/>
      <c r="CY381" s="50"/>
      <c r="DI381" s="107" t="str">
        <f>IF(LEN(Database!$C382)&gt;0,ROW(Database!$C382),"")</f>
        <v/>
      </c>
      <c r="DK381" s="88" t="str">
        <f>IF(DynamicList!$D382&lt;&gt;"",ROW(DynamicList!$D382),"")</f>
        <v/>
      </c>
      <c r="DM381" s="88" t="str">
        <f>IF(LEN(DynamicList!$D382)=0,"",MATCH(DynamicList!$D382,Calc!$AJ$7:$AJ$2006,0))</f>
        <v/>
      </c>
    </row>
    <row r="382" spans="102:117" x14ac:dyDescent="0.25">
      <c r="CX382" s="50"/>
      <c r="CY382" s="50"/>
      <c r="DI382" s="107" t="str">
        <f>IF(LEN(Database!$C383)&gt;0,ROW(Database!$C383),"")</f>
        <v/>
      </c>
      <c r="DK382" s="88" t="str">
        <f>IF(DynamicList!$D383&lt;&gt;"",ROW(DynamicList!$D383),"")</f>
        <v/>
      </c>
      <c r="DM382" s="88" t="str">
        <f>IF(LEN(DynamicList!$D383)=0,"",MATCH(DynamicList!$D383,Calc!$AJ$7:$AJ$2006,0))</f>
        <v/>
      </c>
    </row>
    <row r="383" spans="102:117" x14ac:dyDescent="0.25">
      <c r="CX383" s="50"/>
      <c r="CY383" s="50"/>
      <c r="DI383" s="107" t="str">
        <f>IF(LEN(Database!$C384)&gt;0,ROW(Database!$C384),"")</f>
        <v/>
      </c>
      <c r="DK383" s="88" t="str">
        <f>IF(DynamicList!$D384&lt;&gt;"",ROW(DynamicList!$D384),"")</f>
        <v/>
      </c>
      <c r="DM383" s="88" t="str">
        <f>IF(LEN(DynamicList!$D384)=0,"",MATCH(DynamicList!$D384,Calc!$AJ$7:$AJ$2006,0))</f>
        <v/>
      </c>
    </row>
    <row r="384" spans="102:117" x14ac:dyDescent="0.25">
      <c r="CX384" s="50"/>
      <c r="CY384" s="50"/>
      <c r="DI384" s="107" t="str">
        <f>IF(LEN(Database!$C385)&gt;0,ROW(Database!$C385),"")</f>
        <v/>
      </c>
      <c r="DK384" s="88" t="str">
        <f>IF(DynamicList!$D385&lt;&gt;"",ROW(DynamicList!$D385),"")</f>
        <v/>
      </c>
      <c r="DM384" s="88" t="str">
        <f>IF(LEN(DynamicList!$D385)=0,"",MATCH(DynamicList!$D385,Calc!$AJ$7:$AJ$2006,0))</f>
        <v/>
      </c>
    </row>
    <row r="385" spans="102:117" x14ac:dyDescent="0.25">
      <c r="CX385" s="50"/>
      <c r="CY385" s="50"/>
      <c r="DI385" s="107" t="str">
        <f>IF(LEN(Database!$C386)&gt;0,ROW(Database!$C386),"")</f>
        <v/>
      </c>
      <c r="DK385" s="88" t="str">
        <f>IF(DynamicList!$D386&lt;&gt;"",ROW(DynamicList!$D386),"")</f>
        <v/>
      </c>
      <c r="DM385" s="88" t="str">
        <f>IF(LEN(DynamicList!$D386)=0,"",MATCH(DynamicList!$D386,Calc!$AJ$7:$AJ$2006,0))</f>
        <v/>
      </c>
    </row>
    <row r="386" spans="102:117" x14ac:dyDescent="0.25">
      <c r="CX386" s="50"/>
      <c r="CY386" s="50"/>
      <c r="DI386" s="107" t="str">
        <f>IF(LEN(Database!$C387)&gt;0,ROW(Database!$C387),"")</f>
        <v/>
      </c>
      <c r="DK386" s="88" t="str">
        <f>IF(DynamicList!$D387&lt;&gt;"",ROW(DynamicList!$D387),"")</f>
        <v/>
      </c>
      <c r="DM386" s="88" t="str">
        <f>IF(LEN(DynamicList!$D387)=0,"",MATCH(DynamicList!$D387,Calc!$AJ$7:$AJ$2006,0))</f>
        <v/>
      </c>
    </row>
    <row r="387" spans="102:117" x14ac:dyDescent="0.25">
      <c r="CX387" s="50"/>
      <c r="CY387" s="50"/>
      <c r="DI387" s="107" t="str">
        <f>IF(LEN(Database!$C388)&gt;0,ROW(Database!$C388),"")</f>
        <v/>
      </c>
      <c r="DK387" s="88" t="str">
        <f>IF(DynamicList!$D388&lt;&gt;"",ROW(DynamicList!$D388),"")</f>
        <v/>
      </c>
      <c r="DM387" s="88" t="str">
        <f>IF(LEN(DynamicList!$D388)=0,"",MATCH(DynamicList!$D388,Calc!$AJ$7:$AJ$2006,0))</f>
        <v/>
      </c>
    </row>
    <row r="388" spans="102:117" x14ac:dyDescent="0.25">
      <c r="CX388" s="50"/>
      <c r="CY388" s="50"/>
      <c r="DI388" s="107" t="str">
        <f>IF(LEN(Database!$C389)&gt;0,ROW(Database!$C389),"")</f>
        <v/>
      </c>
      <c r="DK388" s="88" t="str">
        <f>IF(DynamicList!$D389&lt;&gt;"",ROW(DynamicList!$D389),"")</f>
        <v/>
      </c>
      <c r="DM388" s="88" t="str">
        <f>IF(LEN(DynamicList!$D389)=0,"",MATCH(DynamicList!$D389,Calc!$AJ$7:$AJ$2006,0))</f>
        <v/>
      </c>
    </row>
    <row r="389" spans="102:117" x14ac:dyDescent="0.25">
      <c r="CX389" s="50"/>
      <c r="CY389" s="50"/>
      <c r="DI389" s="107" t="str">
        <f>IF(LEN(Database!$C390)&gt;0,ROW(Database!$C390),"")</f>
        <v/>
      </c>
      <c r="DK389" s="88" t="str">
        <f>IF(DynamicList!$D390&lt;&gt;"",ROW(DynamicList!$D390),"")</f>
        <v/>
      </c>
      <c r="DM389" s="88" t="str">
        <f>IF(LEN(DynamicList!$D390)=0,"",MATCH(DynamicList!$D390,Calc!$AJ$7:$AJ$2006,0))</f>
        <v/>
      </c>
    </row>
    <row r="390" spans="102:117" x14ac:dyDescent="0.25">
      <c r="CX390" s="50"/>
      <c r="CY390" s="50"/>
      <c r="DI390" s="107" t="str">
        <f>IF(LEN(Database!$C391)&gt;0,ROW(Database!$C391),"")</f>
        <v/>
      </c>
      <c r="DK390" s="88" t="str">
        <f>IF(DynamicList!$D391&lt;&gt;"",ROW(DynamicList!$D391),"")</f>
        <v/>
      </c>
      <c r="DM390" s="88" t="str">
        <f>IF(LEN(DynamicList!$D391)=0,"",MATCH(DynamicList!$D391,Calc!$AJ$7:$AJ$2006,0))</f>
        <v/>
      </c>
    </row>
    <row r="391" spans="102:117" x14ac:dyDescent="0.25">
      <c r="CX391" s="50"/>
      <c r="CY391" s="50"/>
      <c r="DI391" s="107" t="str">
        <f>IF(LEN(Database!$C392)&gt;0,ROW(Database!$C392),"")</f>
        <v/>
      </c>
      <c r="DK391" s="88" t="str">
        <f>IF(DynamicList!$D392&lt;&gt;"",ROW(DynamicList!$D392),"")</f>
        <v/>
      </c>
      <c r="DM391" s="88" t="str">
        <f>IF(LEN(DynamicList!$D392)=0,"",MATCH(DynamicList!$D392,Calc!$AJ$7:$AJ$2006,0))</f>
        <v/>
      </c>
    </row>
    <row r="392" spans="102:117" x14ac:dyDescent="0.25">
      <c r="CX392" s="50"/>
      <c r="CY392" s="50"/>
      <c r="DI392" s="107" t="str">
        <f>IF(LEN(Database!$C393)&gt;0,ROW(Database!$C393),"")</f>
        <v/>
      </c>
      <c r="DK392" s="88" t="str">
        <f>IF(DynamicList!$D393&lt;&gt;"",ROW(DynamicList!$D393),"")</f>
        <v/>
      </c>
      <c r="DM392" s="88" t="str">
        <f>IF(LEN(DynamicList!$D393)=0,"",MATCH(DynamicList!$D393,Calc!$AJ$7:$AJ$2006,0))</f>
        <v/>
      </c>
    </row>
    <row r="393" spans="102:117" x14ac:dyDescent="0.25">
      <c r="CX393" s="50"/>
      <c r="CY393" s="50"/>
      <c r="DI393" s="107" t="str">
        <f>IF(LEN(Database!$C394)&gt;0,ROW(Database!$C394),"")</f>
        <v/>
      </c>
      <c r="DK393" s="88" t="str">
        <f>IF(DynamicList!$D394&lt;&gt;"",ROW(DynamicList!$D394),"")</f>
        <v/>
      </c>
      <c r="DM393" s="88" t="str">
        <f>IF(LEN(DynamicList!$D394)=0,"",MATCH(DynamicList!$D394,Calc!$AJ$7:$AJ$2006,0))</f>
        <v/>
      </c>
    </row>
    <row r="394" spans="102:117" x14ac:dyDescent="0.25">
      <c r="CX394" s="50"/>
      <c r="CY394" s="50"/>
      <c r="DI394" s="107" t="str">
        <f>IF(LEN(Database!$C395)&gt;0,ROW(Database!$C395),"")</f>
        <v/>
      </c>
      <c r="DK394" s="88" t="str">
        <f>IF(DynamicList!$D395&lt;&gt;"",ROW(DynamicList!$D395),"")</f>
        <v/>
      </c>
      <c r="DM394" s="88" t="str">
        <f>IF(LEN(DynamicList!$D395)=0,"",MATCH(DynamicList!$D395,Calc!$AJ$7:$AJ$2006,0))</f>
        <v/>
      </c>
    </row>
    <row r="395" spans="102:117" x14ac:dyDescent="0.25">
      <c r="CX395" s="50"/>
      <c r="CY395" s="50"/>
      <c r="DI395" s="107" t="str">
        <f>IF(LEN(Database!$C396)&gt;0,ROW(Database!$C396),"")</f>
        <v/>
      </c>
      <c r="DK395" s="88" t="str">
        <f>IF(DynamicList!$D396&lt;&gt;"",ROW(DynamicList!$D396),"")</f>
        <v/>
      </c>
      <c r="DM395" s="88" t="str">
        <f>IF(LEN(DynamicList!$D396)=0,"",MATCH(DynamicList!$D396,Calc!$AJ$7:$AJ$2006,0))</f>
        <v/>
      </c>
    </row>
    <row r="396" spans="102:117" x14ac:dyDescent="0.25">
      <c r="CX396" s="50"/>
      <c r="CY396" s="50"/>
      <c r="DI396" s="107" t="str">
        <f>IF(LEN(Database!$C397)&gt;0,ROW(Database!$C397),"")</f>
        <v/>
      </c>
      <c r="DK396" s="88" t="str">
        <f>IF(DynamicList!$D397&lt;&gt;"",ROW(DynamicList!$D397),"")</f>
        <v/>
      </c>
      <c r="DM396" s="88" t="str">
        <f>IF(LEN(DynamicList!$D397)=0,"",MATCH(DynamicList!$D397,Calc!$AJ$7:$AJ$2006,0))</f>
        <v/>
      </c>
    </row>
    <row r="397" spans="102:117" x14ac:dyDescent="0.25">
      <c r="CX397" s="50"/>
      <c r="CY397" s="50"/>
      <c r="DI397" s="107" t="str">
        <f>IF(LEN(Database!$C398)&gt;0,ROW(Database!$C398),"")</f>
        <v/>
      </c>
      <c r="DK397" s="88" t="str">
        <f>IF(DynamicList!$D398&lt;&gt;"",ROW(DynamicList!$D398),"")</f>
        <v/>
      </c>
      <c r="DM397" s="88" t="str">
        <f>IF(LEN(DynamicList!$D398)=0,"",MATCH(DynamicList!$D398,Calc!$AJ$7:$AJ$2006,0))</f>
        <v/>
      </c>
    </row>
    <row r="398" spans="102:117" x14ac:dyDescent="0.25">
      <c r="CX398" s="50"/>
      <c r="CY398" s="50"/>
      <c r="DI398" s="107" t="str">
        <f>IF(LEN(Database!$C399)&gt;0,ROW(Database!$C399),"")</f>
        <v/>
      </c>
      <c r="DK398" s="88" t="str">
        <f>IF(DynamicList!$D399&lt;&gt;"",ROW(DynamicList!$D399),"")</f>
        <v/>
      </c>
      <c r="DM398" s="88" t="str">
        <f>IF(LEN(DynamicList!$D399)=0,"",MATCH(DynamicList!$D399,Calc!$AJ$7:$AJ$2006,0))</f>
        <v/>
      </c>
    </row>
    <row r="399" spans="102:117" x14ac:dyDescent="0.25">
      <c r="CX399" s="50"/>
      <c r="CY399" s="50"/>
      <c r="DI399" s="107" t="str">
        <f>IF(LEN(Database!$C400)&gt;0,ROW(Database!$C400),"")</f>
        <v/>
      </c>
      <c r="DK399" s="88" t="str">
        <f>IF(DynamicList!$D400&lt;&gt;"",ROW(DynamicList!$D400),"")</f>
        <v/>
      </c>
      <c r="DM399" s="88" t="str">
        <f>IF(LEN(DynamicList!$D400)=0,"",MATCH(DynamicList!$D400,Calc!$AJ$7:$AJ$2006,0))</f>
        <v/>
      </c>
    </row>
    <row r="400" spans="102:117" x14ac:dyDescent="0.25">
      <c r="CX400" s="50"/>
      <c r="CY400" s="50"/>
      <c r="DI400" s="107" t="str">
        <f>IF(LEN(Database!$C401)&gt;0,ROW(Database!$C401),"")</f>
        <v/>
      </c>
      <c r="DK400" s="88" t="str">
        <f>IF(DynamicList!$D401&lt;&gt;"",ROW(DynamicList!$D401),"")</f>
        <v/>
      </c>
      <c r="DM400" s="88" t="str">
        <f>IF(LEN(DynamicList!$D401)=0,"",MATCH(DynamicList!$D401,Calc!$AJ$7:$AJ$2006,0))</f>
        <v/>
      </c>
    </row>
    <row r="401" spans="102:117" x14ac:dyDescent="0.25">
      <c r="CX401" s="50"/>
      <c r="CY401" s="50"/>
      <c r="DI401" s="107" t="str">
        <f>IF(LEN(Database!$C402)&gt;0,ROW(Database!$C402),"")</f>
        <v/>
      </c>
      <c r="DK401" s="88" t="str">
        <f>IF(DynamicList!$D402&lt;&gt;"",ROW(DynamicList!$D402),"")</f>
        <v/>
      </c>
      <c r="DM401" s="88" t="str">
        <f>IF(LEN(DynamicList!$D402)=0,"",MATCH(DynamicList!$D402,Calc!$AJ$7:$AJ$2006,0))</f>
        <v/>
      </c>
    </row>
    <row r="402" spans="102:117" x14ac:dyDescent="0.25">
      <c r="CX402" s="50"/>
      <c r="CY402" s="50"/>
      <c r="DI402" s="107" t="str">
        <f>IF(LEN(Database!$C403)&gt;0,ROW(Database!$C403),"")</f>
        <v/>
      </c>
      <c r="DK402" s="88" t="str">
        <f>IF(DynamicList!$D403&lt;&gt;"",ROW(DynamicList!$D403),"")</f>
        <v/>
      </c>
      <c r="DM402" s="88" t="str">
        <f>IF(LEN(DynamicList!$D403)=0,"",MATCH(DynamicList!$D403,Calc!$AJ$7:$AJ$2006,0))</f>
        <v/>
      </c>
    </row>
    <row r="403" spans="102:117" x14ac:dyDescent="0.25">
      <c r="CX403" s="50"/>
      <c r="CY403" s="50"/>
      <c r="DI403" s="107" t="str">
        <f>IF(LEN(Database!$C404)&gt;0,ROW(Database!$C404),"")</f>
        <v/>
      </c>
      <c r="DK403" s="88" t="str">
        <f>IF(DynamicList!$D404&lt;&gt;"",ROW(DynamicList!$D404),"")</f>
        <v/>
      </c>
      <c r="DM403" s="88" t="str">
        <f>IF(LEN(DynamicList!$D404)=0,"",MATCH(DynamicList!$D404,Calc!$AJ$7:$AJ$2006,0))</f>
        <v/>
      </c>
    </row>
    <row r="404" spans="102:117" x14ac:dyDescent="0.25">
      <c r="CX404" s="50"/>
      <c r="CY404" s="50"/>
      <c r="DI404" s="107" t="str">
        <f>IF(LEN(Database!$C405)&gt;0,ROW(Database!$C405),"")</f>
        <v/>
      </c>
      <c r="DK404" s="88" t="str">
        <f>IF(DynamicList!$D405&lt;&gt;"",ROW(DynamicList!$D405),"")</f>
        <v/>
      </c>
      <c r="DM404" s="88" t="str">
        <f>IF(LEN(DynamicList!$D405)=0,"",MATCH(DynamicList!$D405,Calc!$AJ$7:$AJ$2006,0))</f>
        <v/>
      </c>
    </row>
    <row r="405" spans="102:117" x14ac:dyDescent="0.25">
      <c r="CX405" s="50"/>
      <c r="CY405" s="50"/>
      <c r="DI405" s="107" t="str">
        <f>IF(LEN(Database!$C406)&gt;0,ROW(Database!$C406),"")</f>
        <v/>
      </c>
      <c r="DK405" s="88" t="str">
        <f>IF(DynamicList!$D406&lt;&gt;"",ROW(DynamicList!$D406),"")</f>
        <v/>
      </c>
      <c r="DM405" s="88" t="str">
        <f>IF(LEN(DynamicList!$D406)=0,"",MATCH(DynamicList!$D406,Calc!$AJ$7:$AJ$2006,0))</f>
        <v/>
      </c>
    </row>
    <row r="406" spans="102:117" x14ac:dyDescent="0.25">
      <c r="CX406" s="50"/>
      <c r="CY406" s="50"/>
      <c r="DI406" s="107" t="str">
        <f>IF(LEN(Database!$C407)&gt;0,ROW(Database!$C407),"")</f>
        <v/>
      </c>
      <c r="DK406" s="88" t="str">
        <f>IF(DynamicList!$D407&lt;&gt;"",ROW(DynamicList!$D407),"")</f>
        <v/>
      </c>
      <c r="DM406" s="88" t="str">
        <f>IF(LEN(DynamicList!$D407)=0,"",MATCH(DynamicList!$D407,Calc!$AJ$7:$AJ$2006,0))</f>
        <v/>
      </c>
    </row>
    <row r="407" spans="102:117" x14ac:dyDescent="0.25">
      <c r="CX407" s="50"/>
      <c r="CY407" s="50"/>
      <c r="DI407" s="107" t="str">
        <f>IF(LEN(Database!$C408)&gt;0,ROW(Database!$C408),"")</f>
        <v/>
      </c>
      <c r="DK407" s="88" t="str">
        <f>IF(DynamicList!$D408&lt;&gt;"",ROW(DynamicList!$D408),"")</f>
        <v/>
      </c>
      <c r="DM407" s="88" t="str">
        <f>IF(LEN(DynamicList!$D408)=0,"",MATCH(DynamicList!$D408,Calc!$AJ$7:$AJ$2006,0))</f>
        <v/>
      </c>
    </row>
    <row r="408" spans="102:117" x14ac:dyDescent="0.25">
      <c r="CX408" s="50"/>
      <c r="CY408" s="50"/>
      <c r="DI408" s="107" t="str">
        <f>IF(LEN(Database!$C409)&gt;0,ROW(Database!$C409),"")</f>
        <v/>
      </c>
      <c r="DK408" s="88" t="str">
        <f>IF(DynamicList!$D409&lt;&gt;"",ROW(DynamicList!$D409),"")</f>
        <v/>
      </c>
      <c r="DM408" s="88" t="str">
        <f>IF(LEN(DynamicList!$D409)=0,"",MATCH(DynamicList!$D409,Calc!$AJ$7:$AJ$2006,0))</f>
        <v/>
      </c>
    </row>
    <row r="409" spans="102:117" x14ac:dyDescent="0.25">
      <c r="CX409" s="50"/>
      <c r="CY409" s="50"/>
      <c r="DI409" s="107" t="str">
        <f>IF(LEN(Database!$C410)&gt;0,ROW(Database!$C410),"")</f>
        <v/>
      </c>
      <c r="DK409" s="88" t="str">
        <f>IF(DynamicList!$D410&lt;&gt;"",ROW(DynamicList!$D410),"")</f>
        <v/>
      </c>
      <c r="DM409" s="88" t="str">
        <f>IF(LEN(DynamicList!$D410)=0,"",MATCH(DynamicList!$D410,Calc!$AJ$7:$AJ$2006,0))</f>
        <v/>
      </c>
    </row>
    <row r="410" spans="102:117" x14ac:dyDescent="0.25">
      <c r="CX410" s="50"/>
      <c r="CY410" s="50"/>
      <c r="DI410" s="107" t="str">
        <f>IF(LEN(Database!$C411)&gt;0,ROW(Database!$C411),"")</f>
        <v/>
      </c>
      <c r="DK410" s="88" t="str">
        <f>IF(DynamicList!$D411&lt;&gt;"",ROW(DynamicList!$D411),"")</f>
        <v/>
      </c>
      <c r="DM410" s="88" t="str">
        <f>IF(LEN(DynamicList!$D411)=0,"",MATCH(DynamicList!$D411,Calc!$AJ$7:$AJ$2006,0))</f>
        <v/>
      </c>
    </row>
    <row r="411" spans="102:117" x14ac:dyDescent="0.25">
      <c r="CX411" s="50"/>
      <c r="CY411" s="50"/>
      <c r="DI411" s="107" t="str">
        <f>IF(LEN(Database!$C412)&gt;0,ROW(Database!$C412),"")</f>
        <v/>
      </c>
      <c r="DK411" s="88" t="str">
        <f>IF(DynamicList!$D412&lt;&gt;"",ROW(DynamicList!$D412),"")</f>
        <v/>
      </c>
      <c r="DM411" s="88" t="str">
        <f>IF(LEN(DynamicList!$D412)=0,"",MATCH(DynamicList!$D412,Calc!$AJ$7:$AJ$2006,0))</f>
        <v/>
      </c>
    </row>
    <row r="412" spans="102:117" x14ac:dyDescent="0.25">
      <c r="CX412" s="50"/>
      <c r="CY412" s="50"/>
      <c r="DI412" s="107" t="str">
        <f>IF(LEN(Database!$C413)&gt;0,ROW(Database!$C413),"")</f>
        <v/>
      </c>
      <c r="DK412" s="88" t="str">
        <f>IF(DynamicList!$D413&lt;&gt;"",ROW(DynamicList!$D413),"")</f>
        <v/>
      </c>
      <c r="DM412" s="88" t="str">
        <f>IF(LEN(DynamicList!$D413)=0,"",MATCH(DynamicList!$D413,Calc!$AJ$7:$AJ$2006,0))</f>
        <v/>
      </c>
    </row>
    <row r="413" spans="102:117" x14ac:dyDescent="0.25">
      <c r="CX413" s="50"/>
      <c r="CY413" s="50"/>
      <c r="DI413" s="107" t="str">
        <f>IF(LEN(Database!$C414)&gt;0,ROW(Database!$C414),"")</f>
        <v/>
      </c>
      <c r="DK413" s="88" t="str">
        <f>IF(DynamicList!$D414&lt;&gt;"",ROW(DynamicList!$D414),"")</f>
        <v/>
      </c>
      <c r="DM413" s="88" t="str">
        <f>IF(LEN(DynamicList!$D414)=0,"",MATCH(DynamicList!$D414,Calc!$AJ$7:$AJ$2006,0))</f>
        <v/>
      </c>
    </row>
    <row r="414" spans="102:117" x14ac:dyDescent="0.25">
      <c r="CX414" s="50"/>
      <c r="CY414" s="50"/>
      <c r="DI414" s="107" t="str">
        <f>IF(LEN(Database!$C415)&gt;0,ROW(Database!$C415),"")</f>
        <v/>
      </c>
      <c r="DK414" s="88" t="str">
        <f>IF(DynamicList!$D415&lt;&gt;"",ROW(DynamicList!$D415),"")</f>
        <v/>
      </c>
      <c r="DM414" s="88" t="str">
        <f>IF(LEN(DynamicList!$D415)=0,"",MATCH(DynamicList!$D415,Calc!$AJ$7:$AJ$2006,0))</f>
        <v/>
      </c>
    </row>
    <row r="415" spans="102:117" x14ac:dyDescent="0.25">
      <c r="CX415" s="50"/>
      <c r="CY415" s="50"/>
      <c r="DI415" s="107" t="str">
        <f>IF(LEN(Database!$C416)&gt;0,ROW(Database!$C416),"")</f>
        <v/>
      </c>
      <c r="DK415" s="88" t="str">
        <f>IF(DynamicList!$D416&lt;&gt;"",ROW(DynamicList!$D416),"")</f>
        <v/>
      </c>
      <c r="DM415" s="88" t="str">
        <f>IF(LEN(DynamicList!$D416)=0,"",MATCH(DynamicList!$D416,Calc!$AJ$7:$AJ$2006,0))</f>
        <v/>
      </c>
    </row>
    <row r="416" spans="102:117" x14ac:dyDescent="0.25">
      <c r="CX416" s="50"/>
      <c r="CY416" s="50"/>
      <c r="DI416" s="107" t="str">
        <f>IF(LEN(Database!$C417)&gt;0,ROW(Database!$C417),"")</f>
        <v/>
      </c>
      <c r="DK416" s="88" t="str">
        <f>IF(DynamicList!$D417&lt;&gt;"",ROW(DynamicList!$D417),"")</f>
        <v/>
      </c>
      <c r="DM416" s="88" t="str">
        <f>IF(LEN(DynamicList!$D417)=0,"",MATCH(DynamicList!$D417,Calc!$AJ$7:$AJ$2006,0))</f>
        <v/>
      </c>
    </row>
    <row r="417" spans="102:117" x14ac:dyDescent="0.25">
      <c r="CX417" s="50"/>
      <c r="CY417" s="50"/>
      <c r="DI417" s="107" t="str">
        <f>IF(LEN(Database!$C418)&gt;0,ROW(Database!$C418),"")</f>
        <v/>
      </c>
      <c r="DK417" s="88" t="str">
        <f>IF(DynamicList!$D418&lt;&gt;"",ROW(DynamicList!$D418),"")</f>
        <v/>
      </c>
      <c r="DM417" s="88" t="str">
        <f>IF(LEN(DynamicList!$D418)=0,"",MATCH(DynamicList!$D418,Calc!$AJ$7:$AJ$2006,0))</f>
        <v/>
      </c>
    </row>
    <row r="418" spans="102:117" x14ac:dyDescent="0.25">
      <c r="CX418" s="50"/>
      <c r="CY418" s="50"/>
      <c r="DI418" s="107" t="str">
        <f>IF(LEN(Database!$C419)&gt;0,ROW(Database!$C419),"")</f>
        <v/>
      </c>
      <c r="DK418" s="88" t="str">
        <f>IF(DynamicList!$D419&lt;&gt;"",ROW(DynamicList!$D419),"")</f>
        <v/>
      </c>
      <c r="DM418" s="88" t="str">
        <f>IF(LEN(DynamicList!$D419)=0,"",MATCH(DynamicList!$D419,Calc!$AJ$7:$AJ$2006,0))</f>
        <v/>
      </c>
    </row>
    <row r="419" spans="102:117" x14ac:dyDescent="0.25">
      <c r="CX419" s="50"/>
      <c r="CY419" s="50"/>
      <c r="DI419" s="107" t="str">
        <f>IF(LEN(Database!$C420)&gt;0,ROW(Database!$C420),"")</f>
        <v/>
      </c>
      <c r="DK419" s="88" t="str">
        <f>IF(DynamicList!$D420&lt;&gt;"",ROW(DynamicList!$D420),"")</f>
        <v/>
      </c>
      <c r="DM419" s="88" t="str">
        <f>IF(LEN(DynamicList!$D420)=0,"",MATCH(DynamicList!$D420,Calc!$AJ$7:$AJ$2006,0))</f>
        <v/>
      </c>
    </row>
    <row r="420" spans="102:117" x14ac:dyDescent="0.25">
      <c r="CX420" s="50"/>
      <c r="CY420" s="50"/>
      <c r="DI420" s="107" t="str">
        <f>IF(LEN(Database!$C421)&gt;0,ROW(Database!$C421),"")</f>
        <v/>
      </c>
      <c r="DK420" s="88" t="str">
        <f>IF(DynamicList!$D421&lt;&gt;"",ROW(DynamicList!$D421),"")</f>
        <v/>
      </c>
      <c r="DM420" s="88" t="str">
        <f>IF(LEN(DynamicList!$D421)=0,"",MATCH(DynamicList!$D421,Calc!$AJ$7:$AJ$2006,0))</f>
        <v/>
      </c>
    </row>
    <row r="421" spans="102:117" x14ac:dyDescent="0.25">
      <c r="CX421" s="50"/>
      <c r="CY421" s="50"/>
      <c r="DI421" s="107" t="str">
        <f>IF(LEN(Database!$C422)&gt;0,ROW(Database!$C422),"")</f>
        <v/>
      </c>
      <c r="DK421" s="88" t="str">
        <f>IF(DynamicList!$D422&lt;&gt;"",ROW(DynamicList!$D422),"")</f>
        <v/>
      </c>
      <c r="DM421" s="88" t="str">
        <f>IF(LEN(DynamicList!$D422)=0,"",MATCH(DynamicList!$D422,Calc!$AJ$7:$AJ$2006,0))</f>
        <v/>
      </c>
    </row>
    <row r="422" spans="102:117" x14ac:dyDescent="0.25">
      <c r="CX422" s="50"/>
      <c r="CY422" s="50"/>
      <c r="DI422" s="107" t="str">
        <f>IF(LEN(Database!$C423)&gt;0,ROW(Database!$C423),"")</f>
        <v/>
      </c>
      <c r="DK422" s="88" t="str">
        <f>IF(DynamicList!$D423&lt;&gt;"",ROW(DynamicList!$D423),"")</f>
        <v/>
      </c>
      <c r="DM422" s="88" t="str">
        <f>IF(LEN(DynamicList!$D423)=0,"",MATCH(DynamicList!$D423,Calc!$AJ$7:$AJ$2006,0))</f>
        <v/>
      </c>
    </row>
    <row r="423" spans="102:117" x14ac:dyDescent="0.25">
      <c r="CX423" s="50"/>
      <c r="CY423" s="50"/>
      <c r="DI423" s="107" t="str">
        <f>IF(LEN(Database!$C424)&gt;0,ROW(Database!$C424),"")</f>
        <v/>
      </c>
      <c r="DK423" s="88" t="str">
        <f>IF(DynamicList!$D424&lt;&gt;"",ROW(DynamicList!$D424),"")</f>
        <v/>
      </c>
      <c r="DM423" s="88" t="str">
        <f>IF(LEN(DynamicList!$D424)=0,"",MATCH(DynamicList!$D424,Calc!$AJ$7:$AJ$2006,0))</f>
        <v/>
      </c>
    </row>
    <row r="424" spans="102:117" x14ac:dyDescent="0.25">
      <c r="CX424" s="50"/>
      <c r="CY424" s="50"/>
      <c r="DI424" s="107" t="str">
        <f>IF(LEN(Database!$C425)&gt;0,ROW(Database!$C425),"")</f>
        <v/>
      </c>
      <c r="DK424" s="88" t="str">
        <f>IF(DynamicList!$D425&lt;&gt;"",ROW(DynamicList!$D425),"")</f>
        <v/>
      </c>
      <c r="DM424" s="88" t="str">
        <f>IF(LEN(DynamicList!$D425)=0,"",MATCH(DynamicList!$D425,Calc!$AJ$7:$AJ$2006,0))</f>
        <v/>
      </c>
    </row>
    <row r="425" spans="102:117" x14ac:dyDescent="0.25">
      <c r="CX425" s="50"/>
      <c r="CY425" s="50"/>
      <c r="DI425" s="107" t="str">
        <f>IF(LEN(Database!$C426)&gt;0,ROW(Database!$C426),"")</f>
        <v/>
      </c>
      <c r="DK425" s="88" t="str">
        <f>IF(DynamicList!$D426&lt;&gt;"",ROW(DynamicList!$D426),"")</f>
        <v/>
      </c>
      <c r="DM425" s="88" t="str">
        <f>IF(LEN(DynamicList!$D426)=0,"",MATCH(DynamicList!$D426,Calc!$AJ$7:$AJ$2006,0))</f>
        <v/>
      </c>
    </row>
    <row r="426" spans="102:117" x14ac:dyDescent="0.25">
      <c r="CX426" s="50"/>
      <c r="CY426" s="50"/>
      <c r="DI426" s="107" t="str">
        <f>IF(LEN(Database!$C427)&gt;0,ROW(Database!$C427),"")</f>
        <v/>
      </c>
      <c r="DK426" s="88" t="str">
        <f>IF(DynamicList!$D427&lt;&gt;"",ROW(DynamicList!$D427),"")</f>
        <v/>
      </c>
      <c r="DM426" s="88" t="str">
        <f>IF(LEN(DynamicList!$D427)=0,"",MATCH(DynamicList!$D427,Calc!$AJ$7:$AJ$2006,0))</f>
        <v/>
      </c>
    </row>
    <row r="427" spans="102:117" x14ac:dyDescent="0.25">
      <c r="CX427" s="50"/>
      <c r="CY427" s="50"/>
      <c r="DI427" s="107" t="str">
        <f>IF(LEN(Database!$C428)&gt;0,ROW(Database!$C428),"")</f>
        <v/>
      </c>
      <c r="DK427" s="88" t="str">
        <f>IF(DynamicList!$D428&lt;&gt;"",ROW(DynamicList!$D428),"")</f>
        <v/>
      </c>
      <c r="DM427" s="88" t="str">
        <f>IF(LEN(DynamicList!$D428)=0,"",MATCH(DynamicList!$D428,Calc!$AJ$7:$AJ$2006,0))</f>
        <v/>
      </c>
    </row>
    <row r="428" spans="102:117" x14ac:dyDescent="0.25">
      <c r="CX428" s="50"/>
      <c r="CY428" s="50"/>
      <c r="DI428" s="107" t="str">
        <f>IF(LEN(Database!$C429)&gt;0,ROW(Database!$C429),"")</f>
        <v/>
      </c>
      <c r="DK428" s="88" t="str">
        <f>IF(DynamicList!$D429&lt;&gt;"",ROW(DynamicList!$D429),"")</f>
        <v/>
      </c>
      <c r="DM428" s="88" t="str">
        <f>IF(LEN(DynamicList!$D429)=0,"",MATCH(DynamicList!$D429,Calc!$AJ$7:$AJ$2006,0))</f>
        <v/>
      </c>
    </row>
    <row r="429" spans="102:117" x14ac:dyDescent="0.25">
      <c r="CX429" s="50"/>
      <c r="CY429" s="50"/>
      <c r="DI429" s="107" t="str">
        <f>IF(LEN(Database!$C430)&gt;0,ROW(Database!$C430),"")</f>
        <v/>
      </c>
      <c r="DK429" s="88" t="str">
        <f>IF(DynamicList!$D430&lt;&gt;"",ROW(DynamicList!$D430),"")</f>
        <v/>
      </c>
      <c r="DM429" s="88" t="str">
        <f>IF(LEN(DynamicList!$D430)=0,"",MATCH(DynamicList!$D430,Calc!$AJ$7:$AJ$2006,0))</f>
        <v/>
      </c>
    </row>
    <row r="430" spans="102:117" x14ac:dyDescent="0.25">
      <c r="CX430" s="50"/>
      <c r="CY430" s="50"/>
      <c r="DI430" s="107" t="str">
        <f>IF(LEN(Database!$C431)&gt;0,ROW(Database!$C431),"")</f>
        <v/>
      </c>
      <c r="DK430" s="88" t="str">
        <f>IF(DynamicList!$D431&lt;&gt;"",ROW(DynamicList!$D431),"")</f>
        <v/>
      </c>
      <c r="DM430" s="88" t="str">
        <f>IF(LEN(DynamicList!$D431)=0,"",MATCH(DynamicList!$D431,Calc!$AJ$7:$AJ$2006,0))</f>
        <v/>
      </c>
    </row>
    <row r="431" spans="102:117" x14ac:dyDescent="0.25">
      <c r="CX431" s="50"/>
      <c r="CY431" s="50"/>
      <c r="DI431" s="107" t="str">
        <f>IF(LEN(Database!$C432)&gt;0,ROW(Database!$C432),"")</f>
        <v/>
      </c>
      <c r="DK431" s="88" t="str">
        <f>IF(DynamicList!$D432&lt;&gt;"",ROW(DynamicList!$D432),"")</f>
        <v/>
      </c>
      <c r="DM431" s="88" t="str">
        <f>IF(LEN(DynamicList!$D432)=0,"",MATCH(DynamicList!$D432,Calc!$AJ$7:$AJ$2006,0))</f>
        <v/>
      </c>
    </row>
    <row r="432" spans="102:117" x14ac:dyDescent="0.25">
      <c r="CX432" s="50"/>
      <c r="CY432" s="50"/>
      <c r="DI432" s="107" t="str">
        <f>IF(LEN(Database!$C433)&gt;0,ROW(Database!$C433),"")</f>
        <v/>
      </c>
      <c r="DK432" s="88" t="str">
        <f>IF(DynamicList!$D433&lt;&gt;"",ROW(DynamicList!$D433),"")</f>
        <v/>
      </c>
      <c r="DM432" s="88" t="str">
        <f>IF(LEN(DynamicList!$D433)=0,"",MATCH(DynamicList!$D433,Calc!$AJ$7:$AJ$2006,0))</f>
        <v/>
      </c>
    </row>
    <row r="433" spans="102:117" x14ac:dyDescent="0.25">
      <c r="CX433" s="50"/>
      <c r="CY433" s="50"/>
      <c r="DI433" s="107" t="str">
        <f>IF(LEN(Database!$C434)&gt;0,ROW(Database!$C434),"")</f>
        <v/>
      </c>
      <c r="DK433" s="88" t="str">
        <f>IF(DynamicList!$D434&lt;&gt;"",ROW(DynamicList!$D434),"")</f>
        <v/>
      </c>
      <c r="DM433" s="88" t="str">
        <f>IF(LEN(DynamicList!$D434)=0,"",MATCH(DynamicList!$D434,Calc!$AJ$7:$AJ$2006,0))</f>
        <v/>
      </c>
    </row>
    <row r="434" spans="102:117" x14ac:dyDescent="0.25">
      <c r="CX434" s="50"/>
      <c r="CY434" s="50"/>
      <c r="DI434" s="107" t="str">
        <f>IF(LEN(Database!$C435)&gt;0,ROW(Database!$C435),"")</f>
        <v/>
      </c>
      <c r="DK434" s="88" t="str">
        <f>IF(DynamicList!$D435&lt;&gt;"",ROW(DynamicList!$D435),"")</f>
        <v/>
      </c>
      <c r="DM434" s="88" t="str">
        <f>IF(LEN(DynamicList!$D435)=0,"",MATCH(DynamicList!$D435,Calc!$AJ$7:$AJ$2006,0))</f>
        <v/>
      </c>
    </row>
    <row r="435" spans="102:117" x14ac:dyDescent="0.25">
      <c r="CX435" s="50"/>
      <c r="CY435" s="50"/>
      <c r="DI435" s="107" t="str">
        <f>IF(LEN(Database!$C436)&gt;0,ROW(Database!$C436),"")</f>
        <v/>
      </c>
      <c r="DK435" s="88" t="str">
        <f>IF(DynamicList!$D436&lt;&gt;"",ROW(DynamicList!$D436),"")</f>
        <v/>
      </c>
      <c r="DM435" s="88" t="str">
        <f>IF(LEN(DynamicList!$D436)=0,"",MATCH(DynamicList!$D436,Calc!$AJ$7:$AJ$2006,0))</f>
        <v/>
      </c>
    </row>
    <row r="436" spans="102:117" x14ac:dyDescent="0.25">
      <c r="CX436" s="50"/>
      <c r="CY436" s="50"/>
      <c r="DI436" s="107" t="str">
        <f>IF(LEN(Database!$C437)&gt;0,ROW(Database!$C437),"")</f>
        <v/>
      </c>
      <c r="DK436" s="88" t="str">
        <f>IF(DynamicList!$D437&lt;&gt;"",ROW(DynamicList!$D437),"")</f>
        <v/>
      </c>
      <c r="DM436" s="88" t="str">
        <f>IF(LEN(DynamicList!$D437)=0,"",MATCH(DynamicList!$D437,Calc!$AJ$7:$AJ$2006,0))</f>
        <v/>
      </c>
    </row>
    <row r="437" spans="102:117" x14ac:dyDescent="0.25">
      <c r="CX437" s="50"/>
      <c r="CY437" s="50"/>
      <c r="DI437" s="107" t="str">
        <f>IF(LEN(Database!$C438)&gt;0,ROW(Database!$C438),"")</f>
        <v/>
      </c>
      <c r="DK437" s="88" t="str">
        <f>IF(DynamicList!$D438&lt;&gt;"",ROW(DynamicList!$D438),"")</f>
        <v/>
      </c>
      <c r="DM437" s="88" t="str">
        <f>IF(LEN(DynamicList!$D438)=0,"",MATCH(DynamicList!$D438,Calc!$AJ$7:$AJ$2006,0))</f>
        <v/>
      </c>
    </row>
    <row r="438" spans="102:117" x14ac:dyDescent="0.25">
      <c r="CX438" s="50"/>
      <c r="CY438" s="50"/>
      <c r="DI438" s="107" t="str">
        <f>IF(LEN(Database!$C439)&gt;0,ROW(Database!$C439),"")</f>
        <v/>
      </c>
      <c r="DK438" s="88" t="str">
        <f>IF(DynamicList!$D439&lt;&gt;"",ROW(DynamicList!$D439),"")</f>
        <v/>
      </c>
      <c r="DM438" s="88" t="str">
        <f>IF(LEN(DynamicList!$D439)=0,"",MATCH(DynamicList!$D439,Calc!$AJ$7:$AJ$2006,0))</f>
        <v/>
      </c>
    </row>
    <row r="439" spans="102:117" x14ac:dyDescent="0.25">
      <c r="CX439" s="50"/>
      <c r="CY439" s="50"/>
      <c r="DI439" s="107" t="str">
        <f>IF(LEN(Database!$C440)&gt;0,ROW(Database!$C440),"")</f>
        <v/>
      </c>
      <c r="DK439" s="88" t="str">
        <f>IF(DynamicList!$D440&lt;&gt;"",ROW(DynamicList!$D440),"")</f>
        <v/>
      </c>
      <c r="DM439" s="88" t="str">
        <f>IF(LEN(DynamicList!$D440)=0,"",MATCH(DynamicList!$D440,Calc!$AJ$7:$AJ$2006,0))</f>
        <v/>
      </c>
    </row>
    <row r="440" spans="102:117" x14ac:dyDescent="0.25">
      <c r="CX440" s="50"/>
      <c r="CY440" s="50"/>
      <c r="DI440" s="107" t="str">
        <f>IF(LEN(Database!$C441)&gt;0,ROW(Database!$C441),"")</f>
        <v/>
      </c>
      <c r="DK440" s="88" t="str">
        <f>IF(DynamicList!$D441&lt;&gt;"",ROW(DynamicList!$D441),"")</f>
        <v/>
      </c>
      <c r="DM440" s="88" t="str">
        <f>IF(LEN(DynamicList!$D441)=0,"",MATCH(DynamicList!$D441,Calc!$AJ$7:$AJ$2006,0))</f>
        <v/>
      </c>
    </row>
    <row r="441" spans="102:117" x14ac:dyDescent="0.25">
      <c r="CX441" s="50"/>
      <c r="CY441" s="50"/>
      <c r="DI441" s="107" t="str">
        <f>IF(LEN(Database!$C442)&gt;0,ROW(Database!$C442),"")</f>
        <v/>
      </c>
      <c r="DK441" s="88" t="str">
        <f>IF(DynamicList!$D442&lt;&gt;"",ROW(DynamicList!$D442),"")</f>
        <v/>
      </c>
      <c r="DM441" s="88" t="str">
        <f>IF(LEN(DynamicList!$D442)=0,"",MATCH(DynamicList!$D442,Calc!$AJ$7:$AJ$2006,0))</f>
        <v/>
      </c>
    </row>
    <row r="442" spans="102:117" x14ac:dyDescent="0.25">
      <c r="CX442" s="50"/>
      <c r="CY442" s="50"/>
      <c r="DI442" s="107" t="str">
        <f>IF(LEN(Database!$C443)&gt;0,ROW(Database!$C443),"")</f>
        <v/>
      </c>
      <c r="DK442" s="88" t="str">
        <f>IF(DynamicList!$D443&lt;&gt;"",ROW(DynamicList!$D443),"")</f>
        <v/>
      </c>
      <c r="DM442" s="88" t="str">
        <f>IF(LEN(DynamicList!$D443)=0,"",MATCH(DynamicList!$D443,Calc!$AJ$7:$AJ$2006,0))</f>
        <v/>
      </c>
    </row>
    <row r="443" spans="102:117" x14ac:dyDescent="0.25">
      <c r="CX443" s="50"/>
      <c r="CY443" s="50"/>
      <c r="DI443" s="107" t="str">
        <f>IF(LEN(Database!$C444)&gt;0,ROW(Database!$C444),"")</f>
        <v/>
      </c>
      <c r="DK443" s="88" t="str">
        <f>IF(DynamicList!$D444&lt;&gt;"",ROW(DynamicList!$D444),"")</f>
        <v/>
      </c>
      <c r="DM443" s="88" t="str">
        <f>IF(LEN(DynamicList!$D444)=0,"",MATCH(DynamicList!$D444,Calc!$AJ$7:$AJ$2006,0))</f>
        <v/>
      </c>
    </row>
    <row r="444" spans="102:117" x14ac:dyDescent="0.25">
      <c r="CX444" s="50"/>
      <c r="CY444" s="50"/>
      <c r="DI444" s="107" t="str">
        <f>IF(LEN(Database!$C445)&gt;0,ROW(Database!$C445),"")</f>
        <v/>
      </c>
      <c r="DK444" s="88" t="str">
        <f>IF(DynamicList!$D445&lt;&gt;"",ROW(DynamicList!$D445),"")</f>
        <v/>
      </c>
      <c r="DM444" s="88" t="str">
        <f>IF(LEN(DynamicList!$D445)=0,"",MATCH(DynamicList!$D445,Calc!$AJ$7:$AJ$2006,0))</f>
        <v/>
      </c>
    </row>
    <row r="445" spans="102:117" x14ac:dyDescent="0.25">
      <c r="CX445" s="50"/>
      <c r="CY445" s="50"/>
      <c r="DI445" s="107" t="str">
        <f>IF(LEN(Database!$C446)&gt;0,ROW(Database!$C446),"")</f>
        <v/>
      </c>
      <c r="DK445" s="88" t="str">
        <f>IF(DynamicList!$D446&lt;&gt;"",ROW(DynamicList!$D446),"")</f>
        <v/>
      </c>
      <c r="DM445" s="88" t="str">
        <f>IF(LEN(DynamicList!$D446)=0,"",MATCH(DynamicList!$D446,Calc!$AJ$7:$AJ$2006,0))</f>
        <v/>
      </c>
    </row>
    <row r="446" spans="102:117" x14ac:dyDescent="0.25">
      <c r="CX446" s="50"/>
      <c r="CY446" s="50"/>
      <c r="DI446" s="107" t="str">
        <f>IF(LEN(Database!$C447)&gt;0,ROW(Database!$C447),"")</f>
        <v/>
      </c>
      <c r="DK446" s="88" t="str">
        <f>IF(DynamicList!$D447&lt;&gt;"",ROW(DynamicList!$D447),"")</f>
        <v/>
      </c>
      <c r="DM446" s="88" t="str">
        <f>IF(LEN(DynamicList!$D447)=0,"",MATCH(DynamicList!$D447,Calc!$AJ$7:$AJ$2006,0))</f>
        <v/>
      </c>
    </row>
    <row r="447" spans="102:117" x14ac:dyDescent="0.25">
      <c r="CX447" s="50"/>
      <c r="CY447" s="50"/>
      <c r="DI447" s="107" t="str">
        <f>IF(LEN(Database!$C448)&gt;0,ROW(Database!$C448),"")</f>
        <v/>
      </c>
      <c r="DK447" s="88" t="str">
        <f>IF(DynamicList!$D448&lt;&gt;"",ROW(DynamicList!$D448),"")</f>
        <v/>
      </c>
      <c r="DM447" s="88" t="str">
        <f>IF(LEN(DynamicList!$D448)=0,"",MATCH(DynamicList!$D448,Calc!$AJ$7:$AJ$2006,0))</f>
        <v/>
      </c>
    </row>
    <row r="448" spans="102:117" x14ac:dyDescent="0.25">
      <c r="CX448" s="50"/>
      <c r="CY448" s="50"/>
      <c r="DI448" s="107" t="str">
        <f>IF(LEN(Database!$C449)&gt;0,ROW(Database!$C449),"")</f>
        <v/>
      </c>
      <c r="DK448" s="88" t="str">
        <f>IF(DynamicList!$D449&lt;&gt;"",ROW(DynamicList!$D449),"")</f>
        <v/>
      </c>
      <c r="DM448" s="88" t="str">
        <f>IF(LEN(DynamicList!$D449)=0,"",MATCH(DynamicList!$D449,Calc!$AJ$7:$AJ$2006,0))</f>
        <v/>
      </c>
    </row>
    <row r="449" spans="102:117" x14ac:dyDescent="0.25">
      <c r="CX449" s="50"/>
      <c r="CY449" s="50"/>
      <c r="DI449" s="107" t="str">
        <f>IF(LEN(Database!$C450)&gt;0,ROW(Database!$C450),"")</f>
        <v/>
      </c>
      <c r="DK449" s="88" t="str">
        <f>IF(DynamicList!$D450&lt;&gt;"",ROW(DynamicList!$D450),"")</f>
        <v/>
      </c>
      <c r="DM449" s="88" t="str">
        <f>IF(LEN(DynamicList!$D450)=0,"",MATCH(DynamicList!$D450,Calc!$AJ$7:$AJ$2006,0))</f>
        <v/>
      </c>
    </row>
    <row r="450" spans="102:117" x14ac:dyDescent="0.25">
      <c r="CX450" s="50"/>
      <c r="CY450" s="50"/>
      <c r="DI450" s="107" t="str">
        <f>IF(LEN(Database!$C451)&gt;0,ROW(Database!$C451),"")</f>
        <v/>
      </c>
      <c r="DK450" s="88" t="str">
        <f>IF(DynamicList!$D451&lt;&gt;"",ROW(DynamicList!$D451),"")</f>
        <v/>
      </c>
      <c r="DM450" s="88" t="str">
        <f>IF(LEN(DynamicList!$D451)=0,"",MATCH(DynamicList!$D451,Calc!$AJ$7:$AJ$2006,0))</f>
        <v/>
      </c>
    </row>
    <row r="451" spans="102:117" x14ac:dyDescent="0.25">
      <c r="CX451" s="50"/>
      <c r="CY451" s="50"/>
      <c r="DI451" s="107" t="str">
        <f>IF(LEN(Database!$C452)&gt;0,ROW(Database!$C452),"")</f>
        <v/>
      </c>
      <c r="DK451" s="88" t="str">
        <f>IF(DynamicList!$D452&lt;&gt;"",ROW(DynamicList!$D452),"")</f>
        <v/>
      </c>
      <c r="DM451" s="88" t="str">
        <f>IF(LEN(DynamicList!$D452)=0,"",MATCH(DynamicList!$D452,Calc!$AJ$7:$AJ$2006,0))</f>
        <v/>
      </c>
    </row>
    <row r="452" spans="102:117" x14ac:dyDescent="0.25">
      <c r="CX452" s="50"/>
      <c r="CY452" s="50"/>
      <c r="DI452" s="107" t="str">
        <f>IF(LEN(Database!$C453)&gt;0,ROW(Database!$C453),"")</f>
        <v/>
      </c>
      <c r="DK452" s="88" t="str">
        <f>IF(DynamicList!$D453&lt;&gt;"",ROW(DynamicList!$D453),"")</f>
        <v/>
      </c>
      <c r="DM452" s="88" t="str">
        <f>IF(LEN(DynamicList!$D453)=0,"",MATCH(DynamicList!$D453,Calc!$AJ$7:$AJ$2006,0))</f>
        <v/>
      </c>
    </row>
    <row r="453" spans="102:117" x14ac:dyDescent="0.25">
      <c r="CX453" s="50"/>
      <c r="CY453" s="50"/>
      <c r="DI453" s="107" t="str">
        <f>IF(LEN(Database!$C454)&gt;0,ROW(Database!$C454),"")</f>
        <v/>
      </c>
      <c r="DK453" s="88" t="str">
        <f>IF(DynamicList!$D454&lt;&gt;"",ROW(DynamicList!$D454),"")</f>
        <v/>
      </c>
      <c r="DM453" s="88" t="str">
        <f>IF(LEN(DynamicList!$D454)=0,"",MATCH(DynamicList!$D454,Calc!$AJ$7:$AJ$2006,0))</f>
        <v/>
      </c>
    </row>
    <row r="454" spans="102:117" x14ac:dyDescent="0.25">
      <c r="CX454" s="50"/>
      <c r="CY454" s="50"/>
      <c r="DI454" s="107" t="str">
        <f>IF(LEN(Database!$C455)&gt;0,ROW(Database!$C455),"")</f>
        <v/>
      </c>
      <c r="DK454" s="88" t="str">
        <f>IF(DynamicList!$D455&lt;&gt;"",ROW(DynamicList!$D455),"")</f>
        <v/>
      </c>
      <c r="DM454" s="88" t="str">
        <f>IF(LEN(DynamicList!$D455)=0,"",MATCH(DynamicList!$D455,Calc!$AJ$7:$AJ$2006,0))</f>
        <v/>
      </c>
    </row>
    <row r="455" spans="102:117" x14ac:dyDescent="0.25">
      <c r="CX455" s="50"/>
      <c r="CY455" s="50"/>
      <c r="DI455" s="107" t="str">
        <f>IF(LEN(Database!$C456)&gt;0,ROW(Database!$C456),"")</f>
        <v/>
      </c>
      <c r="DK455" s="88" t="str">
        <f>IF(DynamicList!$D456&lt;&gt;"",ROW(DynamicList!$D456),"")</f>
        <v/>
      </c>
      <c r="DM455" s="88" t="str">
        <f>IF(LEN(DynamicList!$D456)=0,"",MATCH(DynamicList!$D456,Calc!$AJ$7:$AJ$2006,0))</f>
        <v/>
      </c>
    </row>
    <row r="456" spans="102:117" x14ac:dyDescent="0.25">
      <c r="CX456" s="50"/>
      <c r="CY456" s="50"/>
      <c r="DI456" s="107" t="str">
        <f>IF(LEN(Database!$C457)&gt;0,ROW(Database!$C457),"")</f>
        <v/>
      </c>
      <c r="DK456" s="88" t="str">
        <f>IF(DynamicList!$D457&lt;&gt;"",ROW(DynamicList!$D457),"")</f>
        <v/>
      </c>
      <c r="DM456" s="88" t="str">
        <f>IF(LEN(DynamicList!$D457)=0,"",MATCH(DynamicList!$D457,Calc!$AJ$7:$AJ$2006,0))</f>
        <v/>
      </c>
    </row>
    <row r="457" spans="102:117" x14ac:dyDescent="0.25">
      <c r="CX457" s="50"/>
      <c r="CY457" s="50"/>
      <c r="DI457" s="107" t="str">
        <f>IF(LEN(Database!$C458)&gt;0,ROW(Database!$C458),"")</f>
        <v/>
      </c>
      <c r="DK457" s="88" t="str">
        <f>IF(DynamicList!$D458&lt;&gt;"",ROW(DynamicList!$D458),"")</f>
        <v/>
      </c>
      <c r="DM457" s="88" t="str">
        <f>IF(LEN(DynamicList!$D458)=0,"",MATCH(DynamicList!$D458,Calc!$AJ$7:$AJ$2006,0))</f>
        <v/>
      </c>
    </row>
    <row r="458" spans="102:117" x14ac:dyDescent="0.25">
      <c r="CX458" s="50"/>
      <c r="CY458" s="50"/>
      <c r="DI458" s="107" t="str">
        <f>IF(LEN(Database!$C459)&gt;0,ROW(Database!$C459),"")</f>
        <v/>
      </c>
      <c r="DK458" s="88" t="str">
        <f>IF(DynamicList!$D459&lt;&gt;"",ROW(DynamicList!$D459),"")</f>
        <v/>
      </c>
      <c r="DM458" s="88" t="str">
        <f>IF(LEN(DynamicList!$D459)=0,"",MATCH(DynamicList!$D459,Calc!$AJ$7:$AJ$2006,0))</f>
        <v/>
      </c>
    </row>
    <row r="459" spans="102:117" x14ac:dyDescent="0.25">
      <c r="CX459" s="50"/>
      <c r="CY459" s="50"/>
      <c r="DI459" s="107" t="str">
        <f>IF(LEN(Database!$C460)&gt;0,ROW(Database!$C460),"")</f>
        <v/>
      </c>
      <c r="DK459" s="88" t="str">
        <f>IF(DynamicList!$D460&lt;&gt;"",ROW(DynamicList!$D460),"")</f>
        <v/>
      </c>
      <c r="DM459" s="88" t="str">
        <f>IF(LEN(DynamicList!$D460)=0,"",MATCH(DynamicList!$D460,Calc!$AJ$7:$AJ$2006,0))</f>
        <v/>
      </c>
    </row>
    <row r="460" spans="102:117" x14ac:dyDescent="0.25">
      <c r="CX460" s="50"/>
      <c r="CY460" s="50"/>
      <c r="DI460" s="107" t="str">
        <f>IF(LEN(Database!$C461)&gt;0,ROW(Database!$C461),"")</f>
        <v/>
      </c>
      <c r="DK460" s="88" t="str">
        <f>IF(DynamicList!$D461&lt;&gt;"",ROW(DynamicList!$D461),"")</f>
        <v/>
      </c>
      <c r="DM460" s="88" t="str">
        <f>IF(LEN(DynamicList!$D461)=0,"",MATCH(DynamicList!$D461,Calc!$AJ$7:$AJ$2006,0))</f>
        <v/>
      </c>
    </row>
    <row r="461" spans="102:117" x14ac:dyDescent="0.25">
      <c r="CX461" s="50"/>
      <c r="CY461" s="50"/>
      <c r="DI461" s="107" t="str">
        <f>IF(LEN(Database!$C462)&gt;0,ROW(Database!$C462),"")</f>
        <v/>
      </c>
      <c r="DK461" s="88" t="str">
        <f>IF(DynamicList!$D462&lt;&gt;"",ROW(DynamicList!$D462),"")</f>
        <v/>
      </c>
      <c r="DM461" s="88" t="str">
        <f>IF(LEN(DynamicList!$D462)=0,"",MATCH(DynamicList!$D462,Calc!$AJ$7:$AJ$2006,0))</f>
        <v/>
      </c>
    </row>
    <row r="462" spans="102:117" x14ac:dyDescent="0.25">
      <c r="CX462" s="50"/>
      <c r="CY462" s="50"/>
      <c r="DI462" s="107" t="str">
        <f>IF(LEN(Database!$C463)&gt;0,ROW(Database!$C463),"")</f>
        <v/>
      </c>
      <c r="DK462" s="88" t="str">
        <f>IF(DynamicList!$D463&lt;&gt;"",ROW(DynamicList!$D463),"")</f>
        <v/>
      </c>
      <c r="DM462" s="88" t="str">
        <f>IF(LEN(DynamicList!$D463)=0,"",MATCH(DynamicList!$D463,Calc!$AJ$7:$AJ$2006,0))</f>
        <v/>
      </c>
    </row>
    <row r="463" spans="102:117" x14ac:dyDescent="0.25">
      <c r="CX463" s="50"/>
      <c r="CY463" s="50"/>
      <c r="DI463" s="107" t="str">
        <f>IF(LEN(Database!$C464)&gt;0,ROW(Database!$C464),"")</f>
        <v/>
      </c>
      <c r="DK463" s="88" t="str">
        <f>IF(DynamicList!$D464&lt;&gt;"",ROW(DynamicList!$D464),"")</f>
        <v/>
      </c>
      <c r="DM463" s="88" t="str">
        <f>IF(LEN(DynamicList!$D464)=0,"",MATCH(DynamicList!$D464,Calc!$AJ$7:$AJ$2006,0))</f>
        <v/>
      </c>
    </row>
    <row r="464" spans="102:117" x14ac:dyDescent="0.25">
      <c r="CX464" s="50"/>
      <c r="CY464" s="50"/>
      <c r="DI464" s="107" t="str">
        <f>IF(LEN(Database!$C465)&gt;0,ROW(Database!$C465),"")</f>
        <v/>
      </c>
      <c r="DK464" s="88" t="str">
        <f>IF(DynamicList!$D465&lt;&gt;"",ROW(DynamicList!$D465),"")</f>
        <v/>
      </c>
      <c r="DM464" s="88" t="str">
        <f>IF(LEN(DynamicList!$D465)=0,"",MATCH(DynamicList!$D465,Calc!$AJ$7:$AJ$2006,0))</f>
        <v/>
      </c>
    </row>
    <row r="465" spans="102:117" x14ac:dyDescent="0.25">
      <c r="CX465" s="50"/>
      <c r="CY465" s="50"/>
      <c r="DI465" s="107" t="str">
        <f>IF(LEN(Database!$C466)&gt;0,ROW(Database!$C466),"")</f>
        <v/>
      </c>
      <c r="DK465" s="88" t="str">
        <f>IF(DynamicList!$D466&lt;&gt;"",ROW(DynamicList!$D466),"")</f>
        <v/>
      </c>
      <c r="DM465" s="88" t="str">
        <f>IF(LEN(DynamicList!$D466)=0,"",MATCH(DynamicList!$D466,Calc!$AJ$7:$AJ$2006,0))</f>
        <v/>
      </c>
    </row>
    <row r="466" spans="102:117" x14ac:dyDescent="0.25">
      <c r="CX466" s="50"/>
      <c r="CY466" s="50"/>
      <c r="DI466" s="107" t="str">
        <f>IF(LEN(Database!$C467)&gt;0,ROW(Database!$C467),"")</f>
        <v/>
      </c>
      <c r="DK466" s="88" t="str">
        <f>IF(DynamicList!$D467&lt;&gt;"",ROW(DynamicList!$D467),"")</f>
        <v/>
      </c>
      <c r="DM466" s="88" t="str">
        <f>IF(LEN(DynamicList!$D467)=0,"",MATCH(DynamicList!$D467,Calc!$AJ$7:$AJ$2006,0))</f>
        <v/>
      </c>
    </row>
    <row r="467" spans="102:117" x14ac:dyDescent="0.25">
      <c r="CX467" s="50"/>
      <c r="CY467" s="50"/>
      <c r="DI467" s="107" t="str">
        <f>IF(LEN(Database!$C468)&gt;0,ROW(Database!$C468),"")</f>
        <v/>
      </c>
      <c r="DK467" s="88" t="str">
        <f>IF(DynamicList!$D468&lt;&gt;"",ROW(DynamicList!$D468),"")</f>
        <v/>
      </c>
      <c r="DM467" s="88" t="str">
        <f>IF(LEN(DynamicList!$D468)=0,"",MATCH(DynamicList!$D468,Calc!$AJ$7:$AJ$2006,0))</f>
        <v/>
      </c>
    </row>
    <row r="468" spans="102:117" x14ac:dyDescent="0.25">
      <c r="CX468" s="50"/>
      <c r="CY468" s="50"/>
      <c r="DI468" s="107" t="str">
        <f>IF(LEN(Database!$C469)&gt;0,ROW(Database!$C469),"")</f>
        <v/>
      </c>
      <c r="DK468" s="88" t="str">
        <f>IF(DynamicList!$D469&lt;&gt;"",ROW(DynamicList!$D469),"")</f>
        <v/>
      </c>
      <c r="DM468" s="88" t="str">
        <f>IF(LEN(DynamicList!$D469)=0,"",MATCH(DynamicList!$D469,Calc!$AJ$7:$AJ$2006,0))</f>
        <v/>
      </c>
    </row>
    <row r="469" spans="102:117" x14ac:dyDescent="0.25">
      <c r="CX469" s="50"/>
      <c r="CY469" s="50"/>
      <c r="DI469" s="107" t="str">
        <f>IF(LEN(Database!$C470)&gt;0,ROW(Database!$C470),"")</f>
        <v/>
      </c>
      <c r="DK469" s="88" t="str">
        <f>IF(DynamicList!$D470&lt;&gt;"",ROW(DynamicList!$D470),"")</f>
        <v/>
      </c>
      <c r="DM469" s="88" t="str">
        <f>IF(LEN(DynamicList!$D470)=0,"",MATCH(DynamicList!$D470,Calc!$AJ$7:$AJ$2006,0))</f>
        <v/>
      </c>
    </row>
    <row r="470" spans="102:117" x14ac:dyDescent="0.25">
      <c r="CX470" s="50"/>
      <c r="CY470" s="50"/>
      <c r="DI470" s="107" t="str">
        <f>IF(LEN(Database!$C471)&gt;0,ROW(Database!$C471),"")</f>
        <v/>
      </c>
      <c r="DK470" s="88" t="str">
        <f>IF(DynamicList!$D471&lt;&gt;"",ROW(DynamicList!$D471),"")</f>
        <v/>
      </c>
      <c r="DM470" s="88" t="str">
        <f>IF(LEN(DynamicList!$D471)=0,"",MATCH(DynamicList!$D471,Calc!$AJ$7:$AJ$2006,0))</f>
        <v/>
      </c>
    </row>
    <row r="471" spans="102:117" x14ac:dyDescent="0.25">
      <c r="CX471" s="50"/>
      <c r="CY471" s="50"/>
      <c r="DI471" s="107" t="str">
        <f>IF(LEN(Database!$C472)&gt;0,ROW(Database!$C472),"")</f>
        <v/>
      </c>
      <c r="DK471" s="88" t="str">
        <f>IF(DynamicList!$D472&lt;&gt;"",ROW(DynamicList!$D472),"")</f>
        <v/>
      </c>
      <c r="DM471" s="88" t="str">
        <f>IF(LEN(DynamicList!$D472)=0,"",MATCH(DynamicList!$D472,Calc!$AJ$7:$AJ$2006,0))</f>
        <v/>
      </c>
    </row>
    <row r="472" spans="102:117" x14ac:dyDescent="0.25">
      <c r="CX472" s="50"/>
      <c r="CY472" s="50"/>
      <c r="DI472" s="107" t="str">
        <f>IF(LEN(Database!$C473)&gt;0,ROW(Database!$C473),"")</f>
        <v/>
      </c>
      <c r="DK472" s="88" t="str">
        <f>IF(DynamicList!$D473&lt;&gt;"",ROW(DynamicList!$D473),"")</f>
        <v/>
      </c>
      <c r="DM472" s="88" t="str">
        <f>IF(LEN(DynamicList!$D473)=0,"",MATCH(DynamicList!$D473,Calc!$AJ$7:$AJ$2006,0))</f>
        <v/>
      </c>
    </row>
    <row r="473" spans="102:117" x14ac:dyDescent="0.25">
      <c r="CX473" s="50"/>
      <c r="CY473" s="50"/>
      <c r="DI473" s="107" t="str">
        <f>IF(LEN(Database!$C474)&gt;0,ROW(Database!$C474),"")</f>
        <v/>
      </c>
      <c r="DK473" s="88" t="str">
        <f>IF(DynamicList!$D474&lt;&gt;"",ROW(DynamicList!$D474),"")</f>
        <v/>
      </c>
      <c r="DM473" s="88" t="str">
        <f>IF(LEN(DynamicList!$D474)=0,"",MATCH(DynamicList!$D474,Calc!$AJ$7:$AJ$2006,0))</f>
        <v/>
      </c>
    </row>
    <row r="474" spans="102:117" x14ac:dyDescent="0.25">
      <c r="CX474" s="50"/>
      <c r="CY474" s="50"/>
      <c r="DI474" s="107" t="str">
        <f>IF(LEN(Database!$C475)&gt;0,ROW(Database!$C475),"")</f>
        <v/>
      </c>
      <c r="DK474" s="88" t="str">
        <f>IF(DynamicList!$D475&lt;&gt;"",ROW(DynamicList!$D475),"")</f>
        <v/>
      </c>
      <c r="DM474" s="88" t="str">
        <f>IF(LEN(DynamicList!$D475)=0,"",MATCH(DynamicList!$D475,Calc!$AJ$7:$AJ$2006,0))</f>
        <v/>
      </c>
    </row>
    <row r="475" spans="102:117" x14ac:dyDescent="0.25">
      <c r="CX475" s="50"/>
      <c r="CY475" s="50"/>
      <c r="DI475" s="107" t="str">
        <f>IF(LEN(Database!$C476)&gt;0,ROW(Database!$C476),"")</f>
        <v/>
      </c>
      <c r="DK475" s="88" t="str">
        <f>IF(DynamicList!$D476&lt;&gt;"",ROW(DynamicList!$D476),"")</f>
        <v/>
      </c>
      <c r="DM475" s="88" t="str">
        <f>IF(LEN(DynamicList!$D476)=0,"",MATCH(DynamicList!$D476,Calc!$AJ$7:$AJ$2006,0))</f>
        <v/>
      </c>
    </row>
    <row r="476" spans="102:117" x14ac:dyDescent="0.25">
      <c r="CX476" s="50"/>
      <c r="CY476" s="50"/>
      <c r="DI476" s="107" t="str">
        <f>IF(LEN(Database!$C477)&gt;0,ROW(Database!$C477),"")</f>
        <v/>
      </c>
      <c r="DK476" s="88" t="str">
        <f>IF(DynamicList!$D477&lt;&gt;"",ROW(DynamicList!$D477),"")</f>
        <v/>
      </c>
      <c r="DM476" s="88" t="str">
        <f>IF(LEN(DynamicList!$D477)=0,"",MATCH(DynamicList!$D477,Calc!$AJ$7:$AJ$2006,0))</f>
        <v/>
      </c>
    </row>
    <row r="477" spans="102:117" x14ac:dyDescent="0.25">
      <c r="CX477" s="50"/>
      <c r="CY477" s="50"/>
      <c r="DI477" s="107" t="str">
        <f>IF(LEN(Database!$C478)&gt;0,ROW(Database!$C478),"")</f>
        <v/>
      </c>
      <c r="DK477" s="88" t="str">
        <f>IF(DynamicList!$D478&lt;&gt;"",ROW(DynamicList!$D478),"")</f>
        <v/>
      </c>
      <c r="DM477" s="88" t="str">
        <f>IF(LEN(DynamicList!$D478)=0,"",MATCH(DynamicList!$D478,Calc!$AJ$7:$AJ$2006,0))</f>
        <v/>
      </c>
    </row>
    <row r="478" spans="102:117" x14ac:dyDescent="0.25">
      <c r="CX478" s="50"/>
      <c r="CY478" s="50"/>
      <c r="DI478" s="107" t="str">
        <f>IF(LEN(Database!$C479)&gt;0,ROW(Database!$C479),"")</f>
        <v/>
      </c>
      <c r="DK478" s="88" t="str">
        <f>IF(DynamicList!$D479&lt;&gt;"",ROW(DynamicList!$D479),"")</f>
        <v/>
      </c>
      <c r="DM478" s="88" t="str">
        <f>IF(LEN(DynamicList!$D479)=0,"",MATCH(DynamicList!$D479,Calc!$AJ$7:$AJ$2006,0))</f>
        <v/>
      </c>
    </row>
    <row r="479" spans="102:117" x14ac:dyDescent="0.25">
      <c r="CX479" s="50"/>
      <c r="CY479" s="50"/>
      <c r="DI479" s="107" t="str">
        <f>IF(LEN(Database!$C480)&gt;0,ROW(Database!$C480),"")</f>
        <v/>
      </c>
      <c r="DK479" s="88" t="str">
        <f>IF(DynamicList!$D480&lt;&gt;"",ROW(DynamicList!$D480),"")</f>
        <v/>
      </c>
      <c r="DM479" s="88" t="str">
        <f>IF(LEN(DynamicList!$D480)=0,"",MATCH(DynamicList!$D480,Calc!$AJ$7:$AJ$2006,0))</f>
        <v/>
      </c>
    </row>
    <row r="480" spans="102:117" x14ac:dyDescent="0.25">
      <c r="CX480" s="50"/>
      <c r="CY480" s="50"/>
      <c r="DI480" s="107" t="str">
        <f>IF(LEN(Database!$C481)&gt;0,ROW(Database!$C481),"")</f>
        <v/>
      </c>
      <c r="DK480" s="88" t="str">
        <f>IF(DynamicList!$D481&lt;&gt;"",ROW(DynamicList!$D481),"")</f>
        <v/>
      </c>
      <c r="DM480" s="88" t="str">
        <f>IF(LEN(DynamicList!$D481)=0,"",MATCH(DynamicList!$D481,Calc!$AJ$7:$AJ$2006,0))</f>
        <v/>
      </c>
    </row>
    <row r="481" spans="102:117" x14ac:dyDescent="0.25">
      <c r="CX481" s="50"/>
      <c r="CY481" s="50"/>
      <c r="DI481" s="107" t="str">
        <f>IF(LEN(Database!$C482)&gt;0,ROW(Database!$C482),"")</f>
        <v/>
      </c>
      <c r="DK481" s="88" t="str">
        <f>IF(DynamicList!$D482&lt;&gt;"",ROW(DynamicList!$D482),"")</f>
        <v/>
      </c>
      <c r="DM481" s="88" t="str">
        <f>IF(LEN(DynamicList!$D482)=0,"",MATCH(DynamicList!$D482,Calc!$AJ$7:$AJ$2006,0))</f>
        <v/>
      </c>
    </row>
    <row r="482" spans="102:117" x14ac:dyDescent="0.25">
      <c r="CX482" s="50"/>
      <c r="CY482" s="50"/>
      <c r="DI482" s="107" t="str">
        <f>IF(LEN(Database!$C483)&gt;0,ROW(Database!$C483),"")</f>
        <v/>
      </c>
      <c r="DK482" s="88" t="str">
        <f>IF(DynamicList!$D483&lt;&gt;"",ROW(DynamicList!$D483),"")</f>
        <v/>
      </c>
      <c r="DM482" s="88" t="str">
        <f>IF(LEN(DynamicList!$D483)=0,"",MATCH(DynamicList!$D483,Calc!$AJ$7:$AJ$2006,0))</f>
        <v/>
      </c>
    </row>
    <row r="483" spans="102:117" x14ac:dyDescent="0.25">
      <c r="CX483" s="50"/>
      <c r="CY483" s="50"/>
      <c r="DI483" s="107" t="str">
        <f>IF(LEN(Database!$C484)&gt;0,ROW(Database!$C484),"")</f>
        <v/>
      </c>
      <c r="DK483" s="88" t="str">
        <f>IF(DynamicList!$D484&lt;&gt;"",ROW(DynamicList!$D484),"")</f>
        <v/>
      </c>
      <c r="DM483" s="88" t="str">
        <f>IF(LEN(DynamicList!$D484)=0,"",MATCH(DynamicList!$D484,Calc!$AJ$7:$AJ$2006,0))</f>
        <v/>
      </c>
    </row>
    <row r="484" spans="102:117" x14ac:dyDescent="0.25">
      <c r="CX484" s="50"/>
      <c r="CY484" s="50"/>
      <c r="DI484" s="107" t="str">
        <f>IF(LEN(Database!$C485)&gt;0,ROW(Database!$C485),"")</f>
        <v/>
      </c>
      <c r="DK484" s="88" t="str">
        <f>IF(DynamicList!$D485&lt;&gt;"",ROW(DynamicList!$D485),"")</f>
        <v/>
      </c>
      <c r="DM484" s="88" t="str">
        <f>IF(LEN(DynamicList!$D485)=0,"",MATCH(DynamicList!$D485,Calc!$AJ$7:$AJ$2006,0))</f>
        <v/>
      </c>
    </row>
    <row r="485" spans="102:117" x14ac:dyDescent="0.25">
      <c r="CX485" s="50"/>
      <c r="CY485" s="50"/>
      <c r="DI485" s="107" t="str">
        <f>IF(LEN(Database!$C486)&gt;0,ROW(Database!$C486),"")</f>
        <v/>
      </c>
      <c r="DK485" s="88" t="str">
        <f>IF(DynamicList!$D486&lt;&gt;"",ROW(DynamicList!$D486),"")</f>
        <v/>
      </c>
      <c r="DM485" s="88" t="str">
        <f>IF(LEN(DynamicList!$D486)=0,"",MATCH(DynamicList!$D486,Calc!$AJ$7:$AJ$2006,0))</f>
        <v/>
      </c>
    </row>
    <row r="486" spans="102:117" x14ac:dyDescent="0.25">
      <c r="CX486" s="50"/>
      <c r="CY486" s="50"/>
      <c r="DI486" s="107" t="str">
        <f>IF(LEN(Database!$C487)&gt;0,ROW(Database!$C487),"")</f>
        <v/>
      </c>
      <c r="DK486" s="88" t="str">
        <f>IF(DynamicList!$D487&lt;&gt;"",ROW(DynamicList!$D487),"")</f>
        <v/>
      </c>
      <c r="DM486" s="88" t="str">
        <f>IF(LEN(DynamicList!$D487)=0,"",MATCH(DynamicList!$D487,Calc!$AJ$7:$AJ$2006,0))</f>
        <v/>
      </c>
    </row>
    <row r="487" spans="102:117" x14ac:dyDescent="0.25">
      <c r="CX487" s="50"/>
      <c r="CY487" s="50"/>
      <c r="DI487" s="107" t="str">
        <f>IF(LEN(Database!$C488)&gt;0,ROW(Database!$C488),"")</f>
        <v/>
      </c>
      <c r="DK487" s="88" t="str">
        <f>IF(DynamicList!$D488&lt;&gt;"",ROW(DynamicList!$D488),"")</f>
        <v/>
      </c>
      <c r="DM487" s="88" t="str">
        <f>IF(LEN(DynamicList!$D488)=0,"",MATCH(DynamicList!$D488,Calc!$AJ$7:$AJ$2006,0))</f>
        <v/>
      </c>
    </row>
    <row r="488" spans="102:117" x14ac:dyDescent="0.25">
      <c r="CX488" s="50"/>
      <c r="CY488" s="50"/>
      <c r="DI488" s="107" t="str">
        <f>IF(LEN(Database!$C489)&gt;0,ROW(Database!$C489),"")</f>
        <v/>
      </c>
      <c r="DK488" s="88" t="str">
        <f>IF(DynamicList!$D489&lt;&gt;"",ROW(DynamicList!$D489),"")</f>
        <v/>
      </c>
      <c r="DM488" s="88" t="str">
        <f>IF(LEN(DynamicList!$D489)=0,"",MATCH(DynamicList!$D489,Calc!$AJ$7:$AJ$2006,0))</f>
        <v/>
      </c>
    </row>
    <row r="489" spans="102:117" x14ac:dyDescent="0.25">
      <c r="CX489" s="50"/>
      <c r="CY489" s="50"/>
      <c r="DI489" s="107" t="str">
        <f>IF(LEN(Database!$C490)&gt;0,ROW(Database!$C490),"")</f>
        <v/>
      </c>
      <c r="DK489" s="88" t="str">
        <f>IF(DynamicList!$D490&lt;&gt;"",ROW(DynamicList!$D490),"")</f>
        <v/>
      </c>
      <c r="DM489" s="88" t="str">
        <f>IF(LEN(DynamicList!$D490)=0,"",MATCH(DynamicList!$D490,Calc!$AJ$7:$AJ$2006,0))</f>
        <v/>
      </c>
    </row>
    <row r="490" spans="102:117" x14ac:dyDescent="0.25">
      <c r="CX490" s="50"/>
      <c r="CY490" s="50"/>
      <c r="DI490" s="107" t="str">
        <f>IF(LEN(Database!$C491)&gt;0,ROW(Database!$C491),"")</f>
        <v/>
      </c>
      <c r="DK490" s="88" t="str">
        <f>IF(DynamicList!$D491&lt;&gt;"",ROW(DynamicList!$D491),"")</f>
        <v/>
      </c>
      <c r="DM490" s="88" t="str">
        <f>IF(LEN(DynamicList!$D491)=0,"",MATCH(DynamicList!$D491,Calc!$AJ$7:$AJ$2006,0))</f>
        <v/>
      </c>
    </row>
    <row r="491" spans="102:117" x14ac:dyDescent="0.25">
      <c r="CX491" s="50"/>
      <c r="CY491" s="50"/>
      <c r="DI491" s="107" t="str">
        <f>IF(LEN(Database!$C492)&gt;0,ROW(Database!$C492),"")</f>
        <v/>
      </c>
      <c r="DK491" s="88" t="str">
        <f>IF(DynamicList!$D492&lt;&gt;"",ROW(DynamicList!$D492),"")</f>
        <v/>
      </c>
      <c r="DM491" s="88" t="str">
        <f>IF(LEN(DynamicList!$D492)=0,"",MATCH(DynamicList!$D492,Calc!$AJ$7:$AJ$2006,0))</f>
        <v/>
      </c>
    </row>
    <row r="492" spans="102:117" x14ac:dyDescent="0.25">
      <c r="CX492" s="50"/>
      <c r="CY492" s="50"/>
      <c r="DI492" s="107" t="str">
        <f>IF(LEN(Database!$C493)&gt;0,ROW(Database!$C493),"")</f>
        <v/>
      </c>
      <c r="DK492" s="88" t="str">
        <f>IF(DynamicList!$D493&lt;&gt;"",ROW(DynamicList!$D493),"")</f>
        <v/>
      </c>
      <c r="DM492" s="88" t="str">
        <f>IF(LEN(DynamicList!$D493)=0,"",MATCH(DynamicList!$D493,Calc!$AJ$7:$AJ$2006,0))</f>
        <v/>
      </c>
    </row>
    <row r="493" spans="102:117" x14ac:dyDescent="0.25">
      <c r="CX493" s="50"/>
      <c r="CY493" s="50"/>
      <c r="DI493" s="107" t="str">
        <f>IF(LEN(Database!$C494)&gt;0,ROW(Database!$C494),"")</f>
        <v/>
      </c>
      <c r="DK493" s="88" t="str">
        <f>IF(DynamicList!$D494&lt;&gt;"",ROW(DynamicList!$D494),"")</f>
        <v/>
      </c>
      <c r="DM493" s="88" t="str">
        <f>IF(LEN(DynamicList!$D494)=0,"",MATCH(DynamicList!$D494,Calc!$AJ$7:$AJ$2006,0))</f>
        <v/>
      </c>
    </row>
    <row r="494" spans="102:117" x14ac:dyDescent="0.25">
      <c r="CX494" s="50"/>
      <c r="CY494" s="50"/>
      <c r="DI494" s="107" t="str">
        <f>IF(LEN(Database!$C495)&gt;0,ROW(Database!$C495),"")</f>
        <v/>
      </c>
      <c r="DK494" s="88" t="str">
        <f>IF(DynamicList!$D495&lt;&gt;"",ROW(DynamicList!$D495),"")</f>
        <v/>
      </c>
      <c r="DM494" s="88" t="str">
        <f>IF(LEN(DynamicList!$D495)=0,"",MATCH(DynamicList!$D495,Calc!$AJ$7:$AJ$2006,0))</f>
        <v/>
      </c>
    </row>
    <row r="495" spans="102:117" x14ac:dyDescent="0.25">
      <c r="CX495" s="50"/>
      <c r="CY495" s="50"/>
      <c r="DI495" s="107" t="str">
        <f>IF(LEN(Database!$C496)&gt;0,ROW(Database!$C496),"")</f>
        <v/>
      </c>
      <c r="DK495" s="88" t="str">
        <f>IF(DynamicList!$D496&lt;&gt;"",ROW(DynamicList!$D496),"")</f>
        <v/>
      </c>
      <c r="DM495" s="88" t="str">
        <f>IF(LEN(DynamicList!$D496)=0,"",MATCH(DynamicList!$D496,Calc!$AJ$7:$AJ$2006,0))</f>
        <v/>
      </c>
    </row>
    <row r="496" spans="102:117" x14ac:dyDescent="0.25">
      <c r="CX496" s="50"/>
      <c r="CY496" s="50"/>
      <c r="DI496" s="107" t="str">
        <f>IF(LEN(Database!$C497)&gt;0,ROW(Database!$C497),"")</f>
        <v/>
      </c>
      <c r="DK496" s="88" t="str">
        <f>IF(DynamicList!$D497&lt;&gt;"",ROW(DynamicList!$D497),"")</f>
        <v/>
      </c>
      <c r="DM496" s="88" t="str">
        <f>IF(LEN(DynamicList!$D497)=0,"",MATCH(DynamicList!$D497,Calc!$AJ$7:$AJ$2006,0))</f>
        <v/>
      </c>
    </row>
    <row r="497" spans="102:117" x14ac:dyDescent="0.25">
      <c r="CX497" s="50"/>
      <c r="CY497" s="50"/>
      <c r="DI497" s="107" t="str">
        <f>IF(LEN(Database!$C498)&gt;0,ROW(Database!$C498),"")</f>
        <v/>
      </c>
      <c r="DK497" s="88" t="str">
        <f>IF(DynamicList!$D498&lt;&gt;"",ROW(DynamicList!$D498),"")</f>
        <v/>
      </c>
      <c r="DM497" s="88" t="str">
        <f>IF(LEN(DynamicList!$D498)=0,"",MATCH(DynamicList!$D498,Calc!$AJ$7:$AJ$2006,0))</f>
        <v/>
      </c>
    </row>
    <row r="498" spans="102:117" x14ac:dyDescent="0.25">
      <c r="CX498" s="50"/>
      <c r="CY498" s="50"/>
      <c r="DI498" s="107" t="str">
        <f>IF(LEN(Database!$C499)&gt;0,ROW(Database!$C499),"")</f>
        <v/>
      </c>
      <c r="DK498" s="88" t="str">
        <f>IF(DynamicList!$D499&lt;&gt;"",ROW(DynamicList!$D499),"")</f>
        <v/>
      </c>
      <c r="DM498" s="88" t="str">
        <f>IF(LEN(DynamicList!$D499)=0,"",MATCH(DynamicList!$D499,Calc!$AJ$7:$AJ$2006,0))</f>
        <v/>
      </c>
    </row>
    <row r="499" spans="102:117" x14ac:dyDescent="0.25">
      <c r="CX499" s="50"/>
      <c r="CY499" s="50"/>
      <c r="DI499" s="107" t="str">
        <f>IF(LEN(Database!$C500)&gt;0,ROW(Database!$C500),"")</f>
        <v/>
      </c>
      <c r="DK499" s="88" t="str">
        <f>IF(DynamicList!$D500&lt;&gt;"",ROW(DynamicList!$D500),"")</f>
        <v/>
      </c>
      <c r="DM499" s="88" t="str">
        <f>IF(LEN(DynamicList!$D500)=0,"",MATCH(DynamicList!$D500,Calc!$AJ$7:$AJ$2006,0))</f>
        <v/>
      </c>
    </row>
    <row r="500" spans="102:117" x14ac:dyDescent="0.25">
      <c r="CX500" s="50"/>
      <c r="CY500" s="50"/>
      <c r="DI500" s="107" t="str">
        <f>IF(LEN(Database!$C501)&gt;0,ROW(Database!$C501),"")</f>
        <v/>
      </c>
      <c r="DK500" s="88" t="str">
        <f>IF(DynamicList!$D501&lt;&gt;"",ROW(DynamicList!$D501),"")</f>
        <v/>
      </c>
      <c r="DM500" s="88" t="str">
        <f>IF(LEN(DynamicList!$D501)=0,"",MATCH(DynamicList!$D501,Calc!$AJ$7:$AJ$2006,0))</f>
        <v/>
      </c>
    </row>
    <row r="501" spans="102:117" x14ac:dyDescent="0.25">
      <c r="CX501" s="50"/>
      <c r="CY501" s="50"/>
      <c r="DI501" s="107" t="str">
        <f>IF(LEN(Database!$C502)&gt;0,ROW(Database!$C502),"")</f>
        <v/>
      </c>
      <c r="DK501" s="88" t="str">
        <f>IF(DynamicList!$D502&lt;&gt;"",ROW(DynamicList!$D502),"")</f>
        <v/>
      </c>
      <c r="DM501" s="88" t="str">
        <f>IF(LEN(DynamicList!$D502)=0,"",MATCH(DynamicList!$D502,Calc!$AJ$7:$AJ$2006,0))</f>
        <v/>
      </c>
    </row>
    <row r="502" spans="102:117" x14ac:dyDescent="0.25">
      <c r="CX502" s="50"/>
      <c r="CY502" s="50"/>
      <c r="DI502" s="107" t="str">
        <f>IF(LEN(Database!$C503)&gt;0,ROW(Database!$C503),"")</f>
        <v/>
      </c>
      <c r="DK502" s="88" t="str">
        <f>IF(DynamicList!$D503&lt;&gt;"",ROW(DynamicList!$D503),"")</f>
        <v/>
      </c>
      <c r="DM502" s="88" t="str">
        <f>IF(LEN(DynamicList!$D503)=0,"",MATCH(DynamicList!$D503,Calc!$AJ$7:$AJ$2006,0))</f>
        <v/>
      </c>
    </row>
    <row r="503" spans="102:117" x14ac:dyDescent="0.25">
      <c r="CX503" s="50"/>
      <c r="CY503" s="50"/>
      <c r="DI503" s="107" t="str">
        <f>IF(LEN(Database!$C504)&gt;0,ROW(Database!$C504),"")</f>
        <v/>
      </c>
      <c r="DK503" s="88" t="str">
        <f>IF(DynamicList!$D504&lt;&gt;"",ROW(DynamicList!$D504),"")</f>
        <v/>
      </c>
      <c r="DM503" s="88" t="str">
        <f>IF(LEN(DynamicList!$D504)=0,"",MATCH(DynamicList!$D504,Calc!$AJ$7:$AJ$2006,0))</f>
        <v/>
      </c>
    </row>
    <row r="504" spans="102:117" x14ac:dyDescent="0.25">
      <c r="CX504" s="50"/>
      <c r="CY504" s="50"/>
      <c r="DI504" s="107" t="str">
        <f>IF(LEN(Database!$C505)&gt;0,ROW(Database!$C505),"")</f>
        <v/>
      </c>
      <c r="DK504" s="88" t="str">
        <f>IF(DynamicList!$D505&lt;&gt;"",ROW(DynamicList!$D505),"")</f>
        <v/>
      </c>
      <c r="DM504" s="88" t="str">
        <f>IF(LEN(DynamicList!$D505)=0,"",MATCH(DynamicList!$D505,Calc!$AJ$7:$AJ$2006,0))</f>
        <v/>
      </c>
    </row>
    <row r="505" spans="102:117" x14ac:dyDescent="0.25">
      <c r="CX505" s="50"/>
      <c r="CY505" s="50"/>
      <c r="DI505" s="107" t="str">
        <f>IF(LEN(Database!$C506)&gt;0,ROW(Database!$C506),"")</f>
        <v/>
      </c>
      <c r="DK505" s="88" t="str">
        <f>IF(DynamicList!$D506&lt;&gt;"",ROW(DynamicList!$D506),"")</f>
        <v/>
      </c>
      <c r="DM505" s="88" t="str">
        <f>IF(LEN(DynamicList!$D506)=0,"",MATCH(DynamicList!$D506,Calc!$AJ$7:$AJ$2006,0))</f>
        <v/>
      </c>
    </row>
    <row r="506" spans="102:117" x14ac:dyDescent="0.25">
      <c r="CX506" s="50"/>
      <c r="CY506" s="50"/>
      <c r="DI506" s="107" t="str">
        <f>IF(LEN(Database!$C507)&gt;0,ROW(Database!$C507),"")</f>
        <v/>
      </c>
      <c r="DK506" s="88" t="str">
        <f>IF(DynamicList!$D507&lt;&gt;"",ROW(DynamicList!$D507),"")</f>
        <v/>
      </c>
      <c r="DM506" s="88" t="str">
        <f>IF(LEN(DynamicList!$D507)=0,"",MATCH(DynamicList!$D507,Calc!$AJ$7:$AJ$2006,0))</f>
        <v/>
      </c>
    </row>
    <row r="507" spans="102:117" x14ac:dyDescent="0.25">
      <c r="CX507" s="50"/>
      <c r="CY507" s="50"/>
      <c r="DI507" s="107" t="str">
        <f>IF(LEN(Database!$C508)&gt;0,ROW(Database!$C508),"")</f>
        <v/>
      </c>
      <c r="DK507" s="88" t="str">
        <f>IF(DynamicList!$D508&lt;&gt;"",ROW(DynamicList!$D508),"")</f>
        <v/>
      </c>
      <c r="DM507" s="88" t="str">
        <f>IF(LEN(DynamicList!$D508)=0,"",MATCH(DynamicList!$D508,Calc!$AJ$7:$AJ$2006,0))</f>
        <v/>
      </c>
    </row>
    <row r="508" spans="102:117" x14ac:dyDescent="0.25">
      <c r="CX508" s="50"/>
      <c r="CY508" s="50"/>
      <c r="DI508" s="107" t="str">
        <f>IF(LEN(Database!$C509)&gt;0,ROW(Database!$C509),"")</f>
        <v/>
      </c>
      <c r="DK508" s="88" t="str">
        <f>IF(DynamicList!$D509&lt;&gt;"",ROW(DynamicList!$D509),"")</f>
        <v/>
      </c>
      <c r="DM508" s="88" t="str">
        <f>IF(LEN(DynamicList!$D509)=0,"",MATCH(DynamicList!$D509,Calc!$AJ$7:$AJ$2006,0))</f>
        <v/>
      </c>
    </row>
    <row r="509" spans="102:117" x14ac:dyDescent="0.25">
      <c r="CX509" s="50"/>
      <c r="CY509" s="50"/>
      <c r="DI509" s="107" t="str">
        <f>IF(LEN(Database!$C510)&gt;0,ROW(Database!$C510),"")</f>
        <v/>
      </c>
      <c r="DK509" s="88" t="str">
        <f>IF(DynamicList!$D510&lt;&gt;"",ROW(DynamicList!$D510),"")</f>
        <v/>
      </c>
      <c r="DM509" s="88" t="str">
        <f>IF(LEN(DynamicList!$D510)=0,"",MATCH(DynamicList!$D510,Calc!$AJ$7:$AJ$2006,0))</f>
        <v/>
      </c>
    </row>
    <row r="510" spans="102:117" x14ac:dyDescent="0.25">
      <c r="CX510" s="50"/>
      <c r="CY510" s="50"/>
      <c r="DI510" s="107" t="str">
        <f>IF(LEN(Database!$C511)&gt;0,ROW(Database!$C511),"")</f>
        <v/>
      </c>
      <c r="DK510" s="88" t="str">
        <f>IF(DynamicList!$D511&lt;&gt;"",ROW(DynamicList!$D511),"")</f>
        <v/>
      </c>
      <c r="DM510" s="88" t="str">
        <f>IF(LEN(DynamicList!$D511)=0,"",MATCH(DynamicList!$D511,Calc!$AJ$7:$AJ$2006,0))</f>
        <v/>
      </c>
    </row>
    <row r="511" spans="102:117" x14ac:dyDescent="0.25">
      <c r="CX511" s="50"/>
      <c r="CY511" s="50"/>
      <c r="DI511" s="107" t="str">
        <f>IF(LEN(Database!$C512)&gt;0,ROW(Database!$C512),"")</f>
        <v/>
      </c>
      <c r="DK511" s="88" t="str">
        <f>IF(DynamicList!$D512&lt;&gt;"",ROW(DynamicList!$D512),"")</f>
        <v/>
      </c>
      <c r="DM511" s="88" t="str">
        <f>IF(LEN(DynamicList!$D512)=0,"",MATCH(DynamicList!$D512,Calc!$AJ$7:$AJ$2006,0))</f>
        <v/>
      </c>
    </row>
    <row r="512" spans="102:117" x14ac:dyDescent="0.25">
      <c r="CX512" s="50"/>
      <c r="CY512" s="50"/>
      <c r="DI512" s="107" t="str">
        <f>IF(LEN(Database!$C513)&gt;0,ROW(Database!$C513),"")</f>
        <v/>
      </c>
      <c r="DK512" s="88" t="str">
        <f>IF(DynamicList!$D513&lt;&gt;"",ROW(DynamicList!$D513),"")</f>
        <v/>
      </c>
      <c r="DM512" s="88" t="str">
        <f>IF(LEN(DynamicList!$D513)=0,"",MATCH(DynamicList!$D513,Calc!$AJ$7:$AJ$2006,0))</f>
        <v/>
      </c>
    </row>
    <row r="513" spans="102:117" x14ac:dyDescent="0.25">
      <c r="CX513" s="50"/>
      <c r="CY513" s="50"/>
      <c r="DI513" s="107" t="str">
        <f>IF(LEN(Database!$C514)&gt;0,ROW(Database!$C514),"")</f>
        <v/>
      </c>
      <c r="DK513" s="88" t="str">
        <f>IF(DynamicList!$D514&lt;&gt;"",ROW(DynamicList!$D514),"")</f>
        <v/>
      </c>
      <c r="DM513" s="88" t="str">
        <f>IF(LEN(DynamicList!$D514)=0,"",MATCH(DynamicList!$D514,Calc!$AJ$7:$AJ$2006,0))</f>
        <v/>
      </c>
    </row>
    <row r="514" spans="102:117" x14ac:dyDescent="0.25">
      <c r="CX514" s="50"/>
      <c r="CY514" s="50"/>
      <c r="DI514" s="107" t="str">
        <f>IF(LEN(Database!$C515)&gt;0,ROW(Database!$C515),"")</f>
        <v/>
      </c>
      <c r="DK514" s="88" t="str">
        <f>IF(DynamicList!$D515&lt;&gt;"",ROW(DynamicList!$D515),"")</f>
        <v/>
      </c>
      <c r="DM514" s="88" t="str">
        <f>IF(LEN(DynamicList!$D515)=0,"",MATCH(DynamicList!$D515,Calc!$AJ$7:$AJ$2006,0))</f>
        <v/>
      </c>
    </row>
    <row r="515" spans="102:117" x14ac:dyDescent="0.25">
      <c r="CX515" s="50"/>
      <c r="CY515" s="50"/>
      <c r="DI515" s="107" t="str">
        <f>IF(LEN(Database!$C516)&gt;0,ROW(Database!$C516),"")</f>
        <v/>
      </c>
      <c r="DK515" s="88" t="str">
        <f>IF(DynamicList!$D516&lt;&gt;"",ROW(DynamicList!$D516),"")</f>
        <v/>
      </c>
      <c r="DM515" s="88" t="str">
        <f>IF(LEN(DynamicList!$D516)=0,"",MATCH(DynamicList!$D516,Calc!$AJ$7:$AJ$2006,0))</f>
        <v/>
      </c>
    </row>
    <row r="516" spans="102:117" x14ac:dyDescent="0.25">
      <c r="CX516" s="50"/>
      <c r="CY516" s="50"/>
      <c r="DI516" s="107" t="str">
        <f>IF(LEN(Database!$C517)&gt;0,ROW(Database!$C517),"")</f>
        <v/>
      </c>
      <c r="DK516" s="88" t="str">
        <f>IF(DynamicList!$D517&lt;&gt;"",ROW(DynamicList!$D517),"")</f>
        <v/>
      </c>
      <c r="DM516" s="88" t="str">
        <f>IF(LEN(DynamicList!$D517)=0,"",MATCH(DynamicList!$D517,Calc!$AJ$7:$AJ$2006,0))</f>
        <v/>
      </c>
    </row>
    <row r="517" spans="102:117" x14ac:dyDescent="0.25">
      <c r="CX517" s="50"/>
      <c r="CY517" s="50"/>
      <c r="DI517" s="107" t="str">
        <f>IF(LEN(Database!$C518)&gt;0,ROW(Database!$C518),"")</f>
        <v/>
      </c>
      <c r="DK517" s="88" t="str">
        <f>IF(DynamicList!$D518&lt;&gt;"",ROW(DynamicList!$D518),"")</f>
        <v/>
      </c>
      <c r="DM517" s="88" t="str">
        <f>IF(LEN(DynamicList!$D518)=0,"",MATCH(DynamicList!$D518,Calc!$AJ$7:$AJ$2006,0))</f>
        <v/>
      </c>
    </row>
    <row r="518" spans="102:117" x14ac:dyDescent="0.25">
      <c r="CX518" s="50"/>
      <c r="CY518" s="50"/>
      <c r="DI518" s="107" t="str">
        <f>IF(LEN(Database!$C519)&gt;0,ROW(Database!$C519),"")</f>
        <v/>
      </c>
      <c r="DK518" s="88" t="str">
        <f>IF(DynamicList!$D519&lt;&gt;"",ROW(DynamicList!$D519),"")</f>
        <v/>
      </c>
      <c r="DM518" s="88" t="str">
        <f>IF(LEN(DynamicList!$D519)=0,"",MATCH(DynamicList!$D519,Calc!$AJ$7:$AJ$2006,0))</f>
        <v/>
      </c>
    </row>
    <row r="519" spans="102:117" x14ac:dyDescent="0.25">
      <c r="CX519" s="50"/>
      <c r="CY519" s="50"/>
      <c r="DI519" s="107" t="str">
        <f>IF(LEN(Database!$C520)&gt;0,ROW(Database!$C520),"")</f>
        <v/>
      </c>
      <c r="DK519" s="88" t="str">
        <f>IF(DynamicList!$D520&lt;&gt;"",ROW(DynamicList!$D520),"")</f>
        <v/>
      </c>
      <c r="DM519" s="88" t="str">
        <f>IF(LEN(DynamicList!$D520)=0,"",MATCH(DynamicList!$D520,Calc!$AJ$7:$AJ$2006,0))</f>
        <v/>
      </c>
    </row>
    <row r="520" spans="102:117" x14ac:dyDescent="0.25">
      <c r="CX520" s="50"/>
      <c r="CY520" s="50"/>
      <c r="DI520" s="107" t="str">
        <f>IF(LEN(Database!$C521)&gt;0,ROW(Database!$C521),"")</f>
        <v/>
      </c>
      <c r="DK520" s="88" t="str">
        <f>IF(DynamicList!$D521&lt;&gt;"",ROW(DynamicList!$D521),"")</f>
        <v/>
      </c>
      <c r="DM520" s="88" t="str">
        <f>IF(LEN(DynamicList!$D521)=0,"",MATCH(DynamicList!$D521,Calc!$AJ$7:$AJ$2006,0))</f>
        <v/>
      </c>
    </row>
    <row r="521" spans="102:117" x14ac:dyDescent="0.25">
      <c r="CX521" s="50"/>
      <c r="CY521" s="50"/>
      <c r="DI521" s="107" t="str">
        <f>IF(LEN(Database!$C522)&gt;0,ROW(Database!$C522),"")</f>
        <v/>
      </c>
      <c r="DK521" s="88" t="str">
        <f>IF(DynamicList!$D522&lt;&gt;"",ROW(DynamicList!$D522),"")</f>
        <v/>
      </c>
      <c r="DM521" s="88" t="str">
        <f>IF(LEN(DynamicList!$D522)=0,"",MATCH(DynamicList!$D522,Calc!$AJ$7:$AJ$2006,0))</f>
        <v/>
      </c>
    </row>
    <row r="522" spans="102:117" x14ac:dyDescent="0.25">
      <c r="CX522" s="50"/>
      <c r="CY522" s="50"/>
      <c r="DI522" s="107" t="str">
        <f>IF(LEN(Database!$C523)&gt;0,ROW(Database!$C523),"")</f>
        <v/>
      </c>
      <c r="DK522" s="88" t="str">
        <f>IF(DynamicList!$D523&lt;&gt;"",ROW(DynamicList!$D523),"")</f>
        <v/>
      </c>
      <c r="DM522" s="88" t="str">
        <f>IF(LEN(DynamicList!$D523)=0,"",MATCH(DynamicList!$D523,Calc!$AJ$7:$AJ$2006,0))</f>
        <v/>
      </c>
    </row>
    <row r="523" spans="102:117" x14ac:dyDescent="0.25">
      <c r="CX523" s="50"/>
      <c r="CY523" s="50"/>
      <c r="DI523" s="107" t="str">
        <f>IF(LEN(Database!$C524)&gt;0,ROW(Database!$C524),"")</f>
        <v/>
      </c>
      <c r="DK523" s="88" t="str">
        <f>IF(DynamicList!$D524&lt;&gt;"",ROW(DynamicList!$D524),"")</f>
        <v/>
      </c>
      <c r="DM523" s="88" t="str">
        <f>IF(LEN(DynamicList!$D524)=0,"",MATCH(DynamicList!$D524,Calc!$AJ$7:$AJ$2006,0))</f>
        <v/>
      </c>
    </row>
    <row r="524" spans="102:117" x14ac:dyDescent="0.25">
      <c r="CX524" s="50"/>
      <c r="CY524" s="50"/>
      <c r="DI524" s="107" t="str">
        <f>IF(LEN(Database!$C525)&gt;0,ROW(Database!$C525),"")</f>
        <v/>
      </c>
      <c r="DK524" s="88" t="str">
        <f>IF(DynamicList!$D525&lt;&gt;"",ROW(DynamicList!$D525),"")</f>
        <v/>
      </c>
      <c r="DM524" s="88" t="str">
        <f>IF(LEN(DynamicList!$D525)=0,"",MATCH(DynamicList!$D525,Calc!$AJ$7:$AJ$2006,0))</f>
        <v/>
      </c>
    </row>
    <row r="525" spans="102:117" x14ac:dyDescent="0.25">
      <c r="CX525" s="50"/>
      <c r="CY525" s="50"/>
      <c r="DI525" s="107" t="str">
        <f>IF(LEN(Database!$C526)&gt;0,ROW(Database!$C526),"")</f>
        <v/>
      </c>
      <c r="DK525" s="88" t="str">
        <f>IF(DynamicList!$D526&lt;&gt;"",ROW(DynamicList!$D526),"")</f>
        <v/>
      </c>
      <c r="DM525" s="88" t="str">
        <f>IF(LEN(DynamicList!$D526)=0,"",MATCH(DynamicList!$D526,Calc!$AJ$7:$AJ$2006,0))</f>
        <v/>
      </c>
    </row>
    <row r="526" spans="102:117" x14ac:dyDescent="0.25">
      <c r="CX526" s="50"/>
      <c r="CY526" s="50"/>
      <c r="DI526" s="107" t="str">
        <f>IF(LEN(Database!$C527)&gt;0,ROW(Database!$C527),"")</f>
        <v/>
      </c>
      <c r="DK526" s="88" t="str">
        <f>IF(DynamicList!$D527&lt;&gt;"",ROW(DynamicList!$D527),"")</f>
        <v/>
      </c>
      <c r="DM526" s="88" t="str">
        <f>IF(LEN(DynamicList!$D527)=0,"",MATCH(DynamicList!$D527,Calc!$AJ$7:$AJ$2006,0))</f>
        <v/>
      </c>
    </row>
    <row r="527" spans="102:117" x14ac:dyDescent="0.25">
      <c r="CX527" s="50"/>
      <c r="CY527" s="50"/>
      <c r="DI527" s="107" t="str">
        <f>IF(LEN(Database!$C528)&gt;0,ROW(Database!$C528),"")</f>
        <v/>
      </c>
      <c r="DK527" s="88" t="str">
        <f>IF(DynamicList!$D528&lt;&gt;"",ROW(DynamicList!$D528),"")</f>
        <v/>
      </c>
      <c r="DM527" s="88" t="str">
        <f>IF(LEN(DynamicList!$D528)=0,"",MATCH(DynamicList!$D528,Calc!$AJ$7:$AJ$2006,0))</f>
        <v/>
      </c>
    </row>
    <row r="528" spans="102:117" x14ac:dyDescent="0.25">
      <c r="CX528" s="50"/>
      <c r="CY528" s="50"/>
      <c r="DI528" s="107" t="str">
        <f>IF(LEN(Database!$C529)&gt;0,ROW(Database!$C529),"")</f>
        <v/>
      </c>
      <c r="DK528" s="88" t="str">
        <f>IF(DynamicList!$D529&lt;&gt;"",ROW(DynamicList!$D529),"")</f>
        <v/>
      </c>
      <c r="DM528" s="88" t="str">
        <f>IF(LEN(DynamicList!$D529)=0,"",MATCH(DynamicList!$D529,Calc!$AJ$7:$AJ$2006,0))</f>
        <v/>
      </c>
    </row>
    <row r="529" spans="102:117" x14ac:dyDescent="0.25">
      <c r="CX529" s="50"/>
      <c r="CY529" s="50"/>
      <c r="DI529" s="107" t="str">
        <f>IF(LEN(Database!$C530)&gt;0,ROW(Database!$C530),"")</f>
        <v/>
      </c>
      <c r="DK529" s="88" t="str">
        <f>IF(DynamicList!$D530&lt;&gt;"",ROW(DynamicList!$D530),"")</f>
        <v/>
      </c>
      <c r="DM529" s="88" t="str">
        <f>IF(LEN(DynamicList!$D530)=0,"",MATCH(DynamicList!$D530,Calc!$AJ$7:$AJ$2006,0))</f>
        <v/>
      </c>
    </row>
    <row r="530" spans="102:117" x14ac:dyDescent="0.25">
      <c r="CX530" s="50"/>
      <c r="CY530" s="50"/>
      <c r="DI530" s="107" t="str">
        <f>IF(LEN(Database!$C531)&gt;0,ROW(Database!$C531),"")</f>
        <v/>
      </c>
      <c r="DK530" s="88" t="str">
        <f>IF(DynamicList!$D531&lt;&gt;"",ROW(DynamicList!$D531),"")</f>
        <v/>
      </c>
      <c r="DM530" s="88" t="str">
        <f>IF(LEN(DynamicList!$D531)=0,"",MATCH(DynamicList!$D531,Calc!$AJ$7:$AJ$2006,0))</f>
        <v/>
      </c>
    </row>
    <row r="531" spans="102:117" x14ac:dyDescent="0.25">
      <c r="CX531" s="50"/>
      <c r="CY531" s="50"/>
      <c r="DI531" s="107" t="str">
        <f>IF(LEN(Database!$C532)&gt;0,ROW(Database!$C532),"")</f>
        <v/>
      </c>
      <c r="DK531" s="88" t="str">
        <f>IF(DynamicList!$D532&lt;&gt;"",ROW(DynamicList!$D532),"")</f>
        <v/>
      </c>
      <c r="DM531" s="88" t="str">
        <f>IF(LEN(DynamicList!$D532)=0,"",MATCH(DynamicList!$D532,Calc!$AJ$7:$AJ$2006,0))</f>
        <v/>
      </c>
    </row>
    <row r="532" spans="102:117" x14ac:dyDescent="0.25">
      <c r="CX532" s="50"/>
      <c r="CY532" s="50"/>
      <c r="DI532" s="107" t="str">
        <f>IF(LEN(Database!$C533)&gt;0,ROW(Database!$C533),"")</f>
        <v/>
      </c>
      <c r="DK532" s="88" t="str">
        <f>IF(DynamicList!$D533&lt;&gt;"",ROW(DynamicList!$D533),"")</f>
        <v/>
      </c>
      <c r="DM532" s="88" t="str">
        <f>IF(LEN(DynamicList!$D533)=0,"",MATCH(DynamicList!$D533,Calc!$AJ$7:$AJ$2006,0))</f>
        <v/>
      </c>
    </row>
    <row r="533" spans="102:117" x14ac:dyDescent="0.25">
      <c r="CX533" s="50"/>
      <c r="CY533" s="50"/>
      <c r="DI533" s="107" t="str">
        <f>IF(LEN(Database!$C534)&gt;0,ROW(Database!$C534),"")</f>
        <v/>
      </c>
      <c r="DK533" s="88" t="str">
        <f>IF(DynamicList!$D534&lt;&gt;"",ROW(DynamicList!$D534),"")</f>
        <v/>
      </c>
      <c r="DM533" s="88" t="str">
        <f>IF(LEN(DynamicList!$D534)=0,"",MATCH(DynamicList!$D534,Calc!$AJ$7:$AJ$2006,0))</f>
        <v/>
      </c>
    </row>
    <row r="534" spans="102:117" x14ac:dyDescent="0.25">
      <c r="CX534" s="50"/>
      <c r="CY534" s="50"/>
      <c r="DI534" s="107" t="str">
        <f>IF(LEN(Database!$C535)&gt;0,ROW(Database!$C535),"")</f>
        <v/>
      </c>
      <c r="DK534" s="88" t="str">
        <f>IF(DynamicList!$D535&lt;&gt;"",ROW(DynamicList!$D535),"")</f>
        <v/>
      </c>
      <c r="DM534" s="88" t="str">
        <f>IF(LEN(DynamicList!$D535)=0,"",MATCH(DynamicList!$D535,Calc!$AJ$7:$AJ$2006,0))</f>
        <v/>
      </c>
    </row>
    <row r="535" spans="102:117" x14ac:dyDescent="0.25">
      <c r="CX535" s="50"/>
      <c r="CY535" s="50"/>
      <c r="DI535" s="107" t="str">
        <f>IF(LEN(Database!$C536)&gt;0,ROW(Database!$C536),"")</f>
        <v/>
      </c>
      <c r="DK535" s="88" t="str">
        <f>IF(DynamicList!$D536&lt;&gt;"",ROW(DynamicList!$D536),"")</f>
        <v/>
      </c>
      <c r="DM535" s="88" t="str">
        <f>IF(LEN(DynamicList!$D536)=0,"",MATCH(DynamicList!$D536,Calc!$AJ$7:$AJ$2006,0))</f>
        <v/>
      </c>
    </row>
    <row r="536" spans="102:117" x14ac:dyDescent="0.25">
      <c r="CX536" s="50"/>
      <c r="CY536" s="50"/>
      <c r="DI536" s="107" t="str">
        <f>IF(LEN(Database!$C537)&gt;0,ROW(Database!$C537),"")</f>
        <v/>
      </c>
      <c r="DK536" s="88" t="str">
        <f>IF(DynamicList!$D537&lt;&gt;"",ROW(DynamicList!$D537),"")</f>
        <v/>
      </c>
      <c r="DM536" s="88" t="str">
        <f>IF(LEN(DynamicList!$D537)=0,"",MATCH(DynamicList!$D537,Calc!$AJ$7:$AJ$2006,0))</f>
        <v/>
      </c>
    </row>
    <row r="537" spans="102:117" x14ac:dyDescent="0.25">
      <c r="CX537" s="50"/>
      <c r="CY537" s="50"/>
      <c r="DI537" s="107" t="str">
        <f>IF(LEN(Database!$C538)&gt;0,ROW(Database!$C538),"")</f>
        <v/>
      </c>
      <c r="DK537" s="88" t="str">
        <f>IF(DynamicList!$D538&lt;&gt;"",ROW(DynamicList!$D538),"")</f>
        <v/>
      </c>
      <c r="DM537" s="88" t="str">
        <f>IF(LEN(DynamicList!$D538)=0,"",MATCH(DynamicList!$D538,Calc!$AJ$7:$AJ$2006,0))</f>
        <v/>
      </c>
    </row>
    <row r="538" spans="102:117" x14ac:dyDescent="0.25">
      <c r="CX538" s="50"/>
      <c r="CY538" s="50"/>
      <c r="DI538" s="107" t="str">
        <f>IF(LEN(Database!$C539)&gt;0,ROW(Database!$C539),"")</f>
        <v/>
      </c>
      <c r="DK538" s="88" t="str">
        <f>IF(DynamicList!$D539&lt;&gt;"",ROW(DynamicList!$D539),"")</f>
        <v/>
      </c>
      <c r="DM538" s="88" t="str">
        <f>IF(LEN(DynamicList!$D539)=0,"",MATCH(DynamicList!$D539,Calc!$AJ$7:$AJ$2006,0))</f>
        <v/>
      </c>
    </row>
    <row r="539" spans="102:117" x14ac:dyDescent="0.25">
      <c r="CX539" s="50"/>
      <c r="CY539" s="50"/>
      <c r="DI539" s="107" t="str">
        <f>IF(LEN(Database!$C540)&gt;0,ROW(Database!$C540),"")</f>
        <v/>
      </c>
      <c r="DK539" s="88" t="str">
        <f>IF(DynamicList!$D540&lt;&gt;"",ROW(DynamicList!$D540),"")</f>
        <v/>
      </c>
      <c r="DM539" s="88" t="str">
        <f>IF(LEN(DynamicList!$D540)=0,"",MATCH(DynamicList!$D540,Calc!$AJ$7:$AJ$2006,0))</f>
        <v/>
      </c>
    </row>
    <row r="540" spans="102:117" x14ac:dyDescent="0.25">
      <c r="CX540" s="50"/>
      <c r="CY540" s="50"/>
      <c r="DI540" s="107" t="str">
        <f>IF(LEN(Database!$C541)&gt;0,ROW(Database!$C541),"")</f>
        <v/>
      </c>
      <c r="DK540" s="88" t="str">
        <f>IF(DynamicList!$D541&lt;&gt;"",ROW(DynamicList!$D541),"")</f>
        <v/>
      </c>
      <c r="DM540" s="88" t="str">
        <f>IF(LEN(DynamicList!$D541)=0,"",MATCH(DynamicList!$D541,Calc!$AJ$7:$AJ$2006,0))</f>
        <v/>
      </c>
    </row>
    <row r="541" spans="102:117" x14ac:dyDescent="0.25">
      <c r="CX541" s="50"/>
      <c r="CY541" s="50"/>
      <c r="DI541" s="107" t="str">
        <f>IF(LEN(Database!$C542)&gt;0,ROW(Database!$C542),"")</f>
        <v/>
      </c>
      <c r="DK541" s="88" t="str">
        <f>IF(DynamicList!$D542&lt;&gt;"",ROW(DynamicList!$D542),"")</f>
        <v/>
      </c>
      <c r="DM541" s="88" t="str">
        <f>IF(LEN(DynamicList!$D542)=0,"",MATCH(DynamicList!$D542,Calc!$AJ$7:$AJ$2006,0))</f>
        <v/>
      </c>
    </row>
    <row r="542" spans="102:117" x14ac:dyDescent="0.25">
      <c r="CX542" s="50"/>
      <c r="CY542" s="50"/>
      <c r="DI542" s="107" t="str">
        <f>IF(LEN(Database!$C543)&gt;0,ROW(Database!$C543),"")</f>
        <v/>
      </c>
      <c r="DK542" s="88" t="str">
        <f>IF(DynamicList!$D543&lt;&gt;"",ROW(DynamicList!$D543),"")</f>
        <v/>
      </c>
      <c r="DM542" s="88" t="str">
        <f>IF(LEN(DynamicList!$D543)=0,"",MATCH(DynamicList!$D543,Calc!$AJ$7:$AJ$2006,0))</f>
        <v/>
      </c>
    </row>
    <row r="543" spans="102:117" x14ac:dyDescent="0.25">
      <c r="CX543" s="50"/>
      <c r="CY543" s="50"/>
      <c r="DI543" s="107" t="str">
        <f>IF(LEN(Database!$C544)&gt;0,ROW(Database!$C544),"")</f>
        <v/>
      </c>
      <c r="DK543" s="88" t="str">
        <f>IF(DynamicList!$D544&lt;&gt;"",ROW(DynamicList!$D544),"")</f>
        <v/>
      </c>
      <c r="DM543" s="88" t="str">
        <f>IF(LEN(DynamicList!$D544)=0,"",MATCH(DynamicList!$D544,Calc!$AJ$7:$AJ$2006,0))</f>
        <v/>
      </c>
    </row>
    <row r="544" spans="102:117" x14ac:dyDescent="0.25">
      <c r="CX544" s="50"/>
      <c r="CY544" s="50"/>
      <c r="DI544" s="107" t="str">
        <f>IF(LEN(Database!$C545)&gt;0,ROW(Database!$C545),"")</f>
        <v/>
      </c>
      <c r="DK544" s="88" t="str">
        <f>IF(DynamicList!$D545&lt;&gt;"",ROW(DynamicList!$D545),"")</f>
        <v/>
      </c>
      <c r="DM544" s="88" t="str">
        <f>IF(LEN(DynamicList!$D545)=0,"",MATCH(DynamicList!$D545,Calc!$AJ$7:$AJ$2006,0))</f>
        <v/>
      </c>
    </row>
    <row r="545" spans="102:117" x14ac:dyDescent="0.25">
      <c r="CX545" s="50"/>
      <c r="CY545" s="50"/>
      <c r="DI545" s="107" t="str">
        <f>IF(LEN(Database!$C546)&gt;0,ROW(Database!$C546),"")</f>
        <v/>
      </c>
      <c r="DK545" s="88" t="str">
        <f>IF(DynamicList!$D546&lt;&gt;"",ROW(DynamicList!$D546),"")</f>
        <v/>
      </c>
      <c r="DM545" s="88" t="str">
        <f>IF(LEN(DynamicList!$D546)=0,"",MATCH(DynamicList!$D546,Calc!$AJ$7:$AJ$2006,0))</f>
        <v/>
      </c>
    </row>
    <row r="546" spans="102:117" x14ac:dyDescent="0.25">
      <c r="CX546" s="50"/>
      <c r="CY546" s="50"/>
      <c r="DI546" s="107" t="str">
        <f>IF(LEN(Database!$C547)&gt;0,ROW(Database!$C547),"")</f>
        <v/>
      </c>
      <c r="DK546" s="88" t="str">
        <f>IF(DynamicList!$D547&lt;&gt;"",ROW(DynamicList!$D547),"")</f>
        <v/>
      </c>
      <c r="DM546" s="88" t="str">
        <f>IF(LEN(DynamicList!$D547)=0,"",MATCH(DynamicList!$D547,Calc!$AJ$7:$AJ$2006,0))</f>
        <v/>
      </c>
    </row>
    <row r="547" spans="102:117" x14ac:dyDescent="0.25">
      <c r="CX547" s="50"/>
      <c r="CY547" s="50"/>
      <c r="DI547" s="107" t="str">
        <f>IF(LEN(Database!$C548)&gt;0,ROW(Database!$C548),"")</f>
        <v/>
      </c>
      <c r="DK547" s="88" t="str">
        <f>IF(DynamicList!$D548&lt;&gt;"",ROW(DynamicList!$D548),"")</f>
        <v/>
      </c>
      <c r="DM547" s="88" t="str">
        <f>IF(LEN(DynamicList!$D548)=0,"",MATCH(DynamicList!$D548,Calc!$AJ$7:$AJ$2006,0))</f>
        <v/>
      </c>
    </row>
    <row r="548" spans="102:117" x14ac:dyDescent="0.25">
      <c r="CX548" s="50"/>
      <c r="CY548" s="50"/>
      <c r="DI548" s="107" t="str">
        <f>IF(LEN(Database!$C549)&gt;0,ROW(Database!$C549),"")</f>
        <v/>
      </c>
      <c r="DK548" s="88" t="str">
        <f>IF(DynamicList!$D549&lt;&gt;"",ROW(DynamicList!$D549),"")</f>
        <v/>
      </c>
      <c r="DM548" s="88" t="str">
        <f>IF(LEN(DynamicList!$D549)=0,"",MATCH(DynamicList!$D549,Calc!$AJ$7:$AJ$2006,0))</f>
        <v/>
      </c>
    </row>
    <row r="549" spans="102:117" x14ac:dyDescent="0.25">
      <c r="CX549" s="50"/>
      <c r="CY549" s="50"/>
      <c r="DI549" s="107" t="str">
        <f>IF(LEN(Database!$C550)&gt;0,ROW(Database!$C550),"")</f>
        <v/>
      </c>
      <c r="DK549" s="88" t="str">
        <f>IF(DynamicList!$D550&lt;&gt;"",ROW(DynamicList!$D550),"")</f>
        <v/>
      </c>
      <c r="DM549" s="88" t="str">
        <f>IF(LEN(DynamicList!$D550)=0,"",MATCH(DynamicList!$D550,Calc!$AJ$7:$AJ$2006,0))</f>
        <v/>
      </c>
    </row>
    <row r="550" spans="102:117" x14ac:dyDescent="0.25">
      <c r="CX550" s="50"/>
      <c r="CY550" s="50"/>
      <c r="DI550" s="107" t="str">
        <f>IF(LEN(Database!$C551)&gt;0,ROW(Database!$C551),"")</f>
        <v/>
      </c>
      <c r="DK550" s="88" t="str">
        <f>IF(DynamicList!$D551&lt;&gt;"",ROW(DynamicList!$D551),"")</f>
        <v/>
      </c>
      <c r="DM550" s="88" t="str">
        <f>IF(LEN(DynamicList!$D551)=0,"",MATCH(DynamicList!$D551,Calc!$AJ$7:$AJ$2006,0))</f>
        <v/>
      </c>
    </row>
    <row r="551" spans="102:117" x14ac:dyDescent="0.25">
      <c r="CX551" s="50"/>
      <c r="CY551" s="50"/>
      <c r="DI551" s="107" t="str">
        <f>IF(LEN(Database!$C552)&gt;0,ROW(Database!$C552),"")</f>
        <v/>
      </c>
      <c r="DK551" s="88" t="str">
        <f>IF(DynamicList!$D552&lt;&gt;"",ROW(DynamicList!$D552),"")</f>
        <v/>
      </c>
      <c r="DM551" s="88" t="str">
        <f>IF(LEN(DynamicList!$D552)=0,"",MATCH(DynamicList!$D552,Calc!$AJ$7:$AJ$2006,0))</f>
        <v/>
      </c>
    </row>
    <row r="552" spans="102:117" x14ac:dyDescent="0.25">
      <c r="CX552" s="50"/>
      <c r="CY552" s="50"/>
      <c r="DI552" s="107" t="str">
        <f>IF(LEN(Database!$C553)&gt;0,ROW(Database!$C553),"")</f>
        <v/>
      </c>
      <c r="DK552" s="88" t="str">
        <f>IF(DynamicList!$D553&lt;&gt;"",ROW(DynamicList!$D553),"")</f>
        <v/>
      </c>
      <c r="DM552" s="88" t="str">
        <f>IF(LEN(DynamicList!$D553)=0,"",MATCH(DynamicList!$D553,Calc!$AJ$7:$AJ$2006,0))</f>
        <v/>
      </c>
    </row>
    <row r="553" spans="102:117" x14ac:dyDescent="0.25">
      <c r="CX553" s="50"/>
      <c r="CY553" s="50"/>
      <c r="DI553" s="107" t="str">
        <f>IF(LEN(Database!$C554)&gt;0,ROW(Database!$C554),"")</f>
        <v/>
      </c>
      <c r="DK553" s="88" t="str">
        <f>IF(DynamicList!$D554&lt;&gt;"",ROW(DynamicList!$D554),"")</f>
        <v/>
      </c>
      <c r="DM553" s="88" t="str">
        <f>IF(LEN(DynamicList!$D554)=0,"",MATCH(DynamicList!$D554,Calc!$AJ$7:$AJ$2006,0))</f>
        <v/>
      </c>
    </row>
    <row r="554" spans="102:117" x14ac:dyDescent="0.25">
      <c r="CX554" s="50"/>
      <c r="CY554" s="50"/>
      <c r="DI554" s="107" t="str">
        <f>IF(LEN(Database!$C555)&gt;0,ROW(Database!$C555),"")</f>
        <v/>
      </c>
      <c r="DK554" s="88" t="str">
        <f>IF(DynamicList!$D555&lt;&gt;"",ROW(DynamicList!$D555),"")</f>
        <v/>
      </c>
      <c r="DM554" s="88" t="str">
        <f>IF(LEN(DynamicList!$D555)=0,"",MATCH(DynamicList!$D555,Calc!$AJ$7:$AJ$2006,0))</f>
        <v/>
      </c>
    </row>
    <row r="555" spans="102:117" x14ac:dyDescent="0.25">
      <c r="CX555" s="50"/>
      <c r="CY555" s="50"/>
      <c r="DI555" s="107" t="str">
        <f>IF(LEN(Database!$C556)&gt;0,ROW(Database!$C556),"")</f>
        <v/>
      </c>
      <c r="DK555" s="88" t="str">
        <f>IF(DynamicList!$D556&lt;&gt;"",ROW(DynamicList!$D556),"")</f>
        <v/>
      </c>
      <c r="DM555" s="88" t="str">
        <f>IF(LEN(DynamicList!$D556)=0,"",MATCH(DynamicList!$D556,Calc!$AJ$7:$AJ$2006,0))</f>
        <v/>
      </c>
    </row>
    <row r="556" spans="102:117" x14ac:dyDescent="0.25">
      <c r="CX556" s="50"/>
      <c r="CY556" s="50"/>
      <c r="DI556" s="107" t="str">
        <f>IF(LEN(Database!$C557)&gt;0,ROW(Database!$C557),"")</f>
        <v/>
      </c>
      <c r="DK556" s="88" t="str">
        <f>IF(DynamicList!$D557&lt;&gt;"",ROW(DynamicList!$D557),"")</f>
        <v/>
      </c>
      <c r="DM556" s="88" t="str">
        <f>IF(LEN(DynamicList!$D557)=0,"",MATCH(DynamicList!$D557,Calc!$AJ$7:$AJ$2006,0))</f>
        <v/>
      </c>
    </row>
    <row r="557" spans="102:117" x14ac:dyDescent="0.25">
      <c r="CX557" s="50"/>
      <c r="CY557" s="50"/>
      <c r="DI557" s="107" t="str">
        <f>IF(LEN(Database!$C558)&gt;0,ROW(Database!$C558),"")</f>
        <v/>
      </c>
      <c r="DK557" s="88" t="str">
        <f>IF(DynamicList!$D558&lt;&gt;"",ROW(DynamicList!$D558),"")</f>
        <v/>
      </c>
      <c r="DM557" s="88" t="str">
        <f>IF(LEN(DynamicList!$D558)=0,"",MATCH(DynamicList!$D558,Calc!$AJ$7:$AJ$2006,0))</f>
        <v/>
      </c>
    </row>
    <row r="558" spans="102:117" x14ac:dyDescent="0.25">
      <c r="CX558" s="50"/>
      <c r="CY558" s="50"/>
      <c r="DI558" s="107" t="str">
        <f>IF(LEN(Database!$C559)&gt;0,ROW(Database!$C559),"")</f>
        <v/>
      </c>
      <c r="DK558" s="88" t="str">
        <f>IF(DynamicList!$D559&lt;&gt;"",ROW(DynamicList!$D559),"")</f>
        <v/>
      </c>
      <c r="DM558" s="88" t="str">
        <f>IF(LEN(DynamicList!$D559)=0,"",MATCH(DynamicList!$D559,Calc!$AJ$7:$AJ$2006,0))</f>
        <v/>
      </c>
    </row>
    <row r="559" spans="102:117" x14ac:dyDescent="0.25">
      <c r="CX559" s="50"/>
      <c r="CY559" s="50"/>
      <c r="DI559" s="107" t="str">
        <f>IF(LEN(Database!$C560)&gt;0,ROW(Database!$C560),"")</f>
        <v/>
      </c>
      <c r="DK559" s="88" t="str">
        <f>IF(DynamicList!$D560&lt;&gt;"",ROW(DynamicList!$D560),"")</f>
        <v/>
      </c>
      <c r="DM559" s="88" t="str">
        <f>IF(LEN(DynamicList!$D560)=0,"",MATCH(DynamicList!$D560,Calc!$AJ$7:$AJ$2006,0))</f>
        <v/>
      </c>
    </row>
    <row r="560" spans="102:117" x14ac:dyDescent="0.25">
      <c r="CX560" s="50"/>
      <c r="CY560" s="50"/>
      <c r="DI560" s="107" t="str">
        <f>IF(LEN(Database!$C561)&gt;0,ROW(Database!$C561),"")</f>
        <v/>
      </c>
      <c r="DK560" s="88" t="str">
        <f>IF(DynamicList!$D561&lt;&gt;"",ROW(DynamicList!$D561),"")</f>
        <v/>
      </c>
      <c r="DM560" s="88" t="str">
        <f>IF(LEN(DynamicList!$D561)=0,"",MATCH(DynamicList!$D561,Calc!$AJ$7:$AJ$2006,0))</f>
        <v/>
      </c>
    </row>
    <row r="561" spans="102:117" x14ac:dyDescent="0.25">
      <c r="CX561" s="50"/>
      <c r="CY561" s="50"/>
      <c r="DI561" s="107" t="str">
        <f>IF(LEN(Database!$C562)&gt;0,ROW(Database!$C562),"")</f>
        <v/>
      </c>
      <c r="DK561" s="88" t="str">
        <f>IF(DynamicList!$D562&lt;&gt;"",ROW(DynamicList!$D562),"")</f>
        <v/>
      </c>
      <c r="DM561" s="88" t="str">
        <f>IF(LEN(DynamicList!$D562)=0,"",MATCH(DynamicList!$D562,Calc!$AJ$7:$AJ$2006,0))</f>
        <v/>
      </c>
    </row>
    <row r="562" spans="102:117" x14ac:dyDescent="0.25">
      <c r="CX562" s="50"/>
      <c r="CY562" s="50"/>
      <c r="DI562" s="107" t="str">
        <f>IF(LEN(Database!$C563)&gt;0,ROW(Database!$C563),"")</f>
        <v/>
      </c>
      <c r="DK562" s="88" t="str">
        <f>IF(DynamicList!$D563&lt;&gt;"",ROW(DynamicList!$D563),"")</f>
        <v/>
      </c>
      <c r="DM562" s="88" t="str">
        <f>IF(LEN(DynamicList!$D563)=0,"",MATCH(DynamicList!$D563,Calc!$AJ$7:$AJ$2006,0))</f>
        <v/>
      </c>
    </row>
    <row r="563" spans="102:117" x14ac:dyDescent="0.25">
      <c r="CX563" s="50"/>
      <c r="CY563" s="50"/>
      <c r="DI563" s="107" t="str">
        <f>IF(LEN(Database!$C564)&gt;0,ROW(Database!$C564),"")</f>
        <v/>
      </c>
      <c r="DK563" s="88" t="str">
        <f>IF(DynamicList!$D564&lt;&gt;"",ROW(DynamicList!$D564),"")</f>
        <v/>
      </c>
      <c r="DM563" s="88" t="str">
        <f>IF(LEN(DynamicList!$D564)=0,"",MATCH(DynamicList!$D564,Calc!$AJ$7:$AJ$2006,0))</f>
        <v/>
      </c>
    </row>
    <row r="564" spans="102:117" x14ac:dyDescent="0.25">
      <c r="CX564" s="50"/>
      <c r="CY564" s="50"/>
      <c r="DI564" s="107" t="str">
        <f>IF(LEN(Database!$C565)&gt;0,ROW(Database!$C565),"")</f>
        <v/>
      </c>
      <c r="DK564" s="88" t="str">
        <f>IF(DynamicList!$D565&lt;&gt;"",ROW(DynamicList!$D565),"")</f>
        <v/>
      </c>
      <c r="DM564" s="88" t="str">
        <f>IF(LEN(DynamicList!$D565)=0,"",MATCH(DynamicList!$D565,Calc!$AJ$7:$AJ$2006,0))</f>
        <v/>
      </c>
    </row>
    <row r="565" spans="102:117" x14ac:dyDescent="0.25">
      <c r="CX565" s="50"/>
      <c r="CY565" s="50"/>
      <c r="DI565" s="107" t="str">
        <f>IF(LEN(Database!$C566)&gt;0,ROW(Database!$C566),"")</f>
        <v/>
      </c>
      <c r="DK565" s="88" t="str">
        <f>IF(DynamicList!$D566&lt;&gt;"",ROW(DynamicList!$D566),"")</f>
        <v/>
      </c>
      <c r="DM565" s="88" t="str">
        <f>IF(LEN(DynamicList!$D566)=0,"",MATCH(DynamicList!$D566,Calc!$AJ$7:$AJ$2006,0))</f>
        <v/>
      </c>
    </row>
    <row r="566" spans="102:117" x14ac:dyDescent="0.25">
      <c r="CX566" s="50"/>
      <c r="CY566" s="50"/>
      <c r="DI566" s="107" t="str">
        <f>IF(LEN(Database!$C567)&gt;0,ROW(Database!$C567),"")</f>
        <v/>
      </c>
      <c r="DK566" s="88" t="str">
        <f>IF(DynamicList!$D567&lt;&gt;"",ROW(DynamicList!$D567),"")</f>
        <v/>
      </c>
      <c r="DM566" s="88" t="str">
        <f>IF(LEN(DynamicList!$D567)=0,"",MATCH(DynamicList!$D567,Calc!$AJ$7:$AJ$2006,0))</f>
        <v/>
      </c>
    </row>
    <row r="567" spans="102:117" x14ac:dyDescent="0.25">
      <c r="CX567" s="50"/>
      <c r="CY567" s="50"/>
      <c r="DI567" s="107" t="str">
        <f>IF(LEN(Database!$C568)&gt;0,ROW(Database!$C568),"")</f>
        <v/>
      </c>
      <c r="DK567" s="88" t="str">
        <f>IF(DynamicList!$D568&lt;&gt;"",ROW(DynamicList!$D568),"")</f>
        <v/>
      </c>
      <c r="DM567" s="88" t="str">
        <f>IF(LEN(DynamicList!$D568)=0,"",MATCH(DynamicList!$D568,Calc!$AJ$7:$AJ$2006,0))</f>
        <v/>
      </c>
    </row>
    <row r="568" spans="102:117" x14ac:dyDescent="0.25">
      <c r="CX568" s="50"/>
      <c r="CY568" s="50"/>
      <c r="DI568" s="107" t="str">
        <f>IF(LEN(Database!$C569)&gt;0,ROW(Database!$C569),"")</f>
        <v/>
      </c>
      <c r="DK568" s="88" t="str">
        <f>IF(DynamicList!$D569&lt;&gt;"",ROW(DynamicList!$D569),"")</f>
        <v/>
      </c>
      <c r="DM568" s="88" t="str">
        <f>IF(LEN(DynamicList!$D569)=0,"",MATCH(DynamicList!$D569,Calc!$AJ$7:$AJ$2006,0))</f>
        <v/>
      </c>
    </row>
    <row r="569" spans="102:117" x14ac:dyDescent="0.25">
      <c r="CX569" s="50"/>
      <c r="CY569" s="50"/>
      <c r="DI569" s="107" t="str">
        <f>IF(LEN(Database!$C570)&gt;0,ROW(Database!$C570),"")</f>
        <v/>
      </c>
      <c r="DK569" s="88" t="str">
        <f>IF(DynamicList!$D570&lt;&gt;"",ROW(DynamicList!$D570),"")</f>
        <v/>
      </c>
      <c r="DM569" s="88" t="str">
        <f>IF(LEN(DynamicList!$D570)=0,"",MATCH(DynamicList!$D570,Calc!$AJ$7:$AJ$2006,0))</f>
        <v/>
      </c>
    </row>
    <row r="570" spans="102:117" x14ac:dyDescent="0.25">
      <c r="CX570" s="50"/>
      <c r="CY570" s="50"/>
      <c r="DI570" s="107" t="str">
        <f>IF(LEN(Database!$C571)&gt;0,ROW(Database!$C571),"")</f>
        <v/>
      </c>
      <c r="DK570" s="88" t="str">
        <f>IF(DynamicList!$D571&lt;&gt;"",ROW(DynamicList!$D571),"")</f>
        <v/>
      </c>
      <c r="DM570" s="88" t="str">
        <f>IF(LEN(DynamicList!$D571)=0,"",MATCH(DynamicList!$D571,Calc!$AJ$7:$AJ$2006,0))</f>
        <v/>
      </c>
    </row>
    <row r="571" spans="102:117" x14ac:dyDescent="0.25">
      <c r="CX571" s="50"/>
      <c r="CY571" s="50"/>
      <c r="DI571" s="107" t="str">
        <f>IF(LEN(Database!$C572)&gt;0,ROW(Database!$C572),"")</f>
        <v/>
      </c>
      <c r="DK571" s="88" t="str">
        <f>IF(DynamicList!$D572&lt;&gt;"",ROW(DynamicList!$D572),"")</f>
        <v/>
      </c>
      <c r="DM571" s="88" t="str">
        <f>IF(LEN(DynamicList!$D572)=0,"",MATCH(DynamicList!$D572,Calc!$AJ$7:$AJ$2006,0))</f>
        <v/>
      </c>
    </row>
    <row r="572" spans="102:117" x14ac:dyDescent="0.25">
      <c r="CX572" s="50"/>
      <c r="CY572" s="50"/>
      <c r="DI572" s="107" t="str">
        <f>IF(LEN(Database!$C573)&gt;0,ROW(Database!$C573),"")</f>
        <v/>
      </c>
      <c r="DK572" s="88" t="str">
        <f>IF(DynamicList!$D573&lt;&gt;"",ROW(DynamicList!$D573),"")</f>
        <v/>
      </c>
      <c r="DM572" s="88" t="str">
        <f>IF(LEN(DynamicList!$D573)=0,"",MATCH(DynamicList!$D573,Calc!$AJ$7:$AJ$2006,0))</f>
        <v/>
      </c>
    </row>
    <row r="573" spans="102:117" x14ac:dyDescent="0.25">
      <c r="CX573" s="50"/>
      <c r="CY573" s="50"/>
      <c r="DI573" s="107" t="str">
        <f>IF(LEN(Database!$C574)&gt;0,ROW(Database!$C574),"")</f>
        <v/>
      </c>
      <c r="DK573" s="88" t="str">
        <f>IF(DynamicList!$D574&lt;&gt;"",ROW(DynamicList!$D574),"")</f>
        <v/>
      </c>
      <c r="DM573" s="88" t="str">
        <f>IF(LEN(DynamicList!$D574)=0,"",MATCH(DynamicList!$D574,Calc!$AJ$7:$AJ$2006,0))</f>
        <v/>
      </c>
    </row>
    <row r="574" spans="102:117" x14ac:dyDescent="0.25">
      <c r="CX574" s="50"/>
      <c r="CY574" s="50"/>
      <c r="DI574" s="107" t="str">
        <f>IF(LEN(Database!$C575)&gt;0,ROW(Database!$C575),"")</f>
        <v/>
      </c>
      <c r="DK574" s="88" t="str">
        <f>IF(DynamicList!$D575&lt;&gt;"",ROW(DynamicList!$D575),"")</f>
        <v/>
      </c>
      <c r="DM574" s="88" t="str">
        <f>IF(LEN(DynamicList!$D575)=0,"",MATCH(DynamicList!$D575,Calc!$AJ$7:$AJ$2006,0))</f>
        <v/>
      </c>
    </row>
    <row r="575" spans="102:117" x14ac:dyDescent="0.25">
      <c r="CX575" s="50"/>
      <c r="CY575" s="50"/>
      <c r="DI575" s="107" t="str">
        <f>IF(LEN(Database!$C576)&gt;0,ROW(Database!$C576),"")</f>
        <v/>
      </c>
      <c r="DK575" s="88" t="str">
        <f>IF(DynamicList!$D576&lt;&gt;"",ROW(DynamicList!$D576),"")</f>
        <v/>
      </c>
      <c r="DM575" s="88" t="str">
        <f>IF(LEN(DynamicList!$D576)=0,"",MATCH(DynamicList!$D576,Calc!$AJ$7:$AJ$2006,0))</f>
        <v/>
      </c>
    </row>
    <row r="576" spans="102:117" x14ac:dyDescent="0.25">
      <c r="CX576" s="50"/>
      <c r="CY576" s="50"/>
      <c r="DI576" s="107" t="str">
        <f>IF(LEN(Database!$C577)&gt;0,ROW(Database!$C577),"")</f>
        <v/>
      </c>
      <c r="DK576" s="88" t="str">
        <f>IF(DynamicList!$D577&lt;&gt;"",ROW(DynamicList!$D577),"")</f>
        <v/>
      </c>
      <c r="DM576" s="88" t="str">
        <f>IF(LEN(DynamicList!$D577)=0,"",MATCH(DynamicList!$D577,Calc!$AJ$7:$AJ$2006,0))</f>
        <v/>
      </c>
    </row>
    <row r="577" spans="102:117" x14ac:dyDescent="0.25">
      <c r="CX577" s="50"/>
      <c r="CY577" s="50"/>
      <c r="DI577" s="107" t="str">
        <f>IF(LEN(Database!$C578)&gt;0,ROW(Database!$C578),"")</f>
        <v/>
      </c>
      <c r="DK577" s="88" t="str">
        <f>IF(DynamicList!$D578&lt;&gt;"",ROW(DynamicList!$D578),"")</f>
        <v/>
      </c>
      <c r="DM577" s="88" t="str">
        <f>IF(LEN(DynamicList!$D578)=0,"",MATCH(DynamicList!$D578,Calc!$AJ$7:$AJ$2006,0))</f>
        <v/>
      </c>
    </row>
    <row r="578" spans="102:117" x14ac:dyDescent="0.25">
      <c r="CX578" s="50"/>
      <c r="CY578" s="50"/>
      <c r="DI578" s="107" t="str">
        <f>IF(LEN(Database!$C579)&gt;0,ROW(Database!$C579),"")</f>
        <v/>
      </c>
      <c r="DK578" s="88" t="str">
        <f>IF(DynamicList!$D579&lt;&gt;"",ROW(DynamicList!$D579),"")</f>
        <v/>
      </c>
      <c r="DM578" s="88" t="str">
        <f>IF(LEN(DynamicList!$D579)=0,"",MATCH(DynamicList!$D579,Calc!$AJ$7:$AJ$2006,0))</f>
        <v/>
      </c>
    </row>
    <row r="579" spans="102:117" x14ac:dyDescent="0.25">
      <c r="CX579" s="50"/>
      <c r="CY579" s="50"/>
      <c r="DI579" s="107" t="str">
        <f>IF(LEN(Database!$C580)&gt;0,ROW(Database!$C580),"")</f>
        <v/>
      </c>
      <c r="DK579" s="88" t="str">
        <f>IF(DynamicList!$D580&lt;&gt;"",ROW(DynamicList!$D580),"")</f>
        <v/>
      </c>
      <c r="DM579" s="88" t="str">
        <f>IF(LEN(DynamicList!$D580)=0,"",MATCH(DynamicList!$D580,Calc!$AJ$7:$AJ$2006,0))</f>
        <v/>
      </c>
    </row>
    <row r="580" spans="102:117" x14ac:dyDescent="0.25">
      <c r="CX580" s="50"/>
      <c r="CY580" s="50"/>
      <c r="DI580" s="107" t="str">
        <f>IF(LEN(Database!$C581)&gt;0,ROW(Database!$C581),"")</f>
        <v/>
      </c>
      <c r="DK580" s="88" t="str">
        <f>IF(DynamicList!$D581&lt;&gt;"",ROW(DynamicList!$D581),"")</f>
        <v/>
      </c>
      <c r="DM580" s="88" t="str">
        <f>IF(LEN(DynamicList!$D581)=0,"",MATCH(DynamicList!$D581,Calc!$AJ$7:$AJ$2006,0))</f>
        <v/>
      </c>
    </row>
    <row r="581" spans="102:117" x14ac:dyDescent="0.25">
      <c r="CX581" s="50"/>
      <c r="CY581" s="50"/>
      <c r="DI581" s="107" t="str">
        <f>IF(LEN(Database!$C582)&gt;0,ROW(Database!$C582),"")</f>
        <v/>
      </c>
      <c r="DK581" s="88" t="str">
        <f>IF(DynamicList!$D582&lt;&gt;"",ROW(DynamicList!$D582),"")</f>
        <v/>
      </c>
      <c r="DM581" s="88" t="str">
        <f>IF(LEN(DynamicList!$D582)=0,"",MATCH(DynamicList!$D582,Calc!$AJ$7:$AJ$2006,0))</f>
        <v/>
      </c>
    </row>
    <row r="582" spans="102:117" x14ac:dyDescent="0.25">
      <c r="CX582" s="50"/>
      <c r="CY582" s="50"/>
      <c r="DI582" s="107" t="str">
        <f>IF(LEN(Database!$C583)&gt;0,ROW(Database!$C583),"")</f>
        <v/>
      </c>
      <c r="DK582" s="88" t="str">
        <f>IF(DynamicList!$D583&lt;&gt;"",ROW(DynamicList!$D583),"")</f>
        <v/>
      </c>
      <c r="DM582" s="88" t="str">
        <f>IF(LEN(DynamicList!$D583)=0,"",MATCH(DynamicList!$D583,Calc!$AJ$7:$AJ$2006,0))</f>
        <v/>
      </c>
    </row>
    <row r="583" spans="102:117" x14ac:dyDescent="0.25">
      <c r="CX583" s="50"/>
      <c r="CY583" s="50"/>
      <c r="DI583" s="107" t="str">
        <f>IF(LEN(Database!$C584)&gt;0,ROW(Database!$C584),"")</f>
        <v/>
      </c>
      <c r="DK583" s="88" t="str">
        <f>IF(DynamicList!$D584&lt;&gt;"",ROW(DynamicList!$D584),"")</f>
        <v/>
      </c>
      <c r="DM583" s="88" t="str">
        <f>IF(LEN(DynamicList!$D584)=0,"",MATCH(DynamicList!$D584,Calc!$AJ$7:$AJ$2006,0))</f>
        <v/>
      </c>
    </row>
    <row r="584" spans="102:117" x14ac:dyDescent="0.25">
      <c r="CX584" s="50"/>
      <c r="CY584" s="50"/>
      <c r="DI584" s="107" t="str">
        <f>IF(LEN(Database!$C585)&gt;0,ROW(Database!$C585),"")</f>
        <v/>
      </c>
      <c r="DK584" s="88" t="str">
        <f>IF(DynamicList!$D585&lt;&gt;"",ROW(DynamicList!$D585),"")</f>
        <v/>
      </c>
      <c r="DM584" s="88" t="str">
        <f>IF(LEN(DynamicList!$D585)=0,"",MATCH(DynamicList!$D585,Calc!$AJ$7:$AJ$2006,0))</f>
        <v/>
      </c>
    </row>
    <row r="585" spans="102:117" x14ac:dyDescent="0.25">
      <c r="CX585" s="50"/>
      <c r="CY585" s="50"/>
      <c r="DI585" s="107" t="str">
        <f>IF(LEN(Database!$C586)&gt;0,ROW(Database!$C586),"")</f>
        <v/>
      </c>
      <c r="DK585" s="88" t="str">
        <f>IF(DynamicList!$D586&lt;&gt;"",ROW(DynamicList!$D586),"")</f>
        <v/>
      </c>
      <c r="DM585" s="88" t="str">
        <f>IF(LEN(DynamicList!$D586)=0,"",MATCH(DynamicList!$D586,Calc!$AJ$7:$AJ$2006,0))</f>
        <v/>
      </c>
    </row>
    <row r="586" spans="102:117" x14ac:dyDescent="0.25">
      <c r="CX586" s="50"/>
      <c r="CY586" s="50"/>
      <c r="DI586" s="107" t="str">
        <f>IF(LEN(Database!$C587)&gt;0,ROW(Database!$C587),"")</f>
        <v/>
      </c>
      <c r="DK586" s="88" t="str">
        <f>IF(DynamicList!$D587&lt;&gt;"",ROW(DynamicList!$D587),"")</f>
        <v/>
      </c>
      <c r="DM586" s="88" t="str">
        <f>IF(LEN(DynamicList!$D587)=0,"",MATCH(DynamicList!$D587,Calc!$AJ$7:$AJ$2006,0))</f>
        <v/>
      </c>
    </row>
    <row r="587" spans="102:117" x14ac:dyDescent="0.25">
      <c r="CX587" s="50"/>
      <c r="CY587" s="50"/>
      <c r="DI587" s="107" t="str">
        <f>IF(LEN(Database!$C588)&gt;0,ROW(Database!$C588),"")</f>
        <v/>
      </c>
      <c r="DK587" s="88" t="str">
        <f>IF(DynamicList!$D588&lt;&gt;"",ROW(DynamicList!$D588),"")</f>
        <v/>
      </c>
      <c r="DM587" s="88" t="str">
        <f>IF(LEN(DynamicList!$D588)=0,"",MATCH(DynamicList!$D588,Calc!$AJ$7:$AJ$2006,0))</f>
        <v/>
      </c>
    </row>
    <row r="588" spans="102:117" x14ac:dyDescent="0.25">
      <c r="CX588" s="50"/>
      <c r="CY588" s="50"/>
      <c r="DI588" s="107" t="str">
        <f>IF(LEN(Database!$C589)&gt;0,ROW(Database!$C589),"")</f>
        <v/>
      </c>
      <c r="DK588" s="88" t="str">
        <f>IF(DynamicList!$D589&lt;&gt;"",ROW(DynamicList!$D589),"")</f>
        <v/>
      </c>
      <c r="DM588" s="88" t="str">
        <f>IF(LEN(DynamicList!$D589)=0,"",MATCH(DynamicList!$D589,Calc!$AJ$7:$AJ$2006,0))</f>
        <v/>
      </c>
    </row>
    <row r="589" spans="102:117" x14ac:dyDescent="0.25">
      <c r="CX589" s="50"/>
      <c r="CY589" s="50"/>
      <c r="DI589" s="107" t="str">
        <f>IF(LEN(Database!$C590)&gt;0,ROW(Database!$C590),"")</f>
        <v/>
      </c>
      <c r="DK589" s="88" t="str">
        <f>IF(DynamicList!$D590&lt;&gt;"",ROW(DynamicList!$D590),"")</f>
        <v/>
      </c>
      <c r="DM589" s="88" t="str">
        <f>IF(LEN(DynamicList!$D590)=0,"",MATCH(DynamicList!$D590,Calc!$AJ$7:$AJ$2006,0))</f>
        <v/>
      </c>
    </row>
    <row r="590" spans="102:117" x14ac:dyDescent="0.25">
      <c r="CX590" s="50"/>
      <c r="CY590" s="50"/>
      <c r="DI590" s="107" t="str">
        <f>IF(LEN(Database!$C591)&gt;0,ROW(Database!$C591),"")</f>
        <v/>
      </c>
      <c r="DK590" s="88" t="str">
        <f>IF(DynamicList!$D591&lt;&gt;"",ROW(DynamicList!$D591),"")</f>
        <v/>
      </c>
      <c r="DM590" s="88" t="str">
        <f>IF(LEN(DynamicList!$D591)=0,"",MATCH(DynamicList!$D591,Calc!$AJ$7:$AJ$2006,0))</f>
        <v/>
      </c>
    </row>
    <row r="591" spans="102:117" x14ac:dyDescent="0.25">
      <c r="CX591" s="50"/>
      <c r="CY591" s="50"/>
      <c r="DI591" s="107" t="str">
        <f>IF(LEN(Database!$C592)&gt;0,ROW(Database!$C592),"")</f>
        <v/>
      </c>
      <c r="DK591" s="88" t="str">
        <f>IF(DynamicList!$D592&lt;&gt;"",ROW(DynamicList!$D592),"")</f>
        <v/>
      </c>
      <c r="DM591" s="88" t="str">
        <f>IF(LEN(DynamicList!$D592)=0,"",MATCH(DynamicList!$D592,Calc!$AJ$7:$AJ$2006,0))</f>
        <v/>
      </c>
    </row>
    <row r="592" spans="102:117" x14ac:dyDescent="0.25">
      <c r="CX592" s="50"/>
      <c r="CY592" s="50"/>
      <c r="DI592" s="107" t="str">
        <f>IF(LEN(Database!$C593)&gt;0,ROW(Database!$C593),"")</f>
        <v/>
      </c>
      <c r="DK592" s="88" t="str">
        <f>IF(DynamicList!$D593&lt;&gt;"",ROW(DynamicList!$D593),"")</f>
        <v/>
      </c>
      <c r="DM592" s="88" t="str">
        <f>IF(LEN(DynamicList!$D593)=0,"",MATCH(DynamicList!$D593,Calc!$AJ$7:$AJ$2006,0))</f>
        <v/>
      </c>
    </row>
    <row r="593" spans="102:117" x14ac:dyDescent="0.25">
      <c r="CX593" s="50"/>
      <c r="CY593" s="50"/>
      <c r="DI593" s="107" t="str">
        <f>IF(LEN(Database!$C594)&gt;0,ROW(Database!$C594),"")</f>
        <v/>
      </c>
      <c r="DK593" s="88" t="str">
        <f>IF(DynamicList!$D594&lt;&gt;"",ROW(DynamicList!$D594),"")</f>
        <v/>
      </c>
      <c r="DM593" s="88" t="str">
        <f>IF(LEN(DynamicList!$D594)=0,"",MATCH(DynamicList!$D594,Calc!$AJ$7:$AJ$2006,0))</f>
        <v/>
      </c>
    </row>
    <row r="594" spans="102:117" x14ac:dyDescent="0.25">
      <c r="CX594" s="50"/>
      <c r="CY594" s="50"/>
      <c r="DI594" s="107" t="str">
        <f>IF(LEN(Database!$C595)&gt;0,ROW(Database!$C595),"")</f>
        <v/>
      </c>
      <c r="DK594" s="88" t="str">
        <f>IF(DynamicList!$D595&lt;&gt;"",ROW(DynamicList!$D595),"")</f>
        <v/>
      </c>
      <c r="DM594" s="88" t="str">
        <f>IF(LEN(DynamicList!$D595)=0,"",MATCH(DynamicList!$D595,Calc!$AJ$7:$AJ$2006,0))</f>
        <v/>
      </c>
    </row>
    <row r="595" spans="102:117" x14ac:dyDescent="0.25">
      <c r="CX595" s="50"/>
      <c r="CY595" s="50"/>
      <c r="DI595" s="107" t="str">
        <f>IF(LEN(Database!$C596)&gt;0,ROW(Database!$C596),"")</f>
        <v/>
      </c>
      <c r="DK595" s="88" t="str">
        <f>IF(DynamicList!$D596&lt;&gt;"",ROW(DynamicList!$D596),"")</f>
        <v/>
      </c>
      <c r="DM595" s="88" t="str">
        <f>IF(LEN(DynamicList!$D596)=0,"",MATCH(DynamicList!$D596,Calc!$AJ$7:$AJ$2006,0))</f>
        <v/>
      </c>
    </row>
    <row r="596" spans="102:117" x14ac:dyDescent="0.25">
      <c r="CX596" s="50"/>
      <c r="CY596" s="50"/>
      <c r="DI596" s="107" t="str">
        <f>IF(LEN(Database!$C597)&gt;0,ROW(Database!$C597),"")</f>
        <v/>
      </c>
      <c r="DK596" s="88" t="str">
        <f>IF(DynamicList!$D597&lt;&gt;"",ROW(DynamicList!$D597),"")</f>
        <v/>
      </c>
      <c r="DM596" s="88" t="str">
        <f>IF(LEN(DynamicList!$D597)=0,"",MATCH(DynamicList!$D597,Calc!$AJ$7:$AJ$2006,0))</f>
        <v/>
      </c>
    </row>
    <row r="597" spans="102:117" x14ac:dyDescent="0.25">
      <c r="CX597" s="50"/>
      <c r="CY597" s="50"/>
      <c r="DI597" s="107" t="str">
        <f>IF(LEN(Database!$C598)&gt;0,ROW(Database!$C598),"")</f>
        <v/>
      </c>
      <c r="DK597" s="88" t="str">
        <f>IF(DynamicList!$D598&lt;&gt;"",ROW(DynamicList!$D598),"")</f>
        <v/>
      </c>
      <c r="DM597" s="88" t="str">
        <f>IF(LEN(DynamicList!$D598)=0,"",MATCH(DynamicList!$D598,Calc!$AJ$7:$AJ$2006,0))</f>
        <v/>
      </c>
    </row>
    <row r="598" spans="102:117" x14ac:dyDescent="0.25">
      <c r="CX598" s="50"/>
      <c r="CY598" s="50"/>
      <c r="DI598" s="107" t="str">
        <f>IF(LEN(Database!$C599)&gt;0,ROW(Database!$C599),"")</f>
        <v/>
      </c>
      <c r="DK598" s="88" t="str">
        <f>IF(DynamicList!$D599&lt;&gt;"",ROW(DynamicList!$D599),"")</f>
        <v/>
      </c>
      <c r="DM598" s="88" t="str">
        <f>IF(LEN(DynamicList!$D599)=0,"",MATCH(DynamicList!$D599,Calc!$AJ$7:$AJ$2006,0))</f>
        <v/>
      </c>
    </row>
    <row r="599" spans="102:117" x14ac:dyDescent="0.25">
      <c r="CX599" s="50"/>
      <c r="CY599" s="50"/>
      <c r="DI599" s="107" t="str">
        <f>IF(LEN(Database!$C600)&gt;0,ROW(Database!$C600),"")</f>
        <v/>
      </c>
      <c r="DK599" s="88" t="str">
        <f>IF(DynamicList!$D600&lt;&gt;"",ROW(DynamicList!$D600),"")</f>
        <v/>
      </c>
      <c r="DM599" s="88" t="str">
        <f>IF(LEN(DynamicList!$D600)=0,"",MATCH(DynamicList!$D600,Calc!$AJ$7:$AJ$2006,0))</f>
        <v/>
      </c>
    </row>
    <row r="600" spans="102:117" x14ac:dyDescent="0.25">
      <c r="CX600" s="50"/>
      <c r="CY600" s="50"/>
      <c r="DI600" s="107" t="str">
        <f>IF(LEN(Database!$C601)&gt;0,ROW(Database!$C601),"")</f>
        <v/>
      </c>
      <c r="DK600" s="88" t="str">
        <f>IF(DynamicList!$D601&lt;&gt;"",ROW(DynamicList!$D601),"")</f>
        <v/>
      </c>
      <c r="DM600" s="88" t="str">
        <f>IF(LEN(DynamicList!$D601)=0,"",MATCH(DynamicList!$D601,Calc!$AJ$7:$AJ$2006,0))</f>
        <v/>
      </c>
    </row>
    <row r="601" spans="102:117" x14ac:dyDescent="0.25">
      <c r="CX601" s="50"/>
      <c r="CY601" s="50"/>
      <c r="DI601" s="107" t="str">
        <f>IF(LEN(Database!$C602)&gt;0,ROW(Database!$C602),"")</f>
        <v/>
      </c>
      <c r="DK601" s="88" t="str">
        <f>IF(DynamicList!$D602&lt;&gt;"",ROW(DynamicList!$D602),"")</f>
        <v/>
      </c>
      <c r="DM601" s="88" t="str">
        <f>IF(LEN(DynamicList!$D602)=0,"",MATCH(DynamicList!$D602,Calc!$AJ$7:$AJ$2006,0))</f>
        <v/>
      </c>
    </row>
    <row r="602" spans="102:117" x14ac:dyDescent="0.25">
      <c r="CX602" s="50"/>
      <c r="CY602" s="50"/>
      <c r="DI602" s="107" t="str">
        <f>IF(LEN(Database!$C603)&gt;0,ROW(Database!$C603),"")</f>
        <v/>
      </c>
      <c r="DK602" s="88" t="str">
        <f>IF(DynamicList!$D603&lt;&gt;"",ROW(DynamicList!$D603),"")</f>
        <v/>
      </c>
      <c r="DM602" s="88" t="str">
        <f>IF(LEN(DynamicList!$D603)=0,"",MATCH(DynamicList!$D603,Calc!$AJ$7:$AJ$2006,0))</f>
        <v/>
      </c>
    </row>
    <row r="603" spans="102:117" x14ac:dyDescent="0.25">
      <c r="CX603" s="50"/>
      <c r="CY603" s="50"/>
      <c r="DI603" s="107" t="str">
        <f>IF(LEN(Database!$C604)&gt;0,ROW(Database!$C604),"")</f>
        <v/>
      </c>
      <c r="DK603" s="88" t="str">
        <f>IF(DynamicList!$D604&lt;&gt;"",ROW(DynamicList!$D604),"")</f>
        <v/>
      </c>
      <c r="DM603" s="88" t="str">
        <f>IF(LEN(DynamicList!$D604)=0,"",MATCH(DynamicList!$D604,Calc!$AJ$7:$AJ$2006,0))</f>
        <v/>
      </c>
    </row>
    <row r="604" spans="102:117" x14ac:dyDescent="0.25">
      <c r="CX604" s="50"/>
      <c r="CY604" s="50"/>
      <c r="DI604" s="107" t="str">
        <f>IF(LEN(Database!$C605)&gt;0,ROW(Database!$C605),"")</f>
        <v/>
      </c>
      <c r="DK604" s="88" t="str">
        <f>IF(DynamicList!$D605&lt;&gt;"",ROW(DynamicList!$D605),"")</f>
        <v/>
      </c>
      <c r="DM604" s="88" t="str">
        <f>IF(LEN(DynamicList!$D605)=0,"",MATCH(DynamicList!$D605,Calc!$AJ$7:$AJ$2006,0))</f>
        <v/>
      </c>
    </row>
    <row r="605" spans="102:117" x14ac:dyDescent="0.25">
      <c r="CX605" s="50"/>
      <c r="CY605" s="50"/>
      <c r="DI605" s="107" t="str">
        <f>IF(LEN(Database!$C606)&gt;0,ROW(Database!$C606),"")</f>
        <v/>
      </c>
      <c r="DK605" s="88" t="str">
        <f>IF(DynamicList!$D606&lt;&gt;"",ROW(DynamicList!$D606),"")</f>
        <v/>
      </c>
      <c r="DM605" s="88" t="str">
        <f>IF(LEN(DynamicList!$D606)=0,"",MATCH(DynamicList!$D606,Calc!$AJ$7:$AJ$2006,0))</f>
        <v/>
      </c>
    </row>
    <row r="606" spans="102:117" x14ac:dyDescent="0.25">
      <c r="CX606" s="50"/>
      <c r="CY606" s="50"/>
      <c r="DI606" s="107" t="str">
        <f>IF(LEN(Database!$C607)&gt;0,ROW(Database!$C607),"")</f>
        <v/>
      </c>
      <c r="DK606" s="88" t="str">
        <f>IF(DynamicList!$D607&lt;&gt;"",ROW(DynamicList!$D607),"")</f>
        <v/>
      </c>
      <c r="DM606" s="88" t="str">
        <f>IF(LEN(DynamicList!$D607)=0,"",MATCH(DynamicList!$D607,Calc!$AJ$7:$AJ$2006,0))</f>
        <v/>
      </c>
    </row>
    <row r="607" spans="102:117" x14ac:dyDescent="0.25">
      <c r="CX607" s="50"/>
      <c r="CY607" s="50"/>
      <c r="DI607" s="107" t="str">
        <f>IF(LEN(Database!$C608)&gt;0,ROW(Database!$C608),"")</f>
        <v/>
      </c>
      <c r="DK607" s="88" t="str">
        <f>IF(DynamicList!$D608&lt;&gt;"",ROW(DynamicList!$D608),"")</f>
        <v/>
      </c>
      <c r="DM607" s="88" t="str">
        <f>IF(LEN(DynamicList!$D608)=0,"",MATCH(DynamicList!$D608,Calc!$AJ$7:$AJ$2006,0))</f>
        <v/>
      </c>
    </row>
    <row r="608" spans="102:117" x14ac:dyDescent="0.25">
      <c r="CX608" s="50"/>
      <c r="CY608" s="50"/>
      <c r="DI608" s="107" t="str">
        <f>IF(LEN(Database!$C609)&gt;0,ROW(Database!$C609),"")</f>
        <v/>
      </c>
      <c r="DK608" s="88" t="str">
        <f>IF(DynamicList!$D609&lt;&gt;"",ROW(DynamicList!$D609),"")</f>
        <v/>
      </c>
      <c r="DM608" s="88" t="str">
        <f>IF(LEN(DynamicList!$D609)=0,"",MATCH(DynamicList!$D609,Calc!$AJ$7:$AJ$2006,0))</f>
        <v/>
      </c>
    </row>
    <row r="609" spans="102:117" x14ac:dyDescent="0.25">
      <c r="CX609" s="50"/>
      <c r="CY609" s="50"/>
      <c r="DI609" s="107" t="str">
        <f>IF(LEN(Database!$C610)&gt;0,ROW(Database!$C610),"")</f>
        <v/>
      </c>
      <c r="DK609" s="88" t="str">
        <f>IF(DynamicList!$D610&lt;&gt;"",ROW(DynamicList!$D610),"")</f>
        <v/>
      </c>
      <c r="DM609" s="88" t="str">
        <f>IF(LEN(DynamicList!$D610)=0,"",MATCH(DynamicList!$D610,Calc!$AJ$7:$AJ$2006,0))</f>
        <v/>
      </c>
    </row>
    <row r="610" spans="102:117" x14ac:dyDescent="0.25">
      <c r="CX610" s="50"/>
      <c r="CY610" s="50"/>
      <c r="DI610" s="107" t="str">
        <f>IF(LEN(Database!$C611)&gt;0,ROW(Database!$C611),"")</f>
        <v/>
      </c>
      <c r="DK610" s="88" t="str">
        <f>IF(DynamicList!$D611&lt;&gt;"",ROW(DynamicList!$D611),"")</f>
        <v/>
      </c>
      <c r="DM610" s="88" t="str">
        <f>IF(LEN(DynamicList!$D611)=0,"",MATCH(DynamicList!$D611,Calc!$AJ$7:$AJ$2006,0))</f>
        <v/>
      </c>
    </row>
    <row r="611" spans="102:117" x14ac:dyDescent="0.25">
      <c r="CX611" s="50"/>
      <c r="CY611" s="50"/>
      <c r="DI611" s="107" t="str">
        <f>IF(LEN(Database!$C612)&gt;0,ROW(Database!$C612),"")</f>
        <v/>
      </c>
      <c r="DK611" s="88" t="str">
        <f>IF(DynamicList!$D612&lt;&gt;"",ROW(DynamicList!$D612),"")</f>
        <v/>
      </c>
      <c r="DM611" s="88" t="str">
        <f>IF(LEN(DynamicList!$D612)=0,"",MATCH(DynamicList!$D612,Calc!$AJ$7:$AJ$2006,0))</f>
        <v/>
      </c>
    </row>
    <row r="612" spans="102:117" x14ac:dyDescent="0.25">
      <c r="CX612" s="50"/>
      <c r="CY612" s="50"/>
      <c r="DI612" s="107" t="str">
        <f>IF(LEN(Database!$C613)&gt;0,ROW(Database!$C613),"")</f>
        <v/>
      </c>
      <c r="DK612" s="88" t="str">
        <f>IF(DynamicList!$D613&lt;&gt;"",ROW(DynamicList!$D613),"")</f>
        <v/>
      </c>
      <c r="DM612" s="88" t="str">
        <f>IF(LEN(DynamicList!$D613)=0,"",MATCH(DynamicList!$D613,Calc!$AJ$7:$AJ$2006,0))</f>
        <v/>
      </c>
    </row>
    <row r="613" spans="102:117" x14ac:dyDescent="0.25">
      <c r="CX613" s="50"/>
      <c r="CY613" s="50"/>
      <c r="DI613" s="107" t="str">
        <f>IF(LEN(Database!$C614)&gt;0,ROW(Database!$C614),"")</f>
        <v/>
      </c>
      <c r="DK613" s="88" t="str">
        <f>IF(DynamicList!$D614&lt;&gt;"",ROW(DynamicList!$D614),"")</f>
        <v/>
      </c>
      <c r="DM613" s="88" t="str">
        <f>IF(LEN(DynamicList!$D614)=0,"",MATCH(DynamicList!$D614,Calc!$AJ$7:$AJ$2006,0))</f>
        <v/>
      </c>
    </row>
    <row r="614" spans="102:117" x14ac:dyDescent="0.25">
      <c r="CX614" s="50"/>
      <c r="CY614" s="50"/>
      <c r="DI614" s="107" t="str">
        <f>IF(LEN(Database!$C615)&gt;0,ROW(Database!$C615),"")</f>
        <v/>
      </c>
      <c r="DK614" s="88" t="str">
        <f>IF(DynamicList!$D615&lt;&gt;"",ROW(DynamicList!$D615),"")</f>
        <v/>
      </c>
      <c r="DM614" s="88" t="str">
        <f>IF(LEN(DynamicList!$D615)=0,"",MATCH(DynamicList!$D615,Calc!$AJ$7:$AJ$2006,0))</f>
        <v/>
      </c>
    </row>
    <row r="615" spans="102:117" x14ac:dyDescent="0.25">
      <c r="CX615" s="50"/>
      <c r="CY615" s="50"/>
      <c r="DI615" s="107" t="str">
        <f>IF(LEN(Database!$C616)&gt;0,ROW(Database!$C616),"")</f>
        <v/>
      </c>
      <c r="DK615" s="88" t="str">
        <f>IF(DynamicList!$D616&lt;&gt;"",ROW(DynamicList!$D616),"")</f>
        <v/>
      </c>
      <c r="DM615" s="88" t="str">
        <f>IF(LEN(DynamicList!$D616)=0,"",MATCH(DynamicList!$D616,Calc!$AJ$7:$AJ$2006,0))</f>
        <v/>
      </c>
    </row>
    <row r="616" spans="102:117" x14ac:dyDescent="0.25">
      <c r="CX616" s="50"/>
      <c r="CY616" s="50"/>
      <c r="DI616" s="107" t="str">
        <f>IF(LEN(Database!$C617)&gt;0,ROW(Database!$C617),"")</f>
        <v/>
      </c>
      <c r="DK616" s="88" t="str">
        <f>IF(DynamicList!$D617&lt;&gt;"",ROW(DynamicList!$D617),"")</f>
        <v/>
      </c>
      <c r="DM616" s="88" t="str">
        <f>IF(LEN(DynamicList!$D617)=0,"",MATCH(DynamicList!$D617,Calc!$AJ$7:$AJ$2006,0))</f>
        <v/>
      </c>
    </row>
    <row r="617" spans="102:117" x14ac:dyDescent="0.25">
      <c r="CX617" s="50"/>
      <c r="CY617" s="50"/>
      <c r="DI617" s="107" t="str">
        <f>IF(LEN(Database!$C618)&gt;0,ROW(Database!$C618),"")</f>
        <v/>
      </c>
      <c r="DK617" s="88" t="str">
        <f>IF(DynamicList!$D618&lt;&gt;"",ROW(DynamicList!$D618),"")</f>
        <v/>
      </c>
      <c r="DM617" s="88" t="str">
        <f>IF(LEN(DynamicList!$D618)=0,"",MATCH(DynamicList!$D618,Calc!$AJ$7:$AJ$2006,0))</f>
        <v/>
      </c>
    </row>
    <row r="618" spans="102:117" x14ac:dyDescent="0.25">
      <c r="CX618" s="50"/>
      <c r="CY618" s="50"/>
      <c r="DI618" s="107" t="str">
        <f>IF(LEN(Database!$C619)&gt;0,ROW(Database!$C619),"")</f>
        <v/>
      </c>
      <c r="DK618" s="88" t="str">
        <f>IF(DynamicList!$D619&lt;&gt;"",ROW(DynamicList!$D619),"")</f>
        <v/>
      </c>
      <c r="DM618" s="88" t="str">
        <f>IF(LEN(DynamicList!$D619)=0,"",MATCH(DynamicList!$D619,Calc!$AJ$7:$AJ$2006,0))</f>
        <v/>
      </c>
    </row>
    <row r="619" spans="102:117" x14ac:dyDescent="0.25">
      <c r="CX619" s="50"/>
      <c r="CY619" s="50"/>
      <c r="DI619" s="107" t="str">
        <f>IF(LEN(Database!$C620)&gt;0,ROW(Database!$C620),"")</f>
        <v/>
      </c>
      <c r="DK619" s="88" t="str">
        <f>IF(DynamicList!$D620&lt;&gt;"",ROW(DynamicList!$D620),"")</f>
        <v/>
      </c>
      <c r="DM619" s="88" t="str">
        <f>IF(LEN(DynamicList!$D620)=0,"",MATCH(DynamicList!$D620,Calc!$AJ$7:$AJ$2006,0))</f>
        <v/>
      </c>
    </row>
    <row r="620" spans="102:117" x14ac:dyDescent="0.25">
      <c r="CX620" s="50"/>
      <c r="CY620" s="50"/>
      <c r="DI620" s="107" t="str">
        <f>IF(LEN(Database!$C621)&gt;0,ROW(Database!$C621),"")</f>
        <v/>
      </c>
      <c r="DK620" s="88" t="str">
        <f>IF(DynamicList!$D621&lt;&gt;"",ROW(DynamicList!$D621),"")</f>
        <v/>
      </c>
      <c r="DM620" s="88" t="str">
        <f>IF(LEN(DynamicList!$D621)=0,"",MATCH(DynamicList!$D621,Calc!$AJ$7:$AJ$2006,0))</f>
        <v/>
      </c>
    </row>
    <row r="621" spans="102:117" x14ac:dyDescent="0.25">
      <c r="CX621" s="50"/>
      <c r="CY621" s="50"/>
      <c r="DI621" s="107" t="str">
        <f>IF(LEN(Database!$C622)&gt;0,ROW(Database!$C622),"")</f>
        <v/>
      </c>
      <c r="DK621" s="88" t="str">
        <f>IF(DynamicList!$D622&lt;&gt;"",ROW(DynamicList!$D622),"")</f>
        <v/>
      </c>
      <c r="DM621" s="88" t="str">
        <f>IF(LEN(DynamicList!$D622)=0,"",MATCH(DynamicList!$D622,Calc!$AJ$7:$AJ$2006,0))</f>
        <v/>
      </c>
    </row>
    <row r="622" spans="102:117" x14ac:dyDescent="0.25">
      <c r="CX622" s="50"/>
      <c r="CY622" s="50"/>
      <c r="DI622" s="107" t="str">
        <f>IF(LEN(Database!$C623)&gt;0,ROW(Database!$C623),"")</f>
        <v/>
      </c>
      <c r="DK622" s="88" t="str">
        <f>IF(DynamicList!$D623&lt;&gt;"",ROW(DynamicList!$D623),"")</f>
        <v/>
      </c>
      <c r="DM622" s="88" t="str">
        <f>IF(LEN(DynamicList!$D623)=0,"",MATCH(DynamicList!$D623,Calc!$AJ$7:$AJ$2006,0))</f>
        <v/>
      </c>
    </row>
    <row r="623" spans="102:117" x14ac:dyDescent="0.25">
      <c r="CX623" s="50"/>
      <c r="CY623" s="50"/>
      <c r="DI623" s="107" t="str">
        <f>IF(LEN(Database!$C624)&gt;0,ROW(Database!$C624),"")</f>
        <v/>
      </c>
      <c r="DK623" s="88" t="str">
        <f>IF(DynamicList!$D624&lt;&gt;"",ROW(DynamicList!$D624),"")</f>
        <v/>
      </c>
      <c r="DM623" s="88" t="str">
        <f>IF(LEN(DynamicList!$D624)=0,"",MATCH(DynamicList!$D624,Calc!$AJ$7:$AJ$2006,0))</f>
        <v/>
      </c>
    </row>
    <row r="624" spans="102:117" x14ac:dyDescent="0.25">
      <c r="CX624" s="50"/>
      <c r="CY624" s="50"/>
      <c r="DI624" s="107" t="str">
        <f>IF(LEN(Database!$C625)&gt;0,ROW(Database!$C625),"")</f>
        <v/>
      </c>
      <c r="DK624" s="88" t="str">
        <f>IF(DynamicList!$D625&lt;&gt;"",ROW(DynamicList!$D625),"")</f>
        <v/>
      </c>
      <c r="DM624" s="88" t="str">
        <f>IF(LEN(DynamicList!$D625)=0,"",MATCH(DynamicList!$D625,Calc!$AJ$7:$AJ$2006,0))</f>
        <v/>
      </c>
    </row>
    <row r="625" spans="102:117" x14ac:dyDescent="0.25">
      <c r="CX625" s="50"/>
      <c r="CY625" s="50"/>
      <c r="DI625" s="107" t="str">
        <f>IF(LEN(Database!$C626)&gt;0,ROW(Database!$C626),"")</f>
        <v/>
      </c>
      <c r="DK625" s="88" t="str">
        <f>IF(DynamicList!$D626&lt;&gt;"",ROW(DynamicList!$D626),"")</f>
        <v/>
      </c>
      <c r="DM625" s="88" t="str">
        <f>IF(LEN(DynamicList!$D626)=0,"",MATCH(DynamicList!$D626,Calc!$AJ$7:$AJ$2006,0))</f>
        <v/>
      </c>
    </row>
    <row r="626" spans="102:117" x14ac:dyDescent="0.25">
      <c r="CX626" s="50"/>
      <c r="CY626" s="50"/>
      <c r="DI626" s="107" t="str">
        <f>IF(LEN(Database!$C627)&gt;0,ROW(Database!$C627),"")</f>
        <v/>
      </c>
      <c r="DK626" s="88" t="str">
        <f>IF(DynamicList!$D627&lt;&gt;"",ROW(DynamicList!$D627),"")</f>
        <v/>
      </c>
      <c r="DM626" s="88" t="str">
        <f>IF(LEN(DynamicList!$D627)=0,"",MATCH(DynamicList!$D627,Calc!$AJ$7:$AJ$2006,0))</f>
        <v/>
      </c>
    </row>
    <row r="627" spans="102:117" x14ac:dyDescent="0.25">
      <c r="CX627" s="50"/>
      <c r="CY627" s="50"/>
      <c r="DI627" s="107" t="str">
        <f>IF(LEN(Database!$C628)&gt;0,ROW(Database!$C628),"")</f>
        <v/>
      </c>
      <c r="DK627" s="88" t="str">
        <f>IF(DynamicList!$D628&lt;&gt;"",ROW(DynamicList!$D628),"")</f>
        <v/>
      </c>
      <c r="DM627" s="88" t="str">
        <f>IF(LEN(DynamicList!$D628)=0,"",MATCH(DynamicList!$D628,Calc!$AJ$7:$AJ$2006,0))</f>
        <v/>
      </c>
    </row>
    <row r="628" spans="102:117" x14ac:dyDescent="0.25">
      <c r="CX628" s="50"/>
      <c r="CY628" s="50"/>
      <c r="DI628" s="107" t="str">
        <f>IF(LEN(Database!$C629)&gt;0,ROW(Database!$C629),"")</f>
        <v/>
      </c>
      <c r="DK628" s="88" t="str">
        <f>IF(DynamicList!$D629&lt;&gt;"",ROW(DynamicList!$D629),"")</f>
        <v/>
      </c>
      <c r="DM628" s="88" t="str">
        <f>IF(LEN(DynamicList!$D629)=0,"",MATCH(DynamicList!$D629,Calc!$AJ$7:$AJ$2006,0))</f>
        <v/>
      </c>
    </row>
    <row r="629" spans="102:117" x14ac:dyDescent="0.25">
      <c r="CX629" s="50"/>
      <c r="CY629" s="50"/>
      <c r="DI629" s="107" t="str">
        <f>IF(LEN(Database!$C630)&gt;0,ROW(Database!$C630),"")</f>
        <v/>
      </c>
      <c r="DK629" s="88" t="str">
        <f>IF(DynamicList!$D630&lt;&gt;"",ROW(DynamicList!$D630),"")</f>
        <v/>
      </c>
      <c r="DM629" s="88" t="str">
        <f>IF(LEN(DynamicList!$D630)=0,"",MATCH(DynamicList!$D630,Calc!$AJ$7:$AJ$2006,0))</f>
        <v/>
      </c>
    </row>
    <row r="630" spans="102:117" x14ac:dyDescent="0.25">
      <c r="CX630" s="50"/>
      <c r="CY630" s="50"/>
      <c r="DI630" s="107" t="str">
        <f>IF(LEN(Database!$C631)&gt;0,ROW(Database!$C631),"")</f>
        <v/>
      </c>
      <c r="DK630" s="88" t="str">
        <f>IF(DynamicList!$D631&lt;&gt;"",ROW(DynamicList!$D631),"")</f>
        <v/>
      </c>
      <c r="DM630" s="88" t="str">
        <f>IF(LEN(DynamicList!$D631)=0,"",MATCH(DynamicList!$D631,Calc!$AJ$7:$AJ$2006,0))</f>
        <v/>
      </c>
    </row>
    <row r="631" spans="102:117" x14ac:dyDescent="0.25">
      <c r="CX631" s="50"/>
      <c r="CY631" s="50"/>
      <c r="DI631" s="107" t="str">
        <f>IF(LEN(Database!$C632)&gt;0,ROW(Database!$C632),"")</f>
        <v/>
      </c>
      <c r="DK631" s="88" t="str">
        <f>IF(DynamicList!$D632&lt;&gt;"",ROW(DynamicList!$D632),"")</f>
        <v/>
      </c>
      <c r="DM631" s="88" t="str">
        <f>IF(LEN(DynamicList!$D632)=0,"",MATCH(DynamicList!$D632,Calc!$AJ$7:$AJ$2006,0))</f>
        <v/>
      </c>
    </row>
    <row r="632" spans="102:117" x14ac:dyDescent="0.25">
      <c r="CX632" s="50"/>
      <c r="CY632" s="50"/>
      <c r="DI632" s="107" t="str">
        <f>IF(LEN(Database!$C633)&gt;0,ROW(Database!$C633),"")</f>
        <v/>
      </c>
      <c r="DK632" s="88" t="str">
        <f>IF(DynamicList!$D633&lt;&gt;"",ROW(DynamicList!$D633),"")</f>
        <v/>
      </c>
      <c r="DM632" s="88" t="str">
        <f>IF(LEN(DynamicList!$D633)=0,"",MATCH(DynamicList!$D633,Calc!$AJ$7:$AJ$2006,0))</f>
        <v/>
      </c>
    </row>
    <row r="633" spans="102:117" x14ac:dyDescent="0.25">
      <c r="CX633" s="50"/>
      <c r="CY633" s="50"/>
      <c r="DI633" s="107" t="str">
        <f>IF(LEN(Database!$C634)&gt;0,ROW(Database!$C634),"")</f>
        <v/>
      </c>
      <c r="DK633" s="88" t="str">
        <f>IF(DynamicList!$D634&lt;&gt;"",ROW(DynamicList!$D634),"")</f>
        <v/>
      </c>
      <c r="DM633" s="88" t="str">
        <f>IF(LEN(DynamicList!$D634)=0,"",MATCH(DynamicList!$D634,Calc!$AJ$7:$AJ$2006,0))</f>
        <v/>
      </c>
    </row>
    <row r="634" spans="102:117" x14ac:dyDescent="0.25">
      <c r="CX634" s="50"/>
      <c r="CY634" s="50"/>
      <c r="DI634" s="107" t="str">
        <f>IF(LEN(Database!$C635)&gt;0,ROW(Database!$C635),"")</f>
        <v/>
      </c>
      <c r="DK634" s="88" t="str">
        <f>IF(DynamicList!$D635&lt;&gt;"",ROW(DynamicList!$D635),"")</f>
        <v/>
      </c>
      <c r="DM634" s="88" t="str">
        <f>IF(LEN(DynamicList!$D635)=0,"",MATCH(DynamicList!$D635,Calc!$AJ$7:$AJ$2006,0))</f>
        <v/>
      </c>
    </row>
    <row r="635" spans="102:117" x14ac:dyDescent="0.25">
      <c r="CX635" s="50"/>
      <c r="CY635" s="50"/>
      <c r="DI635" s="107" t="str">
        <f>IF(LEN(Database!$C636)&gt;0,ROW(Database!$C636),"")</f>
        <v/>
      </c>
      <c r="DK635" s="88" t="str">
        <f>IF(DynamicList!$D636&lt;&gt;"",ROW(DynamicList!$D636),"")</f>
        <v/>
      </c>
      <c r="DM635" s="88" t="str">
        <f>IF(LEN(DynamicList!$D636)=0,"",MATCH(DynamicList!$D636,Calc!$AJ$7:$AJ$2006,0))</f>
        <v/>
      </c>
    </row>
    <row r="636" spans="102:117" x14ac:dyDescent="0.25">
      <c r="CX636" s="50"/>
      <c r="CY636" s="50"/>
      <c r="DI636" s="107" t="str">
        <f>IF(LEN(Database!$C637)&gt;0,ROW(Database!$C637),"")</f>
        <v/>
      </c>
      <c r="DK636" s="88" t="str">
        <f>IF(DynamicList!$D637&lt;&gt;"",ROW(DynamicList!$D637),"")</f>
        <v/>
      </c>
      <c r="DM636" s="88" t="str">
        <f>IF(LEN(DynamicList!$D637)=0,"",MATCH(DynamicList!$D637,Calc!$AJ$7:$AJ$2006,0))</f>
        <v/>
      </c>
    </row>
    <row r="637" spans="102:117" x14ac:dyDescent="0.25">
      <c r="CX637" s="50"/>
      <c r="CY637" s="50"/>
      <c r="DI637" s="107" t="str">
        <f>IF(LEN(Database!$C638)&gt;0,ROW(Database!$C638),"")</f>
        <v/>
      </c>
      <c r="DK637" s="88" t="str">
        <f>IF(DynamicList!$D638&lt;&gt;"",ROW(DynamicList!$D638),"")</f>
        <v/>
      </c>
      <c r="DM637" s="88" t="str">
        <f>IF(LEN(DynamicList!$D638)=0,"",MATCH(DynamicList!$D638,Calc!$AJ$7:$AJ$2006,0))</f>
        <v/>
      </c>
    </row>
    <row r="638" spans="102:117" x14ac:dyDescent="0.25">
      <c r="CX638" s="50"/>
      <c r="CY638" s="50"/>
      <c r="DI638" s="107" t="str">
        <f>IF(LEN(Database!$C639)&gt;0,ROW(Database!$C639),"")</f>
        <v/>
      </c>
      <c r="DK638" s="88" t="str">
        <f>IF(DynamicList!$D639&lt;&gt;"",ROW(DynamicList!$D639),"")</f>
        <v/>
      </c>
      <c r="DM638" s="88" t="str">
        <f>IF(LEN(DynamicList!$D639)=0,"",MATCH(DynamicList!$D639,Calc!$AJ$7:$AJ$2006,0))</f>
        <v/>
      </c>
    </row>
    <row r="639" spans="102:117" x14ac:dyDescent="0.25">
      <c r="CX639" s="50"/>
      <c r="CY639" s="50"/>
      <c r="DI639" s="107" t="str">
        <f>IF(LEN(Database!$C640)&gt;0,ROW(Database!$C640),"")</f>
        <v/>
      </c>
      <c r="DK639" s="88" t="str">
        <f>IF(DynamicList!$D640&lt;&gt;"",ROW(DynamicList!$D640),"")</f>
        <v/>
      </c>
      <c r="DM639" s="88" t="str">
        <f>IF(LEN(DynamicList!$D640)=0,"",MATCH(DynamicList!$D640,Calc!$AJ$7:$AJ$2006,0))</f>
        <v/>
      </c>
    </row>
    <row r="640" spans="102:117" x14ac:dyDescent="0.25">
      <c r="CX640" s="50"/>
      <c r="CY640" s="50"/>
      <c r="DI640" s="107" t="str">
        <f>IF(LEN(Database!$C641)&gt;0,ROW(Database!$C641),"")</f>
        <v/>
      </c>
      <c r="DK640" s="88" t="str">
        <f>IF(DynamicList!$D641&lt;&gt;"",ROW(DynamicList!$D641),"")</f>
        <v/>
      </c>
      <c r="DM640" s="88" t="str">
        <f>IF(LEN(DynamicList!$D641)=0,"",MATCH(DynamicList!$D641,Calc!$AJ$7:$AJ$2006,0))</f>
        <v/>
      </c>
    </row>
    <row r="641" spans="102:117" x14ac:dyDescent="0.25">
      <c r="CX641" s="50"/>
      <c r="CY641" s="50"/>
      <c r="DI641" s="107" t="str">
        <f>IF(LEN(Database!$C642)&gt;0,ROW(Database!$C642),"")</f>
        <v/>
      </c>
      <c r="DK641" s="88" t="str">
        <f>IF(DynamicList!$D642&lt;&gt;"",ROW(DynamicList!$D642),"")</f>
        <v/>
      </c>
      <c r="DM641" s="88" t="str">
        <f>IF(LEN(DynamicList!$D642)=0,"",MATCH(DynamicList!$D642,Calc!$AJ$7:$AJ$2006,0))</f>
        <v/>
      </c>
    </row>
    <row r="642" spans="102:117" x14ac:dyDescent="0.25">
      <c r="CX642" s="50"/>
      <c r="CY642" s="50"/>
      <c r="DI642" s="107" t="str">
        <f>IF(LEN(Database!$C643)&gt;0,ROW(Database!$C643),"")</f>
        <v/>
      </c>
      <c r="DK642" s="88" t="str">
        <f>IF(DynamicList!$D643&lt;&gt;"",ROW(DynamicList!$D643),"")</f>
        <v/>
      </c>
      <c r="DM642" s="88" t="str">
        <f>IF(LEN(DynamicList!$D643)=0,"",MATCH(DynamicList!$D643,Calc!$AJ$7:$AJ$2006,0))</f>
        <v/>
      </c>
    </row>
    <row r="643" spans="102:117" x14ac:dyDescent="0.25">
      <c r="CX643" s="50"/>
      <c r="CY643" s="50"/>
      <c r="DI643" s="107" t="str">
        <f>IF(LEN(Database!$C644)&gt;0,ROW(Database!$C644),"")</f>
        <v/>
      </c>
      <c r="DK643" s="88" t="str">
        <f>IF(DynamicList!$D644&lt;&gt;"",ROW(DynamicList!$D644),"")</f>
        <v/>
      </c>
      <c r="DM643" s="88" t="str">
        <f>IF(LEN(DynamicList!$D644)=0,"",MATCH(DynamicList!$D644,Calc!$AJ$7:$AJ$2006,0))</f>
        <v/>
      </c>
    </row>
    <row r="644" spans="102:117" x14ac:dyDescent="0.25">
      <c r="CX644" s="50"/>
      <c r="CY644" s="50"/>
      <c r="DI644" s="107" t="str">
        <f>IF(LEN(Database!$C645)&gt;0,ROW(Database!$C645),"")</f>
        <v/>
      </c>
      <c r="DK644" s="88" t="str">
        <f>IF(DynamicList!$D645&lt;&gt;"",ROW(DynamicList!$D645),"")</f>
        <v/>
      </c>
      <c r="DM644" s="88" t="str">
        <f>IF(LEN(DynamicList!$D645)=0,"",MATCH(DynamicList!$D645,Calc!$AJ$7:$AJ$2006,0))</f>
        <v/>
      </c>
    </row>
    <row r="645" spans="102:117" x14ac:dyDescent="0.25">
      <c r="CX645" s="50"/>
      <c r="CY645" s="50"/>
      <c r="DI645" s="107" t="str">
        <f>IF(LEN(Database!$C646)&gt;0,ROW(Database!$C646),"")</f>
        <v/>
      </c>
      <c r="DK645" s="88" t="str">
        <f>IF(DynamicList!$D646&lt;&gt;"",ROW(DynamicList!$D646),"")</f>
        <v/>
      </c>
      <c r="DM645" s="88" t="str">
        <f>IF(LEN(DynamicList!$D646)=0,"",MATCH(DynamicList!$D646,Calc!$AJ$7:$AJ$2006,0))</f>
        <v/>
      </c>
    </row>
    <row r="646" spans="102:117" x14ac:dyDescent="0.25">
      <c r="CX646" s="50"/>
      <c r="CY646" s="50"/>
      <c r="DI646" s="107" t="str">
        <f>IF(LEN(Database!$C647)&gt;0,ROW(Database!$C647),"")</f>
        <v/>
      </c>
      <c r="DK646" s="88" t="str">
        <f>IF(DynamicList!$D647&lt;&gt;"",ROW(DynamicList!$D647),"")</f>
        <v/>
      </c>
      <c r="DM646" s="88" t="str">
        <f>IF(LEN(DynamicList!$D647)=0,"",MATCH(DynamicList!$D647,Calc!$AJ$7:$AJ$2006,0))</f>
        <v/>
      </c>
    </row>
    <row r="647" spans="102:117" x14ac:dyDescent="0.25">
      <c r="CX647" s="50"/>
      <c r="CY647" s="50"/>
      <c r="DI647" s="107" t="str">
        <f>IF(LEN(Database!$C648)&gt;0,ROW(Database!$C648),"")</f>
        <v/>
      </c>
      <c r="DK647" s="88" t="str">
        <f>IF(DynamicList!$D648&lt;&gt;"",ROW(DynamicList!$D648),"")</f>
        <v/>
      </c>
      <c r="DM647" s="88" t="str">
        <f>IF(LEN(DynamicList!$D648)=0,"",MATCH(DynamicList!$D648,Calc!$AJ$7:$AJ$2006,0))</f>
        <v/>
      </c>
    </row>
    <row r="648" spans="102:117" x14ac:dyDescent="0.25">
      <c r="CX648" s="50"/>
      <c r="CY648" s="50"/>
      <c r="DI648" s="107" t="str">
        <f>IF(LEN(Database!$C649)&gt;0,ROW(Database!$C649),"")</f>
        <v/>
      </c>
      <c r="DK648" s="88" t="str">
        <f>IF(DynamicList!$D649&lt;&gt;"",ROW(DynamicList!$D649),"")</f>
        <v/>
      </c>
      <c r="DM648" s="88" t="str">
        <f>IF(LEN(DynamicList!$D649)=0,"",MATCH(DynamicList!$D649,Calc!$AJ$7:$AJ$2006,0))</f>
        <v/>
      </c>
    </row>
    <row r="649" spans="102:117" x14ac:dyDescent="0.25">
      <c r="CX649" s="50"/>
      <c r="CY649" s="50"/>
      <c r="DI649" s="107" t="str">
        <f>IF(LEN(Database!$C650)&gt;0,ROW(Database!$C650),"")</f>
        <v/>
      </c>
      <c r="DK649" s="88" t="str">
        <f>IF(DynamicList!$D650&lt;&gt;"",ROW(DynamicList!$D650),"")</f>
        <v/>
      </c>
      <c r="DM649" s="88" t="str">
        <f>IF(LEN(DynamicList!$D650)=0,"",MATCH(DynamicList!$D650,Calc!$AJ$7:$AJ$2006,0))</f>
        <v/>
      </c>
    </row>
    <row r="650" spans="102:117" x14ac:dyDescent="0.25">
      <c r="CX650" s="50"/>
      <c r="CY650" s="50"/>
      <c r="DI650" s="107" t="str">
        <f>IF(LEN(Database!$C651)&gt;0,ROW(Database!$C651),"")</f>
        <v/>
      </c>
      <c r="DK650" s="88" t="str">
        <f>IF(DynamicList!$D651&lt;&gt;"",ROW(DynamicList!$D651),"")</f>
        <v/>
      </c>
      <c r="DM650" s="88" t="str">
        <f>IF(LEN(DynamicList!$D651)=0,"",MATCH(DynamicList!$D651,Calc!$AJ$7:$AJ$2006,0))</f>
        <v/>
      </c>
    </row>
    <row r="651" spans="102:117" x14ac:dyDescent="0.25">
      <c r="CX651" s="50"/>
      <c r="CY651" s="50"/>
      <c r="DI651" s="107" t="str">
        <f>IF(LEN(Database!$C652)&gt;0,ROW(Database!$C652),"")</f>
        <v/>
      </c>
      <c r="DK651" s="88" t="str">
        <f>IF(DynamicList!$D652&lt;&gt;"",ROW(DynamicList!$D652),"")</f>
        <v/>
      </c>
      <c r="DM651" s="88" t="str">
        <f>IF(LEN(DynamicList!$D652)=0,"",MATCH(DynamicList!$D652,Calc!$AJ$7:$AJ$2006,0))</f>
        <v/>
      </c>
    </row>
    <row r="652" spans="102:117" x14ac:dyDescent="0.25">
      <c r="CX652" s="50"/>
      <c r="CY652" s="50"/>
      <c r="DI652" s="107" t="str">
        <f>IF(LEN(Database!$C653)&gt;0,ROW(Database!$C653),"")</f>
        <v/>
      </c>
      <c r="DK652" s="88" t="str">
        <f>IF(DynamicList!$D653&lt;&gt;"",ROW(DynamicList!$D653),"")</f>
        <v/>
      </c>
      <c r="DM652" s="88" t="str">
        <f>IF(LEN(DynamicList!$D653)=0,"",MATCH(DynamicList!$D653,Calc!$AJ$7:$AJ$2006,0))</f>
        <v/>
      </c>
    </row>
    <row r="653" spans="102:117" x14ac:dyDescent="0.25">
      <c r="CX653" s="50"/>
      <c r="CY653" s="50"/>
      <c r="DI653" s="107" t="str">
        <f>IF(LEN(Database!$C654)&gt;0,ROW(Database!$C654),"")</f>
        <v/>
      </c>
      <c r="DK653" s="88" t="str">
        <f>IF(DynamicList!$D654&lt;&gt;"",ROW(DynamicList!$D654),"")</f>
        <v/>
      </c>
      <c r="DM653" s="88" t="str">
        <f>IF(LEN(DynamicList!$D654)=0,"",MATCH(DynamicList!$D654,Calc!$AJ$7:$AJ$2006,0))</f>
        <v/>
      </c>
    </row>
    <row r="654" spans="102:117" x14ac:dyDescent="0.25">
      <c r="CX654" s="50"/>
      <c r="CY654" s="50"/>
      <c r="DI654" s="107" t="str">
        <f>IF(LEN(Database!$C655)&gt;0,ROW(Database!$C655),"")</f>
        <v/>
      </c>
      <c r="DK654" s="88" t="str">
        <f>IF(DynamicList!$D655&lt;&gt;"",ROW(DynamicList!$D655),"")</f>
        <v/>
      </c>
      <c r="DM654" s="88" t="str">
        <f>IF(LEN(DynamicList!$D655)=0,"",MATCH(DynamicList!$D655,Calc!$AJ$7:$AJ$2006,0))</f>
        <v/>
      </c>
    </row>
    <row r="655" spans="102:117" x14ac:dyDescent="0.25">
      <c r="CX655" s="50"/>
      <c r="CY655" s="50"/>
      <c r="DI655" s="107" t="str">
        <f>IF(LEN(Database!$C656)&gt;0,ROW(Database!$C656),"")</f>
        <v/>
      </c>
      <c r="DK655" s="88" t="str">
        <f>IF(DynamicList!$D656&lt;&gt;"",ROW(DynamicList!$D656),"")</f>
        <v/>
      </c>
      <c r="DM655" s="88" t="str">
        <f>IF(LEN(DynamicList!$D656)=0,"",MATCH(DynamicList!$D656,Calc!$AJ$7:$AJ$2006,0))</f>
        <v/>
      </c>
    </row>
    <row r="656" spans="102:117" x14ac:dyDescent="0.25">
      <c r="CX656" s="50"/>
      <c r="CY656" s="50"/>
      <c r="DI656" s="107" t="str">
        <f>IF(LEN(Database!$C657)&gt;0,ROW(Database!$C657),"")</f>
        <v/>
      </c>
      <c r="DK656" s="88" t="str">
        <f>IF(DynamicList!$D657&lt;&gt;"",ROW(DynamicList!$D657),"")</f>
        <v/>
      </c>
      <c r="DM656" s="88" t="str">
        <f>IF(LEN(DynamicList!$D657)=0,"",MATCH(DynamicList!$D657,Calc!$AJ$7:$AJ$2006,0))</f>
        <v/>
      </c>
    </row>
    <row r="657" spans="102:117" x14ac:dyDescent="0.25">
      <c r="CX657" s="50"/>
      <c r="CY657" s="50"/>
      <c r="DI657" s="107" t="str">
        <f>IF(LEN(Database!$C658)&gt;0,ROW(Database!$C658),"")</f>
        <v/>
      </c>
      <c r="DK657" s="88" t="str">
        <f>IF(DynamicList!$D658&lt;&gt;"",ROW(DynamicList!$D658),"")</f>
        <v/>
      </c>
      <c r="DM657" s="88" t="str">
        <f>IF(LEN(DynamicList!$D658)=0,"",MATCH(DynamicList!$D658,Calc!$AJ$7:$AJ$2006,0))</f>
        <v/>
      </c>
    </row>
    <row r="658" spans="102:117" x14ac:dyDescent="0.25">
      <c r="CX658" s="50"/>
      <c r="CY658" s="50"/>
      <c r="DI658" s="107" t="str">
        <f>IF(LEN(Database!$C659)&gt;0,ROW(Database!$C659),"")</f>
        <v/>
      </c>
      <c r="DK658" s="88" t="str">
        <f>IF(DynamicList!$D659&lt;&gt;"",ROW(DynamicList!$D659),"")</f>
        <v/>
      </c>
      <c r="DM658" s="88" t="str">
        <f>IF(LEN(DynamicList!$D659)=0,"",MATCH(DynamicList!$D659,Calc!$AJ$7:$AJ$2006,0))</f>
        <v/>
      </c>
    </row>
    <row r="659" spans="102:117" x14ac:dyDescent="0.25">
      <c r="CX659" s="50"/>
      <c r="CY659" s="50"/>
      <c r="DI659" s="107" t="str">
        <f>IF(LEN(Database!$C660)&gt;0,ROW(Database!$C660),"")</f>
        <v/>
      </c>
      <c r="DK659" s="88" t="str">
        <f>IF(DynamicList!$D660&lt;&gt;"",ROW(DynamicList!$D660),"")</f>
        <v/>
      </c>
      <c r="DM659" s="88" t="str">
        <f>IF(LEN(DynamicList!$D660)=0,"",MATCH(DynamicList!$D660,Calc!$AJ$7:$AJ$2006,0))</f>
        <v/>
      </c>
    </row>
    <row r="660" spans="102:117" x14ac:dyDescent="0.25">
      <c r="CX660" s="50"/>
      <c r="CY660" s="50"/>
      <c r="DI660" s="107" t="str">
        <f>IF(LEN(Database!$C661)&gt;0,ROW(Database!$C661),"")</f>
        <v/>
      </c>
      <c r="DK660" s="88" t="str">
        <f>IF(DynamicList!$D661&lt;&gt;"",ROW(DynamicList!$D661),"")</f>
        <v/>
      </c>
      <c r="DM660" s="88" t="str">
        <f>IF(LEN(DynamicList!$D661)=0,"",MATCH(DynamicList!$D661,Calc!$AJ$7:$AJ$2006,0))</f>
        <v/>
      </c>
    </row>
    <row r="661" spans="102:117" x14ac:dyDescent="0.25">
      <c r="CX661" s="50"/>
      <c r="CY661" s="50"/>
      <c r="DI661" s="107" t="str">
        <f>IF(LEN(Database!$C662)&gt;0,ROW(Database!$C662),"")</f>
        <v/>
      </c>
      <c r="DK661" s="88" t="str">
        <f>IF(DynamicList!$D662&lt;&gt;"",ROW(DynamicList!$D662),"")</f>
        <v/>
      </c>
      <c r="DM661" s="88" t="str">
        <f>IF(LEN(DynamicList!$D662)=0,"",MATCH(DynamicList!$D662,Calc!$AJ$7:$AJ$2006,0))</f>
        <v/>
      </c>
    </row>
    <row r="662" spans="102:117" x14ac:dyDescent="0.25">
      <c r="CX662" s="50"/>
      <c r="CY662" s="50"/>
      <c r="DI662" s="107" t="str">
        <f>IF(LEN(Database!$C663)&gt;0,ROW(Database!$C663),"")</f>
        <v/>
      </c>
      <c r="DK662" s="88" t="str">
        <f>IF(DynamicList!$D663&lt;&gt;"",ROW(DynamicList!$D663),"")</f>
        <v/>
      </c>
      <c r="DM662" s="88" t="str">
        <f>IF(LEN(DynamicList!$D663)=0,"",MATCH(DynamicList!$D663,Calc!$AJ$7:$AJ$2006,0))</f>
        <v/>
      </c>
    </row>
    <row r="663" spans="102:117" x14ac:dyDescent="0.25">
      <c r="CX663" s="50"/>
      <c r="CY663" s="50"/>
      <c r="DI663" s="107" t="str">
        <f>IF(LEN(Database!$C664)&gt;0,ROW(Database!$C664),"")</f>
        <v/>
      </c>
      <c r="DK663" s="88" t="str">
        <f>IF(DynamicList!$D664&lt;&gt;"",ROW(DynamicList!$D664),"")</f>
        <v/>
      </c>
      <c r="DM663" s="88" t="str">
        <f>IF(LEN(DynamicList!$D664)=0,"",MATCH(DynamicList!$D664,Calc!$AJ$7:$AJ$2006,0))</f>
        <v/>
      </c>
    </row>
    <row r="664" spans="102:117" x14ac:dyDescent="0.25">
      <c r="CX664" s="50"/>
      <c r="CY664" s="50"/>
      <c r="DI664" s="107" t="str">
        <f>IF(LEN(Database!$C665)&gt;0,ROW(Database!$C665),"")</f>
        <v/>
      </c>
      <c r="DK664" s="88" t="str">
        <f>IF(DynamicList!$D665&lt;&gt;"",ROW(DynamicList!$D665),"")</f>
        <v/>
      </c>
      <c r="DM664" s="88" t="str">
        <f>IF(LEN(DynamicList!$D665)=0,"",MATCH(DynamicList!$D665,Calc!$AJ$7:$AJ$2006,0))</f>
        <v/>
      </c>
    </row>
    <row r="665" spans="102:117" x14ac:dyDescent="0.25">
      <c r="CX665" s="50"/>
      <c r="CY665" s="50"/>
      <c r="DI665" s="107" t="str">
        <f>IF(LEN(Database!$C666)&gt;0,ROW(Database!$C666),"")</f>
        <v/>
      </c>
      <c r="DK665" s="88" t="str">
        <f>IF(DynamicList!$D666&lt;&gt;"",ROW(DynamicList!$D666),"")</f>
        <v/>
      </c>
      <c r="DM665" s="88" t="str">
        <f>IF(LEN(DynamicList!$D666)=0,"",MATCH(DynamicList!$D666,Calc!$AJ$7:$AJ$2006,0))</f>
        <v/>
      </c>
    </row>
    <row r="666" spans="102:117" x14ac:dyDescent="0.25">
      <c r="CX666" s="50"/>
      <c r="CY666" s="50"/>
      <c r="DI666" s="107" t="str">
        <f>IF(LEN(Database!$C667)&gt;0,ROW(Database!$C667),"")</f>
        <v/>
      </c>
      <c r="DK666" s="88" t="str">
        <f>IF(DynamicList!$D667&lt;&gt;"",ROW(DynamicList!$D667),"")</f>
        <v/>
      </c>
      <c r="DM666" s="88" t="str">
        <f>IF(LEN(DynamicList!$D667)=0,"",MATCH(DynamicList!$D667,Calc!$AJ$7:$AJ$2006,0))</f>
        <v/>
      </c>
    </row>
    <row r="667" spans="102:117" x14ac:dyDescent="0.25">
      <c r="CX667" s="50"/>
      <c r="CY667" s="50"/>
      <c r="DI667" s="107" t="str">
        <f>IF(LEN(Database!$C668)&gt;0,ROW(Database!$C668),"")</f>
        <v/>
      </c>
      <c r="DK667" s="88" t="str">
        <f>IF(DynamicList!$D668&lt;&gt;"",ROW(DynamicList!$D668),"")</f>
        <v/>
      </c>
      <c r="DM667" s="88" t="str">
        <f>IF(LEN(DynamicList!$D668)=0,"",MATCH(DynamicList!$D668,Calc!$AJ$7:$AJ$2006,0))</f>
        <v/>
      </c>
    </row>
    <row r="668" spans="102:117" x14ac:dyDescent="0.25">
      <c r="CX668" s="50"/>
      <c r="CY668" s="50"/>
      <c r="DI668" s="107" t="str">
        <f>IF(LEN(Database!$C669)&gt;0,ROW(Database!$C669),"")</f>
        <v/>
      </c>
      <c r="DK668" s="88" t="str">
        <f>IF(DynamicList!$D669&lt;&gt;"",ROW(DynamicList!$D669),"")</f>
        <v/>
      </c>
      <c r="DM668" s="88" t="str">
        <f>IF(LEN(DynamicList!$D669)=0,"",MATCH(DynamicList!$D669,Calc!$AJ$7:$AJ$2006,0))</f>
        <v/>
      </c>
    </row>
    <row r="669" spans="102:117" x14ac:dyDescent="0.25">
      <c r="CX669" s="50"/>
      <c r="CY669" s="50"/>
      <c r="DI669" s="107" t="str">
        <f>IF(LEN(Database!$C670)&gt;0,ROW(Database!$C670),"")</f>
        <v/>
      </c>
      <c r="DK669" s="88" t="str">
        <f>IF(DynamicList!$D670&lt;&gt;"",ROW(DynamicList!$D670),"")</f>
        <v/>
      </c>
      <c r="DM669" s="88" t="str">
        <f>IF(LEN(DynamicList!$D670)=0,"",MATCH(DynamicList!$D670,Calc!$AJ$7:$AJ$2006,0))</f>
        <v/>
      </c>
    </row>
    <row r="670" spans="102:117" x14ac:dyDescent="0.25">
      <c r="CX670" s="50"/>
      <c r="CY670" s="50"/>
      <c r="DI670" s="107" t="str">
        <f>IF(LEN(Database!$C671)&gt;0,ROW(Database!$C671),"")</f>
        <v/>
      </c>
      <c r="DK670" s="88" t="str">
        <f>IF(DynamicList!$D671&lt;&gt;"",ROW(DynamicList!$D671),"")</f>
        <v/>
      </c>
      <c r="DM670" s="88" t="str">
        <f>IF(LEN(DynamicList!$D671)=0,"",MATCH(DynamicList!$D671,Calc!$AJ$7:$AJ$2006,0))</f>
        <v/>
      </c>
    </row>
    <row r="671" spans="102:117" x14ac:dyDescent="0.25">
      <c r="CX671" s="50"/>
      <c r="CY671" s="50"/>
      <c r="DI671" s="107" t="str">
        <f>IF(LEN(Database!$C672)&gt;0,ROW(Database!$C672),"")</f>
        <v/>
      </c>
      <c r="DK671" s="88" t="str">
        <f>IF(DynamicList!$D672&lt;&gt;"",ROW(DynamicList!$D672),"")</f>
        <v/>
      </c>
      <c r="DM671" s="88" t="str">
        <f>IF(LEN(DynamicList!$D672)=0,"",MATCH(DynamicList!$D672,Calc!$AJ$7:$AJ$2006,0))</f>
        <v/>
      </c>
    </row>
    <row r="672" spans="102:117" x14ac:dyDescent="0.25">
      <c r="CX672" s="50"/>
      <c r="CY672" s="50"/>
      <c r="DI672" s="107" t="str">
        <f>IF(LEN(Database!$C673)&gt;0,ROW(Database!$C673),"")</f>
        <v/>
      </c>
      <c r="DK672" s="88" t="str">
        <f>IF(DynamicList!$D673&lt;&gt;"",ROW(DynamicList!$D673),"")</f>
        <v/>
      </c>
      <c r="DM672" s="88" t="str">
        <f>IF(LEN(DynamicList!$D673)=0,"",MATCH(DynamicList!$D673,Calc!$AJ$7:$AJ$2006,0))</f>
        <v/>
      </c>
    </row>
    <row r="673" spans="102:117" x14ac:dyDescent="0.25">
      <c r="CX673" s="50"/>
      <c r="CY673" s="50"/>
      <c r="DI673" s="107" t="str">
        <f>IF(LEN(Database!$C674)&gt;0,ROW(Database!$C674),"")</f>
        <v/>
      </c>
      <c r="DK673" s="88" t="str">
        <f>IF(DynamicList!$D674&lt;&gt;"",ROW(DynamicList!$D674),"")</f>
        <v/>
      </c>
      <c r="DM673" s="88" t="str">
        <f>IF(LEN(DynamicList!$D674)=0,"",MATCH(DynamicList!$D674,Calc!$AJ$7:$AJ$2006,0))</f>
        <v/>
      </c>
    </row>
    <row r="674" spans="102:117" x14ac:dyDescent="0.25">
      <c r="CX674" s="50"/>
      <c r="CY674" s="50"/>
      <c r="DI674" s="107" t="str">
        <f>IF(LEN(Database!$C675)&gt;0,ROW(Database!$C675),"")</f>
        <v/>
      </c>
      <c r="DK674" s="88" t="str">
        <f>IF(DynamicList!$D675&lt;&gt;"",ROW(DynamicList!$D675),"")</f>
        <v/>
      </c>
      <c r="DM674" s="88" t="str">
        <f>IF(LEN(DynamicList!$D675)=0,"",MATCH(DynamicList!$D675,Calc!$AJ$7:$AJ$2006,0))</f>
        <v/>
      </c>
    </row>
    <row r="675" spans="102:117" x14ac:dyDescent="0.25">
      <c r="CX675" s="50"/>
      <c r="CY675" s="50"/>
      <c r="DI675" s="107" t="str">
        <f>IF(LEN(Database!$C676)&gt;0,ROW(Database!$C676),"")</f>
        <v/>
      </c>
      <c r="DK675" s="88" t="str">
        <f>IF(DynamicList!$D676&lt;&gt;"",ROW(DynamicList!$D676),"")</f>
        <v/>
      </c>
      <c r="DM675" s="88" t="str">
        <f>IF(LEN(DynamicList!$D676)=0,"",MATCH(DynamicList!$D676,Calc!$AJ$7:$AJ$2006,0))</f>
        <v/>
      </c>
    </row>
    <row r="676" spans="102:117" x14ac:dyDescent="0.25">
      <c r="CX676" s="50"/>
      <c r="CY676" s="50"/>
      <c r="DI676" s="107" t="str">
        <f>IF(LEN(Database!$C677)&gt;0,ROW(Database!$C677),"")</f>
        <v/>
      </c>
      <c r="DK676" s="88" t="str">
        <f>IF(DynamicList!$D677&lt;&gt;"",ROW(DynamicList!$D677),"")</f>
        <v/>
      </c>
      <c r="DM676" s="88" t="str">
        <f>IF(LEN(DynamicList!$D677)=0,"",MATCH(DynamicList!$D677,Calc!$AJ$7:$AJ$2006,0))</f>
        <v/>
      </c>
    </row>
    <row r="677" spans="102:117" x14ac:dyDescent="0.25">
      <c r="CX677" s="50"/>
      <c r="CY677" s="50"/>
      <c r="DI677" s="107" t="str">
        <f>IF(LEN(Database!$C678)&gt;0,ROW(Database!$C678),"")</f>
        <v/>
      </c>
      <c r="DK677" s="88" t="str">
        <f>IF(DynamicList!$D678&lt;&gt;"",ROW(DynamicList!$D678),"")</f>
        <v/>
      </c>
      <c r="DM677" s="88" t="str">
        <f>IF(LEN(DynamicList!$D678)=0,"",MATCH(DynamicList!$D678,Calc!$AJ$7:$AJ$2006,0))</f>
        <v/>
      </c>
    </row>
    <row r="678" spans="102:117" x14ac:dyDescent="0.25">
      <c r="CX678" s="50"/>
      <c r="CY678" s="50"/>
      <c r="DI678" s="107" t="str">
        <f>IF(LEN(Database!$C679)&gt;0,ROW(Database!$C679),"")</f>
        <v/>
      </c>
      <c r="DK678" s="88" t="str">
        <f>IF(DynamicList!$D679&lt;&gt;"",ROW(DynamicList!$D679),"")</f>
        <v/>
      </c>
      <c r="DM678" s="88" t="str">
        <f>IF(LEN(DynamicList!$D679)=0,"",MATCH(DynamicList!$D679,Calc!$AJ$7:$AJ$2006,0))</f>
        <v/>
      </c>
    </row>
    <row r="679" spans="102:117" x14ac:dyDescent="0.25">
      <c r="CX679" s="50"/>
      <c r="CY679" s="50"/>
      <c r="DI679" s="107" t="str">
        <f>IF(LEN(Database!$C680)&gt;0,ROW(Database!$C680),"")</f>
        <v/>
      </c>
      <c r="DK679" s="88" t="str">
        <f>IF(DynamicList!$D680&lt;&gt;"",ROW(DynamicList!$D680),"")</f>
        <v/>
      </c>
      <c r="DM679" s="88" t="str">
        <f>IF(LEN(DynamicList!$D680)=0,"",MATCH(DynamicList!$D680,Calc!$AJ$7:$AJ$2006,0))</f>
        <v/>
      </c>
    </row>
    <row r="680" spans="102:117" x14ac:dyDescent="0.25">
      <c r="CX680" s="50"/>
      <c r="CY680" s="50"/>
      <c r="DI680" s="107" t="str">
        <f>IF(LEN(Database!$C681)&gt;0,ROW(Database!$C681),"")</f>
        <v/>
      </c>
      <c r="DK680" s="88" t="str">
        <f>IF(DynamicList!$D681&lt;&gt;"",ROW(DynamicList!$D681),"")</f>
        <v/>
      </c>
      <c r="DM680" s="88" t="str">
        <f>IF(LEN(DynamicList!$D681)=0,"",MATCH(DynamicList!$D681,Calc!$AJ$7:$AJ$2006,0))</f>
        <v/>
      </c>
    </row>
    <row r="681" spans="102:117" x14ac:dyDescent="0.25">
      <c r="CX681" s="50"/>
      <c r="CY681" s="50"/>
      <c r="DI681" s="107" t="str">
        <f>IF(LEN(Database!$C682)&gt;0,ROW(Database!$C682),"")</f>
        <v/>
      </c>
      <c r="DK681" s="88" t="str">
        <f>IF(DynamicList!$D682&lt;&gt;"",ROW(DynamicList!$D682),"")</f>
        <v/>
      </c>
      <c r="DM681" s="88" t="str">
        <f>IF(LEN(DynamicList!$D682)=0,"",MATCH(DynamicList!$D682,Calc!$AJ$7:$AJ$2006,0))</f>
        <v/>
      </c>
    </row>
    <row r="682" spans="102:117" x14ac:dyDescent="0.25">
      <c r="CX682" s="50"/>
      <c r="CY682" s="50"/>
      <c r="DI682" s="107" t="str">
        <f>IF(LEN(Database!$C683)&gt;0,ROW(Database!$C683),"")</f>
        <v/>
      </c>
      <c r="DK682" s="88" t="str">
        <f>IF(DynamicList!$D683&lt;&gt;"",ROW(DynamicList!$D683),"")</f>
        <v/>
      </c>
      <c r="DM682" s="88" t="str">
        <f>IF(LEN(DynamicList!$D683)=0,"",MATCH(DynamicList!$D683,Calc!$AJ$7:$AJ$2006,0))</f>
        <v/>
      </c>
    </row>
    <row r="683" spans="102:117" x14ac:dyDescent="0.25">
      <c r="CX683" s="50"/>
      <c r="CY683" s="50"/>
      <c r="DI683" s="107" t="str">
        <f>IF(LEN(Database!$C684)&gt;0,ROW(Database!$C684),"")</f>
        <v/>
      </c>
      <c r="DK683" s="88" t="str">
        <f>IF(DynamicList!$D684&lt;&gt;"",ROW(DynamicList!$D684),"")</f>
        <v/>
      </c>
      <c r="DM683" s="88" t="str">
        <f>IF(LEN(DynamicList!$D684)=0,"",MATCH(DynamicList!$D684,Calc!$AJ$7:$AJ$2006,0))</f>
        <v/>
      </c>
    </row>
    <row r="684" spans="102:117" x14ac:dyDescent="0.25">
      <c r="CX684" s="50"/>
      <c r="CY684" s="50"/>
      <c r="DI684" s="107" t="str">
        <f>IF(LEN(Database!$C685)&gt;0,ROW(Database!$C685),"")</f>
        <v/>
      </c>
      <c r="DK684" s="88" t="str">
        <f>IF(DynamicList!$D685&lt;&gt;"",ROW(DynamicList!$D685),"")</f>
        <v/>
      </c>
      <c r="DM684" s="88" t="str">
        <f>IF(LEN(DynamicList!$D685)=0,"",MATCH(DynamicList!$D685,Calc!$AJ$7:$AJ$2006,0))</f>
        <v/>
      </c>
    </row>
    <row r="685" spans="102:117" x14ac:dyDescent="0.25">
      <c r="CX685" s="50"/>
      <c r="CY685" s="50"/>
      <c r="DI685" s="107" t="str">
        <f>IF(LEN(Database!$C686)&gt;0,ROW(Database!$C686),"")</f>
        <v/>
      </c>
      <c r="DK685" s="88" t="str">
        <f>IF(DynamicList!$D686&lt;&gt;"",ROW(DynamicList!$D686),"")</f>
        <v/>
      </c>
      <c r="DM685" s="88" t="str">
        <f>IF(LEN(DynamicList!$D686)=0,"",MATCH(DynamicList!$D686,Calc!$AJ$7:$AJ$2006,0))</f>
        <v/>
      </c>
    </row>
    <row r="686" spans="102:117" x14ac:dyDescent="0.25">
      <c r="CX686" s="50"/>
      <c r="CY686" s="50"/>
      <c r="DI686" s="107" t="str">
        <f>IF(LEN(Database!$C687)&gt;0,ROW(Database!$C687),"")</f>
        <v/>
      </c>
      <c r="DK686" s="88" t="str">
        <f>IF(DynamicList!$D687&lt;&gt;"",ROW(DynamicList!$D687),"")</f>
        <v/>
      </c>
      <c r="DM686" s="88" t="str">
        <f>IF(LEN(DynamicList!$D687)=0,"",MATCH(DynamicList!$D687,Calc!$AJ$7:$AJ$2006,0))</f>
        <v/>
      </c>
    </row>
    <row r="687" spans="102:117" x14ac:dyDescent="0.25">
      <c r="CX687" s="50"/>
      <c r="CY687" s="50"/>
      <c r="DI687" s="107" t="str">
        <f>IF(LEN(Database!$C688)&gt;0,ROW(Database!$C688),"")</f>
        <v/>
      </c>
      <c r="DK687" s="88" t="str">
        <f>IF(DynamicList!$D688&lt;&gt;"",ROW(DynamicList!$D688),"")</f>
        <v/>
      </c>
      <c r="DM687" s="88" t="str">
        <f>IF(LEN(DynamicList!$D688)=0,"",MATCH(DynamicList!$D688,Calc!$AJ$7:$AJ$2006,0))</f>
        <v/>
      </c>
    </row>
    <row r="688" spans="102:117" x14ac:dyDescent="0.25">
      <c r="CX688" s="50"/>
      <c r="CY688" s="50"/>
      <c r="DI688" s="107" t="str">
        <f>IF(LEN(Database!$C689)&gt;0,ROW(Database!$C689),"")</f>
        <v/>
      </c>
      <c r="DK688" s="88" t="str">
        <f>IF(DynamicList!$D689&lt;&gt;"",ROW(DynamicList!$D689),"")</f>
        <v/>
      </c>
      <c r="DM688" s="88" t="str">
        <f>IF(LEN(DynamicList!$D689)=0,"",MATCH(DynamicList!$D689,Calc!$AJ$7:$AJ$2006,0))</f>
        <v/>
      </c>
    </row>
    <row r="689" spans="102:117" x14ac:dyDescent="0.25">
      <c r="CX689" s="50"/>
      <c r="CY689" s="50"/>
      <c r="DI689" s="107" t="str">
        <f>IF(LEN(Database!$C690)&gt;0,ROW(Database!$C690),"")</f>
        <v/>
      </c>
      <c r="DK689" s="88" t="str">
        <f>IF(DynamicList!$D690&lt;&gt;"",ROW(DynamicList!$D690),"")</f>
        <v/>
      </c>
      <c r="DM689" s="88" t="str">
        <f>IF(LEN(DynamicList!$D690)=0,"",MATCH(DynamicList!$D690,Calc!$AJ$7:$AJ$2006,0))</f>
        <v/>
      </c>
    </row>
    <row r="690" spans="102:117" x14ac:dyDescent="0.25">
      <c r="CX690" s="50"/>
      <c r="CY690" s="50"/>
      <c r="DI690" s="107" t="str">
        <f>IF(LEN(Database!$C691)&gt;0,ROW(Database!$C691),"")</f>
        <v/>
      </c>
      <c r="DK690" s="88" t="str">
        <f>IF(DynamicList!$D691&lt;&gt;"",ROW(DynamicList!$D691),"")</f>
        <v/>
      </c>
      <c r="DM690" s="88" t="str">
        <f>IF(LEN(DynamicList!$D691)=0,"",MATCH(DynamicList!$D691,Calc!$AJ$7:$AJ$2006,0))</f>
        <v/>
      </c>
    </row>
    <row r="691" spans="102:117" x14ac:dyDescent="0.25">
      <c r="CX691" s="50"/>
      <c r="CY691" s="50"/>
      <c r="DI691" s="107" t="str">
        <f>IF(LEN(Database!$C692)&gt;0,ROW(Database!$C692),"")</f>
        <v/>
      </c>
      <c r="DK691" s="88" t="str">
        <f>IF(DynamicList!$D692&lt;&gt;"",ROW(DynamicList!$D692),"")</f>
        <v/>
      </c>
      <c r="DM691" s="88" t="str">
        <f>IF(LEN(DynamicList!$D692)=0,"",MATCH(DynamicList!$D692,Calc!$AJ$7:$AJ$2006,0))</f>
        <v/>
      </c>
    </row>
    <row r="692" spans="102:117" x14ac:dyDescent="0.25">
      <c r="CX692" s="50"/>
      <c r="CY692" s="50"/>
      <c r="DI692" s="107" t="str">
        <f>IF(LEN(Database!$C693)&gt;0,ROW(Database!$C693),"")</f>
        <v/>
      </c>
      <c r="DK692" s="88" t="str">
        <f>IF(DynamicList!$D693&lt;&gt;"",ROW(DynamicList!$D693),"")</f>
        <v/>
      </c>
      <c r="DM692" s="88" t="str">
        <f>IF(LEN(DynamicList!$D693)=0,"",MATCH(DynamicList!$D693,Calc!$AJ$7:$AJ$2006,0))</f>
        <v/>
      </c>
    </row>
    <row r="693" spans="102:117" x14ac:dyDescent="0.25">
      <c r="CX693" s="50"/>
      <c r="CY693" s="50"/>
      <c r="DI693" s="107" t="str">
        <f>IF(LEN(Database!$C694)&gt;0,ROW(Database!$C694),"")</f>
        <v/>
      </c>
      <c r="DK693" s="88" t="str">
        <f>IF(DynamicList!$D694&lt;&gt;"",ROW(DynamicList!$D694),"")</f>
        <v/>
      </c>
      <c r="DM693" s="88" t="str">
        <f>IF(LEN(DynamicList!$D694)=0,"",MATCH(DynamicList!$D694,Calc!$AJ$7:$AJ$2006,0))</f>
        <v/>
      </c>
    </row>
    <row r="694" spans="102:117" x14ac:dyDescent="0.25">
      <c r="CX694" s="50"/>
      <c r="CY694" s="50"/>
      <c r="DI694" s="107" t="str">
        <f>IF(LEN(Database!$C695)&gt;0,ROW(Database!$C695),"")</f>
        <v/>
      </c>
      <c r="DK694" s="88" t="str">
        <f>IF(DynamicList!$D695&lt;&gt;"",ROW(DynamicList!$D695),"")</f>
        <v/>
      </c>
      <c r="DM694" s="88" t="str">
        <f>IF(LEN(DynamicList!$D695)=0,"",MATCH(DynamicList!$D695,Calc!$AJ$7:$AJ$2006,0))</f>
        <v/>
      </c>
    </row>
    <row r="695" spans="102:117" x14ac:dyDescent="0.25">
      <c r="CX695" s="50"/>
      <c r="CY695" s="50"/>
      <c r="DI695" s="107" t="str">
        <f>IF(LEN(Database!$C696)&gt;0,ROW(Database!$C696),"")</f>
        <v/>
      </c>
      <c r="DK695" s="88" t="str">
        <f>IF(DynamicList!$D696&lt;&gt;"",ROW(DynamicList!$D696),"")</f>
        <v/>
      </c>
      <c r="DM695" s="88" t="str">
        <f>IF(LEN(DynamicList!$D696)=0,"",MATCH(DynamicList!$D696,Calc!$AJ$7:$AJ$2006,0))</f>
        <v/>
      </c>
    </row>
    <row r="696" spans="102:117" x14ac:dyDescent="0.25">
      <c r="CX696" s="50"/>
      <c r="CY696" s="50"/>
      <c r="DI696" s="107" t="str">
        <f>IF(LEN(Database!$C697)&gt;0,ROW(Database!$C697),"")</f>
        <v/>
      </c>
      <c r="DK696" s="88" t="str">
        <f>IF(DynamicList!$D697&lt;&gt;"",ROW(DynamicList!$D697),"")</f>
        <v/>
      </c>
      <c r="DM696" s="88" t="str">
        <f>IF(LEN(DynamicList!$D697)=0,"",MATCH(DynamicList!$D697,Calc!$AJ$7:$AJ$2006,0))</f>
        <v/>
      </c>
    </row>
    <row r="697" spans="102:117" x14ac:dyDescent="0.25">
      <c r="CX697" s="50"/>
      <c r="CY697" s="50"/>
      <c r="DI697" s="107" t="str">
        <f>IF(LEN(Database!$C698)&gt;0,ROW(Database!$C698),"")</f>
        <v/>
      </c>
      <c r="DK697" s="88" t="str">
        <f>IF(DynamicList!$D698&lt;&gt;"",ROW(DynamicList!$D698),"")</f>
        <v/>
      </c>
      <c r="DM697" s="88" t="str">
        <f>IF(LEN(DynamicList!$D698)=0,"",MATCH(DynamicList!$D698,Calc!$AJ$7:$AJ$2006,0))</f>
        <v/>
      </c>
    </row>
    <row r="698" spans="102:117" x14ac:dyDescent="0.25">
      <c r="CX698" s="50"/>
      <c r="CY698" s="50"/>
      <c r="DI698" s="107" t="str">
        <f>IF(LEN(Database!$C699)&gt;0,ROW(Database!$C699),"")</f>
        <v/>
      </c>
      <c r="DK698" s="88" t="str">
        <f>IF(DynamicList!$D699&lt;&gt;"",ROW(DynamicList!$D699),"")</f>
        <v/>
      </c>
      <c r="DM698" s="88" t="str">
        <f>IF(LEN(DynamicList!$D699)=0,"",MATCH(DynamicList!$D699,Calc!$AJ$7:$AJ$2006,0))</f>
        <v/>
      </c>
    </row>
    <row r="699" spans="102:117" x14ac:dyDescent="0.25">
      <c r="CX699" s="50"/>
      <c r="CY699" s="50"/>
      <c r="DI699" s="107" t="str">
        <f>IF(LEN(Database!$C700)&gt;0,ROW(Database!$C700),"")</f>
        <v/>
      </c>
      <c r="DK699" s="88" t="str">
        <f>IF(DynamicList!$D700&lt;&gt;"",ROW(DynamicList!$D700),"")</f>
        <v/>
      </c>
      <c r="DM699" s="88" t="str">
        <f>IF(LEN(DynamicList!$D700)=0,"",MATCH(DynamicList!$D700,Calc!$AJ$7:$AJ$2006,0))</f>
        <v/>
      </c>
    </row>
    <row r="700" spans="102:117" x14ac:dyDescent="0.25">
      <c r="CX700" s="50"/>
      <c r="CY700" s="50"/>
      <c r="DI700" s="107" t="str">
        <f>IF(LEN(Database!$C701)&gt;0,ROW(Database!$C701),"")</f>
        <v/>
      </c>
      <c r="DK700" s="88" t="str">
        <f>IF(DynamicList!$D701&lt;&gt;"",ROW(DynamicList!$D701),"")</f>
        <v/>
      </c>
      <c r="DM700" s="88" t="str">
        <f>IF(LEN(DynamicList!$D701)=0,"",MATCH(DynamicList!$D701,Calc!$AJ$7:$AJ$2006,0))</f>
        <v/>
      </c>
    </row>
    <row r="701" spans="102:117" x14ac:dyDescent="0.25">
      <c r="CX701" s="50"/>
      <c r="CY701" s="50"/>
      <c r="DI701" s="107" t="str">
        <f>IF(LEN(Database!$C702)&gt;0,ROW(Database!$C702),"")</f>
        <v/>
      </c>
      <c r="DK701" s="88" t="str">
        <f>IF(DynamicList!$D702&lt;&gt;"",ROW(DynamicList!$D702),"")</f>
        <v/>
      </c>
      <c r="DM701" s="88" t="str">
        <f>IF(LEN(DynamicList!$D702)=0,"",MATCH(DynamicList!$D702,Calc!$AJ$7:$AJ$2006,0))</f>
        <v/>
      </c>
    </row>
    <row r="702" spans="102:117" x14ac:dyDescent="0.25">
      <c r="CX702" s="50"/>
      <c r="CY702" s="50"/>
      <c r="DI702" s="107" t="str">
        <f>IF(LEN(Database!$C703)&gt;0,ROW(Database!$C703),"")</f>
        <v/>
      </c>
      <c r="DK702" s="88" t="str">
        <f>IF(DynamicList!$D703&lt;&gt;"",ROW(DynamicList!$D703),"")</f>
        <v/>
      </c>
      <c r="DM702" s="88" t="str">
        <f>IF(LEN(DynamicList!$D703)=0,"",MATCH(DynamicList!$D703,Calc!$AJ$7:$AJ$2006,0))</f>
        <v/>
      </c>
    </row>
    <row r="703" spans="102:117" x14ac:dyDescent="0.25">
      <c r="CX703" s="50"/>
      <c r="CY703" s="50"/>
      <c r="DI703" s="107" t="str">
        <f>IF(LEN(Database!$C704)&gt;0,ROW(Database!$C704),"")</f>
        <v/>
      </c>
      <c r="DK703" s="88" t="str">
        <f>IF(DynamicList!$D704&lt;&gt;"",ROW(DynamicList!$D704),"")</f>
        <v/>
      </c>
      <c r="DM703" s="88" t="str">
        <f>IF(LEN(DynamicList!$D704)=0,"",MATCH(DynamicList!$D704,Calc!$AJ$7:$AJ$2006,0))</f>
        <v/>
      </c>
    </row>
    <row r="704" spans="102:117" x14ac:dyDescent="0.25">
      <c r="CX704" s="50"/>
      <c r="CY704" s="50"/>
      <c r="DI704" s="107" t="str">
        <f>IF(LEN(Database!$C705)&gt;0,ROW(Database!$C705),"")</f>
        <v/>
      </c>
      <c r="DK704" s="88" t="str">
        <f>IF(DynamicList!$D705&lt;&gt;"",ROW(DynamicList!$D705),"")</f>
        <v/>
      </c>
      <c r="DM704" s="88" t="str">
        <f>IF(LEN(DynamicList!$D705)=0,"",MATCH(DynamicList!$D705,Calc!$AJ$7:$AJ$2006,0))</f>
        <v/>
      </c>
    </row>
    <row r="705" spans="102:117" x14ac:dyDescent="0.25">
      <c r="CX705" s="50"/>
      <c r="CY705" s="50"/>
      <c r="DI705" s="107" t="str">
        <f>IF(LEN(Database!$C706)&gt;0,ROW(Database!$C706),"")</f>
        <v/>
      </c>
      <c r="DK705" s="88" t="str">
        <f>IF(DynamicList!$D706&lt;&gt;"",ROW(DynamicList!$D706),"")</f>
        <v/>
      </c>
      <c r="DM705" s="88" t="str">
        <f>IF(LEN(DynamicList!$D706)=0,"",MATCH(DynamicList!$D706,Calc!$AJ$7:$AJ$2006,0))</f>
        <v/>
      </c>
    </row>
    <row r="706" spans="102:117" x14ac:dyDescent="0.25">
      <c r="CX706" s="50"/>
      <c r="CY706" s="50"/>
      <c r="DI706" s="107" t="str">
        <f>IF(LEN(Database!$C707)&gt;0,ROW(Database!$C707),"")</f>
        <v/>
      </c>
      <c r="DK706" s="88" t="str">
        <f>IF(DynamicList!$D707&lt;&gt;"",ROW(DynamicList!$D707),"")</f>
        <v/>
      </c>
      <c r="DM706" s="88" t="str">
        <f>IF(LEN(DynamicList!$D707)=0,"",MATCH(DynamicList!$D707,Calc!$AJ$7:$AJ$2006,0))</f>
        <v/>
      </c>
    </row>
    <row r="707" spans="102:117" x14ac:dyDescent="0.25">
      <c r="CX707" s="50"/>
      <c r="CY707" s="50"/>
      <c r="DI707" s="107" t="str">
        <f>IF(LEN(Database!$C708)&gt;0,ROW(Database!$C708),"")</f>
        <v/>
      </c>
      <c r="DK707" s="88" t="str">
        <f>IF(DynamicList!$D708&lt;&gt;"",ROW(DynamicList!$D708),"")</f>
        <v/>
      </c>
      <c r="DM707" s="88" t="str">
        <f>IF(LEN(DynamicList!$D708)=0,"",MATCH(DynamicList!$D708,Calc!$AJ$7:$AJ$2006,0))</f>
        <v/>
      </c>
    </row>
    <row r="708" spans="102:117" x14ac:dyDescent="0.25">
      <c r="CX708" s="50"/>
      <c r="CY708" s="50"/>
      <c r="DI708" s="107" t="str">
        <f>IF(LEN(Database!$C709)&gt;0,ROW(Database!$C709),"")</f>
        <v/>
      </c>
      <c r="DK708" s="88" t="str">
        <f>IF(DynamicList!$D709&lt;&gt;"",ROW(DynamicList!$D709),"")</f>
        <v/>
      </c>
      <c r="DM708" s="88" t="str">
        <f>IF(LEN(DynamicList!$D709)=0,"",MATCH(DynamicList!$D709,Calc!$AJ$7:$AJ$2006,0))</f>
        <v/>
      </c>
    </row>
    <row r="709" spans="102:117" x14ac:dyDescent="0.25">
      <c r="CX709" s="50"/>
      <c r="CY709" s="50"/>
      <c r="DI709" s="107" t="str">
        <f>IF(LEN(Database!$C710)&gt;0,ROW(Database!$C710),"")</f>
        <v/>
      </c>
      <c r="DK709" s="88" t="str">
        <f>IF(DynamicList!$D710&lt;&gt;"",ROW(DynamicList!$D710),"")</f>
        <v/>
      </c>
      <c r="DM709" s="88" t="str">
        <f>IF(LEN(DynamicList!$D710)=0,"",MATCH(DynamicList!$D710,Calc!$AJ$7:$AJ$2006,0))</f>
        <v/>
      </c>
    </row>
    <row r="710" spans="102:117" x14ac:dyDescent="0.25">
      <c r="CX710" s="50"/>
      <c r="CY710" s="50"/>
      <c r="DI710" s="107" t="str">
        <f>IF(LEN(Database!$C711)&gt;0,ROW(Database!$C711),"")</f>
        <v/>
      </c>
      <c r="DK710" s="88" t="str">
        <f>IF(DynamicList!$D711&lt;&gt;"",ROW(DynamicList!$D711),"")</f>
        <v/>
      </c>
      <c r="DM710" s="88" t="str">
        <f>IF(LEN(DynamicList!$D711)=0,"",MATCH(DynamicList!$D711,Calc!$AJ$7:$AJ$2006,0))</f>
        <v/>
      </c>
    </row>
    <row r="711" spans="102:117" x14ac:dyDescent="0.25">
      <c r="CX711" s="50"/>
      <c r="CY711" s="50"/>
      <c r="DI711" s="107" t="str">
        <f>IF(LEN(Database!$C712)&gt;0,ROW(Database!$C712),"")</f>
        <v/>
      </c>
      <c r="DK711" s="88" t="str">
        <f>IF(DynamicList!$D712&lt;&gt;"",ROW(DynamicList!$D712),"")</f>
        <v/>
      </c>
      <c r="DM711" s="88" t="str">
        <f>IF(LEN(DynamicList!$D712)=0,"",MATCH(DynamicList!$D712,Calc!$AJ$7:$AJ$2006,0))</f>
        <v/>
      </c>
    </row>
    <row r="712" spans="102:117" x14ac:dyDescent="0.25">
      <c r="CX712" s="50"/>
      <c r="CY712" s="50"/>
      <c r="DI712" s="107" t="str">
        <f>IF(LEN(Database!$C713)&gt;0,ROW(Database!$C713),"")</f>
        <v/>
      </c>
      <c r="DK712" s="88" t="str">
        <f>IF(DynamicList!$D713&lt;&gt;"",ROW(DynamicList!$D713),"")</f>
        <v/>
      </c>
      <c r="DM712" s="88" t="str">
        <f>IF(LEN(DynamicList!$D713)=0,"",MATCH(DynamicList!$D713,Calc!$AJ$7:$AJ$2006,0))</f>
        <v/>
      </c>
    </row>
    <row r="713" spans="102:117" x14ac:dyDescent="0.25">
      <c r="CX713" s="50"/>
      <c r="CY713" s="50"/>
      <c r="DI713" s="107" t="str">
        <f>IF(LEN(Database!$C714)&gt;0,ROW(Database!$C714),"")</f>
        <v/>
      </c>
      <c r="DK713" s="88" t="str">
        <f>IF(DynamicList!$D714&lt;&gt;"",ROW(DynamicList!$D714),"")</f>
        <v/>
      </c>
      <c r="DM713" s="88" t="str">
        <f>IF(LEN(DynamicList!$D714)=0,"",MATCH(DynamicList!$D714,Calc!$AJ$7:$AJ$2006,0))</f>
        <v/>
      </c>
    </row>
    <row r="714" spans="102:117" x14ac:dyDescent="0.25">
      <c r="CX714" s="50"/>
      <c r="CY714" s="50"/>
      <c r="DI714" s="107" t="str">
        <f>IF(LEN(Database!$C715)&gt;0,ROW(Database!$C715),"")</f>
        <v/>
      </c>
      <c r="DK714" s="88" t="str">
        <f>IF(DynamicList!$D715&lt;&gt;"",ROW(DynamicList!$D715),"")</f>
        <v/>
      </c>
      <c r="DM714" s="88" t="str">
        <f>IF(LEN(DynamicList!$D715)=0,"",MATCH(DynamicList!$D715,Calc!$AJ$7:$AJ$2006,0))</f>
        <v/>
      </c>
    </row>
    <row r="715" spans="102:117" x14ac:dyDescent="0.25">
      <c r="CX715" s="50"/>
      <c r="CY715" s="50"/>
      <c r="DI715" s="107" t="str">
        <f>IF(LEN(Database!$C716)&gt;0,ROW(Database!$C716),"")</f>
        <v/>
      </c>
      <c r="DK715" s="88" t="str">
        <f>IF(DynamicList!$D716&lt;&gt;"",ROW(DynamicList!$D716),"")</f>
        <v/>
      </c>
      <c r="DM715" s="88" t="str">
        <f>IF(LEN(DynamicList!$D716)=0,"",MATCH(DynamicList!$D716,Calc!$AJ$7:$AJ$2006,0))</f>
        <v/>
      </c>
    </row>
    <row r="716" spans="102:117" x14ac:dyDescent="0.25">
      <c r="CX716" s="50"/>
      <c r="CY716" s="50"/>
      <c r="DI716" s="107" t="str">
        <f>IF(LEN(Database!$C717)&gt;0,ROW(Database!$C717),"")</f>
        <v/>
      </c>
      <c r="DK716" s="88" t="str">
        <f>IF(DynamicList!$D717&lt;&gt;"",ROW(DynamicList!$D717),"")</f>
        <v/>
      </c>
      <c r="DM716" s="88" t="str">
        <f>IF(LEN(DynamicList!$D717)=0,"",MATCH(DynamicList!$D717,Calc!$AJ$7:$AJ$2006,0))</f>
        <v/>
      </c>
    </row>
    <row r="717" spans="102:117" x14ac:dyDescent="0.25">
      <c r="CX717" s="50"/>
      <c r="CY717" s="50"/>
      <c r="DI717" s="107" t="str">
        <f>IF(LEN(Database!$C718)&gt;0,ROW(Database!$C718),"")</f>
        <v/>
      </c>
      <c r="DK717" s="88" t="str">
        <f>IF(DynamicList!$D718&lt;&gt;"",ROW(DynamicList!$D718),"")</f>
        <v/>
      </c>
      <c r="DM717" s="88" t="str">
        <f>IF(LEN(DynamicList!$D718)=0,"",MATCH(DynamicList!$D718,Calc!$AJ$7:$AJ$2006,0))</f>
        <v/>
      </c>
    </row>
    <row r="718" spans="102:117" x14ac:dyDescent="0.25">
      <c r="CX718" s="50"/>
      <c r="CY718" s="50"/>
      <c r="DI718" s="107" t="str">
        <f>IF(LEN(Database!$C719)&gt;0,ROW(Database!$C719),"")</f>
        <v/>
      </c>
      <c r="DK718" s="88" t="str">
        <f>IF(DynamicList!$D719&lt;&gt;"",ROW(DynamicList!$D719),"")</f>
        <v/>
      </c>
      <c r="DM718" s="88" t="str">
        <f>IF(LEN(DynamicList!$D719)=0,"",MATCH(DynamicList!$D719,Calc!$AJ$7:$AJ$2006,0))</f>
        <v/>
      </c>
    </row>
    <row r="719" spans="102:117" x14ac:dyDescent="0.25">
      <c r="CX719" s="50"/>
      <c r="CY719" s="50"/>
      <c r="DI719" s="107" t="str">
        <f>IF(LEN(Database!$C720)&gt;0,ROW(Database!$C720),"")</f>
        <v/>
      </c>
      <c r="DK719" s="88" t="str">
        <f>IF(DynamicList!$D720&lt;&gt;"",ROW(DynamicList!$D720),"")</f>
        <v/>
      </c>
      <c r="DM719" s="88" t="str">
        <f>IF(LEN(DynamicList!$D720)=0,"",MATCH(DynamicList!$D720,Calc!$AJ$7:$AJ$2006,0))</f>
        <v/>
      </c>
    </row>
    <row r="720" spans="102:117" x14ac:dyDescent="0.25">
      <c r="CX720" s="50"/>
      <c r="CY720" s="50"/>
      <c r="DI720" s="107" t="str">
        <f>IF(LEN(Database!$C721)&gt;0,ROW(Database!$C721),"")</f>
        <v/>
      </c>
      <c r="DK720" s="88" t="str">
        <f>IF(DynamicList!$D721&lt;&gt;"",ROW(DynamicList!$D721),"")</f>
        <v/>
      </c>
      <c r="DM720" s="88" t="str">
        <f>IF(LEN(DynamicList!$D721)=0,"",MATCH(DynamicList!$D721,Calc!$AJ$7:$AJ$2006,0))</f>
        <v/>
      </c>
    </row>
    <row r="721" spans="102:117" x14ac:dyDescent="0.25">
      <c r="CX721" s="50"/>
      <c r="CY721" s="50"/>
      <c r="DI721" s="107" t="str">
        <f>IF(LEN(Database!$C722)&gt;0,ROW(Database!$C722),"")</f>
        <v/>
      </c>
      <c r="DK721" s="88" t="str">
        <f>IF(DynamicList!$D722&lt;&gt;"",ROW(DynamicList!$D722),"")</f>
        <v/>
      </c>
      <c r="DM721" s="88" t="str">
        <f>IF(LEN(DynamicList!$D722)=0,"",MATCH(DynamicList!$D722,Calc!$AJ$7:$AJ$2006,0))</f>
        <v/>
      </c>
    </row>
    <row r="722" spans="102:117" x14ac:dyDescent="0.25">
      <c r="CX722" s="50"/>
      <c r="CY722" s="50"/>
      <c r="DI722" s="107" t="str">
        <f>IF(LEN(Database!$C723)&gt;0,ROW(Database!$C723),"")</f>
        <v/>
      </c>
      <c r="DK722" s="88" t="str">
        <f>IF(DynamicList!$D723&lt;&gt;"",ROW(DynamicList!$D723),"")</f>
        <v/>
      </c>
      <c r="DM722" s="88" t="str">
        <f>IF(LEN(DynamicList!$D723)=0,"",MATCH(DynamicList!$D723,Calc!$AJ$7:$AJ$2006,0))</f>
        <v/>
      </c>
    </row>
    <row r="723" spans="102:117" x14ac:dyDescent="0.25">
      <c r="CX723" s="50"/>
      <c r="CY723" s="50"/>
      <c r="DI723" s="107" t="str">
        <f>IF(LEN(Database!$C724)&gt;0,ROW(Database!$C724),"")</f>
        <v/>
      </c>
      <c r="DK723" s="88" t="str">
        <f>IF(DynamicList!$D724&lt;&gt;"",ROW(DynamicList!$D724),"")</f>
        <v/>
      </c>
      <c r="DM723" s="88" t="str">
        <f>IF(LEN(DynamicList!$D724)=0,"",MATCH(DynamicList!$D724,Calc!$AJ$7:$AJ$2006,0))</f>
        <v/>
      </c>
    </row>
    <row r="724" spans="102:117" x14ac:dyDescent="0.25">
      <c r="CX724" s="50"/>
      <c r="CY724" s="50"/>
      <c r="DI724" s="107" t="str">
        <f>IF(LEN(Database!$C725)&gt;0,ROW(Database!$C725),"")</f>
        <v/>
      </c>
      <c r="DK724" s="88" t="str">
        <f>IF(DynamicList!$D725&lt;&gt;"",ROW(DynamicList!$D725),"")</f>
        <v/>
      </c>
      <c r="DM724" s="88" t="str">
        <f>IF(LEN(DynamicList!$D725)=0,"",MATCH(DynamicList!$D725,Calc!$AJ$7:$AJ$2006,0))</f>
        <v/>
      </c>
    </row>
    <row r="725" spans="102:117" x14ac:dyDescent="0.25">
      <c r="CX725" s="50"/>
      <c r="CY725" s="50"/>
      <c r="DI725" s="107" t="str">
        <f>IF(LEN(Database!$C726)&gt;0,ROW(Database!$C726),"")</f>
        <v/>
      </c>
      <c r="DK725" s="88" t="str">
        <f>IF(DynamicList!$D726&lt;&gt;"",ROW(DynamicList!$D726),"")</f>
        <v/>
      </c>
      <c r="DM725" s="88" t="str">
        <f>IF(LEN(DynamicList!$D726)=0,"",MATCH(DynamicList!$D726,Calc!$AJ$7:$AJ$2006,0))</f>
        <v/>
      </c>
    </row>
    <row r="726" spans="102:117" x14ac:dyDescent="0.25">
      <c r="CX726" s="50"/>
      <c r="CY726" s="50"/>
      <c r="DI726" s="107" t="str">
        <f>IF(LEN(Database!$C727)&gt;0,ROW(Database!$C727),"")</f>
        <v/>
      </c>
      <c r="DK726" s="88" t="str">
        <f>IF(DynamicList!$D727&lt;&gt;"",ROW(DynamicList!$D727),"")</f>
        <v/>
      </c>
      <c r="DM726" s="88" t="str">
        <f>IF(LEN(DynamicList!$D727)=0,"",MATCH(DynamicList!$D727,Calc!$AJ$7:$AJ$2006,0))</f>
        <v/>
      </c>
    </row>
    <row r="727" spans="102:117" x14ac:dyDescent="0.25">
      <c r="CX727" s="50"/>
      <c r="CY727" s="50"/>
      <c r="DI727" s="107" t="str">
        <f>IF(LEN(Database!$C728)&gt;0,ROW(Database!$C728),"")</f>
        <v/>
      </c>
      <c r="DK727" s="88" t="str">
        <f>IF(DynamicList!$D728&lt;&gt;"",ROW(DynamicList!$D728),"")</f>
        <v/>
      </c>
      <c r="DM727" s="88" t="str">
        <f>IF(LEN(DynamicList!$D728)=0,"",MATCH(DynamicList!$D728,Calc!$AJ$7:$AJ$2006,0))</f>
        <v/>
      </c>
    </row>
    <row r="728" spans="102:117" x14ac:dyDescent="0.25">
      <c r="CX728" s="50"/>
      <c r="CY728" s="50"/>
      <c r="DI728" s="107" t="str">
        <f>IF(LEN(Database!$C729)&gt;0,ROW(Database!$C729),"")</f>
        <v/>
      </c>
      <c r="DK728" s="88" t="str">
        <f>IF(DynamicList!$D729&lt;&gt;"",ROW(DynamicList!$D729),"")</f>
        <v/>
      </c>
      <c r="DM728" s="88" t="str">
        <f>IF(LEN(DynamicList!$D729)=0,"",MATCH(DynamicList!$D729,Calc!$AJ$7:$AJ$2006,0))</f>
        <v/>
      </c>
    </row>
    <row r="729" spans="102:117" x14ac:dyDescent="0.25">
      <c r="CX729" s="50"/>
      <c r="CY729" s="50"/>
      <c r="DI729" s="107" t="str">
        <f>IF(LEN(Database!$C730)&gt;0,ROW(Database!$C730),"")</f>
        <v/>
      </c>
      <c r="DK729" s="88" t="str">
        <f>IF(DynamicList!$D730&lt;&gt;"",ROW(DynamicList!$D730),"")</f>
        <v/>
      </c>
      <c r="DM729" s="88" t="str">
        <f>IF(LEN(DynamicList!$D730)=0,"",MATCH(DynamicList!$D730,Calc!$AJ$7:$AJ$2006,0))</f>
        <v/>
      </c>
    </row>
    <row r="730" spans="102:117" x14ac:dyDescent="0.25">
      <c r="CX730" s="50"/>
      <c r="CY730" s="50"/>
      <c r="DI730" s="107" t="str">
        <f>IF(LEN(Database!$C731)&gt;0,ROW(Database!$C731),"")</f>
        <v/>
      </c>
      <c r="DK730" s="88" t="str">
        <f>IF(DynamicList!$D731&lt;&gt;"",ROW(DynamicList!$D731),"")</f>
        <v/>
      </c>
      <c r="DM730" s="88" t="str">
        <f>IF(LEN(DynamicList!$D731)=0,"",MATCH(DynamicList!$D731,Calc!$AJ$7:$AJ$2006,0))</f>
        <v/>
      </c>
    </row>
    <row r="731" spans="102:117" x14ac:dyDescent="0.25">
      <c r="CX731" s="50"/>
      <c r="CY731" s="50"/>
      <c r="DI731" s="107" t="str">
        <f>IF(LEN(Database!$C732)&gt;0,ROW(Database!$C732),"")</f>
        <v/>
      </c>
      <c r="DK731" s="88" t="str">
        <f>IF(DynamicList!$D732&lt;&gt;"",ROW(DynamicList!$D732),"")</f>
        <v/>
      </c>
      <c r="DM731" s="88" t="str">
        <f>IF(LEN(DynamicList!$D732)=0,"",MATCH(DynamicList!$D732,Calc!$AJ$7:$AJ$2006,0))</f>
        <v/>
      </c>
    </row>
    <row r="732" spans="102:117" x14ac:dyDescent="0.25">
      <c r="CX732" s="50"/>
      <c r="CY732" s="50"/>
      <c r="DI732" s="107" t="str">
        <f>IF(LEN(Database!$C733)&gt;0,ROW(Database!$C733),"")</f>
        <v/>
      </c>
      <c r="DK732" s="88" t="str">
        <f>IF(DynamicList!$D733&lt;&gt;"",ROW(DynamicList!$D733),"")</f>
        <v/>
      </c>
      <c r="DM732" s="88" t="str">
        <f>IF(LEN(DynamicList!$D733)=0,"",MATCH(DynamicList!$D733,Calc!$AJ$7:$AJ$2006,0))</f>
        <v/>
      </c>
    </row>
    <row r="733" spans="102:117" x14ac:dyDescent="0.25">
      <c r="CX733" s="50"/>
      <c r="CY733" s="50"/>
      <c r="DI733" s="107" t="str">
        <f>IF(LEN(Database!$C734)&gt;0,ROW(Database!$C734),"")</f>
        <v/>
      </c>
      <c r="DK733" s="88" t="str">
        <f>IF(DynamicList!$D734&lt;&gt;"",ROW(DynamicList!$D734),"")</f>
        <v/>
      </c>
      <c r="DM733" s="88" t="str">
        <f>IF(LEN(DynamicList!$D734)=0,"",MATCH(DynamicList!$D734,Calc!$AJ$7:$AJ$2006,0))</f>
        <v/>
      </c>
    </row>
    <row r="734" spans="102:117" x14ac:dyDescent="0.25">
      <c r="CX734" s="50"/>
      <c r="CY734" s="50"/>
      <c r="DI734" s="107" t="str">
        <f>IF(LEN(Database!$C735)&gt;0,ROW(Database!$C735),"")</f>
        <v/>
      </c>
      <c r="DK734" s="88" t="str">
        <f>IF(DynamicList!$D735&lt;&gt;"",ROW(DynamicList!$D735),"")</f>
        <v/>
      </c>
      <c r="DM734" s="88" t="str">
        <f>IF(LEN(DynamicList!$D735)=0,"",MATCH(DynamicList!$D735,Calc!$AJ$7:$AJ$2006,0))</f>
        <v/>
      </c>
    </row>
    <row r="735" spans="102:117" x14ac:dyDescent="0.25">
      <c r="CX735" s="50"/>
      <c r="CY735" s="50"/>
      <c r="DI735" s="107" t="str">
        <f>IF(LEN(Database!$C736)&gt;0,ROW(Database!$C736),"")</f>
        <v/>
      </c>
      <c r="DK735" s="88" t="str">
        <f>IF(DynamicList!$D736&lt;&gt;"",ROW(DynamicList!$D736),"")</f>
        <v/>
      </c>
      <c r="DM735" s="88" t="str">
        <f>IF(LEN(DynamicList!$D736)=0,"",MATCH(DynamicList!$D736,Calc!$AJ$7:$AJ$2006,0))</f>
        <v/>
      </c>
    </row>
    <row r="736" spans="102:117" x14ac:dyDescent="0.25">
      <c r="CX736" s="50"/>
      <c r="CY736" s="50"/>
      <c r="DI736" s="107" t="str">
        <f>IF(LEN(Database!$C737)&gt;0,ROW(Database!$C737),"")</f>
        <v/>
      </c>
      <c r="DK736" s="88" t="str">
        <f>IF(DynamicList!$D737&lt;&gt;"",ROW(DynamicList!$D737),"")</f>
        <v/>
      </c>
      <c r="DM736" s="88" t="str">
        <f>IF(LEN(DynamicList!$D737)=0,"",MATCH(DynamicList!$D737,Calc!$AJ$7:$AJ$2006,0))</f>
        <v/>
      </c>
    </row>
    <row r="737" spans="102:117" x14ac:dyDescent="0.25">
      <c r="CX737" s="50"/>
      <c r="CY737" s="50"/>
      <c r="DI737" s="107" t="str">
        <f>IF(LEN(Database!$C738)&gt;0,ROW(Database!$C738),"")</f>
        <v/>
      </c>
      <c r="DK737" s="88" t="str">
        <f>IF(DynamicList!$D738&lt;&gt;"",ROW(DynamicList!$D738),"")</f>
        <v/>
      </c>
      <c r="DM737" s="88" t="str">
        <f>IF(LEN(DynamicList!$D738)=0,"",MATCH(DynamicList!$D738,Calc!$AJ$7:$AJ$2006,0))</f>
        <v/>
      </c>
    </row>
    <row r="738" spans="102:117" x14ac:dyDescent="0.25">
      <c r="CX738" s="50"/>
      <c r="CY738" s="50"/>
      <c r="DI738" s="107" t="str">
        <f>IF(LEN(Database!$C739)&gt;0,ROW(Database!$C739),"")</f>
        <v/>
      </c>
      <c r="DK738" s="88" t="str">
        <f>IF(DynamicList!$D739&lt;&gt;"",ROW(DynamicList!$D739),"")</f>
        <v/>
      </c>
      <c r="DM738" s="88" t="str">
        <f>IF(LEN(DynamicList!$D739)=0,"",MATCH(DynamicList!$D739,Calc!$AJ$7:$AJ$2006,0))</f>
        <v/>
      </c>
    </row>
    <row r="739" spans="102:117" x14ac:dyDescent="0.25">
      <c r="CX739" s="50"/>
      <c r="CY739" s="50"/>
      <c r="DI739" s="107" t="str">
        <f>IF(LEN(Database!$C740)&gt;0,ROW(Database!$C740),"")</f>
        <v/>
      </c>
      <c r="DK739" s="88" t="str">
        <f>IF(DynamicList!$D740&lt;&gt;"",ROW(DynamicList!$D740),"")</f>
        <v/>
      </c>
      <c r="DM739" s="88" t="str">
        <f>IF(LEN(DynamicList!$D740)=0,"",MATCH(DynamicList!$D740,Calc!$AJ$7:$AJ$2006,0))</f>
        <v/>
      </c>
    </row>
    <row r="740" spans="102:117" x14ac:dyDescent="0.25">
      <c r="CX740" s="50"/>
      <c r="CY740" s="50"/>
      <c r="DI740" s="107" t="str">
        <f>IF(LEN(Database!$C741)&gt;0,ROW(Database!$C741),"")</f>
        <v/>
      </c>
      <c r="DK740" s="88" t="str">
        <f>IF(DynamicList!$D741&lt;&gt;"",ROW(DynamicList!$D741),"")</f>
        <v/>
      </c>
      <c r="DM740" s="88" t="str">
        <f>IF(LEN(DynamicList!$D741)=0,"",MATCH(DynamicList!$D741,Calc!$AJ$7:$AJ$2006,0))</f>
        <v/>
      </c>
    </row>
    <row r="741" spans="102:117" x14ac:dyDescent="0.25">
      <c r="CX741" s="50"/>
      <c r="CY741" s="50"/>
      <c r="DI741" s="107" t="str">
        <f>IF(LEN(Database!$C742)&gt;0,ROW(Database!$C742),"")</f>
        <v/>
      </c>
      <c r="DK741" s="88" t="str">
        <f>IF(DynamicList!$D742&lt;&gt;"",ROW(DynamicList!$D742),"")</f>
        <v/>
      </c>
      <c r="DM741" s="88" t="str">
        <f>IF(LEN(DynamicList!$D742)=0,"",MATCH(DynamicList!$D742,Calc!$AJ$7:$AJ$2006,0))</f>
        <v/>
      </c>
    </row>
    <row r="742" spans="102:117" x14ac:dyDescent="0.25">
      <c r="CX742" s="50"/>
      <c r="CY742" s="50"/>
      <c r="DI742" s="107" t="str">
        <f>IF(LEN(Database!$C743)&gt;0,ROW(Database!$C743),"")</f>
        <v/>
      </c>
      <c r="DK742" s="88" t="str">
        <f>IF(DynamicList!$D743&lt;&gt;"",ROW(DynamicList!$D743),"")</f>
        <v/>
      </c>
      <c r="DM742" s="88" t="str">
        <f>IF(LEN(DynamicList!$D743)=0,"",MATCH(DynamicList!$D743,Calc!$AJ$7:$AJ$2006,0))</f>
        <v/>
      </c>
    </row>
    <row r="743" spans="102:117" x14ac:dyDescent="0.25">
      <c r="CX743" s="50"/>
      <c r="CY743" s="50"/>
      <c r="DI743" s="107" t="str">
        <f>IF(LEN(Database!$C744)&gt;0,ROW(Database!$C744),"")</f>
        <v/>
      </c>
      <c r="DK743" s="88" t="str">
        <f>IF(DynamicList!$D744&lt;&gt;"",ROW(DynamicList!$D744),"")</f>
        <v/>
      </c>
      <c r="DM743" s="88" t="str">
        <f>IF(LEN(DynamicList!$D744)=0,"",MATCH(DynamicList!$D744,Calc!$AJ$7:$AJ$2006,0))</f>
        <v/>
      </c>
    </row>
    <row r="744" spans="102:117" x14ac:dyDescent="0.25">
      <c r="CX744" s="50"/>
      <c r="CY744" s="50"/>
      <c r="DI744" s="107" t="str">
        <f>IF(LEN(Database!$C745)&gt;0,ROW(Database!$C745),"")</f>
        <v/>
      </c>
      <c r="DK744" s="88" t="str">
        <f>IF(DynamicList!$D745&lt;&gt;"",ROW(DynamicList!$D745),"")</f>
        <v/>
      </c>
      <c r="DM744" s="88" t="str">
        <f>IF(LEN(DynamicList!$D745)=0,"",MATCH(DynamicList!$D745,Calc!$AJ$7:$AJ$2006,0))</f>
        <v/>
      </c>
    </row>
    <row r="745" spans="102:117" x14ac:dyDescent="0.25">
      <c r="CX745" s="50"/>
      <c r="CY745" s="50"/>
      <c r="DI745" s="107" t="str">
        <f>IF(LEN(Database!$C746)&gt;0,ROW(Database!$C746),"")</f>
        <v/>
      </c>
      <c r="DK745" s="88" t="str">
        <f>IF(DynamicList!$D746&lt;&gt;"",ROW(DynamicList!$D746),"")</f>
        <v/>
      </c>
      <c r="DM745" s="88" t="str">
        <f>IF(LEN(DynamicList!$D746)=0,"",MATCH(DynamicList!$D746,Calc!$AJ$7:$AJ$2006,0))</f>
        <v/>
      </c>
    </row>
    <row r="746" spans="102:117" x14ac:dyDescent="0.25">
      <c r="CX746" s="50"/>
      <c r="CY746" s="50"/>
      <c r="DI746" s="107" t="str">
        <f>IF(LEN(Database!$C747)&gt;0,ROW(Database!$C747),"")</f>
        <v/>
      </c>
      <c r="DK746" s="88" t="str">
        <f>IF(DynamicList!$D747&lt;&gt;"",ROW(DynamicList!$D747),"")</f>
        <v/>
      </c>
      <c r="DM746" s="88" t="str">
        <f>IF(LEN(DynamicList!$D747)=0,"",MATCH(DynamicList!$D747,Calc!$AJ$7:$AJ$2006,0))</f>
        <v/>
      </c>
    </row>
    <row r="747" spans="102:117" x14ac:dyDescent="0.25">
      <c r="CX747" s="50"/>
      <c r="CY747" s="50"/>
      <c r="DI747" s="107" t="str">
        <f>IF(LEN(Database!$C748)&gt;0,ROW(Database!$C748),"")</f>
        <v/>
      </c>
      <c r="DK747" s="88" t="str">
        <f>IF(DynamicList!$D748&lt;&gt;"",ROW(DynamicList!$D748),"")</f>
        <v/>
      </c>
      <c r="DM747" s="88" t="str">
        <f>IF(LEN(DynamicList!$D748)=0,"",MATCH(DynamicList!$D748,Calc!$AJ$7:$AJ$2006,0))</f>
        <v/>
      </c>
    </row>
    <row r="748" spans="102:117" x14ac:dyDescent="0.25">
      <c r="CX748" s="50"/>
      <c r="CY748" s="50"/>
      <c r="DI748" s="107" t="str">
        <f>IF(LEN(Database!$C749)&gt;0,ROW(Database!$C749),"")</f>
        <v/>
      </c>
      <c r="DK748" s="88" t="str">
        <f>IF(DynamicList!$D749&lt;&gt;"",ROW(DynamicList!$D749),"")</f>
        <v/>
      </c>
      <c r="DM748" s="88" t="str">
        <f>IF(LEN(DynamicList!$D749)=0,"",MATCH(DynamicList!$D749,Calc!$AJ$7:$AJ$2006,0))</f>
        <v/>
      </c>
    </row>
    <row r="749" spans="102:117" x14ac:dyDescent="0.25">
      <c r="CX749" s="50"/>
      <c r="CY749" s="50"/>
      <c r="DI749" s="107" t="str">
        <f>IF(LEN(Database!$C750)&gt;0,ROW(Database!$C750),"")</f>
        <v/>
      </c>
      <c r="DK749" s="88" t="str">
        <f>IF(DynamicList!$D750&lt;&gt;"",ROW(DynamicList!$D750),"")</f>
        <v/>
      </c>
      <c r="DM749" s="88" t="str">
        <f>IF(LEN(DynamicList!$D750)=0,"",MATCH(DynamicList!$D750,Calc!$AJ$7:$AJ$2006,0))</f>
        <v/>
      </c>
    </row>
    <row r="750" spans="102:117" x14ac:dyDescent="0.25">
      <c r="CX750" s="50"/>
      <c r="CY750" s="50"/>
      <c r="DI750" s="107" t="str">
        <f>IF(LEN(Database!$C751)&gt;0,ROW(Database!$C751),"")</f>
        <v/>
      </c>
      <c r="DK750" s="88" t="str">
        <f>IF(DynamicList!$D751&lt;&gt;"",ROW(DynamicList!$D751),"")</f>
        <v/>
      </c>
      <c r="DM750" s="88" t="str">
        <f>IF(LEN(DynamicList!$D751)=0,"",MATCH(DynamicList!$D751,Calc!$AJ$7:$AJ$2006,0))</f>
        <v/>
      </c>
    </row>
    <row r="751" spans="102:117" x14ac:dyDescent="0.25">
      <c r="CX751" s="50"/>
      <c r="CY751" s="50"/>
      <c r="DI751" s="107" t="str">
        <f>IF(LEN(Database!$C752)&gt;0,ROW(Database!$C752),"")</f>
        <v/>
      </c>
      <c r="DK751" s="88" t="str">
        <f>IF(DynamicList!$D752&lt;&gt;"",ROW(DynamicList!$D752),"")</f>
        <v/>
      </c>
      <c r="DM751" s="88" t="str">
        <f>IF(LEN(DynamicList!$D752)=0,"",MATCH(DynamicList!$D752,Calc!$AJ$7:$AJ$2006,0))</f>
        <v/>
      </c>
    </row>
    <row r="752" spans="102:117" x14ac:dyDescent="0.25">
      <c r="CX752" s="50"/>
      <c r="CY752" s="50"/>
      <c r="DI752" s="107" t="str">
        <f>IF(LEN(Database!$C753)&gt;0,ROW(Database!$C753),"")</f>
        <v/>
      </c>
      <c r="DK752" s="88" t="str">
        <f>IF(DynamicList!$D753&lt;&gt;"",ROW(DynamicList!$D753),"")</f>
        <v/>
      </c>
      <c r="DM752" s="88" t="str">
        <f>IF(LEN(DynamicList!$D753)=0,"",MATCH(DynamicList!$D753,Calc!$AJ$7:$AJ$2006,0))</f>
        <v/>
      </c>
    </row>
    <row r="753" spans="102:117" x14ac:dyDescent="0.25">
      <c r="CX753" s="50"/>
      <c r="CY753" s="50"/>
      <c r="DI753" s="107" t="str">
        <f>IF(LEN(Database!$C754)&gt;0,ROW(Database!$C754),"")</f>
        <v/>
      </c>
      <c r="DK753" s="88" t="str">
        <f>IF(DynamicList!$D754&lt;&gt;"",ROW(DynamicList!$D754),"")</f>
        <v/>
      </c>
      <c r="DM753" s="88" t="str">
        <f>IF(LEN(DynamicList!$D754)=0,"",MATCH(DynamicList!$D754,Calc!$AJ$7:$AJ$2006,0))</f>
        <v/>
      </c>
    </row>
    <row r="754" spans="102:117" x14ac:dyDescent="0.25">
      <c r="CX754" s="50"/>
      <c r="CY754" s="50"/>
      <c r="DI754" s="107" t="str">
        <f>IF(LEN(Database!$C755)&gt;0,ROW(Database!$C755),"")</f>
        <v/>
      </c>
      <c r="DK754" s="88" t="str">
        <f>IF(DynamicList!$D755&lt;&gt;"",ROW(DynamicList!$D755),"")</f>
        <v/>
      </c>
      <c r="DM754" s="88" t="str">
        <f>IF(LEN(DynamicList!$D755)=0,"",MATCH(DynamicList!$D755,Calc!$AJ$7:$AJ$2006,0))</f>
        <v/>
      </c>
    </row>
    <row r="755" spans="102:117" x14ac:dyDescent="0.25">
      <c r="CX755" s="50"/>
      <c r="CY755" s="50"/>
      <c r="DI755" s="107" t="str">
        <f>IF(LEN(Database!$C756)&gt;0,ROW(Database!$C756),"")</f>
        <v/>
      </c>
      <c r="DK755" s="88" t="str">
        <f>IF(DynamicList!$D756&lt;&gt;"",ROW(DynamicList!$D756),"")</f>
        <v/>
      </c>
      <c r="DM755" s="88" t="str">
        <f>IF(LEN(DynamicList!$D756)=0,"",MATCH(DynamicList!$D756,Calc!$AJ$7:$AJ$2006,0))</f>
        <v/>
      </c>
    </row>
    <row r="756" spans="102:117" x14ac:dyDescent="0.25">
      <c r="CX756" s="50"/>
      <c r="CY756" s="50"/>
      <c r="DI756" s="107" t="str">
        <f>IF(LEN(Database!$C757)&gt;0,ROW(Database!$C757),"")</f>
        <v/>
      </c>
      <c r="DK756" s="88" t="str">
        <f>IF(DynamicList!$D757&lt;&gt;"",ROW(DynamicList!$D757),"")</f>
        <v/>
      </c>
      <c r="DM756" s="88" t="str">
        <f>IF(LEN(DynamicList!$D757)=0,"",MATCH(DynamicList!$D757,Calc!$AJ$7:$AJ$2006,0))</f>
        <v/>
      </c>
    </row>
    <row r="757" spans="102:117" x14ac:dyDescent="0.25">
      <c r="CX757" s="50"/>
      <c r="CY757" s="50"/>
      <c r="DI757" s="107" t="str">
        <f>IF(LEN(Database!$C758)&gt;0,ROW(Database!$C758),"")</f>
        <v/>
      </c>
      <c r="DK757" s="88" t="str">
        <f>IF(DynamicList!$D758&lt;&gt;"",ROW(DynamicList!$D758),"")</f>
        <v/>
      </c>
      <c r="DM757" s="88" t="str">
        <f>IF(LEN(DynamicList!$D758)=0,"",MATCH(DynamicList!$D758,Calc!$AJ$7:$AJ$2006,0))</f>
        <v/>
      </c>
    </row>
    <row r="758" spans="102:117" x14ac:dyDescent="0.25">
      <c r="CX758" s="50"/>
      <c r="CY758" s="50"/>
      <c r="DI758" s="107" t="str">
        <f>IF(LEN(Database!$C759)&gt;0,ROW(Database!$C759),"")</f>
        <v/>
      </c>
      <c r="DK758" s="88" t="str">
        <f>IF(DynamicList!$D759&lt;&gt;"",ROW(DynamicList!$D759),"")</f>
        <v/>
      </c>
      <c r="DM758" s="88" t="str">
        <f>IF(LEN(DynamicList!$D759)=0,"",MATCH(DynamicList!$D759,Calc!$AJ$7:$AJ$2006,0))</f>
        <v/>
      </c>
    </row>
    <row r="759" spans="102:117" x14ac:dyDescent="0.25">
      <c r="CX759" s="50"/>
      <c r="CY759" s="50"/>
      <c r="DI759" s="107" t="str">
        <f>IF(LEN(Database!$C760)&gt;0,ROW(Database!$C760),"")</f>
        <v/>
      </c>
      <c r="DK759" s="88" t="str">
        <f>IF(DynamicList!$D760&lt;&gt;"",ROW(DynamicList!$D760),"")</f>
        <v/>
      </c>
      <c r="DM759" s="88" t="str">
        <f>IF(LEN(DynamicList!$D760)=0,"",MATCH(DynamicList!$D760,Calc!$AJ$7:$AJ$2006,0))</f>
        <v/>
      </c>
    </row>
    <row r="760" spans="102:117" x14ac:dyDescent="0.25">
      <c r="CX760" s="50"/>
      <c r="CY760" s="50"/>
      <c r="DI760" s="107" t="str">
        <f>IF(LEN(Database!$C761)&gt;0,ROW(Database!$C761),"")</f>
        <v/>
      </c>
      <c r="DK760" s="88" t="str">
        <f>IF(DynamicList!$D761&lt;&gt;"",ROW(DynamicList!$D761),"")</f>
        <v/>
      </c>
      <c r="DM760" s="88" t="str">
        <f>IF(LEN(DynamicList!$D761)=0,"",MATCH(DynamicList!$D761,Calc!$AJ$7:$AJ$2006,0))</f>
        <v/>
      </c>
    </row>
    <row r="761" spans="102:117" x14ac:dyDescent="0.25">
      <c r="CX761" s="50"/>
      <c r="CY761" s="50"/>
      <c r="DI761" s="107" t="str">
        <f>IF(LEN(Database!$C762)&gt;0,ROW(Database!$C762),"")</f>
        <v/>
      </c>
      <c r="DK761" s="88" t="str">
        <f>IF(DynamicList!$D762&lt;&gt;"",ROW(DynamicList!$D762),"")</f>
        <v/>
      </c>
      <c r="DM761" s="88" t="str">
        <f>IF(LEN(DynamicList!$D762)=0,"",MATCH(DynamicList!$D762,Calc!$AJ$7:$AJ$2006,0))</f>
        <v/>
      </c>
    </row>
    <row r="762" spans="102:117" x14ac:dyDescent="0.25">
      <c r="CX762" s="50"/>
      <c r="CY762" s="50"/>
      <c r="DI762" s="107" t="str">
        <f>IF(LEN(Database!$C763)&gt;0,ROW(Database!$C763),"")</f>
        <v/>
      </c>
      <c r="DK762" s="88" t="str">
        <f>IF(DynamicList!$D763&lt;&gt;"",ROW(DynamicList!$D763),"")</f>
        <v/>
      </c>
      <c r="DM762" s="88" t="str">
        <f>IF(LEN(DynamicList!$D763)=0,"",MATCH(DynamicList!$D763,Calc!$AJ$7:$AJ$2006,0))</f>
        <v/>
      </c>
    </row>
    <row r="763" spans="102:117" x14ac:dyDescent="0.25">
      <c r="CX763" s="50"/>
      <c r="CY763" s="50"/>
      <c r="DI763" s="107" t="str">
        <f>IF(LEN(Database!$C764)&gt;0,ROW(Database!$C764),"")</f>
        <v/>
      </c>
      <c r="DK763" s="88" t="str">
        <f>IF(DynamicList!$D764&lt;&gt;"",ROW(DynamicList!$D764),"")</f>
        <v/>
      </c>
      <c r="DM763" s="88" t="str">
        <f>IF(LEN(DynamicList!$D764)=0,"",MATCH(DynamicList!$D764,Calc!$AJ$7:$AJ$2006,0))</f>
        <v/>
      </c>
    </row>
    <row r="764" spans="102:117" x14ac:dyDescent="0.25">
      <c r="CX764" s="50"/>
      <c r="CY764" s="50"/>
      <c r="DI764" s="107" t="str">
        <f>IF(LEN(Database!$C765)&gt;0,ROW(Database!$C765),"")</f>
        <v/>
      </c>
      <c r="DK764" s="88" t="str">
        <f>IF(DynamicList!$D765&lt;&gt;"",ROW(DynamicList!$D765),"")</f>
        <v/>
      </c>
      <c r="DM764" s="88" t="str">
        <f>IF(LEN(DynamicList!$D765)=0,"",MATCH(DynamicList!$D765,Calc!$AJ$7:$AJ$2006,0))</f>
        <v/>
      </c>
    </row>
    <row r="765" spans="102:117" x14ac:dyDescent="0.25">
      <c r="CX765" s="50"/>
      <c r="CY765" s="50"/>
      <c r="DI765" s="107" t="str">
        <f>IF(LEN(Database!$C766)&gt;0,ROW(Database!$C766),"")</f>
        <v/>
      </c>
      <c r="DK765" s="88" t="str">
        <f>IF(DynamicList!$D766&lt;&gt;"",ROW(DynamicList!$D766),"")</f>
        <v/>
      </c>
      <c r="DM765" s="88" t="str">
        <f>IF(LEN(DynamicList!$D766)=0,"",MATCH(DynamicList!$D766,Calc!$AJ$7:$AJ$2006,0))</f>
        <v/>
      </c>
    </row>
    <row r="766" spans="102:117" x14ac:dyDescent="0.25">
      <c r="CX766" s="50"/>
      <c r="CY766" s="50"/>
      <c r="DI766" s="107" t="str">
        <f>IF(LEN(Database!$C767)&gt;0,ROW(Database!$C767),"")</f>
        <v/>
      </c>
      <c r="DK766" s="88" t="str">
        <f>IF(DynamicList!$D767&lt;&gt;"",ROW(DynamicList!$D767),"")</f>
        <v/>
      </c>
      <c r="DM766" s="88" t="str">
        <f>IF(LEN(DynamicList!$D767)=0,"",MATCH(DynamicList!$D767,Calc!$AJ$7:$AJ$2006,0))</f>
        <v/>
      </c>
    </row>
    <row r="767" spans="102:117" x14ac:dyDescent="0.25">
      <c r="CX767" s="50"/>
      <c r="CY767" s="50"/>
      <c r="DI767" s="107" t="str">
        <f>IF(LEN(Database!$C768)&gt;0,ROW(Database!$C768),"")</f>
        <v/>
      </c>
      <c r="DK767" s="88" t="str">
        <f>IF(DynamicList!$D768&lt;&gt;"",ROW(DynamicList!$D768),"")</f>
        <v/>
      </c>
      <c r="DM767" s="88" t="str">
        <f>IF(LEN(DynamicList!$D768)=0,"",MATCH(DynamicList!$D768,Calc!$AJ$7:$AJ$2006,0))</f>
        <v/>
      </c>
    </row>
    <row r="768" spans="102:117" x14ac:dyDescent="0.25">
      <c r="CX768" s="50"/>
      <c r="CY768" s="50"/>
      <c r="DI768" s="107" t="str">
        <f>IF(LEN(Database!$C769)&gt;0,ROW(Database!$C769),"")</f>
        <v/>
      </c>
      <c r="DK768" s="88" t="str">
        <f>IF(DynamicList!$D769&lt;&gt;"",ROW(DynamicList!$D769),"")</f>
        <v/>
      </c>
      <c r="DM768" s="88" t="str">
        <f>IF(LEN(DynamicList!$D769)=0,"",MATCH(DynamicList!$D769,Calc!$AJ$7:$AJ$2006,0))</f>
        <v/>
      </c>
    </row>
    <row r="769" spans="102:117" x14ac:dyDescent="0.25">
      <c r="CX769" s="50"/>
      <c r="CY769" s="50"/>
      <c r="DI769" s="107" t="str">
        <f>IF(LEN(Database!$C770)&gt;0,ROW(Database!$C770),"")</f>
        <v/>
      </c>
      <c r="DK769" s="88" t="str">
        <f>IF(DynamicList!$D770&lt;&gt;"",ROW(DynamicList!$D770),"")</f>
        <v/>
      </c>
      <c r="DM769" s="88" t="str">
        <f>IF(LEN(DynamicList!$D770)=0,"",MATCH(DynamicList!$D770,Calc!$AJ$7:$AJ$2006,0))</f>
        <v/>
      </c>
    </row>
    <row r="770" spans="102:117" x14ac:dyDescent="0.25">
      <c r="CX770" s="50"/>
      <c r="CY770" s="50"/>
      <c r="DI770" s="107" t="str">
        <f>IF(LEN(Database!$C771)&gt;0,ROW(Database!$C771),"")</f>
        <v/>
      </c>
      <c r="DK770" s="88" t="str">
        <f>IF(DynamicList!$D771&lt;&gt;"",ROW(DynamicList!$D771),"")</f>
        <v/>
      </c>
      <c r="DM770" s="88" t="str">
        <f>IF(LEN(DynamicList!$D771)=0,"",MATCH(DynamicList!$D771,Calc!$AJ$7:$AJ$2006,0))</f>
        <v/>
      </c>
    </row>
    <row r="771" spans="102:117" x14ac:dyDescent="0.25">
      <c r="CX771" s="50"/>
      <c r="CY771" s="50"/>
      <c r="DI771" s="107" t="str">
        <f>IF(LEN(Database!$C772)&gt;0,ROW(Database!$C772),"")</f>
        <v/>
      </c>
      <c r="DK771" s="88" t="str">
        <f>IF(DynamicList!$D772&lt;&gt;"",ROW(DynamicList!$D772),"")</f>
        <v/>
      </c>
      <c r="DM771" s="88" t="str">
        <f>IF(LEN(DynamicList!$D772)=0,"",MATCH(DynamicList!$D772,Calc!$AJ$7:$AJ$2006,0))</f>
        <v/>
      </c>
    </row>
    <row r="772" spans="102:117" x14ac:dyDescent="0.25">
      <c r="CX772" s="50"/>
      <c r="CY772" s="50"/>
      <c r="DI772" s="107" t="str">
        <f>IF(LEN(Database!$C773)&gt;0,ROW(Database!$C773),"")</f>
        <v/>
      </c>
      <c r="DK772" s="88" t="str">
        <f>IF(DynamicList!$D773&lt;&gt;"",ROW(DynamicList!$D773),"")</f>
        <v/>
      </c>
      <c r="DM772" s="88" t="str">
        <f>IF(LEN(DynamicList!$D773)=0,"",MATCH(DynamicList!$D773,Calc!$AJ$7:$AJ$2006,0))</f>
        <v/>
      </c>
    </row>
    <row r="773" spans="102:117" x14ac:dyDescent="0.25">
      <c r="CX773" s="50"/>
      <c r="CY773" s="50"/>
      <c r="DI773" s="107" t="str">
        <f>IF(LEN(Database!$C774)&gt;0,ROW(Database!$C774),"")</f>
        <v/>
      </c>
      <c r="DK773" s="88" t="str">
        <f>IF(DynamicList!$D774&lt;&gt;"",ROW(DynamicList!$D774),"")</f>
        <v/>
      </c>
      <c r="DM773" s="88" t="str">
        <f>IF(LEN(DynamicList!$D774)=0,"",MATCH(DynamicList!$D774,Calc!$AJ$7:$AJ$2006,0))</f>
        <v/>
      </c>
    </row>
    <row r="774" spans="102:117" x14ac:dyDescent="0.25">
      <c r="CX774" s="50"/>
      <c r="CY774" s="50"/>
      <c r="DI774" s="107" t="str">
        <f>IF(LEN(Database!$C775)&gt;0,ROW(Database!$C775),"")</f>
        <v/>
      </c>
      <c r="DK774" s="88" t="str">
        <f>IF(DynamicList!$D775&lt;&gt;"",ROW(DynamicList!$D775),"")</f>
        <v/>
      </c>
      <c r="DM774" s="88" t="str">
        <f>IF(LEN(DynamicList!$D775)=0,"",MATCH(DynamicList!$D775,Calc!$AJ$7:$AJ$2006,0))</f>
        <v/>
      </c>
    </row>
    <row r="775" spans="102:117" x14ac:dyDescent="0.25">
      <c r="CX775" s="50"/>
      <c r="CY775" s="50"/>
      <c r="DI775" s="107" t="str">
        <f>IF(LEN(Database!$C776)&gt;0,ROW(Database!$C776),"")</f>
        <v/>
      </c>
      <c r="DK775" s="88" t="str">
        <f>IF(DynamicList!$D776&lt;&gt;"",ROW(DynamicList!$D776),"")</f>
        <v/>
      </c>
      <c r="DM775" s="88" t="str">
        <f>IF(LEN(DynamicList!$D776)=0,"",MATCH(DynamicList!$D776,Calc!$AJ$7:$AJ$2006,0))</f>
        <v/>
      </c>
    </row>
    <row r="776" spans="102:117" x14ac:dyDescent="0.25">
      <c r="CX776" s="50"/>
      <c r="CY776" s="50"/>
      <c r="DI776" s="107" t="str">
        <f>IF(LEN(Database!$C777)&gt;0,ROW(Database!$C777),"")</f>
        <v/>
      </c>
      <c r="DK776" s="88" t="str">
        <f>IF(DynamicList!$D777&lt;&gt;"",ROW(DynamicList!$D777),"")</f>
        <v/>
      </c>
      <c r="DM776" s="88" t="str">
        <f>IF(LEN(DynamicList!$D777)=0,"",MATCH(DynamicList!$D777,Calc!$AJ$7:$AJ$2006,0))</f>
        <v/>
      </c>
    </row>
    <row r="777" spans="102:117" x14ac:dyDescent="0.25">
      <c r="CX777" s="50"/>
      <c r="CY777" s="50"/>
      <c r="DI777" s="107" t="str">
        <f>IF(LEN(Database!$C778)&gt;0,ROW(Database!$C778),"")</f>
        <v/>
      </c>
      <c r="DK777" s="88" t="str">
        <f>IF(DynamicList!$D778&lt;&gt;"",ROW(DynamicList!$D778),"")</f>
        <v/>
      </c>
      <c r="DM777" s="88" t="str">
        <f>IF(LEN(DynamicList!$D778)=0,"",MATCH(DynamicList!$D778,Calc!$AJ$7:$AJ$2006,0))</f>
        <v/>
      </c>
    </row>
    <row r="778" spans="102:117" x14ac:dyDescent="0.25">
      <c r="CX778" s="50"/>
      <c r="CY778" s="50"/>
      <c r="DI778" s="107" t="str">
        <f>IF(LEN(Database!$C779)&gt;0,ROW(Database!$C779),"")</f>
        <v/>
      </c>
      <c r="DK778" s="88" t="str">
        <f>IF(DynamicList!$D779&lt;&gt;"",ROW(DynamicList!$D779),"")</f>
        <v/>
      </c>
      <c r="DM778" s="88" t="str">
        <f>IF(LEN(DynamicList!$D779)=0,"",MATCH(DynamicList!$D779,Calc!$AJ$7:$AJ$2006,0))</f>
        <v/>
      </c>
    </row>
    <row r="779" spans="102:117" x14ac:dyDescent="0.25">
      <c r="CX779" s="50"/>
      <c r="CY779" s="50"/>
      <c r="DI779" s="107" t="str">
        <f>IF(LEN(Database!$C780)&gt;0,ROW(Database!$C780),"")</f>
        <v/>
      </c>
      <c r="DK779" s="88" t="str">
        <f>IF(DynamicList!$D780&lt;&gt;"",ROW(DynamicList!$D780),"")</f>
        <v/>
      </c>
      <c r="DM779" s="88" t="str">
        <f>IF(LEN(DynamicList!$D780)=0,"",MATCH(DynamicList!$D780,Calc!$AJ$7:$AJ$2006,0))</f>
        <v/>
      </c>
    </row>
    <row r="780" spans="102:117" x14ac:dyDescent="0.25">
      <c r="CX780" s="50"/>
      <c r="CY780" s="50"/>
      <c r="DI780" s="107" t="str">
        <f>IF(LEN(Database!$C781)&gt;0,ROW(Database!$C781),"")</f>
        <v/>
      </c>
      <c r="DK780" s="88" t="str">
        <f>IF(DynamicList!$D781&lt;&gt;"",ROW(DynamicList!$D781),"")</f>
        <v/>
      </c>
      <c r="DM780" s="88" t="str">
        <f>IF(LEN(DynamicList!$D781)=0,"",MATCH(DynamicList!$D781,Calc!$AJ$7:$AJ$2006,0))</f>
        <v/>
      </c>
    </row>
    <row r="781" spans="102:117" x14ac:dyDescent="0.25">
      <c r="CX781" s="50"/>
      <c r="CY781" s="50"/>
      <c r="DI781" s="107" t="str">
        <f>IF(LEN(Database!$C782)&gt;0,ROW(Database!$C782),"")</f>
        <v/>
      </c>
      <c r="DK781" s="88" t="str">
        <f>IF(DynamicList!$D782&lt;&gt;"",ROW(DynamicList!$D782),"")</f>
        <v/>
      </c>
      <c r="DM781" s="88" t="str">
        <f>IF(LEN(DynamicList!$D782)=0,"",MATCH(DynamicList!$D782,Calc!$AJ$7:$AJ$2006,0))</f>
        <v/>
      </c>
    </row>
    <row r="782" spans="102:117" x14ac:dyDescent="0.25">
      <c r="CX782" s="50"/>
      <c r="CY782" s="50"/>
      <c r="DI782" s="107" t="str">
        <f>IF(LEN(Database!$C783)&gt;0,ROW(Database!$C783),"")</f>
        <v/>
      </c>
      <c r="DK782" s="88" t="str">
        <f>IF(DynamicList!$D783&lt;&gt;"",ROW(DynamicList!$D783),"")</f>
        <v/>
      </c>
      <c r="DM782" s="88" t="str">
        <f>IF(LEN(DynamicList!$D783)=0,"",MATCH(DynamicList!$D783,Calc!$AJ$7:$AJ$2006,0))</f>
        <v/>
      </c>
    </row>
    <row r="783" spans="102:117" x14ac:dyDescent="0.25">
      <c r="CX783" s="50"/>
      <c r="CY783" s="50"/>
      <c r="DI783" s="107" t="str">
        <f>IF(LEN(Database!$C784)&gt;0,ROW(Database!$C784),"")</f>
        <v/>
      </c>
      <c r="DK783" s="88" t="str">
        <f>IF(DynamicList!$D784&lt;&gt;"",ROW(DynamicList!$D784),"")</f>
        <v/>
      </c>
      <c r="DM783" s="88" t="str">
        <f>IF(LEN(DynamicList!$D784)=0,"",MATCH(DynamicList!$D784,Calc!$AJ$7:$AJ$2006,0))</f>
        <v/>
      </c>
    </row>
    <row r="784" spans="102:117" x14ac:dyDescent="0.25">
      <c r="CX784" s="50"/>
      <c r="CY784" s="50"/>
      <c r="DI784" s="107" t="str">
        <f>IF(LEN(Database!$C785)&gt;0,ROW(Database!$C785),"")</f>
        <v/>
      </c>
      <c r="DK784" s="88" t="str">
        <f>IF(DynamicList!$D785&lt;&gt;"",ROW(DynamicList!$D785),"")</f>
        <v/>
      </c>
      <c r="DM784" s="88" t="str">
        <f>IF(LEN(DynamicList!$D785)=0,"",MATCH(DynamicList!$D785,Calc!$AJ$7:$AJ$2006,0))</f>
        <v/>
      </c>
    </row>
    <row r="785" spans="102:117" x14ac:dyDescent="0.25">
      <c r="CX785" s="50"/>
      <c r="CY785" s="50"/>
      <c r="DI785" s="107" t="str">
        <f>IF(LEN(Database!$C786)&gt;0,ROW(Database!$C786),"")</f>
        <v/>
      </c>
      <c r="DK785" s="88" t="str">
        <f>IF(DynamicList!$D786&lt;&gt;"",ROW(DynamicList!$D786),"")</f>
        <v/>
      </c>
      <c r="DM785" s="88" t="str">
        <f>IF(LEN(DynamicList!$D786)=0,"",MATCH(DynamicList!$D786,Calc!$AJ$7:$AJ$2006,0))</f>
        <v/>
      </c>
    </row>
    <row r="786" spans="102:117" x14ac:dyDescent="0.25">
      <c r="CX786" s="50"/>
      <c r="CY786" s="50"/>
      <c r="DI786" s="107" t="str">
        <f>IF(LEN(Database!$C787)&gt;0,ROW(Database!$C787),"")</f>
        <v/>
      </c>
      <c r="DK786" s="88" t="str">
        <f>IF(DynamicList!$D787&lt;&gt;"",ROW(DynamicList!$D787),"")</f>
        <v/>
      </c>
      <c r="DM786" s="88" t="str">
        <f>IF(LEN(DynamicList!$D787)=0,"",MATCH(DynamicList!$D787,Calc!$AJ$7:$AJ$2006,0))</f>
        <v/>
      </c>
    </row>
    <row r="787" spans="102:117" x14ac:dyDescent="0.25">
      <c r="CX787" s="50"/>
      <c r="CY787" s="50"/>
      <c r="DI787" s="107" t="str">
        <f>IF(LEN(Database!$C788)&gt;0,ROW(Database!$C788),"")</f>
        <v/>
      </c>
      <c r="DK787" s="88" t="str">
        <f>IF(DynamicList!$D788&lt;&gt;"",ROW(DynamicList!$D788),"")</f>
        <v/>
      </c>
      <c r="DM787" s="88" t="str">
        <f>IF(LEN(DynamicList!$D788)=0,"",MATCH(DynamicList!$D788,Calc!$AJ$7:$AJ$2006,0))</f>
        <v/>
      </c>
    </row>
    <row r="788" spans="102:117" x14ac:dyDescent="0.25">
      <c r="CX788" s="50"/>
      <c r="CY788" s="50"/>
      <c r="DI788" s="107" t="str">
        <f>IF(LEN(Database!$C789)&gt;0,ROW(Database!$C789),"")</f>
        <v/>
      </c>
      <c r="DK788" s="88" t="str">
        <f>IF(DynamicList!$D789&lt;&gt;"",ROW(DynamicList!$D789),"")</f>
        <v/>
      </c>
      <c r="DM788" s="88" t="str">
        <f>IF(LEN(DynamicList!$D789)=0,"",MATCH(DynamicList!$D789,Calc!$AJ$7:$AJ$2006,0))</f>
        <v/>
      </c>
    </row>
    <row r="789" spans="102:117" x14ac:dyDescent="0.25">
      <c r="CX789" s="50"/>
      <c r="CY789" s="50"/>
      <c r="DI789" s="107" t="str">
        <f>IF(LEN(Database!$C790)&gt;0,ROW(Database!$C790),"")</f>
        <v/>
      </c>
      <c r="DK789" s="88" t="str">
        <f>IF(DynamicList!$D790&lt;&gt;"",ROW(DynamicList!$D790),"")</f>
        <v/>
      </c>
      <c r="DM789" s="88" t="str">
        <f>IF(LEN(DynamicList!$D790)=0,"",MATCH(DynamicList!$D790,Calc!$AJ$7:$AJ$2006,0))</f>
        <v/>
      </c>
    </row>
    <row r="790" spans="102:117" x14ac:dyDescent="0.25">
      <c r="CX790" s="50"/>
      <c r="CY790" s="50"/>
      <c r="DI790" s="107" t="str">
        <f>IF(LEN(Database!$C791)&gt;0,ROW(Database!$C791),"")</f>
        <v/>
      </c>
      <c r="DK790" s="88" t="str">
        <f>IF(DynamicList!$D791&lt;&gt;"",ROW(DynamicList!$D791),"")</f>
        <v/>
      </c>
      <c r="DM790" s="88" t="str">
        <f>IF(LEN(DynamicList!$D791)=0,"",MATCH(DynamicList!$D791,Calc!$AJ$7:$AJ$2006,0))</f>
        <v/>
      </c>
    </row>
    <row r="791" spans="102:117" x14ac:dyDescent="0.25">
      <c r="CX791" s="50"/>
      <c r="CY791" s="50"/>
      <c r="DI791" s="107" t="str">
        <f>IF(LEN(Database!$C792)&gt;0,ROW(Database!$C792),"")</f>
        <v/>
      </c>
      <c r="DK791" s="88" t="str">
        <f>IF(DynamicList!$D792&lt;&gt;"",ROW(DynamicList!$D792),"")</f>
        <v/>
      </c>
      <c r="DM791" s="88" t="str">
        <f>IF(LEN(DynamicList!$D792)=0,"",MATCH(DynamicList!$D792,Calc!$AJ$7:$AJ$2006,0))</f>
        <v/>
      </c>
    </row>
    <row r="792" spans="102:117" x14ac:dyDescent="0.25">
      <c r="CX792" s="50"/>
      <c r="CY792" s="50"/>
      <c r="DI792" s="107" t="str">
        <f>IF(LEN(Database!$C793)&gt;0,ROW(Database!$C793),"")</f>
        <v/>
      </c>
      <c r="DK792" s="88" t="str">
        <f>IF(DynamicList!$D793&lt;&gt;"",ROW(DynamicList!$D793),"")</f>
        <v/>
      </c>
      <c r="DM792" s="88" t="str">
        <f>IF(LEN(DynamicList!$D793)=0,"",MATCH(DynamicList!$D793,Calc!$AJ$7:$AJ$2006,0))</f>
        <v/>
      </c>
    </row>
    <row r="793" spans="102:117" x14ac:dyDescent="0.25">
      <c r="CX793" s="50"/>
      <c r="CY793" s="50"/>
      <c r="DI793" s="107" t="str">
        <f>IF(LEN(Database!$C794)&gt;0,ROW(Database!$C794),"")</f>
        <v/>
      </c>
      <c r="DK793" s="88" t="str">
        <f>IF(DynamicList!$D794&lt;&gt;"",ROW(DynamicList!$D794),"")</f>
        <v/>
      </c>
      <c r="DM793" s="88" t="str">
        <f>IF(LEN(DynamicList!$D794)=0,"",MATCH(DynamicList!$D794,Calc!$AJ$7:$AJ$2006,0))</f>
        <v/>
      </c>
    </row>
    <row r="794" spans="102:117" x14ac:dyDescent="0.25">
      <c r="CX794" s="50"/>
      <c r="CY794" s="50"/>
      <c r="DI794" s="107" t="str">
        <f>IF(LEN(Database!$C795)&gt;0,ROW(Database!$C795),"")</f>
        <v/>
      </c>
      <c r="DK794" s="88" t="str">
        <f>IF(DynamicList!$D795&lt;&gt;"",ROW(DynamicList!$D795),"")</f>
        <v/>
      </c>
      <c r="DM794" s="88" t="str">
        <f>IF(LEN(DynamicList!$D795)=0,"",MATCH(DynamicList!$D795,Calc!$AJ$7:$AJ$2006,0))</f>
        <v/>
      </c>
    </row>
    <row r="795" spans="102:117" x14ac:dyDescent="0.25">
      <c r="CX795" s="50"/>
      <c r="CY795" s="50"/>
      <c r="DI795" s="107" t="str">
        <f>IF(LEN(Database!$C796)&gt;0,ROW(Database!$C796),"")</f>
        <v/>
      </c>
      <c r="DK795" s="88" t="str">
        <f>IF(DynamicList!$D796&lt;&gt;"",ROW(DynamicList!$D796),"")</f>
        <v/>
      </c>
      <c r="DM795" s="88" t="str">
        <f>IF(LEN(DynamicList!$D796)=0,"",MATCH(DynamicList!$D796,Calc!$AJ$7:$AJ$2006,0))</f>
        <v/>
      </c>
    </row>
    <row r="796" spans="102:117" x14ac:dyDescent="0.25">
      <c r="CX796" s="50"/>
      <c r="CY796" s="50"/>
      <c r="DI796" s="107" t="str">
        <f>IF(LEN(Database!$C797)&gt;0,ROW(Database!$C797),"")</f>
        <v/>
      </c>
      <c r="DK796" s="88" t="str">
        <f>IF(DynamicList!$D797&lt;&gt;"",ROW(DynamicList!$D797),"")</f>
        <v/>
      </c>
      <c r="DM796" s="88" t="str">
        <f>IF(LEN(DynamicList!$D797)=0,"",MATCH(DynamicList!$D797,Calc!$AJ$7:$AJ$2006,0))</f>
        <v/>
      </c>
    </row>
    <row r="797" spans="102:117" x14ac:dyDescent="0.25">
      <c r="CX797" s="50"/>
      <c r="CY797" s="50"/>
      <c r="DI797" s="107" t="str">
        <f>IF(LEN(Database!$C798)&gt;0,ROW(Database!$C798),"")</f>
        <v/>
      </c>
      <c r="DK797" s="88" t="str">
        <f>IF(DynamicList!$D798&lt;&gt;"",ROW(DynamicList!$D798),"")</f>
        <v/>
      </c>
      <c r="DM797" s="88" t="str">
        <f>IF(LEN(DynamicList!$D798)=0,"",MATCH(DynamicList!$D798,Calc!$AJ$7:$AJ$2006,0))</f>
        <v/>
      </c>
    </row>
    <row r="798" spans="102:117" x14ac:dyDescent="0.25">
      <c r="CX798" s="50"/>
      <c r="CY798" s="50"/>
      <c r="DI798" s="107" t="str">
        <f>IF(LEN(Database!$C799)&gt;0,ROW(Database!$C799),"")</f>
        <v/>
      </c>
      <c r="DK798" s="88" t="str">
        <f>IF(DynamicList!$D799&lt;&gt;"",ROW(DynamicList!$D799),"")</f>
        <v/>
      </c>
      <c r="DM798" s="88" t="str">
        <f>IF(LEN(DynamicList!$D799)=0,"",MATCH(DynamicList!$D799,Calc!$AJ$7:$AJ$2006,0))</f>
        <v/>
      </c>
    </row>
    <row r="799" spans="102:117" x14ac:dyDescent="0.25">
      <c r="CX799" s="50"/>
      <c r="CY799" s="50"/>
      <c r="DI799" s="107" t="str">
        <f>IF(LEN(Database!$C800)&gt;0,ROW(Database!$C800),"")</f>
        <v/>
      </c>
      <c r="DK799" s="88" t="str">
        <f>IF(DynamicList!$D800&lt;&gt;"",ROW(DynamicList!$D800),"")</f>
        <v/>
      </c>
      <c r="DM799" s="88" t="str">
        <f>IF(LEN(DynamicList!$D800)=0,"",MATCH(DynamicList!$D800,Calc!$AJ$7:$AJ$2006,0))</f>
        <v/>
      </c>
    </row>
    <row r="800" spans="102:117" x14ac:dyDescent="0.25">
      <c r="CX800" s="50"/>
      <c r="CY800" s="50"/>
      <c r="DI800" s="107" t="str">
        <f>IF(LEN(Database!$C801)&gt;0,ROW(Database!$C801),"")</f>
        <v/>
      </c>
      <c r="DK800" s="88" t="str">
        <f>IF(DynamicList!$D801&lt;&gt;"",ROW(DynamicList!$D801),"")</f>
        <v/>
      </c>
      <c r="DM800" s="88" t="str">
        <f>IF(LEN(DynamicList!$D801)=0,"",MATCH(DynamicList!$D801,Calc!$AJ$7:$AJ$2006,0))</f>
        <v/>
      </c>
    </row>
    <row r="801" spans="102:117" x14ac:dyDescent="0.25">
      <c r="CX801" s="50"/>
      <c r="CY801" s="50"/>
      <c r="DI801" s="107" t="str">
        <f>IF(LEN(Database!$C802)&gt;0,ROW(Database!$C802),"")</f>
        <v/>
      </c>
      <c r="DK801" s="88" t="str">
        <f>IF(DynamicList!$D802&lt;&gt;"",ROW(DynamicList!$D802),"")</f>
        <v/>
      </c>
      <c r="DM801" s="88" t="str">
        <f>IF(LEN(DynamicList!$D802)=0,"",MATCH(DynamicList!$D802,Calc!$AJ$7:$AJ$2006,0))</f>
        <v/>
      </c>
    </row>
    <row r="802" spans="102:117" x14ac:dyDescent="0.25">
      <c r="CX802" s="50"/>
      <c r="CY802" s="50"/>
      <c r="DI802" s="107" t="str">
        <f>IF(LEN(Database!$C803)&gt;0,ROW(Database!$C803),"")</f>
        <v/>
      </c>
      <c r="DK802" s="88" t="str">
        <f>IF(DynamicList!$D803&lt;&gt;"",ROW(DynamicList!$D803),"")</f>
        <v/>
      </c>
      <c r="DM802" s="88" t="str">
        <f>IF(LEN(DynamicList!$D803)=0,"",MATCH(DynamicList!$D803,Calc!$AJ$7:$AJ$2006,0))</f>
        <v/>
      </c>
    </row>
    <row r="803" spans="102:117" x14ac:dyDescent="0.25">
      <c r="CX803" s="50"/>
      <c r="CY803" s="50"/>
      <c r="DI803" s="107" t="str">
        <f>IF(LEN(Database!$C804)&gt;0,ROW(Database!$C804),"")</f>
        <v/>
      </c>
      <c r="DK803" s="88" t="str">
        <f>IF(DynamicList!$D804&lt;&gt;"",ROW(DynamicList!$D804),"")</f>
        <v/>
      </c>
      <c r="DM803" s="88" t="str">
        <f>IF(LEN(DynamicList!$D804)=0,"",MATCH(DynamicList!$D804,Calc!$AJ$7:$AJ$2006,0))</f>
        <v/>
      </c>
    </row>
    <row r="804" spans="102:117" x14ac:dyDescent="0.25">
      <c r="CX804" s="50"/>
      <c r="CY804" s="50"/>
      <c r="DI804" s="107" t="str">
        <f>IF(LEN(Database!$C805)&gt;0,ROW(Database!$C805),"")</f>
        <v/>
      </c>
      <c r="DK804" s="88" t="str">
        <f>IF(DynamicList!$D805&lt;&gt;"",ROW(DynamicList!$D805),"")</f>
        <v/>
      </c>
      <c r="DM804" s="88" t="str">
        <f>IF(LEN(DynamicList!$D805)=0,"",MATCH(DynamicList!$D805,Calc!$AJ$7:$AJ$2006,0))</f>
        <v/>
      </c>
    </row>
    <row r="805" spans="102:117" x14ac:dyDescent="0.25">
      <c r="CX805" s="50"/>
      <c r="CY805" s="50"/>
      <c r="DI805" s="107" t="str">
        <f>IF(LEN(Database!$C806)&gt;0,ROW(Database!$C806),"")</f>
        <v/>
      </c>
      <c r="DK805" s="88" t="str">
        <f>IF(DynamicList!$D806&lt;&gt;"",ROW(DynamicList!$D806),"")</f>
        <v/>
      </c>
      <c r="DM805" s="88" t="str">
        <f>IF(LEN(DynamicList!$D806)=0,"",MATCH(DynamicList!$D806,Calc!$AJ$7:$AJ$2006,0))</f>
        <v/>
      </c>
    </row>
    <row r="806" spans="102:117" x14ac:dyDescent="0.25">
      <c r="CX806" s="50"/>
      <c r="CY806" s="50"/>
      <c r="DI806" s="107" t="str">
        <f>IF(LEN(Database!$C807)&gt;0,ROW(Database!$C807),"")</f>
        <v/>
      </c>
      <c r="DK806" s="88" t="str">
        <f>IF(DynamicList!$D807&lt;&gt;"",ROW(DynamicList!$D807),"")</f>
        <v/>
      </c>
      <c r="DM806" s="88" t="str">
        <f>IF(LEN(DynamicList!$D807)=0,"",MATCH(DynamicList!$D807,Calc!$AJ$7:$AJ$2006,0))</f>
        <v/>
      </c>
    </row>
    <row r="807" spans="102:117" x14ac:dyDescent="0.25">
      <c r="CX807" s="50"/>
      <c r="CY807" s="50"/>
      <c r="DI807" s="107" t="str">
        <f>IF(LEN(Database!$C808)&gt;0,ROW(Database!$C808),"")</f>
        <v/>
      </c>
      <c r="DK807" s="88" t="str">
        <f>IF(DynamicList!$D808&lt;&gt;"",ROW(DynamicList!$D808),"")</f>
        <v/>
      </c>
      <c r="DM807" s="88" t="str">
        <f>IF(LEN(DynamicList!$D808)=0,"",MATCH(DynamicList!$D808,Calc!$AJ$7:$AJ$2006,0))</f>
        <v/>
      </c>
    </row>
    <row r="808" spans="102:117" x14ac:dyDescent="0.25">
      <c r="CX808" s="50"/>
      <c r="CY808" s="50"/>
      <c r="DI808" s="107" t="str">
        <f>IF(LEN(Database!$C809)&gt;0,ROW(Database!$C809),"")</f>
        <v/>
      </c>
      <c r="DK808" s="88" t="str">
        <f>IF(DynamicList!$D809&lt;&gt;"",ROW(DynamicList!$D809),"")</f>
        <v/>
      </c>
      <c r="DM808" s="88" t="str">
        <f>IF(LEN(DynamicList!$D809)=0,"",MATCH(DynamicList!$D809,Calc!$AJ$7:$AJ$2006,0))</f>
        <v/>
      </c>
    </row>
    <row r="809" spans="102:117" x14ac:dyDescent="0.25">
      <c r="CX809" s="50"/>
      <c r="CY809" s="50"/>
      <c r="DI809" s="107" t="str">
        <f>IF(LEN(Database!$C810)&gt;0,ROW(Database!$C810),"")</f>
        <v/>
      </c>
      <c r="DK809" s="88" t="str">
        <f>IF(DynamicList!$D810&lt;&gt;"",ROW(DynamicList!$D810),"")</f>
        <v/>
      </c>
      <c r="DM809" s="88" t="str">
        <f>IF(LEN(DynamicList!$D810)=0,"",MATCH(DynamicList!$D810,Calc!$AJ$7:$AJ$2006,0))</f>
        <v/>
      </c>
    </row>
    <row r="810" spans="102:117" x14ac:dyDescent="0.25">
      <c r="CX810" s="50"/>
      <c r="CY810" s="50"/>
      <c r="DI810" s="107" t="str">
        <f>IF(LEN(Database!$C811)&gt;0,ROW(Database!$C811),"")</f>
        <v/>
      </c>
      <c r="DK810" s="88" t="str">
        <f>IF(DynamicList!$D811&lt;&gt;"",ROW(DynamicList!$D811),"")</f>
        <v/>
      </c>
      <c r="DM810" s="88" t="str">
        <f>IF(LEN(DynamicList!$D811)=0,"",MATCH(DynamicList!$D811,Calc!$AJ$7:$AJ$2006,0))</f>
        <v/>
      </c>
    </row>
    <row r="811" spans="102:117" x14ac:dyDescent="0.25">
      <c r="CX811" s="50"/>
      <c r="CY811" s="50"/>
      <c r="DI811" s="107" t="str">
        <f>IF(LEN(Database!$C812)&gt;0,ROW(Database!$C812),"")</f>
        <v/>
      </c>
      <c r="DK811" s="88" t="str">
        <f>IF(DynamicList!$D812&lt;&gt;"",ROW(DynamicList!$D812),"")</f>
        <v/>
      </c>
      <c r="DM811" s="88" t="str">
        <f>IF(LEN(DynamicList!$D812)=0,"",MATCH(DynamicList!$D812,Calc!$AJ$7:$AJ$2006,0))</f>
        <v/>
      </c>
    </row>
    <row r="812" spans="102:117" x14ac:dyDescent="0.25">
      <c r="CX812" s="50"/>
      <c r="CY812" s="50"/>
      <c r="DI812" s="107" t="str">
        <f>IF(LEN(Database!$C813)&gt;0,ROW(Database!$C813),"")</f>
        <v/>
      </c>
      <c r="DK812" s="88" t="str">
        <f>IF(DynamicList!$D813&lt;&gt;"",ROW(DynamicList!$D813),"")</f>
        <v/>
      </c>
      <c r="DM812" s="88" t="str">
        <f>IF(LEN(DynamicList!$D813)=0,"",MATCH(DynamicList!$D813,Calc!$AJ$7:$AJ$2006,0))</f>
        <v/>
      </c>
    </row>
    <row r="813" spans="102:117" x14ac:dyDescent="0.25">
      <c r="CX813" s="50"/>
      <c r="CY813" s="50"/>
      <c r="DI813" s="107" t="str">
        <f>IF(LEN(Database!$C814)&gt;0,ROW(Database!$C814),"")</f>
        <v/>
      </c>
      <c r="DK813" s="88" t="str">
        <f>IF(DynamicList!$D814&lt;&gt;"",ROW(DynamicList!$D814),"")</f>
        <v/>
      </c>
      <c r="DM813" s="88" t="str">
        <f>IF(LEN(DynamicList!$D814)=0,"",MATCH(DynamicList!$D814,Calc!$AJ$7:$AJ$2006,0))</f>
        <v/>
      </c>
    </row>
    <row r="814" spans="102:117" x14ac:dyDescent="0.25">
      <c r="CX814" s="50"/>
      <c r="CY814" s="50"/>
      <c r="DI814" s="107" t="str">
        <f>IF(LEN(Database!$C815)&gt;0,ROW(Database!$C815),"")</f>
        <v/>
      </c>
      <c r="DK814" s="88" t="str">
        <f>IF(DynamicList!$D815&lt;&gt;"",ROW(DynamicList!$D815),"")</f>
        <v/>
      </c>
      <c r="DM814" s="88" t="str">
        <f>IF(LEN(DynamicList!$D815)=0,"",MATCH(DynamicList!$D815,Calc!$AJ$7:$AJ$2006,0))</f>
        <v/>
      </c>
    </row>
    <row r="815" spans="102:117" x14ac:dyDescent="0.25">
      <c r="CX815" s="50"/>
      <c r="CY815" s="50"/>
      <c r="DI815" s="107" t="str">
        <f>IF(LEN(Database!$C816)&gt;0,ROW(Database!$C816),"")</f>
        <v/>
      </c>
      <c r="DK815" s="88" t="str">
        <f>IF(DynamicList!$D816&lt;&gt;"",ROW(DynamicList!$D816),"")</f>
        <v/>
      </c>
      <c r="DM815" s="88" t="str">
        <f>IF(LEN(DynamicList!$D816)=0,"",MATCH(DynamicList!$D816,Calc!$AJ$7:$AJ$2006,0))</f>
        <v/>
      </c>
    </row>
    <row r="816" spans="102:117" x14ac:dyDescent="0.25">
      <c r="CX816" s="50"/>
      <c r="CY816" s="50"/>
      <c r="DI816" s="107" t="str">
        <f>IF(LEN(Database!$C817)&gt;0,ROW(Database!$C817),"")</f>
        <v/>
      </c>
      <c r="DK816" s="88" t="str">
        <f>IF(DynamicList!$D817&lt;&gt;"",ROW(DynamicList!$D817),"")</f>
        <v/>
      </c>
      <c r="DM816" s="88" t="str">
        <f>IF(LEN(DynamicList!$D817)=0,"",MATCH(DynamicList!$D817,Calc!$AJ$7:$AJ$2006,0))</f>
        <v/>
      </c>
    </row>
    <row r="817" spans="102:117" x14ac:dyDescent="0.25">
      <c r="CX817" s="50"/>
      <c r="CY817" s="50"/>
      <c r="DI817" s="107" t="str">
        <f>IF(LEN(Database!$C818)&gt;0,ROW(Database!$C818),"")</f>
        <v/>
      </c>
      <c r="DK817" s="88" t="str">
        <f>IF(DynamicList!$D818&lt;&gt;"",ROW(DynamicList!$D818),"")</f>
        <v/>
      </c>
      <c r="DM817" s="88" t="str">
        <f>IF(LEN(DynamicList!$D818)=0,"",MATCH(DynamicList!$D818,Calc!$AJ$7:$AJ$2006,0))</f>
        <v/>
      </c>
    </row>
    <row r="818" spans="102:117" x14ac:dyDescent="0.25">
      <c r="CX818" s="50"/>
      <c r="CY818" s="50"/>
      <c r="DI818" s="107" t="str">
        <f>IF(LEN(Database!$C819)&gt;0,ROW(Database!$C819),"")</f>
        <v/>
      </c>
      <c r="DK818" s="88" t="str">
        <f>IF(DynamicList!$D819&lt;&gt;"",ROW(DynamicList!$D819),"")</f>
        <v/>
      </c>
      <c r="DM818" s="88" t="str">
        <f>IF(LEN(DynamicList!$D819)=0,"",MATCH(DynamicList!$D819,Calc!$AJ$7:$AJ$2006,0))</f>
        <v/>
      </c>
    </row>
    <row r="819" spans="102:117" x14ac:dyDescent="0.25">
      <c r="CX819" s="50"/>
      <c r="CY819" s="50"/>
      <c r="DI819" s="107" t="str">
        <f>IF(LEN(Database!$C820)&gt;0,ROW(Database!$C820),"")</f>
        <v/>
      </c>
      <c r="DK819" s="88" t="str">
        <f>IF(DynamicList!$D820&lt;&gt;"",ROW(DynamicList!$D820),"")</f>
        <v/>
      </c>
      <c r="DM819" s="88" t="str">
        <f>IF(LEN(DynamicList!$D820)=0,"",MATCH(DynamicList!$D820,Calc!$AJ$7:$AJ$2006,0))</f>
        <v/>
      </c>
    </row>
    <row r="820" spans="102:117" x14ac:dyDescent="0.25">
      <c r="CX820" s="50"/>
      <c r="CY820" s="50"/>
      <c r="DI820" s="107" t="str">
        <f>IF(LEN(Database!$C821)&gt;0,ROW(Database!$C821),"")</f>
        <v/>
      </c>
      <c r="DK820" s="88" t="str">
        <f>IF(DynamicList!$D821&lt;&gt;"",ROW(DynamicList!$D821),"")</f>
        <v/>
      </c>
      <c r="DM820" s="88" t="str">
        <f>IF(LEN(DynamicList!$D821)=0,"",MATCH(DynamicList!$D821,Calc!$AJ$7:$AJ$2006,0))</f>
        <v/>
      </c>
    </row>
    <row r="821" spans="102:117" x14ac:dyDescent="0.25">
      <c r="CX821" s="50"/>
      <c r="CY821" s="50"/>
      <c r="DI821" s="107" t="str">
        <f>IF(LEN(Database!$C822)&gt;0,ROW(Database!$C822),"")</f>
        <v/>
      </c>
      <c r="DK821" s="88" t="str">
        <f>IF(DynamicList!$D822&lt;&gt;"",ROW(DynamicList!$D822),"")</f>
        <v/>
      </c>
      <c r="DM821" s="88" t="str">
        <f>IF(LEN(DynamicList!$D822)=0,"",MATCH(DynamicList!$D822,Calc!$AJ$7:$AJ$2006,0))</f>
        <v/>
      </c>
    </row>
    <row r="822" spans="102:117" x14ac:dyDescent="0.25">
      <c r="CX822" s="50"/>
      <c r="CY822" s="50"/>
      <c r="DI822" s="107" t="str">
        <f>IF(LEN(Database!$C823)&gt;0,ROW(Database!$C823),"")</f>
        <v/>
      </c>
      <c r="DK822" s="88" t="str">
        <f>IF(DynamicList!$D823&lt;&gt;"",ROW(DynamicList!$D823),"")</f>
        <v/>
      </c>
      <c r="DM822" s="88" t="str">
        <f>IF(LEN(DynamicList!$D823)=0,"",MATCH(DynamicList!$D823,Calc!$AJ$7:$AJ$2006,0))</f>
        <v/>
      </c>
    </row>
    <row r="823" spans="102:117" x14ac:dyDescent="0.25">
      <c r="CX823" s="50"/>
      <c r="CY823" s="50"/>
      <c r="DI823" s="107" t="str">
        <f>IF(LEN(Database!$C824)&gt;0,ROW(Database!$C824),"")</f>
        <v/>
      </c>
      <c r="DK823" s="88" t="str">
        <f>IF(DynamicList!$D824&lt;&gt;"",ROW(DynamicList!$D824),"")</f>
        <v/>
      </c>
      <c r="DM823" s="88" t="str">
        <f>IF(LEN(DynamicList!$D824)=0,"",MATCH(DynamicList!$D824,Calc!$AJ$7:$AJ$2006,0))</f>
        <v/>
      </c>
    </row>
    <row r="824" spans="102:117" x14ac:dyDescent="0.25">
      <c r="CX824" s="50"/>
      <c r="CY824" s="50"/>
      <c r="DI824" s="107" t="str">
        <f>IF(LEN(Database!$C825)&gt;0,ROW(Database!$C825),"")</f>
        <v/>
      </c>
      <c r="DK824" s="88" t="str">
        <f>IF(DynamicList!$D825&lt;&gt;"",ROW(DynamicList!$D825),"")</f>
        <v/>
      </c>
      <c r="DM824" s="88" t="str">
        <f>IF(LEN(DynamicList!$D825)=0,"",MATCH(DynamicList!$D825,Calc!$AJ$7:$AJ$2006,0))</f>
        <v/>
      </c>
    </row>
    <row r="825" spans="102:117" x14ac:dyDescent="0.25">
      <c r="CX825" s="50"/>
      <c r="CY825" s="50"/>
      <c r="DI825" s="107" t="str">
        <f>IF(LEN(Database!$C826)&gt;0,ROW(Database!$C826),"")</f>
        <v/>
      </c>
      <c r="DK825" s="88" t="str">
        <f>IF(DynamicList!$D826&lt;&gt;"",ROW(DynamicList!$D826),"")</f>
        <v/>
      </c>
      <c r="DM825" s="88" t="str">
        <f>IF(LEN(DynamicList!$D826)=0,"",MATCH(DynamicList!$D826,Calc!$AJ$7:$AJ$2006,0))</f>
        <v/>
      </c>
    </row>
    <row r="826" spans="102:117" x14ac:dyDescent="0.25">
      <c r="CX826" s="50"/>
      <c r="CY826" s="50"/>
      <c r="DI826" s="107" t="str">
        <f>IF(LEN(Database!$C827)&gt;0,ROW(Database!$C827),"")</f>
        <v/>
      </c>
      <c r="DK826" s="88" t="str">
        <f>IF(DynamicList!$D827&lt;&gt;"",ROW(DynamicList!$D827),"")</f>
        <v/>
      </c>
      <c r="DM826" s="88" t="str">
        <f>IF(LEN(DynamicList!$D827)=0,"",MATCH(DynamicList!$D827,Calc!$AJ$7:$AJ$2006,0))</f>
        <v/>
      </c>
    </row>
    <row r="827" spans="102:117" x14ac:dyDescent="0.25">
      <c r="CX827" s="50"/>
      <c r="CY827" s="50"/>
      <c r="DI827" s="107" t="str">
        <f>IF(LEN(Database!$C828)&gt;0,ROW(Database!$C828),"")</f>
        <v/>
      </c>
      <c r="DK827" s="88" t="str">
        <f>IF(DynamicList!$D828&lt;&gt;"",ROW(DynamicList!$D828),"")</f>
        <v/>
      </c>
      <c r="DM827" s="88" t="str">
        <f>IF(LEN(DynamicList!$D828)=0,"",MATCH(DynamicList!$D828,Calc!$AJ$7:$AJ$2006,0))</f>
        <v/>
      </c>
    </row>
    <row r="828" spans="102:117" x14ac:dyDescent="0.25">
      <c r="CX828" s="50"/>
      <c r="CY828" s="50"/>
      <c r="DI828" s="107" t="str">
        <f>IF(LEN(Database!$C829)&gt;0,ROW(Database!$C829),"")</f>
        <v/>
      </c>
      <c r="DK828" s="88" t="str">
        <f>IF(DynamicList!$D829&lt;&gt;"",ROW(DynamicList!$D829),"")</f>
        <v/>
      </c>
      <c r="DM828" s="88" t="str">
        <f>IF(LEN(DynamicList!$D829)=0,"",MATCH(DynamicList!$D829,Calc!$AJ$7:$AJ$2006,0))</f>
        <v/>
      </c>
    </row>
    <row r="829" spans="102:117" x14ac:dyDescent="0.25">
      <c r="CX829" s="50"/>
      <c r="CY829" s="50"/>
      <c r="DI829" s="107" t="str">
        <f>IF(LEN(Database!$C830)&gt;0,ROW(Database!$C830),"")</f>
        <v/>
      </c>
      <c r="DK829" s="88" t="str">
        <f>IF(DynamicList!$D830&lt;&gt;"",ROW(DynamicList!$D830),"")</f>
        <v/>
      </c>
      <c r="DM829" s="88" t="str">
        <f>IF(LEN(DynamicList!$D830)=0,"",MATCH(DynamicList!$D830,Calc!$AJ$7:$AJ$2006,0))</f>
        <v/>
      </c>
    </row>
    <row r="830" spans="102:117" x14ac:dyDescent="0.25">
      <c r="CX830" s="50"/>
      <c r="CY830" s="50"/>
      <c r="DI830" s="107" t="str">
        <f>IF(LEN(Database!$C831)&gt;0,ROW(Database!$C831),"")</f>
        <v/>
      </c>
      <c r="DK830" s="88" t="str">
        <f>IF(DynamicList!$D831&lt;&gt;"",ROW(DynamicList!$D831),"")</f>
        <v/>
      </c>
      <c r="DM830" s="88" t="str">
        <f>IF(LEN(DynamicList!$D831)=0,"",MATCH(DynamicList!$D831,Calc!$AJ$7:$AJ$2006,0))</f>
        <v/>
      </c>
    </row>
    <row r="831" spans="102:117" x14ac:dyDescent="0.25">
      <c r="CX831" s="50"/>
      <c r="CY831" s="50"/>
      <c r="DI831" s="107" t="str">
        <f>IF(LEN(Database!$C832)&gt;0,ROW(Database!$C832),"")</f>
        <v/>
      </c>
      <c r="DK831" s="88" t="str">
        <f>IF(DynamicList!$D832&lt;&gt;"",ROW(DynamicList!$D832),"")</f>
        <v/>
      </c>
      <c r="DM831" s="88" t="str">
        <f>IF(LEN(DynamicList!$D832)=0,"",MATCH(DynamicList!$D832,Calc!$AJ$7:$AJ$2006,0))</f>
        <v/>
      </c>
    </row>
    <row r="832" spans="102:117" x14ac:dyDescent="0.25">
      <c r="CX832" s="50"/>
      <c r="CY832" s="50"/>
      <c r="DI832" s="107" t="str">
        <f>IF(LEN(Database!$C833)&gt;0,ROW(Database!$C833),"")</f>
        <v/>
      </c>
      <c r="DK832" s="88" t="str">
        <f>IF(DynamicList!$D833&lt;&gt;"",ROW(DynamicList!$D833),"")</f>
        <v/>
      </c>
      <c r="DM832" s="88" t="str">
        <f>IF(LEN(DynamicList!$D833)=0,"",MATCH(DynamicList!$D833,Calc!$AJ$7:$AJ$2006,0))</f>
        <v/>
      </c>
    </row>
    <row r="833" spans="102:117" x14ac:dyDescent="0.25">
      <c r="CX833" s="50"/>
      <c r="CY833" s="50"/>
      <c r="DI833" s="107" t="str">
        <f>IF(LEN(Database!$C834)&gt;0,ROW(Database!$C834),"")</f>
        <v/>
      </c>
      <c r="DK833" s="88" t="str">
        <f>IF(DynamicList!$D834&lt;&gt;"",ROW(DynamicList!$D834),"")</f>
        <v/>
      </c>
      <c r="DM833" s="88" t="str">
        <f>IF(LEN(DynamicList!$D834)=0,"",MATCH(DynamicList!$D834,Calc!$AJ$7:$AJ$2006,0))</f>
        <v/>
      </c>
    </row>
    <row r="834" spans="102:117" x14ac:dyDescent="0.25">
      <c r="CX834" s="50"/>
      <c r="CY834" s="50"/>
      <c r="DI834" s="107" t="str">
        <f>IF(LEN(Database!$C835)&gt;0,ROW(Database!$C835),"")</f>
        <v/>
      </c>
      <c r="DK834" s="88" t="str">
        <f>IF(DynamicList!$D835&lt;&gt;"",ROW(DynamicList!$D835),"")</f>
        <v/>
      </c>
      <c r="DM834" s="88" t="str">
        <f>IF(LEN(DynamicList!$D835)=0,"",MATCH(DynamicList!$D835,Calc!$AJ$7:$AJ$2006,0))</f>
        <v/>
      </c>
    </row>
    <row r="835" spans="102:117" x14ac:dyDescent="0.25">
      <c r="CX835" s="50"/>
      <c r="CY835" s="50"/>
      <c r="DI835" s="107" t="str">
        <f>IF(LEN(Database!$C836)&gt;0,ROW(Database!$C836),"")</f>
        <v/>
      </c>
      <c r="DK835" s="88" t="str">
        <f>IF(DynamicList!$D836&lt;&gt;"",ROW(DynamicList!$D836),"")</f>
        <v/>
      </c>
      <c r="DM835" s="88" t="str">
        <f>IF(LEN(DynamicList!$D836)=0,"",MATCH(DynamicList!$D836,Calc!$AJ$7:$AJ$2006,0))</f>
        <v/>
      </c>
    </row>
    <row r="836" spans="102:117" x14ac:dyDescent="0.25">
      <c r="CX836" s="50"/>
      <c r="CY836" s="50"/>
      <c r="DI836" s="107" t="str">
        <f>IF(LEN(Database!$C837)&gt;0,ROW(Database!$C837),"")</f>
        <v/>
      </c>
      <c r="DK836" s="88" t="str">
        <f>IF(DynamicList!$D837&lt;&gt;"",ROW(DynamicList!$D837),"")</f>
        <v/>
      </c>
      <c r="DM836" s="88" t="str">
        <f>IF(LEN(DynamicList!$D837)=0,"",MATCH(DynamicList!$D837,Calc!$AJ$7:$AJ$2006,0))</f>
        <v/>
      </c>
    </row>
    <row r="837" spans="102:117" x14ac:dyDescent="0.25">
      <c r="CX837" s="50"/>
      <c r="CY837" s="50"/>
      <c r="DI837" s="107" t="str">
        <f>IF(LEN(Database!$C838)&gt;0,ROW(Database!$C838),"")</f>
        <v/>
      </c>
      <c r="DK837" s="88" t="str">
        <f>IF(DynamicList!$D838&lt;&gt;"",ROW(DynamicList!$D838),"")</f>
        <v/>
      </c>
      <c r="DM837" s="88" t="str">
        <f>IF(LEN(DynamicList!$D838)=0,"",MATCH(DynamicList!$D838,Calc!$AJ$7:$AJ$2006,0))</f>
        <v/>
      </c>
    </row>
    <row r="838" spans="102:117" x14ac:dyDescent="0.25">
      <c r="CX838" s="50"/>
      <c r="CY838" s="50"/>
      <c r="DI838" s="107" t="str">
        <f>IF(LEN(Database!$C839)&gt;0,ROW(Database!$C839),"")</f>
        <v/>
      </c>
      <c r="DK838" s="88" t="str">
        <f>IF(DynamicList!$D839&lt;&gt;"",ROW(DynamicList!$D839),"")</f>
        <v/>
      </c>
      <c r="DM838" s="88" t="str">
        <f>IF(LEN(DynamicList!$D839)=0,"",MATCH(DynamicList!$D839,Calc!$AJ$7:$AJ$2006,0))</f>
        <v/>
      </c>
    </row>
    <row r="839" spans="102:117" x14ac:dyDescent="0.25">
      <c r="CX839" s="50"/>
      <c r="CY839" s="50"/>
      <c r="DI839" s="107" t="str">
        <f>IF(LEN(Database!$C840)&gt;0,ROW(Database!$C840),"")</f>
        <v/>
      </c>
      <c r="DK839" s="88" t="str">
        <f>IF(DynamicList!$D840&lt;&gt;"",ROW(DynamicList!$D840),"")</f>
        <v/>
      </c>
      <c r="DM839" s="88" t="str">
        <f>IF(LEN(DynamicList!$D840)=0,"",MATCH(DynamicList!$D840,Calc!$AJ$7:$AJ$2006,0))</f>
        <v/>
      </c>
    </row>
    <row r="840" spans="102:117" x14ac:dyDescent="0.25">
      <c r="CX840" s="50"/>
      <c r="CY840" s="50"/>
      <c r="DI840" s="107" t="str">
        <f>IF(LEN(Database!$C841)&gt;0,ROW(Database!$C841),"")</f>
        <v/>
      </c>
      <c r="DK840" s="88" t="str">
        <f>IF(DynamicList!$D841&lt;&gt;"",ROW(DynamicList!$D841),"")</f>
        <v/>
      </c>
      <c r="DM840" s="88" t="str">
        <f>IF(LEN(DynamicList!$D841)=0,"",MATCH(DynamicList!$D841,Calc!$AJ$7:$AJ$2006,0))</f>
        <v/>
      </c>
    </row>
    <row r="841" spans="102:117" x14ac:dyDescent="0.25">
      <c r="CX841" s="50"/>
      <c r="CY841" s="50"/>
      <c r="DI841" s="107" t="str">
        <f>IF(LEN(Database!$C842)&gt;0,ROW(Database!$C842),"")</f>
        <v/>
      </c>
      <c r="DK841" s="88" t="str">
        <f>IF(DynamicList!$D842&lt;&gt;"",ROW(DynamicList!$D842),"")</f>
        <v/>
      </c>
      <c r="DM841" s="88" t="str">
        <f>IF(LEN(DynamicList!$D842)=0,"",MATCH(DynamicList!$D842,Calc!$AJ$7:$AJ$2006,0))</f>
        <v/>
      </c>
    </row>
    <row r="842" spans="102:117" x14ac:dyDescent="0.25">
      <c r="CX842" s="50"/>
      <c r="CY842" s="50"/>
      <c r="DI842" s="107" t="str">
        <f>IF(LEN(Database!$C843)&gt;0,ROW(Database!$C843),"")</f>
        <v/>
      </c>
      <c r="DK842" s="88" t="str">
        <f>IF(DynamicList!$D843&lt;&gt;"",ROW(DynamicList!$D843),"")</f>
        <v/>
      </c>
      <c r="DM842" s="88" t="str">
        <f>IF(LEN(DynamicList!$D843)=0,"",MATCH(DynamicList!$D843,Calc!$AJ$7:$AJ$2006,0))</f>
        <v/>
      </c>
    </row>
    <row r="843" spans="102:117" x14ac:dyDescent="0.25">
      <c r="CX843" s="50"/>
      <c r="CY843" s="50"/>
      <c r="DI843" s="107" t="str">
        <f>IF(LEN(Database!$C844)&gt;0,ROW(Database!$C844),"")</f>
        <v/>
      </c>
      <c r="DK843" s="88" t="str">
        <f>IF(DynamicList!$D844&lt;&gt;"",ROW(DynamicList!$D844),"")</f>
        <v/>
      </c>
      <c r="DM843" s="88" t="str">
        <f>IF(LEN(DynamicList!$D844)=0,"",MATCH(DynamicList!$D844,Calc!$AJ$7:$AJ$2006,0))</f>
        <v/>
      </c>
    </row>
    <row r="844" spans="102:117" x14ac:dyDescent="0.25">
      <c r="CX844" s="50"/>
      <c r="CY844" s="50"/>
      <c r="DI844" s="107" t="str">
        <f>IF(LEN(Database!$C845)&gt;0,ROW(Database!$C845),"")</f>
        <v/>
      </c>
      <c r="DK844" s="88" t="str">
        <f>IF(DynamicList!$D845&lt;&gt;"",ROW(DynamicList!$D845),"")</f>
        <v/>
      </c>
      <c r="DM844" s="88" t="str">
        <f>IF(LEN(DynamicList!$D845)=0,"",MATCH(DynamicList!$D845,Calc!$AJ$7:$AJ$2006,0))</f>
        <v/>
      </c>
    </row>
    <row r="845" spans="102:117" x14ac:dyDescent="0.25">
      <c r="CX845" s="50"/>
      <c r="CY845" s="50"/>
      <c r="DI845" s="107" t="str">
        <f>IF(LEN(Database!$C846)&gt;0,ROW(Database!$C846),"")</f>
        <v/>
      </c>
      <c r="DK845" s="88" t="str">
        <f>IF(DynamicList!$D846&lt;&gt;"",ROW(DynamicList!$D846),"")</f>
        <v/>
      </c>
      <c r="DM845" s="88" t="str">
        <f>IF(LEN(DynamicList!$D846)=0,"",MATCH(DynamicList!$D846,Calc!$AJ$7:$AJ$2006,0))</f>
        <v/>
      </c>
    </row>
    <row r="846" spans="102:117" x14ac:dyDescent="0.25">
      <c r="CX846" s="50"/>
      <c r="CY846" s="50"/>
      <c r="DI846" s="107" t="str">
        <f>IF(LEN(Database!$C847)&gt;0,ROW(Database!$C847),"")</f>
        <v/>
      </c>
      <c r="DK846" s="88" t="str">
        <f>IF(DynamicList!$D847&lt;&gt;"",ROW(DynamicList!$D847),"")</f>
        <v/>
      </c>
      <c r="DM846" s="88" t="str">
        <f>IF(LEN(DynamicList!$D847)=0,"",MATCH(DynamicList!$D847,Calc!$AJ$7:$AJ$2006,0))</f>
        <v/>
      </c>
    </row>
    <row r="847" spans="102:117" x14ac:dyDescent="0.25">
      <c r="CX847" s="50"/>
      <c r="CY847" s="50"/>
      <c r="DI847" s="107" t="str">
        <f>IF(LEN(Database!$C848)&gt;0,ROW(Database!$C848),"")</f>
        <v/>
      </c>
      <c r="DK847" s="88" t="str">
        <f>IF(DynamicList!$D848&lt;&gt;"",ROW(DynamicList!$D848),"")</f>
        <v/>
      </c>
      <c r="DM847" s="88" t="str">
        <f>IF(LEN(DynamicList!$D848)=0,"",MATCH(DynamicList!$D848,Calc!$AJ$7:$AJ$2006,0))</f>
        <v/>
      </c>
    </row>
    <row r="848" spans="102:117" x14ac:dyDescent="0.25">
      <c r="CX848" s="50"/>
      <c r="CY848" s="50"/>
      <c r="DI848" s="107" t="str">
        <f>IF(LEN(Database!$C849)&gt;0,ROW(Database!$C849),"")</f>
        <v/>
      </c>
      <c r="DK848" s="88" t="str">
        <f>IF(DynamicList!$D849&lt;&gt;"",ROW(DynamicList!$D849),"")</f>
        <v/>
      </c>
      <c r="DM848" s="88" t="str">
        <f>IF(LEN(DynamicList!$D849)=0,"",MATCH(DynamicList!$D849,Calc!$AJ$7:$AJ$2006,0))</f>
        <v/>
      </c>
    </row>
    <row r="849" spans="102:117" x14ac:dyDescent="0.25">
      <c r="CX849" s="50"/>
      <c r="CY849" s="50"/>
      <c r="DI849" s="107" t="str">
        <f>IF(LEN(Database!$C850)&gt;0,ROW(Database!$C850),"")</f>
        <v/>
      </c>
      <c r="DK849" s="88" t="str">
        <f>IF(DynamicList!$D850&lt;&gt;"",ROW(DynamicList!$D850),"")</f>
        <v/>
      </c>
      <c r="DM849" s="88" t="str">
        <f>IF(LEN(DynamicList!$D850)=0,"",MATCH(DynamicList!$D850,Calc!$AJ$7:$AJ$2006,0))</f>
        <v/>
      </c>
    </row>
    <row r="850" spans="102:117" x14ac:dyDescent="0.25">
      <c r="CX850" s="50"/>
      <c r="CY850" s="50"/>
      <c r="DI850" s="107" t="str">
        <f>IF(LEN(Database!$C851)&gt;0,ROW(Database!$C851),"")</f>
        <v/>
      </c>
      <c r="DK850" s="88" t="str">
        <f>IF(DynamicList!$D851&lt;&gt;"",ROW(DynamicList!$D851),"")</f>
        <v/>
      </c>
      <c r="DM850" s="88" t="str">
        <f>IF(LEN(DynamicList!$D851)=0,"",MATCH(DynamicList!$D851,Calc!$AJ$7:$AJ$2006,0))</f>
        <v/>
      </c>
    </row>
    <row r="851" spans="102:117" x14ac:dyDescent="0.25">
      <c r="CX851" s="50"/>
      <c r="CY851" s="50"/>
      <c r="DI851" s="107" t="str">
        <f>IF(LEN(Database!$C852)&gt;0,ROW(Database!$C852),"")</f>
        <v/>
      </c>
      <c r="DK851" s="88" t="str">
        <f>IF(DynamicList!$D852&lt;&gt;"",ROW(DynamicList!$D852),"")</f>
        <v/>
      </c>
      <c r="DM851" s="88" t="str">
        <f>IF(LEN(DynamicList!$D852)=0,"",MATCH(DynamicList!$D852,Calc!$AJ$7:$AJ$2006,0))</f>
        <v/>
      </c>
    </row>
    <row r="852" spans="102:117" x14ac:dyDescent="0.25">
      <c r="CX852" s="50"/>
      <c r="CY852" s="50"/>
      <c r="DI852" s="107" t="str">
        <f>IF(LEN(Database!$C853)&gt;0,ROW(Database!$C853),"")</f>
        <v/>
      </c>
      <c r="DK852" s="88" t="str">
        <f>IF(DynamicList!$D853&lt;&gt;"",ROW(DynamicList!$D853),"")</f>
        <v/>
      </c>
      <c r="DM852" s="88" t="str">
        <f>IF(LEN(DynamicList!$D853)=0,"",MATCH(DynamicList!$D853,Calc!$AJ$7:$AJ$2006,0))</f>
        <v/>
      </c>
    </row>
    <row r="853" spans="102:117" x14ac:dyDescent="0.25">
      <c r="CX853" s="50"/>
      <c r="CY853" s="50"/>
      <c r="DI853" s="107" t="str">
        <f>IF(LEN(Database!$C854)&gt;0,ROW(Database!$C854),"")</f>
        <v/>
      </c>
      <c r="DK853" s="88" t="str">
        <f>IF(DynamicList!$D854&lt;&gt;"",ROW(DynamicList!$D854),"")</f>
        <v/>
      </c>
      <c r="DM853" s="88" t="str">
        <f>IF(LEN(DynamicList!$D854)=0,"",MATCH(DynamicList!$D854,Calc!$AJ$7:$AJ$2006,0))</f>
        <v/>
      </c>
    </row>
    <row r="854" spans="102:117" x14ac:dyDescent="0.25">
      <c r="CX854" s="50"/>
      <c r="CY854" s="50"/>
      <c r="DI854" s="107" t="str">
        <f>IF(LEN(Database!$C855)&gt;0,ROW(Database!$C855),"")</f>
        <v/>
      </c>
      <c r="DK854" s="88" t="str">
        <f>IF(DynamicList!$D855&lt;&gt;"",ROW(DynamicList!$D855),"")</f>
        <v/>
      </c>
      <c r="DM854" s="88" t="str">
        <f>IF(LEN(DynamicList!$D855)=0,"",MATCH(DynamicList!$D855,Calc!$AJ$7:$AJ$2006,0))</f>
        <v/>
      </c>
    </row>
    <row r="855" spans="102:117" x14ac:dyDescent="0.25">
      <c r="CX855" s="50"/>
      <c r="CY855" s="50"/>
      <c r="DI855" s="107" t="str">
        <f>IF(LEN(Database!$C856)&gt;0,ROW(Database!$C856),"")</f>
        <v/>
      </c>
      <c r="DK855" s="88" t="str">
        <f>IF(DynamicList!$D856&lt;&gt;"",ROW(DynamicList!$D856),"")</f>
        <v/>
      </c>
      <c r="DM855" s="88" t="str">
        <f>IF(LEN(DynamicList!$D856)=0,"",MATCH(DynamicList!$D856,Calc!$AJ$7:$AJ$2006,0))</f>
        <v/>
      </c>
    </row>
    <row r="856" spans="102:117" x14ac:dyDescent="0.25">
      <c r="CX856" s="50"/>
      <c r="CY856" s="50"/>
      <c r="DI856" s="107" t="str">
        <f>IF(LEN(Database!$C857)&gt;0,ROW(Database!$C857),"")</f>
        <v/>
      </c>
      <c r="DK856" s="88" t="str">
        <f>IF(DynamicList!$D857&lt;&gt;"",ROW(DynamicList!$D857),"")</f>
        <v/>
      </c>
      <c r="DM856" s="88" t="str">
        <f>IF(LEN(DynamicList!$D857)=0,"",MATCH(DynamicList!$D857,Calc!$AJ$7:$AJ$2006,0))</f>
        <v/>
      </c>
    </row>
    <row r="857" spans="102:117" x14ac:dyDescent="0.25">
      <c r="CX857" s="50"/>
      <c r="CY857" s="50"/>
      <c r="DI857" s="107" t="str">
        <f>IF(LEN(Database!$C858)&gt;0,ROW(Database!$C858),"")</f>
        <v/>
      </c>
      <c r="DK857" s="88" t="str">
        <f>IF(DynamicList!$D858&lt;&gt;"",ROW(DynamicList!$D858),"")</f>
        <v/>
      </c>
      <c r="DM857" s="88" t="str">
        <f>IF(LEN(DynamicList!$D858)=0,"",MATCH(DynamicList!$D858,Calc!$AJ$7:$AJ$2006,0))</f>
        <v/>
      </c>
    </row>
    <row r="858" spans="102:117" x14ac:dyDescent="0.25">
      <c r="CX858" s="50"/>
      <c r="CY858" s="50"/>
      <c r="DI858" s="107" t="str">
        <f>IF(LEN(Database!$C859)&gt;0,ROW(Database!$C859),"")</f>
        <v/>
      </c>
      <c r="DK858" s="88" t="str">
        <f>IF(DynamicList!$D859&lt;&gt;"",ROW(DynamicList!$D859),"")</f>
        <v/>
      </c>
      <c r="DM858" s="88" t="str">
        <f>IF(LEN(DynamicList!$D859)=0,"",MATCH(DynamicList!$D859,Calc!$AJ$7:$AJ$2006,0))</f>
        <v/>
      </c>
    </row>
    <row r="859" spans="102:117" x14ac:dyDescent="0.25">
      <c r="CX859" s="50"/>
      <c r="CY859" s="50"/>
      <c r="DI859" s="107" t="str">
        <f>IF(LEN(Database!$C860)&gt;0,ROW(Database!$C860),"")</f>
        <v/>
      </c>
      <c r="DK859" s="88" t="str">
        <f>IF(DynamicList!$D860&lt;&gt;"",ROW(DynamicList!$D860),"")</f>
        <v/>
      </c>
      <c r="DM859" s="88" t="str">
        <f>IF(LEN(DynamicList!$D860)=0,"",MATCH(DynamicList!$D860,Calc!$AJ$7:$AJ$2006,0))</f>
        <v/>
      </c>
    </row>
    <row r="860" spans="102:117" x14ac:dyDescent="0.25">
      <c r="CX860" s="50"/>
      <c r="CY860" s="50"/>
      <c r="DI860" s="107" t="str">
        <f>IF(LEN(Database!$C861)&gt;0,ROW(Database!$C861),"")</f>
        <v/>
      </c>
      <c r="DK860" s="88" t="str">
        <f>IF(DynamicList!$D861&lt;&gt;"",ROW(DynamicList!$D861),"")</f>
        <v/>
      </c>
      <c r="DM860" s="88" t="str">
        <f>IF(LEN(DynamicList!$D861)=0,"",MATCH(DynamicList!$D861,Calc!$AJ$7:$AJ$2006,0))</f>
        <v/>
      </c>
    </row>
    <row r="861" spans="102:117" x14ac:dyDescent="0.25">
      <c r="CX861" s="50"/>
      <c r="CY861" s="50"/>
      <c r="DI861" s="107" t="str">
        <f>IF(LEN(Database!$C862)&gt;0,ROW(Database!$C862),"")</f>
        <v/>
      </c>
      <c r="DK861" s="88" t="str">
        <f>IF(DynamicList!$D862&lt;&gt;"",ROW(DynamicList!$D862),"")</f>
        <v/>
      </c>
      <c r="DM861" s="88" t="str">
        <f>IF(LEN(DynamicList!$D862)=0,"",MATCH(DynamicList!$D862,Calc!$AJ$7:$AJ$2006,0))</f>
        <v/>
      </c>
    </row>
    <row r="862" spans="102:117" x14ac:dyDescent="0.25">
      <c r="CX862" s="50"/>
      <c r="CY862" s="50"/>
      <c r="DI862" s="107" t="str">
        <f>IF(LEN(Database!$C863)&gt;0,ROW(Database!$C863),"")</f>
        <v/>
      </c>
      <c r="DK862" s="88" t="str">
        <f>IF(DynamicList!$D863&lt;&gt;"",ROW(DynamicList!$D863),"")</f>
        <v/>
      </c>
      <c r="DM862" s="88" t="str">
        <f>IF(LEN(DynamicList!$D863)=0,"",MATCH(DynamicList!$D863,Calc!$AJ$7:$AJ$2006,0))</f>
        <v/>
      </c>
    </row>
    <row r="863" spans="102:117" x14ac:dyDescent="0.25">
      <c r="CX863" s="50"/>
      <c r="CY863" s="50"/>
      <c r="DI863" s="107" t="str">
        <f>IF(LEN(Database!$C864)&gt;0,ROW(Database!$C864),"")</f>
        <v/>
      </c>
      <c r="DK863" s="88" t="str">
        <f>IF(DynamicList!$D864&lt;&gt;"",ROW(DynamicList!$D864),"")</f>
        <v/>
      </c>
      <c r="DM863" s="88" t="str">
        <f>IF(LEN(DynamicList!$D864)=0,"",MATCH(DynamicList!$D864,Calc!$AJ$7:$AJ$2006,0))</f>
        <v/>
      </c>
    </row>
    <row r="864" spans="102:117" x14ac:dyDescent="0.25">
      <c r="CX864" s="50"/>
      <c r="CY864" s="50"/>
      <c r="DI864" s="107" t="str">
        <f>IF(LEN(Database!$C865)&gt;0,ROW(Database!$C865),"")</f>
        <v/>
      </c>
      <c r="DK864" s="88" t="str">
        <f>IF(DynamicList!$D865&lt;&gt;"",ROW(DynamicList!$D865),"")</f>
        <v/>
      </c>
      <c r="DM864" s="88" t="str">
        <f>IF(LEN(DynamicList!$D865)=0,"",MATCH(DynamicList!$D865,Calc!$AJ$7:$AJ$2006,0))</f>
        <v/>
      </c>
    </row>
    <row r="865" spans="102:117" x14ac:dyDescent="0.25">
      <c r="CX865" s="50"/>
      <c r="CY865" s="50"/>
      <c r="DI865" s="107" t="str">
        <f>IF(LEN(Database!$C866)&gt;0,ROW(Database!$C866),"")</f>
        <v/>
      </c>
      <c r="DK865" s="88" t="str">
        <f>IF(DynamicList!$D866&lt;&gt;"",ROW(DynamicList!$D866),"")</f>
        <v/>
      </c>
      <c r="DM865" s="88" t="str">
        <f>IF(LEN(DynamicList!$D866)=0,"",MATCH(DynamicList!$D866,Calc!$AJ$7:$AJ$2006,0))</f>
        <v/>
      </c>
    </row>
    <row r="866" spans="102:117" x14ac:dyDescent="0.25">
      <c r="CX866" s="50"/>
      <c r="CY866" s="50"/>
      <c r="DI866" s="107" t="str">
        <f>IF(LEN(Database!$C867)&gt;0,ROW(Database!$C867),"")</f>
        <v/>
      </c>
      <c r="DK866" s="88" t="str">
        <f>IF(DynamicList!$D867&lt;&gt;"",ROW(DynamicList!$D867),"")</f>
        <v/>
      </c>
      <c r="DM866" s="88" t="str">
        <f>IF(LEN(DynamicList!$D867)=0,"",MATCH(DynamicList!$D867,Calc!$AJ$7:$AJ$2006,0))</f>
        <v/>
      </c>
    </row>
    <row r="867" spans="102:117" x14ac:dyDescent="0.25">
      <c r="CX867" s="50"/>
      <c r="CY867" s="50"/>
      <c r="DI867" s="107" t="str">
        <f>IF(LEN(Database!$C868)&gt;0,ROW(Database!$C868),"")</f>
        <v/>
      </c>
      <c r="DK867" s="88" t="str">
        <f>IF(DynamicList!$D868&lt;&gt;"",ROW(DynamicList!$D868),"")</f>
        <v/>
      </c>
      <c r="DM867" s="88" t="str">
        <f>IF(LEN(DynamicList!$D868)=0,"",MATCH(DynamicList!$D868,Calc!$AJ$7:$AJ$2006,0))</f>
        <v/>
      </c>
    </row>
    <row r="868" spans="102:117" x14ac:dyDescent="0.25">
      <c r="CX868" s="50"/>
      <c r="CY868" s="50"/>
      <c r="DI868" s="107" t="str">
        <f>IF(LEN(Database!$C869)&gt;0,ROW(Database!$C869),"")</f>
        <v/>
      </c>
      <c r="DK868" s="88" t="str">
        <f>IF(DynamicList!$D869&lt;&gt;"",ROW(DynamicList!$D869),"")</f>
        <v/>
      </c>
      <c r="DM868" s="88" t="str">
        <f>IF(LEN(DynamicList!$D869)=0,"",MATCH(DynamicList!$D869,Calc!$AJ$7:$AJ$2006,0))</f>
        <v/>
      </c>
    </row>
    <row r="869" spans="102:117" x14ac:dyDescent="0.25">
      <c r="CX869" s="50"/>
      <c r="CY869" s="50"/>
      <c r="DI869" s="107" t="str">
        <f>IF(LEN(Database!$C870)&gt;0,ROW(Database!$C870),"")</f>
        <v/>
      </c>
      <c r="DK869" s="88" t="str">
        <f>IF(DynamicList!$D870&lt;&gt;"",ROW(DynamicList!$D870),"")</f>
        <v/>
      </c>
      <c r="DM869" s="88" t="str">
        <f>IF(LEN(DynamicList!$D870)=0,"",MATCH(DynamicList!$D870,Calc!$AJ$7:$AJ$2006,0))</f>
        <v/>
      </c>
    </row>
    <row r="870" spans="102:117" x14ac:dyDescent="0.25">
      <c r="CX870" s="50"/>
      <c r="CY870" s="50"/>
      <c r="DI870" s="107" t="str">
        <f>IF(LEN(Database!$C871)&gt;0,ROW(Database!$C871),"")</f>
        <v/>
      </c>
      <c r="DK870" s="88" t="str">
        <f>IF(DynamicList!$D871&lt;&gt;"",ROW(DynamicList!$D871),"")</f>
        <v/>
      </c>
      <c r="DM870" s="88" t="str">
        <f>IF(LEN(DynamicList!$D871)=0,"",MATCH(DynamicList!$D871,Calc!$AJ$7:$AJ$2006,0))</f>
        <v/>
      </c>
    </row>
    <row r="871" spans="102:117" x14ac:dyDescent="0.25">
      <c r="CX871" s="50"/>
      <c r="CY871" s="50"/>
      <c r="DI871" s="107" t="str">
        <f>IF(LEN(Database!$C872)&gt;0,ROW(Database!$C872),"")</f>
        <v/>
      </c>
      <c r="DK871" s="88" t="str">
        <f>IF(DynamicList!$D872&lt;&gt;"",ROW(DynamicList!$D872),"")</f>
        <v/>
      </c>
      <c r="DM871" s="88" t="str">
        <f>IF(LEN(DynamicList!$D872)=0,"",MATCH(DynamicList!$D872,Calc!$AJ$7:$AJ$2006,0))</f>
        <v/>
      </c>
    </row>
    <row r="872" spans="102:117" x14ac:dyDescent="0.25">
      <c r="CX872" s="50"/>
      <c r="CY872" s="50"/>
      <c r="DI872" s="107" t="str">
        <f>IF(LEN(Database!$C873)&gt;0,ROW(Database!$C873),"")</f>
        <v/>
      </c>
      <c r="DK872" s="88" t="str">
        <f>IF(DynamicList!$D873&lt;&gt;"",ROW(DynamicList!$D873),"")</f>
        <v/>
      </c>
      <c r="DM872" s="88" t="str">
        <f>IF(LEN(DynamicList!$D873)=0,"",MATCH(DynamicList!$D873,Calc!$AJ$7:$AJ$2006,0))</f>
        <v/>
      </c>
    </row>
    <row r="873" spans="102:117" x14ac:dyDescent="0.25">
      <c r="CX873" s="50"/>
      <c r="CY873" s="50"/>
      <c r="DI873" s="107" t="str">
        <f>IF(LEN(Database!$C874)&gt;0,ROW(Database!$C874),"")</f>
        <v/>
      </c>
      <c r="DK873" s="88" t="str">
        <f>IF(DynamicList!$D874&lt;&gt;"",ROW(DynamicList!$D874),"")</f>
        <v/>
      </c>
      <c r="DM873" s="88" t="str">
        <f>IF(LEN(DynamicList!$D874)=0,"",MATCH(DynamicList!$D874,Calc!$AJ$7:$AJ$2006,0))</f>
        <v/>
      </c>
    </row>
    <row r="874" spans="102:117" x14ac:dyDescent="0.25">
      <c r="CX874" s="50"/>
      <c r="CY874" s="50"/>
      <c r="DI874" s="107" t="str">
        <f>IF(LEN(Database!$C875)&gt;0,ROW(Database!$C875),"")</f>
        <v/>
      </c>
      <c r="DK874" s="88" t="str">
        <f>IF(DynamicList!$D875&lt;&gt;"",ROW(DynamicList!$D875),"")</f>
        <v/>
      </c>
      <c r="DM874" s="88" t="str">
        <f>IF(LEN(DynamicList!$D875)=0,"",MATCH(DynamicList!$D875,Calc!$AJ$7:$AJ$2006,0))</f>
        <v/>
      </c>
    </row>
    <row r="875" spans="102:117" x14ac:dyDescent="0.25">
      <c r="CX875" s="50"/>
      <c r="CY875" s="50"/>
      <c r="DI875" s="107" t="str">
        <f>IF(LEN(Database!$C876)&gt;0,ROW(Database!$C876),"")</f>
        <v/>
      </c>
      <c r="DK875" s="88" t="str">
        <f>IF(DynamicList!$D876&lt;&gt;"",ROW(DynamicList!$D876),"")</f>
        <v/>
      </c>
      <c r="DM875" s="88" t="str">
        <f>IF(LEN(DynamicList!$D876)=0,"",MATCH(DynamicList!$D876,Calc!$AJ$7:$AJ$2006,0))</f>
        <v/>
      </c>
    </row>
    <row r="876" spans="102:117" x14ac:dyDescent="0.25">
      <c r="CX876" s="50"/>
      <c r="CY876" s="50"/>
      <c r="DI876" s="107" t="str">
        <f>IF(LEN(Database!$C877)&gt;0,ROW(Database!$C877),"")</f>
        <v/>
      </c>
      <c r="DK876" s="88" t="str">
        <f>IF(DynamicList!$D877&lt;&gt;"",ROW(DynamicList!$D877),"")</f>
        <v/>
      </c>
      <c r="DM876" s="88" t="str">
        <f>IF(LEN(DynamicList!$D877)=0,"",MATCH(DynamicList!$D877,Calc!$AJ$7:$AJ$2006,0))</f>
        <v/>
      </c>
    </row>
    <row r="877" spans="102:117" x14ac:dyDescent="0.25">
      <c r="CX877" s="50"/>
      <c r="CY877" s="50"/>
      <c r="DI877" s="107" t="str">
        <f>IF(LEN(Database!$C878)&gt;0,ROW(Database!$C878),"")</f>
        <v/>
      </c>
      <c r="DK877" s="88" t="str">
        <f>IF(DynamicList!$D878&lt;&gt;"",ROW(DynamicList!$D878),"")</f>
        <v/>
      </c>
      <c r="DM877" s="88" t="str">
        <f>IF(LEN(DynamicList!$D878)=0,"",MATCH(DynamicList!$D878,Calc!$AJ$7:$AJ$2006,0))</f>
        <v/>
      </c>
    </row>
    <row r="878" spans="102:117" x14ac:dyDescent="0.25">
      <c r="CX878" s="50"/>
      <c r="CY878" s="50"/>
      <c r="DI878" s="107" t="str">
        <f>IF(LEN(Database!$C879)&gt;0,ROW(Database!$C879),"")</f>
        <v/>
      </c>
      <c r="DK878" s="88" t="str">
        <f>IF(DynamicList!$D879&lt;&gt;"",ROW(DynamicList!$D879),"")</f>
        <v/>
      </c>
      <c r="DM878" s="88" t="str">
        <f>IF(LEN(DynamicList!$D879)=0,"",MATCH(DynamicList!$D879,Calc!$AJ$7:$AJ$2006,0))</f>
        <v/>
      </c>
    </row>
    <row r="879" spans="102:117" x14ac:dyDescent="0.25">
      <c r="CX879" s="50"/>
      <c r="CY879" s="50"/>
      <c r="DI879" s="107" t="str">
        <f>IF(LEN(Database!$C880)&gt;0,ROW(Database!$C880),"")</f>
        <v/>
      </c>
      <c r="DK879" s="88" t="str">
        <f>IF(DynamicList!$D880&lt;&gt;"",ROW(DynamicList!$D880),"")</f>
        <v/>
      </c>
      <c r="DM879" s="88" t="str">
        <f>IF(LEN(DynamicList!$D880)=0,"",MATCH(DynamicList!$D880,Calc!$AJ$7:$AJ$2006,0))</f>
        <v/>
      </c>
    </row>
    <row r="880" spans="102:117" x14ac:dyDescent="0.25">
      <c r="CX880" s="50"/>
      <c r="CY880" s="50"/>
      <c r="DI880" s="107" t="str">
        <f>IF(LEN(Database!$C881)&gt;0,ROW(Database!$C881),"")</f>
        <v/>
      </c>
      <c r="DK880" s="88" t="str">
        <f>IF(DynamicList!$D881&lt;&gt;"",ROW(DynamicList!$D881),"")</f>
        <v/>
      </c>
      <c r="DM880" s="88" t="str">
        <f>IF(LEN(DynamicList!$D881)=0,"",MATCH(DynamicList!$D881,Calc!$AJ$7:$AJ$2006,0))</f>
        <v/>
      </c>
    </row>
    <row r="881" spans="102:117" x14ac:dyDescent="0.25">
      <c r="CX881" s="50"/>
      <c r="CY881" s="50"/>
      <c r="DI881" s="107" t="str">
        <f>IF(LEN(Database!$C882)&gt;0,ROW(Database!$C882),"")</f>
        <v/>
      </c>
      <c r="DK881" s="88" t="str">
        <f>IF(DynamicList!$D882&lt;&gt;"",ROW(DynamicList!$D882),"")</f>
        <v/>
      </c>
      <c r="DM881" s="88" t="str">
        <f>IF(LEN(DynamicList!$D882)=0,"",MATCH(DynamicList!$D882,Calc!$AJ$7:$AJ$2006,0))</f>
        <v/>
      </c>
    </row>
    <row r="882" spans="102:117" x14ac:dyDescent="0.25">
      <c r="CX882" s="50"/>
      <c r="CY882" s="50"/>
      <c r="DI882" s="107" t="str">
        <f>IF(LEN(Database!$C883)&gt;0,ROW(Database!$C883),"")</f>
        <v/>
      </c>
      <c r="DK882" s="88" t="str">
        <f>IF(DynamicList!$D883&lt;&gt;"",ROW(DynamicList!$D883),"")</f>
        <v/>
      </c>
      <c r="DM882" s="88" t="str">
        <f>IF(LEN(DynamicList!$D883)=0,"",MATCH(DynamicList!$D883,Calc!$AJ$7:$AJ$2006,0))</f>
        <v/>
      </c>
    </row>
    <row r="883" spans="102:117" x14ac:dyDescent="0.25">
      <c r="CX883" s="50"/>
      <c r="CY883" s="50"/>
      <c r="DI883" s="107" t="str">
        <f>IF(LEN(Database!$C884)&gt;0,ROW(Database!$C884),"")</f>
        <v/>
      </c>
      <c r="DK883" s="88" t="str">
        <f>IF(DynamicList!$D884&lt;&gt;"",ROW(DynamicList!$D884),"")</f>
        <v/>
      </c>
      <c r="DM883" s="88" t="str">
        <f>IF(LEN(DynamicList!$D884)=0,"",MATCH(DynamicList!$D884,Calc!$AJ$7:$AJ$2006,0))</f>
        <v/>
      </c>
    </row>
    <row r="884" spans="102:117" x14ac:dyDescent="0.25">
      <c r="CX884" s="50"/>
      <c r="CY884" s="50"/>
      <c r="DI884" s="107" t="str">
        <f>IF(LEN(Database!$C885)&gt;0,ROW(Database!$C885),"")</f>
        <v/>
      </c>
      <c r="DK884" s="88" t="str">
        <f>IF(DynamicList!$D885&lt;&gt;"",ROW(DynamicList!$D885),"")</f>
        <v/>
      </c>
      <c r="DM884" s="88" t="str">
        <f>IF(LEN(DynamicList!$D885)=0,"",MATCH(DynamicList!$D885,Calc!$AJ$7:$AJ$2006,0))</f>
        <v/>
      </c>
    </row>
    <row r="885" spans="102:117" x14ac:dyDescent="0.25">
      <c r="CX885" s="50"/>
      <c r="CY885" s="50"/>
      <c r="DI885" s="107" t="str">
        <f>IF(LEN(Database!$C886)&gt;0,ROW(Database!$C886),"")</f>
        <v/>
      </c>
      <c r="DK885" s="88" t="str">
        <f>IF(DynamicList!$D886&lt;&gt;"",ROW(DynamicList!$D886),"")</f>
        <v/>
      </c>
      <c r="DM885" s="88" t="str">
        <f>IF(LEN(DynamicList!$D886)=0,"",MATCH(DynamicList!$D886,Calc!$AJ$7:$AJ$2006,0))</f>
        <v/>
      </c>
    </row>
    <row r="886" spans="102:117" x14ac:dyDescent="0.25">
      <c r="CX886" s="50"/>
      <c r="CY886" s="50"/>
      <c r="DI886" s="107" t="str">
        <f>IF(LEN(Database!$C887)&gt;0,ROW(Database!$C887),"")</f>
        <v/>
      </c>
      <c r="DK886" s="88" t="str">
        <f>IF(DynamicList!$D887&lt;&gt;"",ROW(DynamicList!$D887),"")</f>
        <v/>
      </c>
      <c r="DM886" s="88" t="str">
        <f>IF(LEN(DynamicList!$D887)=0,"",MATCH(DynamicList!$D887,Calc!$AJ$7:$AJ$2006,0))</f>
        <v/>
      </c>
    </row>
    <row r="887" spans="102:117" x14ac:dyDescent="0.25">
      <c r="CX887" s="50"/>
      <c r="CY887" s="50"/>
      <c r="DI887" s="107" t="str">
        <f>IF(LEN(Database!$C888)&gt;0,ROW(Database!$C888),"")</f>
        <v/>
      </c>
      <c r="DK887" s="88" t="str">
        <f>IF(DynamicList!$D888&lt;&gt;"",ROW(DynamicList!$D888),"")</f>
        <v/>
      </c>
      <c r="DM887" s="88" t="str">
        <f>IF(LEN(DynamicList!$D888)=0,"",MATCH(DynamicList!$D888,Calc!$AJ$7:$AJ$2006,0))</f>
        <v/>
      </c>
    </row>
    <row r="888" spans="102:117" x14ac:dyDescent="0.25">
      <c r="CX888" s="50"/>
      <c r="CY888" s="50"/>
      <c r="DI888" s="107" t="str">
        <f>IF(LEN(Database!$C889)&gt;0,ROW(Database!$C889),"")</f>
        <v/>
      </c>
      <c r="DK888" s="88" t="str">
        <f>IF(DynamicList!$D889&lt;&gt;"",ROW(DynamicList!$D889),"")</f>
        <v/>
      </c>
      <c r="DM888" s="88" t="str">
        <f>IF(LEN(DynamicList!$D889)=0,"",MATCH(DynamicList!$D889,Calc!$AJ$7:$AJ$2006,0))</f>
        <v/>
      </c>
    </row>
    <row r="889" spans="102:117" x14ac:dyDescent="0.25">
      <c r="CX889" s="50"/>
      <c r="CY889" s="50"/>
      <c r="DI889" s="107" t="str">
        <f>IF(LEN(Database!$C890)&gt;0,ROW(Database!$C890),"")</f>
        <v/>
      </c>
      <c r="DK889" s="88" t="str">
        <f>IF(DynamicList!$D890&lt;&gt;"",ROW(DynamicList!$D890),"")</f>
        <v/>
      </c>
      <c r="DM889" s="88" t="str">
        <f>IF(LEN(DynamicList!$D890)=0,"",MATCH(DynamicList!$D890,Calc!$AJ$7:$AJ$2006,0))</f>
        <v/>
      </c>
    </row>
    <row r="890" spans="102:117" x14ac:dyDescent="0.25">
      <c r="CX890" s="50"/>
      <c r="CY890" s="50"/>
      <c r="DI890" s="107" t="str">
        <f>IF(LEN(Database!$C891)&gt;0,ROW(Database!$C891),"")</f>
        <v/>
      </c>
      <c r="DK890" s="88" t="str">
        <f>IF(DynamicList!$D891&lt;&gt;"",ROW(DynamicList!$D891),"")</f>
        <v/>
      </c>
      <c r="DM890" s="88" t="str">
        <f>IF(LEN(DynamicList!$D891)=0,"",MATCH(DynamicList!$D891,Calc!$AJ$7:$AJ$2006,0))</f>
        <v/>
      </c>
    </row>
    <row r="891" spans="102:117" x14ac:dyDescent="0.25">
      <c r="CX891" s="50"/>
      <c r="CY891" s="50"/>
      <c r="DI891" s="107" t="str">
        <f>IF(LEN(Database!$C892)&gt;0,ROW(Database!$C892),"")</f>
        <v/>
      </c>
      <c r="DK891" s="88" t="str">
        <f>IF(DynamicList!$D892&lt;&gt;"",ROW(DynamicList!$D892),"")</f>
        <v/>
      </c>
      <c r="DM891" s="88" t="str">
        <f>IF(LEN(DynamicList!$D892)=0,"",MATCH(DynamicList!$D892,Calc!$AJ$7:$AJ$2006,0))</f>
        <v/>
      </c>
    </row>
    <row r="892" spans="102:117" x14ac:dyDescent="0.25">
      <c r="CX892" s="50"/>
      <c r="CY892" s="50"/>
      <c r="DI892" s="107" t="str">
        <f>IF(LEN(Database!$C893)&gt;0,ROW(Database!$C893),"")</f>
        <v/>
      </c>
      <c r="DK892" s="88" t="str">
        <f>IF(DynamicList!$D893&lt;&gt;"",ROW(DynamicList!$D893),"")</f>
        <v/>
      </c>
      <c r="DM892" s="88" t="str">
        <f>IF(LEN(DynamicList!$D893)=0,"",MATCH(DynamicList!$D893,Calc!$AJ$7:$AJ$2006,0))</f>
        <v/>
      </c>
    </row>
    <row r="893" spans="102:117" x14ac:dyDescent="0.25">
      <c r="CX893" s="50"/>
      <c r="CY893" s="50"/>
      <c r="DI893" s="107" t="str">
        <f>IF(LEN(Database!$C894)&gt;0,ROW(Database!$C894),"")</f>
        <v/>
      </c>
      <c r="DK893" s="88" t="str">
        <f>IF(DynamicList!$D894&lt;&gt;"",ROW(DynamicList!$D894),"")</f>
        <v/>
      </c>
      <c r="DM893" s="88" t="str">
        <f>IF(LEN(DynamicList!$D894)=0,"",MATCH(DynamicList!$D894,Calc!$AJ$7:$AJ$2006,0))</f>
        <v/>
      </c>
    </row>
    <row r="894" spans="102:117" x14ac:dyDescent="0.25">
      <c r="CX894" s="50"/>
      <c r="CY894" s="50"/>
      <c r="DI894" s="107" t="str">
        <f>IF(LEN(Database!$C895)&gt;0,ROW(Database!$C895),"")</f>
        <v/>
      </c>
      <c r="DK894" s="88" t="str">
        <f>IF(DynamicList!$D895&lt;&gt;"",ROW(DynamicList!$D895),"")</f>
        <v/>
      </c>
      <c r="DM894" s="88" t="str">
        <f>IF(LEN(DynamicList!$D895)=0,"",MATCH(DynamicList!$D895,Calc!$AJ$7:$AJ$2006,0))</f>
        <v/>
      </c>
    </row>
    <row r="895" spans="102:117" x14ac:dyDescent="0.25">
      <c r="CX895" s="50"/>
      <c r="CY895" s="50"/>
      <c r="DI895" s="107" t="str">
        <f>IF(LEN(Database!$C896)&gt;0,ROW(Database!$C896),"")</f>
        <v/>
      </c>
      <c r="DK895" s="88" t="str">
        <f>IF(DynamicList!$D896&lt;&gt;"",ROW(DynamicList!$D896),"")</f>
        <v/>
      </c>
      <c r="DM895" s="88" t="str">
        <f>IF(LEN(DynamicList!$D896)=0,"",MATCH(DynamicList!$D896,Calc!$AJ$7:$AJ$2006,0))</f>
        <v/>
      </c>
    </row>
    <row r="896" spans="102:117" x14ac:dyDescent="0.25">
      <c r="CX896" s="50"/>
      <c r="CY896" s="50"/>
      <c r="DI896" s="107" t="str">
        <f>IF(LEN(Database!$C897)&gt;0,ROW(Database!$C897),"")</f>
        <v/>
      </c>
      <c r="DK896" s="88" t="str">
        <f>IF(DynamicList!$D897&lt;&gt;"",ROW(DynamicList!$D897),"")</f>
        <v/>
      </c>
      <c r="DM896" s="88" t="str">
        <f>IF(LEN(DynamicList!$D897)=0,"",MATCH(DynamicList!$D897,Calc!$AJ$7:$AJ$2006,0))</f>
        <v/>
      </c>
    </row>
    <row r="897" spans="102:117" x14ac:dyDescent="0.25">
      <c r="CX897" s="50"/>
      <c r="CY897" s="50"/>
      <c r="DI897" s="107" t="str">
        <f>IF(LEN(Database!$C898)&gt;0,ROW(Database!$C898),"")</f>
        <v/>
      </c>
      <c r="DK897" s="88" t="str">
        <f>IF(DynamicList!$D898&lt;&gt;"",ROW(DynamicList!$D898),"")</f>
        <v/>
      </c>
      <c r="DM897" s="88" t="str">
        <f>IF(LEN(DynamicList!$D898)=0,"",MATCH(DynamicList!$D898,Calc!$AJ$7:$AJ$2006,0))</f>
        <v/>
      </c>
    </row>
    <row r="898" spans="102:117" x14ac:dyDescent="0.25">
      <c r="CX898" s="50"/>
      <c r="CY898" s="50"/>
      <c r="DI898" s="107" t="str">
        <f>IF(LEN(Database!$C899)&gt;0,ROW(Database!$C899),"")</f>
        <v/>
      </c>
      <c r="DK898" s="88" t="str">
        <f>IF(DynamicList!$D899&lt;&gt;"",ROW(DynamicList!$D899),"")</f>
        <v/>
      </c>
      <c r="DM898" s="88" t="str">
        <f>IF(LEN(DynamicList!$D899)=0,"",MATCH(DynamicList!$D899,Calc!$AJ$7:$AJ$2006,0))</f>
        <v/>
      </c>
    </row>
    <row r="899" spans="102:117" x14ac:dyDescent="0.25">
      <c r="CX899" s="50"/>
      <c r="CY899" s="50"/>
      <c r="DI899" s="107" t="str">
        <f>IF(LEN(Database!$C900)&gt;0,ROW(Database!$C900),"")</f>
        <v/>
      </c>
      <c r="DK899" s="88" t="str">
        <f>IF(DynamicList!$D900&lt;&gt;"",ROW(DynamicList!$D900),"")</f>
        <v/>
      </c>
      <c r="DM899" s="88" t="str">
        <f>IF(LEN(DynamicList!$D900)=0,"",MATCH(DynamicList!$D900,Calc!$AJ$7:$AJ$2006,0))</f>
        <v/>
      </c>
    </row>
    <row r="900" spans="102:117" x14ac:dyDescent="0.25">
      <c r="CX900" s="50"/>
      <c r="CY900" s="50"/>
      <c r="DI900" s="107" t="str">
        <f>IF(LEN(Database!$C901)&gt;0,ROW(Database!$C901),"")</f>
        <v/>
      </c>
      <c r="DK900" s="88" t="str">
        <f>IF(DynamicList!$D901&lt;&gt;"",ROW(DynamicList!$D901),"")</f>
        <v/>
      </c>
      <c r="DM900" s="88" t="str">
        <f>IF(LEN(DynamicList!$D901)=0,"",MATCH(DynamicList!$D901,Calc!$AJ$7:$AJ$2006,0))</f>
        <v/>
      </c>
    </row>
    <row r="901" spans="102:117" x14ac:dyDescent="0.25">
      <c r="CX901" s="50"/>
      <c r="CY901" s="50"/>
      <c r="DI901" s="107" t="str">
        <f>IF(LEN(Database!$C902)&gt;0,ROW(Database!$C902),"")</f>
        <v/>
      </c>
      <c r="DK901" s="88" t="str">
        <f>IF(DynamicList!$D902&lt;&gt;"",ROW(DynamicList!$D902),"")</f>
        <v/>
      </c>
      <c r="DM901" s="88" t="str">
        <f>IF(LEN(DynamicList!$D902)=0,"",MATCH(DynamicList!$D902,Calc!$AJ$7:$AJ$2006,0))</f>
        <v/>
      </c>
    </row>
    <row r="902" spans="102:117" x14ac:dyDescent="0.25">
      <c r="CX902" s="50"/>
      <c r="CY902" s="50"/>
      <c r="DI902" s="107" t="str">
        <f>IF(LEN(Database!$C903)&gt;0,ROW(Database!$C903),"")</f>
        <v/>
      </c>
      <c r="DK902" s="88" t="str">
        <f>IF(DynamicList!$D903&lt;&gt;"",ROW(DynamicList!$D903),"")</f>
        <v/>
      </c>
      <c r="DM902" s="88" t="str">
        <f>IF(LEN(DynamicList!$D903)=0,"",MATCH(DynamicList!$D903,Calc!$AJ$7:$AJ$2006,0))</f>
        <v/>
      </c>
    </row>
    <row r="903" spans="102:117" x14ac:dyDescent="0.25">
      <c r="CX903" s="50"/>
      <c r="CY903" s="50"/>
      <c r="DI903" s="107" t="str">
        <f>IF(LEN(Database!$C904)&gt;0,ROW(Database!$C904),"")</f>
        <v/>
      </c>
      <c r="DK903" s="88" t="str">
        <f>IF(DynamicList!$D904&lt;&gt;"",ROW(DynamicList!$D904),"")</f>
        <v/>
      </c>
      <c r="DM903" s="88" t="str">
        <f>IF(LEN(DynamicList!$D904)=0,"",MATCH(DynamicList!$D904,Calc!$AJ$7:$AJ$2006,0))</f>
        <v/>
      </c>
    </row>
    <row r="904" spans="102:117" x14ac:dyDescent="0.25">
      <c r="CX904" s="50"/>
      <c r="CY904" s="50"/>
      <c r="DI904" s="107" t="str">
        <f>IF(LEN(Database!$C905)&gt;0,ROW(Database!$C905),"")</f>
        <v/>
      </c>
      <c r="DK904" s="88" t="str">
        <f>IF(DynamicList!$D905&lt;&gt;"",ROW(DynamicList!$D905),"")</f>
        <v/>
      </c>
      <c r="DM904" s="88" t="str">
        <f>IF(LEN(DynamicList!$D905)=0,"",MATCH(DynamicList!$D905,Calc!$AJ$7:$AJ$2006,0))</f>
        <v/>
      </c>
    </row>
    <row r="905" spans="102:117" x14ac:dyDescent="0.25">
      <c r="CX905" s="50"/>
      <c r="CY905" s="50"/>
      <c r="DI905" s="107" t="str">
        <f>IF(LEN(Database!$C906)&gt;0,ROW(Database!$C906),"")</f>
        <v/>
      </c>
      <c r="DK905" s="88" t="str">
        <f>IF(DynamicList!$D906&lt;&gt;"",ROW(DynamicList!$D906),"")</f>
        <v/>
      </c>
      <c r="DM905" s="88" t="str">
        <f>IF(LEN(DynamicList!$D906)=0,"",MATCH(DynamicList!$D906,Calc!$AJ$7:$AJ$2006,0))</f>
        <v/>
      </c>
    </row>
    <row r="906" spans="102:117" x14ac:dyDescent="0.25">
      <c r="CX906" s="50"/>
      <c r="CY906" s="50"/>
      <c r="DI906" s="107" t="str">
        <f>IF(LEN(Database!$C907)&gt;0,ROW(Database!$C907),"")</f>
        <v/>
      </c>
      <c r="DK906" s="88" t="str">
        <f>IF(DynamicList!$D907&lt;&gt;"",ROW(DynamicList!$D907),"")</f>
        <v/>
      </c>
      <c r="DM906" s="88" t="str">
        <f>IF(LEN(DynamicList!$D907)=0,"",MATCH(DynamicList!$D907,Calc!$AJ$7:$AJ$2006,0))</f>
        <v/>
      </c>
    </row>
    <row r="907" spans="102:117" x14ac:dyDescent="0.25">
      <c r="CX907" s="50"/>
      <c r="CY907" s="50"/>
      <c r="DI907" s="107" t="str">
        <f>IF(LEN(Database!$C908)&gt;0,ROW(Database!$C908),"")</f>
        <v/>
      </c>
      <c r="DK907" s="88" t="str">
        <f>IF(DynamicList!$D908&lt;&gt;"",ROW(DynamicList!$D908),"")</f>
        <v/>
      </c>
      <c r="DM907" s="88" t="str">
        <f>IF(LEN(DynamicList!$D908)=0,"",MATCH(DynamicList!$D908,Calc!$AJ$7:$AJ$2006,0))</f>
        <v/>
      </c>
    </row>
    <row r="908" spans="102:117" x14ac:dyDescent="0.25">
      <c r="CX908" s="50"/>
      <c r="CY908" s="50"/>
      <c r="DI908" s="107" t="str">
        <f>IF(LEN(Database!$C909)&gt;0,ROW(Database!$C909),"")</f>
        <v/>
      </c>
      <c r="DK908" s="88" t="str">
        <f>IF(DynamicList!$D909&lt;&gt;"",ROW(DynamicList!$D909),"")</f>
        <v/>
      </c>
      <c r="DM908" s="88" t="str">
        <f>IF(LEN(DynamicList!$D909)=0,"",MATCH(DynamicList!$D909,Calc!$AJ$7:$AJ$2006,0))</f>
        <v/>
      </c>
    </row>
    <row r="909" spans="102:117" x14ac:dyDescent="0.25">
      <c r="CX909" s="50"/>
      <c r="CY909" s="50"/>
      <c r="DI909" s="107" t="str">
        <f>IF(LEN(Database!$C910)&gt;0,ROW(Database!$C910),"")</f>
        <v/>
      </c>
      <c r="DK909" s="88" t="str">
        <f>IF(DynamicList!$D910&lt;&gt;"",ROW(DynamicList!$D910),"")</f>
        <v/>
      </c>
      <c r="DM909" s="88" t="str">
        <f>IF(LEN(DynamicList!$D910)=0,"",MATCH(DynamicList!$D910,Calc!$AJ$7:$AJ$2006,0))</f>
        <v/>
      </c>
    </row>
    <row r="910" spans="102:117" x14ac:dyDescent="0.25">
      <c r="CX910" s="50"/>
      <c r="CY910" s="50"/>
      <c r="DI910" s="107" t="str">
        <f>IF(LEN(Database!$C911)&gt;0,ROW(Database!$C911),"")</f>
        <v/>
      </c>
      <c r="DK910" s="88" t="str">
        <f>IF(DynamicList!$D911&lt;&gt;"",ROW(DynamicList!$D911),"")</f>
        <v/>
      </c>
      <c r="DM910" s="88" t="str">
        <f>IF(LEN(DynamicList!$D911)=0,"",MATCH(DynamicList!$D911,Calc!$AJ$7:$AJ$2006,0))</f>
        <v/>
      </c>
    </row>
    <row r="911" spans="102:117" x14ac:dyDescent="0.25">
      <c r="CX911" s="50"/>
      <c r="CY911" s="50"/>
      <c r="DI911" s="107" t="str">
        <f>IF(LEN(Database!$C912)&gt;0,ROW(Database!$C912),"")</f>
        <v/>
      </c>
      <c r="DK911" s="88" t="str">
        <f>IF(DynamicList!$D912&lt;&gt;"",ROW(DynamicList!$D912),"")</f>
        <v/>
      </c>
      <c r="DM911" s="88" t="str">
        <f>IF(LEN(DynamicList!$D912)=0,"",MATCH(DynamicList!$D912,Calc!$AJ$7:$AJ$2006,0))</f>
        <v/>
      </c>
    </row>
    <row r="912" spans="102:117" x14ac:dyDescent="0.25">
      <c r="CX912" s="50"/>
      <c r="CY912" s="50"/>
      <c r="DI912" s="107" t="str">
        <f>IF(LEN(Database!$C913)&gt;0,ROW(Database!$C913),"")</f>
        <v/>
      </c>
      <c r="DK912" s="88" t="str">
        <f>IF(DynamicList!$D913&lt;&gt;"",ROW(DynamicList!$D913),"")</f>
        <v/>
      </c>
      <c r="DM912" s="88" t="str">
        <f>IF(LEN(DynamicList!$D913)=0,"",MATCH(DynamicList!$D913,Calc!$AJ$7:$AJ$2006,0))</f>
        <v/>
      </c>
    </row>
    <row r="913" spans="102:117" x14ac:dyDescent="0.25">
      <c r="CX913" s="50"/>
      <c r="CY913" s="50"/>
      <c r="DI913" s="107" t="str">
        <f>IF(LEN(Database!$C914)&gt;0,ROW(Database!$C914),"")</f>
        <v/>
      </c>
      <c r="DK913" s="88" t="str">
        <f>IF(DynamicList!$D914&lt;&gt;"",ROW(DynamicList!$D914),"")</f>
        <v/>
      </c>
      <c r="DM913" s="88" t="str">
        <f>IF(LEN(DynamicList!$D914)=0,"",MATCH(DynamicList!$D914,Calc!$AJ$7:$AJ$2006,0))</f>
        <v/>
      </c>
    </row>
    <row r="914" spans="102:117" x14ac:dyDescent="0.25">
      <c r="CX914" s="50"/>
      <c r="CY914" s="50"/>
      <c r="DI914" s="107" t="str">
        <f>IF(LEN(Database!$C915)&gt;0,ROW(Database!$C915),"")</f>
        <v/>
      </c>
      <c r="DK914" s="88" t="str">
        <f>IF(DynamicList!$D915&lt;&gt;"",ROW(DynamicList!$D915),"")</f>
        <v/>
      </c>
      <c r="DM914" s="88" t="str">
        <f>IF(LEN(DynamicList!$D915)=0,"",MATCH(DynamicList!$D915,Calc!$AJ$7:$AJ$2006,0))</f>
        <v/>
      </c>
    </row>
    <row r="915" spans="102:117" x14ac:dyDescent="0.25">
      <c r="CX915" s="50"/>
      <c r="CY915" s="50"/>
      <c r="DI915" s="107" t="str">
        <f>IF(LEN(Database!$C916)&gt;0,ROW(Database!$C916),"")</f>
        <v/>
      </c>
      <c r="DK915" s="88" t="str">
        <f>IF(DynamicList!$D916&lt;&gt;"",ROW(DynamicList!$D916),"")</f>
        <v/>
      </c>
      <c r="DM915" s="88" t="str">
        <f>IF(LEN(DynamicList!$D916)=0,"",MATCH(DynamicList!$D916,Calc!$AJ$7:$AJ$2006,0))</f>
        <v/>
      </c>
    </row>
    <row r="916" spans="102:117" x14ac:dyDescent="0.25">
      <c r="CX916" s="50"/>
      <c r="CY916" s="50"/>
      <c r="DI916" s="107" t="str">
        <f>IF(LEN(Database!$C917)&gt;0,ROW(Database!$C917),"")</f>
        <v/>
      </c>
      <c r="DK916" s="88" t="str">
        <f>IF(DynamicList!$D917&lt;&gt;"",ROW(DynamicList!$D917),"")</f>
        <v/>
      </c>
      <c r="DM916" s="88" t="str">
        <f>IF(LEN(DynamicList!$D917)=0,"",MATCH(DynamicList!$D917,Calc!$AJ$7:$AJ$2006,0))</f>
        <v/>
      </c>
    </row>
    <row r="917" spans="102:117" x14ac:dyDescent="0.25">
      <c r="CX917" s="50"/>
      <c r="CY917" s="50"/>
      <c r="DI917" s="107" t="str">
        <f>IF(LEN(Database!$C918)&gt;0,ROW(Database!$C918),"")</f>
        <v/>
      </c>
      <c r="DK917" s="88" t="str">
        <f>IF(DynamicList!$D918&lt;&gt;"",ROW(DynamicList!$D918),"")</f>
        <v/>
      </c>
      <c r="DM917" s="88" t="str">
        <f>IF(LEN(DynamicList!$D918)=0,"",MATCH(DynamicList!$D918,Calc!$AJ$7:$AJ$2006,0))</f>
        <v/>
      </c>
    </row>
    <row r="918" spans="102:117" x14ac:dyDescent="0.25">
      <c r="CX918" s="50"/>
      <c r="CY918" s="50"/>
      <c r="DI918" s="107" t="str">
        <f>IF(LEN(Database!$C919)&gt;0,ROW(Database!$C919),"")</f>
        <v/>
      </c>
      <c r="DK918" s="88" t="str">
        <f>IF(DynamicList!$D919&lt;&gt;"",ROW(DynamicList!$D919),"")</f>
        <v/>
      </c>
      <c r="DM918" s="88" t="str">
        <f>IF(LEN(DynamicList!$D919)=0,"",MATCH(DynamicList!$D919,Calc!$AJ$7:$AJ$2006,0))</f>
        <v/>
      </c>
    </row>
    <row r="919" spans="102:117" x14ac:dyDescent="0.25">
      <c r="CX919" s="50"/>
      <c r="CY919" s="50"/>
      <c r="DI919" s="107" t="str">
        <f>IF(LEN(Database!$C920)&gt;0,ROW(Database!$C920),"")</f>
        <v/>
      </c>
      <c r="DK919" s="88" t="str">
        <f>IF(DynamicList!$D920&lt;&gt;"",ROW(DynamicList!$D920),"")</f>
        <v/>
      </c>
      <c r="DM919" s="88" t="str">
        <f>IF(LEN(DynamicList!$D920)=0,"",MATCH(DynamicList!$D920,Calc!$AJ$7:$AJ$2006,0))</f>
        <v/>
      </c>
    </row>
    <row r="920" spans="102:117" x14ac:dyDescent="0.25">
      <c r="CX920" s="50"/>
      <c r="CY920" s="50"/>
      <c r="DI920" s="107" t="str">
        <f>IF(LEN(Database!$C921)&gt;0,ROW(Database!$C921),"")</f>
        <v/>
      </c>
      <c r="DK920" s="88" t="str">
        <f>IF(DynamicList!$D921&lt;&gt;"",ROW(DynamicList!$D921),"")</f>
        <v/>
      </c>
      <c r="DM920" s="88" t="str">
        <f>IF(LEN(DynamicList!$D921)=0,"",MATCH(DynamicList!$D921,Calc!$AJ$7:$AJ$2006,0))</f>
        <v/>
      </c>
    </row>
    <row r="921" spans="102:117" x14ac:dyDescent="0.25">
      <c r="CX921" s="50"/>
      <c r="CY921" s="50"/>
      <c r="DI921" s="107" t="str">
        <f>IF(LEN(Database!$C922)&gt;0,ROW(Database!$C922),"")</f>
        <v/>
      </c>
      <c r="DK921" s="88" t="str">
        <f>IF(DynamicList!$D922&lt;&gt;"",ROW(DynamicList!$D922),"")</f>
        <v/>
      </c>
      <c r="DM921" s="88" t="str">
        <f>IF(LEN(DynamicList!$D922)=0,"",MATCH(DynamicList!$D922,Calc!$AJ$7:$AJ$2006,0))</f>
        <v/>
      </c>
    </row>
    <row r="922" spans="102:117" x14ac:dyDescent="0.25">
      <c r="CX922" s="50"/>
      <c r="CY922" s="50"/>
      <c r="DI922" s="107" t="str">
        <f>IF(LEN(Database!$C923)&gt;0,ROW(Database!$C923),"")</f>
        <v/>
      </c>
      <c r="DK922" s="88" t="str">
        <f>IF(DynamicList!$D923&lt;&gt;"",ROW(DynamicList!$D923),"")</f>
        <v/>
      </c>
      <c r="DM922" s="88" t="str">
        <f>IF(LEN(DynamicList!$D923)=0,"",MATCH(DynamicList!$D923,Calc!$AJ$7:$AJ$2006,0))</f>
        <v/>
      </c>
    </row>
    <row r="923" spans="102:117" x14ac:dyDescent="0.25">
      <c r="CX923" s="50"/>
      <c r="CY923" s="50"/>
      <c r="DI923" s="107" t="str">
        <f>IF(LEN(Database!$C924)&gt;0,ROW(Database!$C924),"")</f>
        <v/>
      </c>
      <c r="DK923" s="88" t="str">
        <f>IF(DynamicList!$D924&lt;&gt;"",ROW(DynamicList!$D924),"")</f>
        <v/>
      </c>
      <c r="DM923" s="88" t="str">
        <f>IF(LEN(DynamicList!$D924)=0,"",MATCH(DynamicList!$D924,Calc!$AJ$7:$AJ$2006,0))</f>
        <v/>
      </c>
    </row>
    <row r="924" spans="102:117" x14ac:dyDescent="0.25">
      <c r="CX924" s="50"/>
      <c r="CY924" s="50"/>
      <c r="DI924" s="107" t="str">
        <f>IF(LEN(Database!$C925)&gt;0,ROW(Database!$C925),"")</f>
        <v/>
      </c>
      <c r="DK924" s="88" t="str">
        <f>IF(DynamicList!$D925&lt;&gt;"",ROW(DynamicList!$D925),"")</f>
        <v/>
      </c>
      <c r="DM924" s="88" t="str">
        <f>IF(LEN(DynamicList!$D925)=0,"",MATCH(DynamicList!$D925,Calc!$AJ$7:$AJ$2006,0))</f>
        <v/>
      </c>
    </row>
    <row r="925" spans="102:117" x14ac:dyDescent="0.25">
      <c r="CX925" s="50"/>
      <c r="CY925" s="50"/>
      <c r="DI925" s="107" t="str">
        <f>IF(LEN(Database!$C926)&gt;0,ROW(Database!$C926),"")</f>
        <v/>
      </c>
      <c r="DK925" s="88" t="str">
        <f>IF(DynamicList!$D926&lt;&gt;"",ROW(DynamicList!$D926),"")</f>
        <v/>
      </c>
      <c r="DM925" s="88" t="str">
        <f>IF(LEN(DynamicList!$D926)=0,"",MATCH(DynamicList!$D926,Calc!$AJ$7:$AJ$2006,0))</f>
        <v/>
      </c>
    </row>
    <row r="926" spans="102:117" x14ac:dyDescent="0.25">
      <c r="CX926" s="50"/>
      <c r="CY926" s="50"/>
      <c r="DI926" s="107" t="str">
        <f>IF(LEN(Database!$C927)&gt;0,ROW(Database!$C927),"")</f>
        <v/>
      </c>
      <c r="DK926" s="88" t="str">
        <f>IF(DynamicList!$D927&lt;&gt;"",ROW(DynamicList!$D927),"")</f>
        <v/>
      </c>
      <c r="DM926" s="88" t="str">
        <f>IF(LEN(DynamicList!$D927)=0,"",MATCH(DynamicList!$D927,Calc!$AJ$7:$AJ$2006,0))</f>
        <v/>
      </c>
    </row>
    <row r="927" spans="102:117" x14ac:dyDescent="0.25">
      <c r="CX927" s="50"/>
      <c r="CY927" s="50"/>
      <c r="DI927" s="107" t="str">
        <f>IF(LEN(Database!$C928)&gt;0,ROW(Database!$C928),"")</f>
        <v/>
      </c>
      <c r="DK927" s="88" t="str">
        <f>IF(DynamicList!$D928&lt;&gt;"",ROW(DynamicList!$D928),"")</f>
        <v/>
      </c>
      <c r="DM927" s="88" t="str">
        <f>IF(LEN(DynamicList!$D928)=0,"",MATCH(DynamicList!$D928,Calc!$AJ$7:$AJ$2006,0))</f>
        <v/>
      </c>
    </row>
    <row r="928" spans="102:117" x14ac:dyDescent="0.25">
      <c r="CX928" s="50"/>
      <c r="CY928" s="50"/>
      <c r="DI928" s="107" t="str">
        <f>IF(LEN(Database!$C929)&gt;0,ROW(Database!$C929),"")</f>
        <v/>
      </c>
      <c r="DK928" s="88" t="str">
        <f>IF(DynamicList!$D929&lt;&gt;"",ROW(DynamicList!$D929),"")</f>
        <v/>
      </c>
      <c r="DM928" s="88" t="str">
        <f>IF(LEN(DynamicList!$D929)=0,"",MATCH(DynamicList!$D929,Calc!$AJ$7:$AJ$2006,0))</f>
        <v/>
      </c>
    </row>
    <row r="929" spans="102:117" x14ac:dyDescent="0.25">
      <c r="CX929" s="50"/>
      <c r="CY929" s="50"/>
      <c r="DI929" s="107" t="str">
        <f>IF(LEN(Database!$C930)&gt;0,ROW(Database!$C930),"")</f>
        <v/>
      </c>
      <c r="DK929" s="88" t="str">
        <f>IF(DynamicList!$D930&lt;&gt;"",ROW(DynamicList!$D930),"")</f>
        <v/>
      </c>
      <c r="DM929" s="88" t="str">
        <f>IF(LEN(DynamicList!$D930)=0,"",MATCH(DynamicList!$D930,Calc!$AJ$7:$AJ$2006,0))</f>
        <v/>
      </c>
    </row>
    <row r="930" spans="102:117" x14ac:dyDescent="0.25">
      <c r="CX930" s="50"/>
      <c r="CY930" s="50"/>
      <c r="DI930" s="107" t="str">
        <f>IF(LEN(Database!$C931)&gt;0,ROW(Database!$C931),"")</f>
        <v/>
      </c>
      <c r="DK930" s="88" t="str">
        <f>IF(DynamicList!$D931&lt;&gt;"",ROW(DynamicList!$D931),"")</f>
        <v/>
      </c>
      <c r="DM930" s="88" t="str">
        <f>IF(LEN(DynamicList!$D931)=0,"",MATCH(DynamicList!$D931,Calc!$AJ$7:$AJ$2006,0))</f>
        <v/>
      </c>
    </row>
    <row r="931" spans="102:117" x14ac:dyDescent="0.25">
      <c r="CX931" s="50"/>
      <c r="CY931" s="50"/>
      <c r="DI931" s="107" t="str">
        <f>IF(LEN(Database!$C932)&gt;0,ROW(Database!$C932),"")</f>
        <v/>
      </c>
      <c r="DK931" s="88" t="str">
        <f>IF(DynamicList!$D932&lt;&gt;"",ROW(DynamicList!$D932),"")</f>
        <v/>
      </c>
      <c r="DM931" s="88" t="str">
        <f>IF(LEN(DynamicList!$D932)=0,"",MATCH(DynamicList!$D932,Calc!$AJ$7:$AJ$2006,0))</f>
        <v/>
      </c>
    </row>
    <row r="932" spans="102:117" x14ac:dyDescent="0.25">
      <c r="CX932" s="50"/>
      <c r="CY932" s="50"/>
      <c r="DI932" s="107" t="str">
        <f>IF(LEN(Database!$C933)&gt;0,ROW(Database!$C933),"")</f>
        <v/>
      </c>
      <c r="DK932" s="88" t="str">
        <f>IF(DynamicList!$D933&lt;&gt;"",ROW(DynamicList!$D933),"")</f>
        <v/>
      </c>
      <c r="DM932" s="88" t="str">
        <f>IF(LEN(DynamicList!$D933)=0,"",MATCH(DynamicList!$D933,Calc!$AJ$7:$AJ$2006,0))</f>
        <v/>
      </c>
    </row>
    <row r="933" spans="102:117" x14ac:dyDescent="0.25">
      <c r="CX933" s="50"/>
      <c r="CY933" s="50"/>
      <c r="DI933" s="107" t="str">
        <f>IF(LEN(Database!$C934)&gt;0,ROW(Database!$C934),"")</f>
        <v/>
      </c>
      <c r="DK933" s="88" t="str">
        <f>IF(DynamicList!$D934&lt;&gt;"",ROW(DynamicList!$D934),"")</f>
        <v/>
      </c>
      <c r="DM933" s="88" t="str">
        <f>IF(LEN(DynamicList!$D934)=0,"",MATCH(DynamicList!$D934,Calc!$AJ$7:$AJ$2006,0))</f>
        <v/>
      </c>
    </row>
    <row r="934" spans="102:117" x14ac:dyDescent="0.25">
      <c r="CX934" s="50"/>
      <c r="CY934" s="50"/>
      <c r="DI934" s="107" t="str">
        <f>IF(LEN(Database!$C935)&gt;0,ROW(Database!$C935),"")</f>
        <v/>
      </c>
      <c r="DK934" s="88" t="str">
        <f>IF(DynamicList!$D935&lt;&gt;"",ROW(DynamicList!$D935),"")</f>
        <v/>
      </c>
      <c r="DM934" s="88" t="str">
        <f>IF(LEN(DynamicList!$D935)=0,"",MATCH(DynamicList!$D935,Calc!$AJ$7:$AJ$2006,0))</f>
        <v/>
      </c>
    </row>
    <row r="935" spans="102:117" x14ac:dyDescent="0.25">
      <c r="CX935" s="50"/>
      <c r="CY935" s="50"/>
      <c r="DI935" s="107" t="str">
        <f>IF(LEN(Database!$C936)&gt;0,ROW(Database!$C936),"")</f>
        <v/>
      </c>
      <c r="DK935" s="88" t="str">
        <f>IF(DynamicList!$D936&lt;&gt;"",ROW(DynamicList!$D936),"")</f>
        <v/>
      </c>
      <c r="DM935" s="88" t="str">
        <f>IF(LEN(DynamicList!$D936)=0,"",MATCH(DynamicList!$D936,Calc!$AJ$7:$AJ$2006,0))</f>
        <v/>
      </c>
    </row>
    <row r="936" spans="102:117" x14ac:dyDescent="0.25">
      <c r="CX936" s="50"/>
      <c r="CY936" s="50"/>
      <c r="DI936" s="107" t="str">
        <f>IF(LEN(Database!$C937)&gt;0,ROW(Database!$C937),"")</f>
        <v/>
      </c>
      <c r="DK936" s="88" t="str">
        <f>IF(DynamicList!$D937&lt;&gt;"",ROW(DynamicList!$D937),"")</f>
        <v/>
      </c>
      <c r="DM936" s="88" t="str">
        <f>IF(LEN(DynamicList!$D937)=0,"",MATCH(DynamicList!$D937,Calc!$AJ$7:$AJ$2006,0))</f>
        <v/>
      </c>
    </row>
    <row r="937" spans="102:117" x14ac:dyDescent="0.25">
      <c r="CX937" s="50"/>
      <c r="CY937" s="50"/>
      <c r="DI937" s="107" t="str">
        <f>IF(LEN(Database!$C938)&gt;0,ROW(Database!$C938),"")</f>
        <v/>
      </c>
      <c r="DK937" s="88" t="str">
        <f>IF(DynamicList!$D938&lt;&gt;"",ROW(DynamicList!$D938),"")</f>
        <v/>
      </c>
      <c r="DM937" s="88" t="str">
        <f>IF(LEN(DynamicList!$D938)=0,"",MATCH(DynamicList!$D938,Calc!$AJ$7:$AJ$2006,0))</f>
        <v/>
      </c>
    </row>
    <row r="938" spans="102:117" x14ac:dyDescent="0.25">
      <c r="CX938" s="50"/>
      <c r="CY938" s="50"/>
      <c r="DI938" s="107" t="str">
        <f>IF(LEN(Database!$C939)&gt;0,ROW(Database!$C939),"")</f>
        <v/>
      </c>
      <c r="DK938" s="88" t="str">
        <f>IF(DynamicList!$D939&lt;&gt;"",ROW(DynamicList!$D939),"")</f>
        <v/>
      </c>
      <c r="DM938" s="88" t="str">
        <f>IF(LEN(DynamicList!$D939)=0,"",MATCH(DynamicList!$D939,Calc!$AJ$7:$AJ$2006,0))</f>
        <v/>
      </c>
    </row>
    <row r="939" spans="102:117" x14ac:dyDescent="0.25">
      <c r="CX939" s="50"/>
      <c r="CY939" s="50"/>
      <c r="DI939" s="107" t="str">
        <f>IF(LEN(Database!$C940)&gt;0,ROW(Database!$C940),"")</f>
        <v/>
      </c>
      <c r="DK939" s="88" t="str">
        <f>IF(DynamicList!$D940&lt;&gt;"",ROW(DynamicList!$D940),"")</f>
        <v/>
      </c>
      <c r="DM939" s="88" t="str">
        <f>IF(LEN(DynamicList!$D940)=0,"",MATCH(DynamicList!$D940,Calc!$AJ$7:$AJ$2006,0))</f>
        <v/>
      </c>
    </row>
    <row r="940" spans="102:117" x14ac:dyDescent="0.25">
      <c r="CX940" s="50"/>
      <c r="CY940" s="50"/>
      <c r="DI940" s="107" t="str">
        <f>IF(LEN(Database!$C941)&gt;0,ROW(Database!$C941),"")</f>
        <v/>
      </c>
      <c r="DK940" s="88" t="str">
        <f>IF(DynamicList!$D941&lt;&gt;"",ROW(DynamicList!$D941),"")</f>
        <v/>
      </c>
      <c r="DM940" s="88" t="str">
        <f>IF(LEN(DynamicList!$D941)=0,"",MATCH(DynamicList!$D941,Calc!$AJ$7:$AJ$2006,0))</f>
        <v/>
      </c>
    </row>
    <row r="941" spans="102:117" x14ac:dyDescent="0.25">
      <c r="CX941" s="50"/>
      <c r="CY941" s="50"/>
      <c r="DI941" s="107" t="str">
        <f>IF(LEN(Database!$C942)&gt;0,ROW(Database!$C942),"")</f>
        <v/>
      </c>
      <c r="DK941" s="88" t="str">
        <f>IF(DynamicList!$D942&lt;&gt;"",ROW(DynamicList!$D942),"")</f>
        <v/>
      </c>
      <c r="DM941" s="88" t="str">
        <f>IF(LEN(DynamicList!$D942)=0,"",MATCH(DynamicList!$D942,Calc!$AJ$7:$AJ$2006,0))</f>
        <v/>
      </c>
    </row>
    <row r="942" spans="102:117" x14ac:dyDescent="0.25">
      <c r="CX942" s="50"/>
      <c r="CY942" s="50"/>
      <c r="DI942" s="107" t="str">
        <f>IF(LEN(Database!$C943)&gt;0,ROW(Database!$C943),"")</f>
        <v/>
      </c>
      <c r="DK942" s="88" t="str">
        <f>IF(DynamicList!$D943&lt;&gt;"",ROW(DynamicList!$D943),"")</f>
        <v/>
      </c>
      <c r="DM942" s="88" t="str">
        <f>IF(LEN(DynamicList!$D943)=0,"",MATCH(DynamicList!$D943,Calc!$AJ$7:$AJ$2006,0))</f>
        <v/>
      </c>
    </row>
    <row r="943" spans="102:117" x14ac:dyDescent="0.25">
      <c r="CX943" s="50"/>
      <c r="CY943" s="50"/>
      <c r="DI943" s="107" t="str">
        <f>IF(LEN(Database!$C944)&gt;0,ROW(Database!$C944),"")</f>
        <v/>
      </c>
      <c r="DK943" s="88" t="str">
        <f>IF(DynamicList!$D944&lt;&gt;"",ROW(DynamicList!$D944),"")</f>
        <v/>
      </c>
      <c r="DM943" s="88" t="str">
        <f>IF(LEN(DynamicList!$D944)=0,"",MATCH(DynamicList!$D944,Calc!$AJ$7:$AJ$2006,0))</f>
        <v/>
      </c>
    </row>
    <row r="944" spans="102:117" x14ac:dyDescent="0.25">
      <c r="CX944" s="50"/>
      <c r="CY944" s="50"/>
      <c r="DI944" s="107" t="str">
        <f>IF(LEN(Database!$C945)&gt;0,ROW(Database!$C945),"")</f>
        <v/>
      </c>
      <c r="DK944" s="88" t="str">
        <f>IF(DynamicList!$D945&lt;&gt;"",ROW(DynamicList!$D945),"")</f>
        <v/>
      </c>
      <c r="DM944" s="88" t="str">
        <f>IF(LEN(DynamicList!$D945)=0,"",MATCH(DynamicList!$D945,Calc!$AJ$7:$AJ$2006,0))</f>
        <v/>
      </c>
    </row>
    <row r="945" spans="102:117" x14ac:dyDescent="0.25">
      <c r="CX945" s="50"/>
      <c r="CY945" s="50"/>
      <c r="DI945" s="107" t="str">
        <f>IF(LEN(Database!$C946)&gt;0,ROW(Database!$C946),"")</f>
        <v/>
      </c>
      <c r="DK945" s="88" t="str">
        <f>IF(DynamicList!$D946&lt;&gt;"",ROW(DynamicList!$D946),"")</f>
        <v/>
      </c>
      <c r="DM945" s="88" t="str">
        <f>IF(LEN(DynamicList!$D946)=0,"",MATCH(DynamicList!$D946,Calc!$AJ$7:$AJ$2006,0))</f>
        <v/>
      </c>
    </row>
    <row r="946" spans="102:117" x14ac:dyDescent="0.25">
      <c r="CX946" s="50"/>
      <c r="CY946" s="50"/>
      <c r="DI946" s="107" t="str">
        <f>IF(LEN(Database!$C947)&gt;0,ROW(Database!$C947),"")</f>
        <v/>
      </c>
      <c r="DK946" s="88" t="str">
        <f>IF(DynamicList!$D947&lt;&gt;"",ROW(DynamicList!$D947),"")</f>
        <v/>
      </c>
      <c r="DM946" s="88" t="str">
        <f>IF(LEN(DynamicList!$D947)=0,"",MATCH(DynamicList!$D947,Calc!$AJ$7:$AJ$2006,0))</f>
        <v/>
      </c>
    </row>
    <row r="947" spans="102:117" x14ac:dyDescent="0.25">
      <c r="CX947" s="50"/>
      <c r="CY947" s="50"/>
      <c r="DI947" s="107" t="str">
        <f>IF(LEN(Database!$C948)&gt;0,ROW(Database!$C948),"")</f>
        <v/>
      </c>
      <c r="DK947" s="88" t="str">
        <f>IF(DynamicList!$D948&lt;&gt;"",ROW(DynamicList!$D948),"")</f>
        <v/>
      </c>
      <c r="DM947" s="88" t="str">
        <f>IF(LEN(DynamicList!$D948)=0,"",MATCH(DynamicList!$D948,Calc!$AJ$7:$AJ$2006,0))</f>
        <v/>
      </c>
    </row>
    <row r="948" spans="102:117" x14ac:dyDescent="0.25">
      <c r="CX948" s="50"/>
      <c r="CY948" s="50"/>
      <c r="DI948" s="107" t="str">
        <f>IF(LEN(Database!$C949)&gt;0,ROW(Database!$C949),"")</f>
        <v/>
      </c>
      <c r="DK948" s="88" t="str">
        <f>IF(DynamicList!$D949&lt;&gt;"",ROW(DynamicList!$D949),"")</f>
        <v/>
      </c>
      <c r="DM948" s="88" t="str">
        <f>IF(LEN(DynamicList!$D949)=0,"",MATCH(DynamicList!$D949,Calc!$AJ$7:$AJ$2006,0))</f>
        <v/>
      </c>
    </row>
    <row r="949" spans="102:117" x14ac:dyDescent="0.25">
      <c r="CX949" s="50"/>
      <c r="CY949" s="50"/>
      <c r="DI949" s="107" t="str">
        <f>IF(LEN(Database!$C950)&gt;0,ROW(Database!$C950),"")</f>
        <v/>
      </c>
      <c r="DK949" s="88" t="str">
        <f>IF(DynamicList!$D950&lt;&gt;"",ROW(DynamicList!$D950),"")</f>
        <v/>
      </c>
      <c r="DM949" s="88" t="str">
        <f>IF(LEN(DynamicList!$D950)=0,"",MATCH(DynamicList!$D950,Calc!$AJ$7:$AJ$2006,0))</f>
        <v/>
      </c>
    </row>
    <row r="950" spans="102:117" x14ac:dyDescent="0.25">
      <c r="CX950" s="50"/>
      <c r="CY950" s="50"/>
      <c r="DI950" s="107" t="str">
        <f>IF(LEN(Database!$C951)&gt;0,ROW(Database!$C951),"")</f>
        <v/>
      </c>
      <c r="DK950" s="88" t="str">
        <f>IF(DynamicList!$D951&lt;&gt;"",ROW(DynamicList!$D951),"")</f>
        <v/>
      </c>
      <c r="DM950" s="88" t="str">
        <f>IF(LEN(DynamicList!$D951)=0,"",MATCH(DynamicList!$D951,Calc!$AJ$7:$AJ$2006,0))</f>
        <v/>
      </c>
    </row>
    <row r="951" spans="102:117" x14ac:dyDescent="0.25">
      <c r="CX951" s="50"/>
      <c r="CY951" s="50"/>
      <c r="DI951" s="107" t="str">
        <f>IF(LEN(Database!$C952)&gt;0,ROW(Database!$C952),"")</f>
        <v/>
      </c>
      <c r="DK951" s="88" t="str">
        <f>IF(DynamicList!$D952&lt;&gt;"",ROW(DynamicList!$D952),"")</f>
        <v/>
      </c>
      <c r="DM951" s="88" t="str">
        <f>IF(LEN(DynamicList!$D952)=0,"",MATCH(DynamicList!$D952,Calc!$AJ$7:$AJ$2006,0))</f>
        <v/>
      </c>
    </row>
    <row r="952" spans="102:117" x14ac:dyDescent="0.25">
      <c r="CX952" s="50"/>
      <c r="CY952" s="50"/>
      <c r="DI952" s="107" t="str">
        <f>IF(LEN(Database!$C953)&gt;0,ROW(Database!$C953),"")</f>
        <v/>
      </c>
      <c r="DK952" s="88" t="str">
        <f>IF(DynamicList!$D953&lt;&gt;"",ROW(DynamicList!$D953),"")</f>
        <v/>
      </c>
      <c r="DM952" s="88" t="str">
        <f>IF(LEN(DynamicList!$D953)=0,"",MATCH(DynamicList!$D953,Calc!$AJ$7:$AJ$2006,0))</f>
        <v/>
      </c>
    </row>
    <row r="953" spans="102:117" x14ac:dyDescent="0.25">
      <c r="CX953" s="50"/>
      <c r="CY953" s="50"/>
      <c r="DI953" s="107" t="str">
        <f>IF(LEN(Database!$C954)&gt;0,ROW(Database!$C954),"")</f>
        <v/>
      </c>
      <c r="DK953" s="88" t="str">
        <f>IF(DynamicList!$D954&lt;&gt;"",ROW(DynamicList!$D954),"")</f>
        <v/>
      </c>
      <c r="DM953" s="88" t="str">
        <f>IF(LEN(DynamicList!$D954)=0,"",MATCH(DynamicList!$D954,Calc!$AJ$7:$AJ$2006,0))</f>
        <v/>
      </c>
    </row>
    <row r="954" spans="102:117" x14ac:dyDescent="0.25">
      <c r="CX954" s="50"/>
      <c r="CY954" s="50"/>
      <c r="DI954" s="107" t="str">
        <f>IF(LEN(Database!$C955)&gt;0,ROW(Database!$C955),"")</f>
        <v/>
      </c>
      <c r="DK954" s="88" t="str">
        <f>IF(DynamicList!$D955&lt;&gt;"",ROW(DynamicList!$D955),"")</f>
        <v/>
      </c>
      <c r="DM954" s="88" t="str">
        <f>IF(LEN(DynamicList!$D955)=0,"",MATCH(DynamicList!$D955,Calc!$AJ$7:$AJ$2006,0))</f>
        <v/>
      </c>
    </row>
    <row r="955" spans="102:117" x14ac:dyDescent="0.25">
      <c r="CX955" s="50"/>
      <c r="CY955" s="50"/>
      <c r="DI955" s="107" t="str">
        <f>IF(LEN(Database!$C956)&gt;0,ROW(Database!$C956),"")</f>
        <v/>
      </c>
      <c r="DK955" s="88" t="str">
        <f>IF(DynamicList!$D956&lt;&gt;"",ROW(DynamicList!$D956),"")</f>
        <v/>
      </c>
      <c r="DM955" s="88" t="str">
        <f>IF(LEN(DynamicList!$D956)=0,"",MATCH(DynamicList!$D956,Calc!$AJ$7:$AJ$2006,0))</f>
        <v/>
      </c>
    </row>
    <row r="956" spans="102:117" x14ac:dyDescent="0.25">
      <c r="CX956" s="50"/>
      <c r="CY956" s="50"/>
      <c r="DI956" s="107" t="str">
        <f>IF(LEN(Database!$C957)&gt;0,ROW(Database!$C957),"")</f>
        <v/>
      </c>
      <c r="DK956" s="88" t="str">
        <f>IF(DynamicList!$D957&lt;&gt;"",ROW(DynamicList!$D957),"")</f>
        <v/>
      </c>
      <c r="DM956" s="88" t="str">
        <f>IF(LEN(DynamicList!$D957)=0,"",MATCH(DynamicList!$D957,Calc!$AJ$7:$AJ$2006,0))</f>
        <v/>
      </c>
    </row>
    <row r="957" spans="102:117" x14ac:dyDescent="0.25">
      <c r="CX957" s="50"/>
      <c r="CY957" s="50"/>
      <c r="DI957" s="107" t="str">
        <f>IF(LEN(Database!$C958)&gt;0,ROW(Database!$C958),"")</f>
        <v/>
      </c>
      <c r="DK957" s="88" t="str">
        <f>IF(DynamicList!$D958&lt;&gt;"",ROW(DynamicList!$D958),"")</f>
        <v/>
      </c>
      <c r="DM957" s="88" t="str">
        <f>IF(LEN(DynamicList!$D958)=0,"",MATCH(DynamicList!$D958,Calc!$AJ$7:$AJ$2006,0))</f>
        <v/>
      </c>
    </row>
    <row r="958" spans="102:117" x14ac:dyDescent="0.25">
      <c r="CX958" s="50"/>
      <c r="CY958" s="50"/>
      <c r="DI958" s="107" t="str">
        <f>IF(LEN(Database!$C959)&gt;0,ROW(Database!$C959),"")</f>
        <v/>
      </c>
      <c r="DK958" s="88" t="str">
        <f>IF(DynamicList!$D959&lt;&gt;"",ROW(DynamicList!$D959),"")</f>
        <v/>
      </c>
      <c r="DM958" s="88" t="str">
        <f>IF(LEN(DynamicList!$D959)=0,"",MATCH(DynamicList!$D959,Calc!$AJ$7:$AJ$2006,0))</f>
        <v/>
      </c>
    </row>
    <row r="959" spans="102:117" x14ac:dyDescent="0.25">
      <c r="CX959" s="50"/>
      <c r="CY959" s="50"/>
      <c r="DI959" s="107" t="str">
        <f>IF(LEN(Database!$C960)&gt;0,ROW(Database!$C960),"")</f>
        <v/>
      </c>
      <c r="DK959" s="88" t="str">
        <f>IF(DynamicList!$D960&lt;&gt;"",ROW(DynamicList!$D960),"")</f>
        <v/>
      </c>
      <c r="DM959" s="88" t="str">
        <f>IF(LEN(DynamicList!$D960)=0,"",MATCH(DynamicList!$D960,Calc!$AJ$7:$AJ$2006,0))</f>
        <v/>
      </c>
    </row>
    <row r="960" spans="102:117" x14ac:dyDescent="0.25">
      <c r="CX960" s="50"/>
      <c r="CY960" s="50"/>
      <c r="DI960" s="107" t="str">
        <f>IF(LEN(Database!$C961)&gt;0,ROW(Database!$C961),"")</f>
        <v/>
      </c>
      <c r="DK960" s="88" t="str">
        <f>IF(DynamicList!$D961&lt;&gt;"",ROW(DynamicList!$D961),"")</f>
        <v/>
      </c>
      <c r="DM960" s="88" t="str">
        <f>IF(LEN(DynamicList!$D961)=0,"",MATCH(DynamicList!$D961,Calc!$AJ$7:$AJ$2006,0))</f>
        <v/>
      </c>
    </row>
    <row r="961" spans="102:117" x14ac:dyDescent="0.25">
      <c r="CX961" s="50"/>
      <c r="CY961" s="50"/>
      <c r="DI961" s="107" t="str">
        <f>IF(LEN(Database!$C962)&gt;0,ROW(Database!$C962),"")</f>
        <v/>
      </c>
      <c r="DK961" s="88" t="str">
        <f>IF(DynamicList!$D962&lt;&gt;"",ROW(DynamicList!$D962),"")</f>
        <v/>
      </c>
      <c r="DM961" s="88" t="str">
        <f>IF(LEN(DynamicList!$D962)=0,"",MATCH(DynamicList!$D962,Calc!$AJ$7:$AJ$2006,0))</f>
        <v/>
      </c>
    </row>
    <row r="962" spans="102:117" x14ac:dyDescent="0.25">
      <c r="CX962" s="50"/>
      <c r="CY962" s="50"/>
      <c r="DI962" s="107" t="str">
        <f>IF(LEN(Database!$C963)&gt;0,ROW(Database!$C963),"")</f>
        <v/>
      </c>
      <c r="DK962" s="88" t="str">
        <f>IF(DynamicList!$D963&lt;&gt;"",ROW(DynamicList!$D963),"")</f>
        <v/>
      </c>
      <c r="DM962" s="88" t="str">
        <f>IF(LEN(DynamicList!$D963)=0,"",MATCH(DynamicList!$D963,Calc!$AJ$7:$AJ$2006,0))</f>
        <v/>
      </c>
    </row>
    <row r="963" spans="102:117" x14ac:dyDescent="0.25">
      <c r="CX963" s="50"/>
      <c r="CY963" s="50"/>
      <c r="DI963" s="107" t="str">
        <f>IF(LEN(Database!$C964)&gt;0,ROW(Database!$C964),"")</f>
        <v/>
      </c>
      <c r="DK963" s="88" t="str">
        <f>IF(DynamicList!$D964&lt;&gt;"",ROW(DynamicList!$D964),"")</f>
        <v/>
      </c>
      <c r="DM963" s="88" t="str">
        <f>IF(LEN(DynamicList!$D964)=0,"",MATCH(DynamicList!$D964,Calc!$AJ$7:$AJ$2006,0))</f>
        <v/>
      </c>
    </row>
    <row r="964" spans="102:117" x14ac:dyDescent="0.25">
      <c r="CX964" s="50"/>
      <c r="CY964" s="50"/>
      <c r="DI964" s="107" t="str">
        <f>IF(LEN(Database!$C965)&gt;0,ROW(Database!$C965),"")</f>
        <v/>
      </c>
      <c r="DK964" s="88" t="str">
        <f>IF(DynamicList!$D965&lt;&gt;"",ROW(DynamicList!$D965),"")</f>
        <v/>
      </c>
      <c r="DM964" s="88" t="str">
        <f>IF(LEN(DynamicList!$D965)=0,"",MATCH(DynamicList!$D965,Calc!$AJ$7:$AJ$2006,0))</f>
        <v/>
      </c>
    </row>
    <row r="965" spans="102:117" x14ac:dyDescent="0.25">
      <c r="CX965" s="50"/>
      <c r="CY965" s="50"/>
      <c r="DI965" s="107" t="str">
        <f>IF(LEN(Database!$C966)&gt;0,ROW(Database!$C966),"")</f>
        <v/>
      </c>
      <c r="DK965" s="88" t="str">
        <f>IF(DynamicList!$D966&lt;&gt;"",ROW(DynamicList!$D966),"")</f>
        <v/>
      </c>
      <c r="DM965" s="88" t="str">
        <f>IF(LEN(DynamicList!$D966)=0,"",MATCH(DynamicList!$D966,Calc!$AJ$7:$AJ$2006,0))</f>
        <v/>
      </c>
    </row>
    <row r="966" spans="102:117" x14ac:dyDescent="0.25">
      <c r="CX966" s="50"/>
      <c r="CY966" s="50"/>
      <c r="DI966" s="107" t="str">
        <f>IF(LEN(Database!$C967)&gt;0,ROW(Database!$C967),"")</f>
        <v/>
      </c>
      <c r="DK966" s="88" t="str">
        <f>IF(DynamicList!$D967&lt;&gt;"",ROW(DynamicList!$D967),"")</f>
        <v/>
      </c>
      <c r="DM966" s="88" t="str">
        <f>IF(LEN(DynamicList!$D967)=0,"",MATCH(DynamicList!$D967,Calc!$AJ$7:$AJ$2006,0))</f>
        <v/>
      </c>
    </row>
    <row r="967" spans="102:117" x14ac:dyDescent="0.25">
      <c r="CX967" s="50"/>
      <c r="CY967" s="50"/>
      <c r="DI967" s="107" t="str">
        <f>IF(LEN(Database!$C968)&gt;0,ROW(Database!$C968),"")</f>
        <v/>
      </c>
      <c r="DK967" s="88" t="str">
        <f>IF(DynamicList!$D968&lt;&gt;"",ROW(DynamicList!$D968),"")</f>
        <v/>
      </c>
      <c r="DM967" s="88" t="str">
        <f>IF(LEN(DynamicList!$D968)=0,"",MATCH(DynamicList!$D968,Calc!$AJ$7:$AJ$2006,0))</f>
        <v/>
      </c>
    </row>
    <row r="968" spans="102:117" x14ac:dyDescent="0.25">
      <c r="CX968" s="50"/>
      <c r="CY968" s="50"/>
      <c r="DI968" s="107" t="str">
        <f>IF(LEN(Database!$C969)&gt;0,ROW(Database!$C969),"")</f>
        <v/>
      </c>
      <c r="DK968" s="88" t="str">
        <f>IF(DynamicList!$D969&lt;&gt;"",ROW(DynamicList!$D969),"")</f>
        <v/>
      </c>
      <c r="DM968" s="88" t="str">
        <f>IF(LEN(DynamicList!$D969)=0,"",MATCH(DynamicList!$D969,Calc!$AJ$7:$AJ$2006,0))</f>
        <v/>
      </c>
    </row>
    <row r="969" spans="102:117" x14ac:dyDescent="0.25">
      <c r="CX969" s="50"/>
      <c r="CY969" s="50"/>
      <c r="DI969" s="107" t="str">
        <f>IF(LEN(Database!$C970)&gt;0,ROW(Database!$C970),"")</f>
        <v/>
      </c>
      <c r="DK969" s="88" t="str">
        <f>IF(DynamicList!$D970&lt;&gt;"",ROW(DynamicList!$D970),"")</f>
        <v/>
      </c>
      <c r="DM969" s="88" t="str">
        <f>IF(LEN(DynamicList!$D970)=0,"",MATCH(DynamicList!$D970,Calc!$AJ$7:$AJ$2006,0))</f>
        <v/>
      </c>
    </row>
    <row r="970" spans="102:117" x14ac:dyDescent="0.25">
      <c r="CX970" s="50"/>
      <c r="CY970" s="50"/>
      <c r="DI970" s="107" t="str">
        <f>IF(LEN(Database!$C971)&gt;0,ROW(Database!$C971),"")</f>
        <v/>
      </c>
      <c r="DK970" s="88" t="str">
        <f>IF(DynamicList!$D971&lt;&gt;"",ROW(DynamicList!$D971),"")</f>
        <v/>
      </c>
      <c r="DM970" s="88" t="str">
        <f>IF(LEN(DynamicList!$D971)=0,"",MATCH(DynamicList!$D971,Calc!$AJ$7:$AJ$2006,0))</f>
        <v/>
      </c>
    </row>
    <row r="971" spans="102:117" x14ac:dyDescent="0.25">
      <c r="CX971" s="50"/>
      <c r="CY971" s="50"/>
      <c r="DI971" s="107" t="str">
        <f>IF(LEN(Database!$C972)&gt;0,ROW(Database!$C972),"")</f>
        <v/>
      </c>
      <c r="DK971" s="88" t="str">
        <f>IF(DynamicList!$D972&lt;&gt;"",ROW(DynamicList!$D972),"")</f>
        <v/>
      </c>
      <c r="DM971" s="88" t="str">
        <f>IF(LEN(DynamicList!$D972)=0,"",MATCH(DynamicList!$D972,Calc!$AJ$7:$AJ$2006,0))</f>
        <v/>
      </c>
    </row>
    <row r="972" spans="102:117" x14ac:dyDescent="0.25">
      <c r="CX972" s="50"/>
      <c r="CY972" s="50"/>
      <c r="DI972" s="107" t="str">
        <f>IF(LEN(Database!$C973)&gt;0,ROW(Database!$C973),"")</f>
        <v/>
      </c>
      <c r="DK972" s="88" t="str">
        <f>IF(DynamicList!$D973&lt;&gt;"",ROW(DynamicList!$D973),"")</f>
        <v/>
      </c>
      <c r="DM972" s="88" t="str">
        <f>IF(LEN(DynamicList!$D973)=0,"",MATCH(DynamicList!$D973,Calc!$AJ$7:$AJ$2006,0))</f>
        <v/>
      </c>
    </row>
    <row r="973" spans="102:117" x14ac:dyDescent="0.25">
      <c r="CX973" s="50"/>
      <c r="CY973" s="50"/>
      <c r="DI973" s="107" t="str">
        <f>IF(LEN(Database!$C974)&gt;0,ROW(Database!$C974),"")</f>
        <v/>
      </c>
      <c r="DK973" s="88" t="str">
        <f>IF(DynamicList!$D974&lt;&gt;"",ROW(DynamicList!$D974),"")</f>
        <v/>
      </c>
      <c r="DM973" s="88" t="str">
        <f>IF(LEN(DynamicList!$D974)=0,"",MATCH(DynamicList!$D974,Calc!$AJ$7:$AJ$2006,0))</f>
        <v/>
      </c>
    </row>
    <row r="974" spans="102:117" x14ac:dyDescent="0.25">
      <c r="CX974" s="50"/>
      <c r="CY974" s="50"/>
      <c r="DI974" s="107" t="str">
        <f>IF(LEN(Database!$C975)&gt;0,ROW(Database!$C975),"")</f>
        <v/>
      </c>
      <c r="DK974" s="88" t="str">
        <f>IF(DynamicList!$D975&lt;&gt;"",ROW(DynamicList!$D975),"")</f>
        <v/>
      </c>
      <c r="DM974" s="88" t="str">
        <f>IF(LEN(DynamicList!$D975)=0,"",MATCH(DynamicList!$D975,Calc!$AJ$7:$AJ$2006,0))</f>
        <v/>
      </c>
    </row>
    <row r="975" spans="102:117" x14ac:dyDescent="0.25">
      <c r="CX975" s="50"/>
      <c r="CY975" s="50"/>
      <c r="DI975" s="107" t="str">
        <f>IF(LEN(Database!$C976)&gt;0,ROW(Database!$C976),"")</f>
        <v/>
      </c>
      <c r="DK975" s="88" t="str">
        <f>IF(DynamicList!$D976&lt;&gt;"",ROW(DynamicList!$D976),"")</f>
        <v/>
      </c>
      <c r="DM975" s="88" t="str">
        <f>IF(LEN(DynamicList!$D976)=0,"",MATCH(DynamicList!$D976,Calc!$AJ$7:$AJ$2006,0))</f>
        <v/>
      </c>
    </row>
    <row r="976" spans="102:117" x14ac:dyDescent="0.25">
      <c r="CX976" s="50"/>
      <c r="CY976" s="50"/>
      <c r="DI976" s="107" t="str">
        <f>IF(LEN(Database!$C977)&gt;0,ROW(Database!$C977),"")</f>
        <v/>
      </c>
      <c r="DK976" s="88" t="str">
        <f>IF(DynamicList!$D977&lt;&gt;"",ROW(DynamicList!$D977),"")</f>
        <v/>
      </c>
      <c r="DM976" s="88" t="str">
        <f>IF(LEN(DynamicList!$D977)=0,"",MATCH(DynamicList!$D977,Calc!$AJ$7:$AJ$2006,0))</f>
        <v/>
      </c>
    </row>
    <row r="977" spans="102:117" x14ac:dyDescent="0.25">
      <c r="CX977" s="50"/>
      <c r="CY977" s="50"/>
      <c r="DI977" s="107" t="str">
        <f>IF(LEN(Database!$C978)&gt;0,ROW(Database!$C978),"")</f>
        <v/>
      </c>
      <c r="DK977" s="88" t="str">
        <f>IF(DynamicList!$D978&lt;&gt;"",ROW(DynamicList!$D978),"")</f>
        <v/>
      </c>
      <c r="DM977" s="88" t="str">
        <f>IF(LEN(DynamicList!$D978)=0,"",MATCH(DynamicList!$D978,Calc!$AJ$7:$AJ$2006,0))</f>
        <v/>
      </c>
    </row>
    <row r="978" spans="102:117" x14ac:dyDescent="0.25">
      <c r="CX978" s="50"/>
      <c r="CY978" s="50"/>
      <c r="DI978" s="107" t="str">
        <f>IF(LEN(Database!$C979)&gt;0,ROW(Database!$C979),"")</f>
        <v/>
      </c>
      <c r="DK978" s="88" t="str">
        <f>IF(DynamicList!$D979&lt;&gt;"",ROW(DynamicList!$D979),"")</f>
        <v/>
      </c>
      <c r="DM978" s="88" t="str">
        <f>IF(LEN(DynamicList!$D979)=0,"",MATCH(DynamicList!$D979,Calc!$AJ$7:$AJ$2006,0))</f>
        <v/>
      </c>
    </row>
    <row r="979" spans="102:117" x14ac:dyDescent="0.25">
      <c r="CX979" s="50"/>
      <c r="CY979" s="50"/>
      <c r="DI979" s="107" t="str">
        <f>IF(LEN(Database!$C980)&gt;0,ROW(Database!$C980),"")</f>
        <v/>
      </c>
      <c r="DK979" s="88" t="str">
        <f>IF(DynamicList!$D980&lt;&gt;"",ROW(DynamicList!$D980),"")</f>
        <v/>
      </c>
      <c r="DM979" s="88" t="str">
        <f>IF(LEN(DynamicList!$D980)=0,"",MATCH(DynamicList!$D980,Calc!$AJ$7:$AJ$2006,0))</f>
        <v/>
      </c>
    </row>
    <row r="980" spans="102:117" x14ac:dyDescent="0.25">
      <c r="CX980" s="50"/>
      <c r="CY980" s="50"/>
      <c r="DI980" s="107" t="str">
        <f>IF(LEN(Database!$C981)&gt;0,ROW(Database!$C981),"")</f>
        <v/>
      </c>
      <c r="DK980" s="88" t="str">
        <f>IF(DynamicList!$D981&lt;&gt;"",ROW(DynamicList!$D981),"")</f>
        <v/>
      </c>
      <c r="DM980" s="88" t="str">
        <f>IF(LEN(DynamicList!$D981)=0,"",MATCH(DynamicList!$D981,Calc!$AJ$7:$AJ$2006,0))</f>
        <v/>
      </c>
    </row>
    <row r="981" spans="102:117" x14ac:dyDescent="0.25">
      <c r="CX981" s="50"/>
      <c r="CY981" s="50"/>
      <c r="DI981" s="107" t="str">
        <f>IF(LEN(Database!$C982)&gt;0,ROW(Database!$C982),"")</f>
        <v/>
      </c>
      <c r="DK981" s="88" t="str">
        <f>IF(DynamicList!$D982&lt;&gt;"",ROW(DynamicList!$D982),"")</f>
        <v/>
      </c>
      <c r="DM981" s="88" t="str">
        <f>IF(LEN(DynamicList!$D982)=0,"",MATCH(DynamicList!$D982,Calc!$AJ$7:$AJ$2006,0))</f>
        <v/>
      </c>
    </row>
    <row r="982" spans="102:117" x14ac:dyDescent="0.25">
      <c r="CX982" s="50"/>
      <c r="CY982" s="50"/>
      <c r="DI982" s="107" t="str">
        <f>IF(LEN(Database!$C983)&gt;0,ROW(Database!$C983),"")</f>
        <v/>
      </c>
      <c r="DK982" s="88" t="str">
        <f>IF(DynamicList!$D983&lt;&gt;"",ROW(DynamicList!$D983),"")</f>
        <v/>
      </c>
      <c r="DM982" s="88" t="str">
        <f>IF(LEN(DynamicList!$D983)=0,"",MATCH(DynamicList!$D983,Calc!$AJ$7:$AJ$2006,0))</f>
        <v/>
      </c>
    </row>
    <row r="983" spans="102:117" x14ac:dyDescent="0.25">
      <c r="CX983" s="50"/>
      <c r="CY983" s="50"/>
      <c r="DI983" s="107" t="str">
        <f>IF(LEN(Database!$C984)&gt;0,ROW(Database!$C984),"")</f>
        <v/>
      </c>
      <c r="DK983" s="88" t="str">
        <f>IF(DynamicList!$D984&lt;&gt;"",ROW(DynamicList!$D984),"")</f>
        <v/>
      </c>
      <c r="DM983" s="88" t="str">
        <f>IF(LEN(DynamicList!$D984)=0,"",MATCH(DynamicList!$D984,Calc!$AJ$7:$AJ$2006,0))</f>
        <v/>
      </c>
    </row>
    <row r="984" spans="102:117" x14ac:dyDescent="0.25">
      <c r="CX984" s="50"/>
      <c r="CY984" s="50"/>
      <c r="DI984" s="107" t="str">
        <f>IF(LEN(Database!$C985)&gt;0,ROW(Database!$C985),"")</f>
        <v/>
      </c>
      <c r="DK984" s="88" t="str">
        <f>IF(DynamicList!$D985&lt;&gt;"",ROW(DynamicList!$D985),"")</f>
        <v/>
      </c>
      <c r="DM984" s="88" t="str">
        <f>IF(LEN(DynamicList!$D985)=0,"",MATCH(DynamicList!$D985,Calc!$AJ$7:$AJ$2006,0))</f>
        <v/>
      </c>
    </row>
    <row r="985" spans="102:117" x14ac:dyDescent="0.25">
      <c r="CX985" s="50"/>
      <c r="CY985" s="50"/>
      <c r="DI985" s="107" t="str">
        <f>IF(LEN(Database!$C986)&gt;0,ROW(Database!$C986),"")</f>
        <v/>
      </c>
      <c r="DK985" s="88" t="str">
        <f>IF(DynamicList!$D986&lt;&gt;"",ROW(DynamicList!$D986),"")</f>
        <v/>
      </c>
      <c r="DM985" s="88" t="str">
        <f>IF(LEN(DynamicList!$D986)=0,"",MATCH(DynamicList!$D986,Calc!$AJ$7:$AJ$2006,0))</f>
        <v/>
      </c>
    </row>
    <row r="986" spans="102:117" x14ac:dyDescent="0.25">
      <c r="CX986" s="50"/>
      <c r="CY986" s="50"/>
      <c r="DI986" s="107" t="str">
        <f>IF(LEN(Database!$C987)&gt;0,ROW(Database!$C987),"")</f>
        <v/>
      </c>
      <c r="DK986" s="88" t="str">
        <f>IF(DynamicList!$D987&lt;&gt;"",ROW(DynamicList!$D987),"")</f>
        <v/>
      </c>
      <c r="DM986" s="88" t="str">
        <f>IF(LEN(DynamicList!$D987)=0,"",MATCH(DynamicList!$D987,Calc!$AJ$7:$AJ$2006,0))</f>
        <v/>
      </c>
    </row>
    <row r="987" spans="102:117" x14ac:dyDescent="0.25">
      <c r="CX987" s="50"/>
      <c r="CY987" s="50"/>
      <c r="DI987" s="107" t="str">
        <f>IF(LEN(Database!$C988)&gt;0,ROW(Database!$C988),"")</f>
        <v/>
      </c>
      <c r="DK987" s="88" t="str">
        <f>IF(DynamicList!$D988&lt;&gt;"",ROW(DynamicList!$D988),"")</f>
        <v/>
      </c>
      <c r="DM987" s="88" t="str">
        <f>IF(LEN(DynamicList!$D988)=0,"",MATCH(DynamicList!$D988,Calc!$AJ$7:$AJ$2006,0))</f>
        <v/>
      </c>
    </row>
    <row r="988" spans="102:117" x14ac:dyDescent="0.25">
      <c r="CX988" s="50"/>
      <c r="CY988" s="50"/>
      <c r="DI988" s="107" t="str">
        <f>IF(LEN(Database!$C989)&gt;0,ROW(Database!$C989),"")</f>
        <v/>
      </c>
      <c r="DK988" s="88" t="str">
        <f>IF(DynamicList!$D989&lt;&gt;"",ROW(DynamicList!$D989),"")</f>
        <v/>
      </c>
      <c r="DM988" s="88" t="str">
        <f>IF(LEN(DynamicList!$D989)=0,"",MATCH(DynamicList!$D989,Calc!$AJ$7:$AJ$2006,0))</f>
        <v/>
      </c>
    </row>
    <row r="989" spans="102:117" x14ac:dyDescent="0.25">
      <c r="CX989" s="50"/>
      <c r="CY989" s="50"/>
      <c r="DI989" s="107" t="str">
        <f>IF(LEN(Database!$C990)&gt;0,ROW(Database!$C990),"")</f>
        <v/>
      </c>
      <c r="DK989" s="88" t="str">
        <f>IF(DynamicList!$D990&lt;&gt;"",ROW(DynamicList!$D990),"")</f>
        <v/>
      </c>
      <c r="DM989" s="88" t="str">
        <f>IF(LEN(DynamicList!$D990)=0,"",MATCH(DynamicList!$D990,Calc!$AJ$7:$AJ$2006,0))</f>
        <v/>
      </c>
    </row>
    <row r="990" spans="102:117" x14ac:dyDescent="0.25">
      <c r="CX990" s="50"/>
      <c r="CY990" s="50"/>
      <c r="DI990" s="107" t="str">
        <f>IF(LEN(Database!$C991)&gt;0,ROW(Database!$C991),"")</f>
        <v/>
      </c>
      <c r="DK990" s="88" t="str">
        <f>IF(DynamicList!$D991&lt;&gt;"",ROW(DynamicList!$D991),"")</f>
        <v/>
      </c>
      <c r="DM990" s="88" t="str">
        <f>IF(LEN(DynamicList!$D991)=0,"",MATCH(DynamicList!$D991,Calc!$AJ$7:$AJ$2006,0))</f>
        <v/>
      </c>
    </row>
    <row r="991" spans="102:117" x14ac:dyDescent="0.25">
      <c r="CX991" s="50"/>
      <c r="CY991" s="50"/>
      <c r="DI991" s="107" t="str">
        <f>IF(LEN(Database!$C992)&gt;0,ROW(Database!$C992),"")</f>
        <v/>
      </c>
      <c r="DK991" s="88" t="str">
        <f>IF(DynamicList!$D992&lt;&gt;"",ROW(DynamicList!$D992),"")</f>
        <v/>
      </c>
      <c r="DM991" s="88" t="str">
        <f>IF(LEN(DynamicList!$D992)=0,"",MATCH(DynamicList!$D992,Calc!$AJ$7:$AJ$2006,0))</f>
        <v/>
      </c>
    </row>
    <row r="992" spans="102:117" x14ac:dyDescent="0.25">
      <c r="CX992" s="50"/>
      <c r="CY992" s="50"/>
      <c r="DI992" s="107" t="str">
        <f>IF(LEN(Database!$C993)&gt;0,ROW(Database!$C993),"")</f>
        <v/>
      </c>
      <c r="DK992" s="88" t="str">
        <f>IF(DynamicList!$D993&lt;&gt;"",ROW(DynamicList!$D993),"")</f>
        <v/>
      </c>
      <c r="DM992" s="88" t="str">
        <f>IF(LEN(DynamicList!$D993)=0,"",MATCH(DynamicList!$D993,Calc!$AJ$7:$AJ$2006,0))</f>
        <v/>
      </c>
    </row>
    <row r="993" spans="102:117" x14ac:dyDescent="0.25">
      <c r="CX993" s="50"/>
      <c r="CY993" s="50"/>
      <c r="DI993" s="107" t="str">
        <f>IF(LEN(Database!$C994)&gt;0,ROW(Database!$C994),"")</f>
        <v/>
      </c>
      <c r="DK993" s="88" t="str">
        <f>IF(DynamicList!$D994&lt;&gt;"",ROW(DynamicList!$D994),"")</f>
        <v/>
      </c>
      <c r="DM993" s="88" t="str">
        <f>IF(LEN(DynamicList!$D994)=0,"",MATCH(DynamicList!$D994,Calc!$AJ$7:$AJ$2006,0))</f>
        <v/>
      </c>
    </row>
    <row r="994" spans="102:117" x14ac:dyDescent="0.25">
      <c r="CX994" s="50"/>
      <c r="CY994" s="50"/>
      <c r="DI994" s="107" t="str">
        <f>IF(LEN(Database!$C995)&gt;0,ROW(Database!$C995),"")</f>
        <v/>
      </c>
      <c r="DK994" s="88" t="str">
        <f>IF(DynamicList!$D995&lt;&gt;"",ROW(DynamicList!$D995),"")</f>
        <v/>
      </c>
      <c r="DM994" s="88" t="str">
        <f>IF(LEN(DynamicList!$D995)=0,"",MATCH(DynamicList!$D995,Calc!$AJ$7:$AJ$2006,0))</f>
        <v/>
      </c>
    </row>
    <row r="995" spans="102:117" x14ac:dyDescent="0.25">
      <c r="CX995" s="50"/>
      <c r="CY995" s="50"/>
      <c r="DI995" s="107" t="str">
        <f>IF(LEN(Database!$C996)&gt;0,ROW(Database!$C996),"")</f>
        <v/>
      </c>
      <c r="DK995" s="88" t="str">
        <f>IF(DynamicList!$D996&lt;&gt;"",ROW(DynamicList!$D996),"")</f>
        <v/>
      </c>
      <c r="DM995" s="88" t="str">
        <f>IF(LEN(DynamicList!$D996)=0,"",MATCH(DynamicList!$D996,Calc!$AJ$7:$AJ$2006,0))</f>
        <v/>
      </c>
    </row>
    <row r="996" spans="102:117" x14ac:dyDescent="0.25">
      <c r="CX996" s="50"/>
      <c r="CY996" s="50"/>
      <c r="DI996" s="107" t="str">
        <f>IF(LEN(Database!$C997)&gt;0,ROW(Database!$C997),"")</f>
        <v/>
      </c>
      <c r="DK996" s="88" t="str">
        <f>IF(DynamicList!$D997&lt;&gt;"",ROW(DynamicList!$D997),"")</f>
        <v/>
      </c>
      <c r="DM996" s="88" t="str">
        <f>IF(LEN(DynamicList!$D997)=0,"",MATCH(DynamicList!$D997,Calc!$AJ$7:$AJ$2006,0))</f>
        <v/>
      </c>
    </row>
    <row r="997" spans="102:117" x14ac:dyDescent="0.25">
      <c r="CX997" s="50"/>
      <c r="CY997" s="50"/>
      <c r="DI997" s="107" t="str">
        <f>IF(LEN(Database!$C998)&gt;0,ROW(Database!$C998),"")</f>
        <v/>
      </c>
      <c r="DK997" s="88" t="str">
        <f>IF(DynamicList!$D998&lt;&gt;"",ROW(DynamicList!$D998),"")</f>
        <v/>
      </c>
      <c r="DM997" s="88" t="str">
        <f>IF(LEN(DynamicList!$D998)=0,"",MATCH(DynamicList!$D998,Calc!$AJ$7:$AJ$2006,0))</f>
        <v/>
      </c>
    </row>
    <row r="998" spans="102:117" x14ac:dyDescent="0.25">
      <c r="CX998" s="50"/>
      <c r="CY998" s="50"/>
      <c r="DI998" s="107" t="str">
        <f>IF(LEN(Database!$C999)&gt;0,ROW(Database!$C999),"")</f>
        <v/>
      </c>
      <c r="DK998" s="88" t="str">
        <f>IF(DynamicList!$D999&lt;&gt;"",ROW(DynamicList!$D999),"")</f>
        <v/>
      </c>
      <c r="DM998" s="88" t="str">
        <f>IF(LEN(DynamicList!$D999)=0,"",MATCH(DynamicList!$D999,Calc!$AJ$7:$AJ$2006,0))</f>
        <v/>
      </c>
    </row>
    <row r="999" spans="102:117" x14ac:dyDescent="0.25">
      <c r="CX999" s="50"/>
      <c r="CY999" s="50"/>
      <c r="DI999" s="107" t="str">
        <f>IF(LEN(Database!$C1000)&gt;0,ROW(Database!$C1000),"")</f>
        <v/>
      </c>
      <c r="DK999" s="88" t="str">
        <f>IF(DynamicList!$D1000&lt;&gt;"",ROW(DynamicList!$D1000),"")</f>
        <v/>
      </c>
      <c r="DM999" s="88" t="str">
        <f>IF(LEN(DynamicList!$D1000)=0,"",MATCH(DynamicList!$D1000,Calc!$AJ$7:$AJ$2006,0))</f>
        <v/>
      </c>
    </row>
    <row r="1000" spans="102:117" x14ac:dyDescent="0.25">
      <c r="CX1000" s="50"/>
      <c r="CY1000" s="50"/>
      <c r="DI1000" s="107" t="str">
        <f>IF(LEN(Database!$C1001)&gt;0,ROW(Database!$C1001),"")</f>
        <v/>
      </c>
      <c r="DK1000" s="88" t="str">
        <f>IF(DynamicList!$D1001&lt;&gt;"",ROW(DynamicList!$D1001),"")</f>
        <v/>
      </c>
      <c r="DM1000" s="88" t="str">
        <f>IF(LEN(DynamicList!$D1001)=0,"",MATCH(DynamicList!$D1001,Calc!$AJ$7:$AJ$2006,0))</f>
        <v/>
      </c>
    </row>
    <row r="1001" spans="102:117" x14ac:dyDescent="0.25">
      <c r="CX1001" s="50"/>
      <c r="CY1001" s="50"/>
      <c r="DI1001" s="107" t="str">
        <f>IF(LEN(Database!$C1002)&gt;0,ROW(Database!$C1002),"")</f>
        <v/>
      </c>
      <c r="DK1001" s="88" t="str">
        <f>IF(DynamicList!$D1002&lt;&gt;"",ROW(DynamicList!$D1002),"")</f>
        <v/>
      </c>
      <c r="DM1001" s="88" t="str">
        <f>IF(LEN(DynamicList!$D1002)=0,"",MATCH(DynamicList!$D1002,Calc!$AJ$7:$AJ$2006,0))</f>
        <v/>
      </c>
    </row>
    <row r="1002" spans="102:117" x14ac:dyDescent="0.25">
      <c r="CX1002" s="50"/>
      <c r="CY1002" s="50"/>
      <c r="DI1002" s="107" t="str">
        <f>IF(LEN(Database!$C1003)&gt;0,ROW(Database!$C1003),"")</f>
        <v/>
      </c>
      <c r="DK1002" s="88" t="str">
        <f>IF(DynamicList!$D1003&lt;&gt;"",ROW(DynamicList!$D1003),"")</f>
        <v/>
      </c>
      <c r="DM1002" s="88" t="str">
        <f>IF(LEN(DynamicList!$D1003)=0,"",MATCH(DynamicList!$D1003,Calc!$AJ$7:$AJ$2006,0))</f>
        <v/>
      </c>
    </row>
    <row r="1003" spans="102:117" x14ac:dyDescent="0.25">
      <c r="CX1003" s="50"/>
      <c r="CY1003" s="50"/>
      <c r="DI1003" s="107" t="str">
        <f>IF(LEN(Database!$C1004)&gt;0,ROW(Database!$C1004),"")</f>
        <v/>
      </c>
      <c r="DK1003" s="88" t="str">
        <f>IF(DynamicList!$D1004&lt;&gt;"",ROW(DynamicList!$D1004),"")</f>
        <v/>
      </c>
      <c r="DM1003" s="88" t="str">
        <f>IF(LEN(DynamicList!$D1004)=0,"",MATCH(DynamicList!$D1004,Calc!$AJ$7:$AJ$2006,0))</f>
        <v/>
      </c>
    </row>
    <row r="1004" spans="102:117" x14ac:dyDescent="0.25">
      <c r="CX1004" s="50"/>
      <c r="CY1004" s="50"/>
      <c r="DI1004" s="107" t="str">
        <f>IF(LEN(Database!$C1005)&gt;0,ROW(Database!$C1005),"")</f>
        <v/>
      </c>
      <c r="DK1004" s="88" t="str">
        <f>IF(DynamicList!$D1005&lt;&gt;"",ROW(DynamicList!$D1005),"")</f>
        <v/>
      </c>
      <c r="DM1004" s="88" t="str">
        <f>IF(LEN(DynamicList!$D1005)=0,"",MATCH(DynamicList!$D1005,Calc!$AJ$7:$AJ$2006,0))</f>
        <v/>
      </c>
    </row>
    <row r="1005" spans="102:117" x14ac:dyDescent="0.25">
      <c r="CX1005" s="50"/>
      <c r="CY1005" s="50"/>
      <c r="DI1005" s="107" t="str">
        <f>IF(LEN(Database!$C1006)&gt;0,ROW(Database!$C1006),"")</f>
        <v/>
      </c>
      <c r="DK1005" s="88" t="str">
        <f>IF(DynamicList!$D1006&lt;&gt;"",ROW(DynamicList!$D1006),"")</f>
        <v/>
      </c>
      <c r="DM1005" s="88" t="str">
        <f>IF(LEN(DynamicList!$D1006)=0,"",MATCH(DynamicList!$D1006,Calc!$AJ$7:$AJ$2006,0))</f>
        <v/>
      </c>
    </row>
    <row r="1006" spans="102:117" x14ac:dyDescent="0.25">
      <c r="CX1006" s="50"/>
      <c r="CY1006" s="50"/>
      <c r="DI1006" s="107" t="str">
        <f>IF(LEN(Database!$C1007)&gt;0,ROW(Database!$C1007),"")</f>
        <v/>
      </c>
      <c r="DK1006" s="88" t="str">
        <f>IF(DynamicList!$D1007&lt;&gt;"",ROW(DynamicList!$D1007),"")</f>
        <v/>
      </c>
      <c r="DM1006" s="88" t="str">
        <f>IF(LEN(DynamicList!$D1007)=0,"",MATCH(DynamicList!$D1007,Calc!$AJ$7:$AJ$2006,0))</f>
        <v/>
      </c>
    </row>
    <row r="1007" spans="102:117" x14ac:dyDescent="0.25">
      <c r="CX1007" s="50"/>
      <c r="CY1007" s="50"/>
      <c r="DI1007" s="107" t="str">
        <f>IF(LEN(Database!$C1008)&gt;0,ROW(Database!$C1008),"")</f>
        <v/>
      </c>
      <c r="DK1007" s="88" t="str">
        <f>IF(DynamicList!$D1008&lt;&gt;"",ROW(DynamicList!$D1008),"")</f>
        <v/>
      </c>
      <c r="DM1007" s="88" t="str">
        <f>IF(LEN(DynamicList!$D1008)=0,"",MATCH(DynamicList!$D1008,Calc!$AJ$7:$AJ$2006,0))</f>
        <v/>
      </c>
    </row>
    <row r="1008" spans="102:117" x14ac:dyDescent="0.25">
      <c r="CX1008" s="50"/>
      <c r="CY1008" s="50"/>
      <c r="DI1008" s="107" t="str">
        <f>IF(LEN(Database!$C1009)&gt;0,ROW(Database!$C1009),"")</f>
        <v/>
      </c>
      <c r="DK1008" s="88" t="str">
        <f>IF(DynamicList!$D1009&lt;&gt;"",ROW(DynamicList!$D1009),"")</f>
        <v/>
      </c>
      <c r="DM1008" s="88" t="str">
        <f>IF(LEN(DynamicList!$D1009)=0,"",MATCH(DynamicList!$D1009,Calc!$AJ$7:$AJ$2006,0))</f>
        <v/>
      </c>
    </row>
    <row r="1009" spans="102:117" x14ac:dyDescent="0.25">
      <c r="CX1009" s="50"/>
      <c r="CY1009" s="50"/>
      <c r="DI1009" s="107" t="str">
        <f>IF(LEN(Database!$C1010)&gt;0,ROW(Database!$C1010),"")</f>
        <v/>
      </c>
      <c r="DK1009" s="88" t="str">
        <f>IF(DynamicList!$D1010&lt;&gt;"",ROW(DynamicList!$D1010),"")</f>
        <v/>
      </c>
      <c r="DM1009" s="88" t="str">
        <f>IF(LEN(DynamicList!$D1010)=0,"",MATCH(DynamicList!$D1010,Calc!$AJ$7:$AJ$2006,0))</f>
        <v/>
      </c>
    </row>
    <row r="1010" spans="102:117" x14ac:dyDescent="0.25">
      <c r="CX1010" s="50"/>
      <c r="CY1010" s="50"/>
      <c r="DI1010" s="107" t="str">
        <f>IF(LEN(Database!$C1011)&gt;0,ROW(Database!$C1011),"")</f>
        <v/>
      </c>
      <c r="DK1010" s="88" t="str">
        <f>IF(DynamicList!$D1011&lt;&gt;"",ROW(DynamicList!$D1011),"")</f>
        <v/>
      </c>
      <c r="DM1010" s="88" t="str">
        <f>IF(LEN(DynamicList!$D1011)=0,"",MATCH(DynamicList!$D1011,Calc!$AJ$7:$AJ$2006,0))</f>
        <v/>
      </c>
    </row>
    <row r="1011" spans="102:117" x14ac:dyDescent="0.25">
      <c r="CX1011" s="50"/>
      <c r="CY1011" s="50"/>
      <c r="DI1011" s="107" t="str">
        <f>IF(LEN(Database!$C1012)&gt;0,ROW(Database!$C1012),"")</f>
        <v/>
      </c>
      <c r="DK1011" s="88" t="str">
        <f>IF(DynamicList!$D1012&lt;&gt;"",ROW(DynamicList!$D1012),"")</f>
        <v/>
      </c>
      <c r="DM1011" s="88" t="str">
        <f>IF(LEN(DynamicList!$D1012)=0,"",MATCH(DynamicList!$D1012,Calc!$AJ$7:$AJ$2006,0))</f>
        <v/>
      </c>
    </row>
    <row r="1012" spans="102:117" x14ac:dyDescent="0.25">
      <c r="CX1012" s="50"/>
      <c r="CY1012" s="50"/>
      <c r="DI1012" s="107" t="str">
        <f>IF(LEN(Database!$C1013)&gt;0,ROW(Database!$C1013),"")</f>
        <v/>
      </c>
      <c r="DK1012" s="88" t="str">
        <f>IF(DynamicList!$D1013&lt;&gt;"",ROW(DynamicList!$D1013),"")</f>
        <v/>
      </c>
      <c r="DM1012" s="88" t="str">
        <f>IF(LEN(DynamicList!$D1013)=0,"",MATCH(DynamicList!$D1013,Calc!$AJ$7:$AJ$2006,0))</f>
        <v/>
      </c>
    </row>
    <row r="1013" spans="102:117" x14ac:dyDescent="0.25">
      <c r="CX1013" s="50"/>
      <c r="CY1013" s="50"/>
      <c r="DI1013" s="107" t="str">
        <f>IF(LEN(Database!$C1014)&gt;0,ROW(Database!$C1014),"")</f>
        <v/>
      </c>
      <c r="DK1013" s="88" t="str">
        <f>IF(DynamicList!$D1014&lt;&gt;"",ROW(DynamicList!$D1014),"")</f>
        <v/>
      </c>
      <c r="DM1013" s="88" t="str">
        <f>IF(LEN(DynamicList!$D1014)=0,"",MATCH(DynamicList!$D1014,Calc!$AJ$7:$AJ$2006,0))</f>
        <v/>
      </c>
    </row>
    <row r="1014" spans="102:117" x14ac:dyDescent="0.25">
      <c r="CX1014" s="50"/>
      <c r="CY1014" s="50"/>
      <c r="DI1014" s="107" t="str">
        <f>IF(LEN(Database!$C1015)&gt;0,ROW(Database!$C1015),"")</f>
        <v/>
      </c>
      <c r="DK1014" s="88" t="str">
        <f>IF(DynamicList!$D1015&lt;&gt;"",ROW(DynamicList!$D1015),"")</f>
        <v/>
      </c>
      <c r="DM1014" s="88" t="str">
        <f>IF(LEN(DynamicList!$D1015)=0,"",MATCH(DynamicList!$D1015,Calc!$AJ$7:$AJ$2006,0))</f>
        <v/>
      </c>
    </row>
    <row r="1015" spans="102:117" x14ac:dyDescent="0.25">
      <c r="CX1015" s="50"/>
      <c r="CY1015" s="50"/>
      <c r="DI1015" s="107" t="str">
        <f>IF(LEN(Database!$C1016)&gt;0,ROW(Database!$C1016),"")</f>
        <v/>
      </c>
      <c r="DK1015" s="88" t="str">
        <f>IF(DynamicList!$D1016&lt;&gt;"",ROW(DynamicList!$D1016),"")</f>
        <v/>
      </c>
      <c r="DM1015" s="88" t="str">
        <f>IF(LEN(DynamicList!$D1016)=0,"",MATCH(DynamicList!$D1016,Calc!$AJ$7:$AJ$2006,0))</f>
        <v/>
      </c>
    </row>
    <row r="1016" spans="102:117" x14ac:dyDescent="0.25">
      <c r="CX1016" s="50"/>
      <c r="CY1016" s="50"/>
      <c r="DI1016" s="107" t="str">
        <f>IF(LEN(Database!$C1017)&gt;0,ROW(Database!$C1017),"")</f>
        <v/>
      </c>
      <c r="DK1016" s="88" t="str">
        <f>IF(DynamicList!$D1017&lt;&gt;"",ROW(DynamicList!$D1017),"")</f>
        <v/>
      </c>
      <c r="DM1016" s="88" t="str">
        <f>IF(LEN(DynamicList!$D1017)=0,"",MATCH(DynamicList!$D1017,Calc!$AJ$7:$AJ$2006,0))</f>
        <v/>
      </c>
    </row>
    <row r="1017" spans="102:117" x14ac:dyDescent="0.25">
      <c r="CX1017" s="50"/>
      <c r="CY1017" s="50"/>
      <c r="DI1017" s="107" t="str">
        <f>IF(LEN(Database!$C1018)&gt;0,ROW(Database!$C1018),"")</f>
        <v/>
      </c>
      <c r="DK1017" s="88" t="str">
        <f>IF(DynamicList!$D1018&lt;&gt;"",ROW(DynamicList!$D1018),"")</f>
        <v/>
      </c>
      <c r="DM1017" s="88" t="str">
        <f>IF(LEN(DynamicList!$D1018)=0,"",MATCH(DynamicList!$D1018,Calc!$AJ$7:$AJ$2006,0))</f>
        <v/>
      </c>
    </row>
    <row r="1018" spans="102:117" x14ac:dyDescent="0.25">
      <c r="CX1018" s="50"/>
      <c r="CY1018" s="50"/>
      <c r="DI1018" s="107" t="str">
        <f>IF(LEN(Database!$C1019)&gt;0,ROW(Database!$C1019),"")</f>
        <v/>
      </c>
      <c r="DK1018" s="88" t="str">
        <f>IF(DynamicList!$D1019&lt;&gt;"",ROW(DynamicList!$D1019),"")</f>
        <v/>
      </c>
      <c r="DM1018" s="88" t="str">
        <f>IF(LEN(DynamicList!$D1019)=0,"",MATCH(DynamicList!$D1019,Calc!$AJ$7:$AJ$2006,0))</f>
        <v/>
      </c>
    </row>
    <row r="1019" spans="102:117" x14ac:dyDescent="0.25">
      <c r="CX1019" s="50"/>
      <c r="CY1019" s="50"/>
      <c r="DI1019" s="107" t="str">
        <f>IF(LEN(Database!$C1020)&gt;0,ROW(Database!$C1020),"")</f>
        <v/>
      </c>
      <c r="DK1019" s="88" t="str">
        <f>IF(DynamicList!$D1020&lt;&gt;"",ROW(DynamicList!$D1020),"")</f>
        <v/>
      </c>
      <c r="DM1019" s="88" t="str">
        <f>IF(LEN(DynamicList!$D1020)=0,"",MATCH(DynamicList!$D1020,Calc!$AJ$7:$AJ$2006,0))</f>
        <v/>
      </c>
    </row>
    <row r="1020" spans="102:117" x14ac:dyDescent="0.25">
      <c r="CX1020" s="50"/>
      <c r="CY1020" s="50"/>
      <c r="DI1020" s="107" t="str">
        <f>IF(LEN(Database!$C1021)&gt;0,ROW(Database!$C1021),"")</f>
        <v/>
      </c>
      <c r="DK1020" s="88" t="str">
        <f>IF(DynamicList!$D1021&lt;&gt;"",ROW(DynamicList!$D1021),"")</f>
        <v/>
      </c>
      <c r="DM1020" s="88" t="str">
        <f>IF(LEN(DynamicList!$D1021)=0,"",MATCH(DynamicList!$D1021,Calc!$AJ$7:$AJ$2006,0))</f>
        <v/>
      </c>
    </row>
    <row r="1021" spans="102:117" x14ac:dyDescent="0.25">
      <c r="CX1021" s="50"/>
      <c r="CY1021" s="50"/>
      <c r="DI1021" s="107" t="str">
        <f>IF(LEN(Database!$C1022)&gt;0,ROW(Database!$C1022),"")</f>
        <v/>
      </c>
      <c r="DK1021" s="88" t="str">
        <f>IF(DynamicList!$D1022&lt;&gt;"",ROW(DynamicList!$D1022),"")</f>
        <v/>
      </c>
      <c r="DM1021" s="88" t="str">
        <f>IF(LEN(DynamicList!$D1022)=0,"",MATCH(DynamicList!$D1022,Calc!$AJ$7:$AJ$2006,0))</f>
        <v/>
      </c>
    </row>
    <row r="1022" spans="102:117" x14ac:dyDescent="0.25">
      <c r="CX1022" s="50"/>
      <c r="CY1022" s="50"/>
      <c r="DI1022" s="107" t="str">
        <f>IF(LEN(Database!$C1023)&gt;0,ROW(Database!$C1023),"")</f>
        <v/>
      </c>
      <c r="DK1022" s="88" t="str">
        <f>IF(DynamicList!$D1023&lt;&gt;"",ROW(DynamicList!$D1023),"")</f>
        <v/>
      </c>
      <c r="DM1022" s="88" t="str">
        <f>IF(LEN(DynamicList!$D1023)=0,"",MATCH(DynamicList!$D1023,Calc!$AJ$7:$AJ$2006,0))</f>
        <v/>
      </c>
    </row>
    <row r="1023" spans="102:117" x14ac:dyDescent="0.25">
      <c r="CX1023" s="50"/>
      <c r="CY1023" s="50"/>
      <c r="DI1023" s="107" t="str">
        <f>IF(LEN(Database!$C1024)&gt;0,ROW(Database!$C1024),"")</f>
        <v/>
      </c>
      <c r="DK1023" s="88" t="str">
        <f>IF(DynamicList!$D1024&lt;&gt;"",ROW(DynamicList!$D1024),"")</f>
        <v/>
      </c>
      <c r="DM1023" s="88" t="str">
        <f>IF(LEN(DynamicList!$D1024)=0,"",MATCH(DynamicList!$D1024,Calc!$AJ$7:$AJ$2006,0))</f>
        <v/>
      </c>
    </row>
    <row r="1024" spans="102:117" x14ac:dyDescent="0.25">
      <c r="CX1024" s="50"/>
      <c r="CY1024" s="50"/>
      <c r="DI1024" s="107" t="str">
        <f>IF(LEN(Database!$C1025)&gt;0,ROW(Database!$C1025),"")</f>
        <v/>
      </c>
      <c r="DK1024" s="88" t="str">
        <f>IF(DynamicList!$D1025&lt;&gt;"",ROW(DynamicList!$D1025),"")</f>
        <v/>
      </c>
      <c r="DM1024" s="88" t="str">
        <f>IF(LEN(DynamicList!$D1025)=0,"",MATCH(DynamicList!$D1025,Calc!$AJ$7:$AJ$2006,0))</f>
        <v/>
      </c>
    </row>
    <row r="1025" spans="102:117" x14ac:dyDescent="0.25">
      <c r="CX1025" s="50"/>
      <c r="CY1025" s="50"/>
      <c r="DI1025" s="107" t="str">
        <f>IF(LEN(Database!$C1026)&gt;0,ROW(Database!$C1026),"")</f>
        <v/>
      </c>
      <c r="DK1025" s="88" t="str">
        <f>IF(DynamicList!$D1026&lt;&gt;"",ROW(DynamicList!$D1026),"")</f>
        <v/>
      </c>
      <c r="DM1025" s="88" t="str">
        <f>IF(LEN(DynamicList!$D1026)=0,"",MATCH(DynamicList!$D1026,Calc!$AJ$7:$AJ$2006,0))</f>
        <v/>
      </c>
    </row>
    <row r="1026" spans="102:117" x14ac:dyDescent="0.25">
      <c r="CX1026" s="50"/>
      <c r="CY1026" s="50"/>
      <c r="DI1026" s="107" t="str">
        <f>IF(LEN(Database!$C1027)&gt;0,ROW(Database!$C1027),"")</f>
        <v/>
      </c>
      <c r="DK1026" s="88" t="str">
        <f>IF(DynamicList!$D1027&lt;&gt;"",ROW(DynamicList!$D1027),"")</f>
        <v/>
      </c>
      <c r="DM1026" s="88" t="str">
        <f>IF(LEN(DynamicList!$D1027)=0,"",MATCH(DynamicList!$D1027,Calc!$AJ$7:$AJ$2006,0))</f>
        <v/>
      </c>
    </row>
    <row r="1027" spans="102:117" x14ac:dyDescent="0.25">
      <c r="CX1027" s="50"/>
      <c r="CY1027" s="50"/>
      <c r="DI1027" s="107" t="str">
        <f>IF(LEN(Database!$C1028)&gt;0,ROW(Database!$C1028),"")</f>
        <v/>
      </c>
      <c r="DK1027" s="88" t="str">
        <f>IF(DynamicList!$D1028&lt;&gt;"",ROW(DynamicList!$D1028),"")</f>
        <v/>
      </c>
      <c r="DM1027" s="88" t="str">
        <f>IF(LEN(DynamicList!$D1028)=0,"",MATCH(DynamicList!$D1028,Calc!$AJ$7:$AJ$2006,0))</f>
        <v/>
      </c>
    </row>
    <row r="1028" spans="102:117" x14ac:dyDescent="0.25">
      <c r="CX1028" s="50"/>
      <c r="CY1028" s="50"/>
      <c r="DI1028" s="107" t="str">
        <f>IF(LEN(Database!$C1029)&gt;0,ROW(Database!$C1029),"")</f>
        <v/>
      </c>
      <c r="DK1028" s="88" t="str">
        <f>IF(DynamicList!$D1029&lt;&gt;"",ROW(DynamicList!$D1029),"")</f>
        <v/>
      </c>
      <c r="DM1028" s="88" t="str">
        <f>IF(LEN(DynamicList!$D1029)=0,"",MATCH(DynamicList!$D1029,Calc!$AJ$7:$AJ$2006,0))</f>
        <v/>
      </c>
    </row>
    <row r="1029" spans="102:117" x14ac:dyDescent="0.25">
      <c r="CX1029" s="50"/>
      <c r="CY1029" s="50"/>
      <c r="DI1029" s="107" t="str">
        <f>IF(LEN(Database!$C1030)&gt;0,ROW(Database!$C1030),"")</f>
        <v/>
      </c>
      <c r="DK1029" s="88" t="str">
        <f>IF(DynamicList!$D1030&lt;&gt;"",ROW(DynamicList!$D1030),"")</f>
        <v/>
      </c>
      <c r="DM1029" s="88" t="str">
        <f>IF(LEN(DynamicList!$D1030)=0,"",MATCH(DynamicList!$D1030,Calc!$AJ$7:$AJ$2006,0))</f>
        <v/>
      </c>
    </row>
    <row r="1030" spans="102:117" x14ac:dyDescent="0.25">
      <c r="CX1030" s="50"/>
      <c r="CY1030" s="50"/>
      <c r="DI1030" s="107" t="str">
        <f>IF(LEN(Database!$C1031)&gt;0,ROW(Database!$C1031),"")</f>
        <v/>
      </c>
      <c r="DK1030" s="88" t="str">
        <f>IF(DynamicList!$D1031&lt;&gt;"",ROW(DynamicList!$D1031),"")</f>
        <v/>
      </c>
      <c r="DM1030" s="88" t="str">
        <f>IF(LEN(DynamicList!$D1031)=0,"",MATCH(DynamicList!$D1031,Calc!$AJ$7:$AJ$2006,0))</f>
        <v/>
      </c>
    </row>
    <row r="1031" spans="102:117" x14ac:dyDescent="0.25">
      <c r="CX1031" s="50"/>
      <c r="CY1031" s="50"/>
      <c r="DI1031" s="107" t="str">
        <f>IF(LEN(Database!$C1032)&gt;0,ROW(Database!$C1032),"")</f>
        <v/>
      </c>
      <c r="DK1031" s="88" t="str">
        <f>IF(DynamicList!$D1032&lt;&gt;"",ROW(DynamicList!$D1032),"")</f>
        <v/>
      </c>
      <c r="DM1031" s="88" t="str">
        <f>IF(LEN(DynamicList!$D1032)=0,"",MATCH(DynamicList!$D1032,Calc!$AJ$7:$AJ$2006,0))</f>
        <v/>
      </c>
    </row>
    <row r="1032" spans="102:117" x14ac:dyDescent="0.25">
      <c r="CX1032" s="50"/>
      <c r="CY1032" s="50"/>
      <c r="DI1032" s="107" t="str">
        <f>IF(LEN(Database!$C1033)&gt;0,ROW(Database!$C1033),"")</f>
        <v/>
      </c>
      <c r="DK1032" s="88" t="str">
        <f>IF(DynamicList!$D1033&lt;&gt;"",ROW(DynamicList!$D1033),"")</f>
        <v/>
      </c>
      <c r="DM1032" s="88" t="str">
        <f>IF(LEN(DynamicList!$D1033)=0,"",MATCH(DynamicList!$D1033,Calc!$AJ$7:$AJ$2006,0))</f>
        <v/>
      </c>
    </row>
    <row r="1033" spans="102:117" x14ac:dyDescent="0.25">
      <c r="CX1033" s="50"/>
      <c r="CY1033" s="50"/>
      <c r="DI1033" s="107" t="str">
        <f>IF(LEN(Database!$C1034)&gt;0,ROW(Database!$C1034),"")</f>
        <v/>
      </c>
      <c r="DK1033" s="88" t="str">
        <f>IF(DynamicList!$D1034&lt;&gt;"",ROW(DynamicList!$D1034),"")</f>
        <v/>
      </c>
      <c r="DM1033" s="88" t="str">
        <f>IF(LEN(DynamicList!$D1034)=0,"",MATCH(DynamicList!$D1034,Calc!$AJ$7:$AJ$2006,0))</f>
        <v/>
      </c>
    </row>
    <row r="1034" spans="102:117" x14ac:dyDescent="0.25">
      <c r="CX1034" s="50"/>
      <c r="CY1034" s="50"/>
      <c r="DI1034" s="107" t="str">
        <f>IF(LEN(Database!$C1035)&gt;0,ROW(Database!$C1035),"")</f>
        <v/>
      </c>
      <c r="DK1034" s="88" t="str">
        <f>IF(DynamicList!$D1035&lt;&gt;"",ROW(DynamicList!$D1035),"")</f>
        <v/>
      </c>
      <c r="DM1034" s="88" t="str">
        <f>IF(LEN(DynamicList!$D1035)=0,"",MATCH(DynamicList!$D1035,Calc!$AJ$7:$AJ$2006,0))</f>
        <v/>
      </c>
    </row>
    <row r="1035" spans="102:117" x14ac:dyDescent="0.25">
      <c r="CX1035" s="50"/>
      <c r="CY1035" s="50"/>
      <c r="DI1035" s="107" t="str">
        <f>IF(LEN(Database!$C1036)&gt;0,ROW(Database!$C1036),"")</f>
        <v/>
      </c>
      <c r="DK1035" s="88" t="str">
        <f>IF(DynamicList!$D1036&lt;&gt;"",ROW(DynamicList!$D1036),"")</f>
        <v/>
      </c>
      <c r="DM1035" s="88" t="str">
        <f>IF(LEN(DynamicList!$D1036)=0,"",MATCH(DynamicList!$D1036,Calc!$AJ$7:$AJ$2006,0))</f>
        <v/>
      </c>
    </row>
    <row r="1036" spans="102:117" x14ac:dyDescent="0.25">
      <c r="CX1036" s="50"/>
      <c r="CY1036" s="50"/>
      <c r="DI1036" s="107" t="str">
        <f>IF(LEN(Database!$C1037)&gt;0,ROW(Database!$C1037),"")</f>
        <v/>
      </c>
      <c r="DK1036" s="88" t="str">
        <f>IF(DynamicList!$D1037&lt;&gt;"",ROW(DynamicList!$D1037),"")</f>
        <v/>
      </c>
      <c r="DM1036" s="88" t="str">
        <f>IF(LEN(DynamicList!$D1037)=0,"",MATCH(DynamicList!$D1037,Calc!$AJ$7:$AJ$2006,0))</f>
        <v/>
      </c>
    </row>
    <row r="1037" spans="102:117" x14ac:dyDescent="0.25">
      <c r="CX1037" s="50"/>
      <c r="CY1037" s="50"/>
      <c r="DI1037" s="107" t="str">
        <f>IF(LEN(Database!$C1038)&gt;0,ROW(Database!$C1038),"")</f>
        <v/>
      </c>
      <c r="DK1037" s="88" t="str">
        <f>IF(DynamicList!$D1038&lt;&gt;"",ROW(DynamicList!$D1038),"")</f>
        <v/>
      </c>
      <c r="DM1037" s="88" t="str">
        <f>IF(LEN(DynamicList!$D1038)=0,"",MATCH(DynamicList!$D1038,Calc!$AJ$7:$AJ$2006,0))</f>
        <v/>
      </c>
    </row>
    <row r="1038" spans="102:117" x14ac:dyDescent="0.25">
      <c r="CX1038" s="50"/>
      <c r="CY1038" s="50"/>
      <c r="DI1038" s="107" t="str">
        <f>IF(LEN(Database!$C1039)&gt;0,ROW(Database!$C1039),"")</f>
        <v/>
      </c>
      <c r="DK1038" s="88" t="str">
        <f>IF(DynamicList!$D1039&lt;&gt;"",ROW(DynamicList!$D1039),"")</f>
        <v/>
      </c>
      <c r="DM1038" s="88" t="str">
        <f>IF(LEN(DynamicList!$D1039)=0,"",MATCH(DynamicList!$D1039,Calc!$AJ$7:$AJ$2006,0))</f>
        <v/>
      </c>
    </row>
    <row r="1039" spans="102:117" x14ac:dyDescent="0.25">
      <c r="CX1039" s="50"/>
      <c r="CY1039" s="50"/>
      <c r="DI1039" s="107" t="str">
        <f>IF(LEN(Database!$C1040)&gt;0,ROW(Database!$C1040),"")</f>
        <v/>
      </c>
      <c r="DK1039" s="88" t="str">
        <f>IF(DynamicList!$D1040&lt;&gt;"",ROW(DynamicList!$D1040),"")</f>
        <v/>
      </c>
      <c r="DM1039" s="88" t="str">
        <f>IF(LEN(DynamicList!$D1040)=0,"",MATCH(DynamicList!$D1040,Calc!$AJ$7:$AJ$2006,0))</f>
        <v/>
      </c>
    </row>
    <row r="1040" spans="102:117" x14ac:dyDescent="0.25">
      <c r="CX1040" s="50"/>
      <c r="CY1040" s="50"/>
      <c r="DI1040" s="107" t="str">
        <f>IF(LEN(Database!$C1041)&gt;0,ROW(Database!$C1041),"")</f>
        <v/>
      </c>
      <c r="DK1040" s="88" t="str">
        <f>IF(DynamicList!$D1041&lt;&gt;"",ROW(DynamicList!$D1041),"")</f>
        <v/>
      </c>
      <c r="DM1040" s="88" t="str">
        <f>IF(LEN(DynamicList!$D1041)=0,"",MATCH(DynamicList!$D1041,Calc!$AJ$7:$AJ$2006,0))</f>
        <v/>
      </c>
    </row>
    <row r="1041" spans="102:117" x14ac:dyDescent="0.25">
      <c r="CX1041" s="50"/>
      <c r="CY1041" s="50"/>
      <c r="DI1041" s="107" t="str">
        <f>IF(LEN(Database!$C1042)&gt;0,ROW(Database!$C1042),"")</f>
        <v/>
      </c>
      <c r="DK1041" s="88" t="str">
        <f>IF(DynamicList!$D1042&lt;&gt;"",ROW(DynamicList!$D1042),"")</f>
        <v/>
      </c>
      <c r="DM1041" s="88" t="str">
        <f>IF(LEN(DynamicList!$D1042)=0,"",MATCH(DynamicList!$D1042,Calc!$AJ$7:$AJ$2006,0))</f>
        <v/>
      </c>
    </row>
    <row r="1042" spans="102:117" x14ac:dyDescent="0.25">
      <c r="CX1042" s="50"/>
      <c r="CY1042" s="50"/>
      <c r="DI1042" s="107" t="str">
        <f>IF(LEN(Database!$C1043)&gt;0,ROW(Database!$C1043),"")</f>
        <v/>
      </c>
      <c r="DK1042" s="88" t="str">
        <f>IF(DynamicList!$D1043&lt;&gt;"",ROW(DynamicList!$D1043),"")</f>
        <v/>
      </c>
      <c r="DM1042" s="88" t="str">
        <f>IF(LEN(DynamicList!$D1043)=0,"",MATCH(DynamicList!$D1043,Calc!$AJ$7:$AJ$2006,0))</f>
        <v/>
      </c>
    </row>
    <row r="1043" spans="102:117" x14ac:dyDescent="0.25">
      <c r="CX1043" s="50"/>
      <c r="CY1043" s="50"/>
      <c r="DI1043" s="107" t="str">
        <f>IF(LEN(Database!$C1044)&gt;0,ROW(Database!$C1044),"")</f>
        <v/>
      </c>
      <c r="DK1043" s="88" t="str">
        <f>IF(DynamicList!$D1044&lt;&gt;"",ROW(DynamicList!$D1044),"")</f>
        <v/>
      </c>
      <c r="DM1043" s="88" t="str">
        <f>IF(LEN(DynamicList!$D1044)=0,"",MATCH(DynamicList!$D1044,Calc!$AJ$7:$AJ$2006,0))</f>
        <v/>
      </c>
    </row>
    <row r="1044" spans="102:117" x14ac:dyDescent="0.25">
      <c r="CX1044" s="50"/>
      <c r="CY1044" s="50"/>
      <c r="DI1044" s="107" t="str">
        <f>IF(LEN(Database!$C1045)&gt;0,ROW(Database!$C1045),"")</f>
        <v/>
      </c>
      <c r="DK1044" s="88" t="str">
        <f>IF(DynamicList!$D1045&lt;&gt;"",ROW(DynamicList!$D1045),"")</f>
        <v/>
      </c>
      <c r="DM1044" s="88" t="str">
        <f>IF(LEN(DynamicList!$D1045)=0,"",MATCH(DynamicList!$D1045,Calc!$AJ$7:$AJ$2006,0))</f>
        <v/>
      </c>
    </row>
    <row r="1045" spans="102:117" x14ac:dyDescent="0.25">
      <c r="CX1045" s="50"/>
      <c r="CY1045" s="50"/>
      <c r="DI1045" s="107" t="str">
        <f>IF(LEN(Database!$C1046)&gt;0,ROW(Database!$C1046),"")</f>
        <v/>
      </c>
      <c r="DK1045" s="88" t="str">
        <f>IF(DynamicList!$D1046&lt;&gt;"",ROW(DynamicList!$D1046),"")</f>
        <v/>
      </c>
      <c r="DM1045" s="88" t="str">
        <f>IF(LEN(DynamicList!$D1046)=0,"",MATCH(DynamicList!$D1046,Calc!$AJ$7:$AJ$2006,0))</f>
        <v/>
      </c>
    </row>
    <row r="1046" spans="102:117" x14ac:dyDescent="0.25">
      <c r="CX1046" s="50"/>
      <c r="CY1046" s="50"/>
      <c r="DI1046" s="107" t="str">
        <f>IF(LEN(Database!$C1047)&gt;0,ROW(Database!$C1047),"")</f>
        <v/>
      </c>
      <c r="DK1046" s="88" t="str">
        <f>IF(DynamicList!$D1047&lt;&gt;"",ROW(DynamicList!$D1047),"")</f>
        <v/>
      </c>
      <c r="DM1046" s="88" t="str">
        <f>IF(LEN(DynamicList!$D1047)=0,"",MATCH(DynamicList!$D1047,Calc!$AJ$7:$AJ$2006,0))</f>
        <v/>
      </c>
    </row>
    <row r="1047" spans="102:117" x14ac:dyDescent="0.25">
      <c r="CX1047" s="50"/>
      <c r="CY1047" s="50"/>
      <c r="DI1047" s="107" t="str">
        <f>IF(LEN(Database!$C1048)&gt;0,ROW(Database!$C1048),"")</f>
        <v/>
      </c>
      <c r="DK1047" s="88" t="str">
        <f>IF(DynamicList!$D1048&lt;&gt;"",ROW(DynamicList!$D1048),"")</f>
        <v/>
      </c>
      <c r="DM1047" s="88" t="str">
        <f>IF(LEN(DynamicList!$D1048)=0,"",MATCH(DynamicList!$D1048,Calc!$AJ$7:$AJ$2006,0))</f>
        <v/>
      </c>
    </row>
    <row r="1048" spans="102:117" x14ac:dyDescent="0.25">
      <c r="CX1048" s="50"/>
      <c r="CY1048" s="50"/>
      <c r="DI1048" s="107" t="str">
        <f>IF(LEN(Database!$C1049)&gt;0,ROW(Database!$C1049),"")</f>
        <v/>
      </c>
      <c r="DK1048" s="88" t="str">
        <f>IF(DynamicList!$D1049&lt;&gt;"",ROW(DynamicList!$D1049),"")</f>
        <v/>
      </c>
      <c r="DM1048" s="88" t="str">
        <f>IF(LEN(DynamicList!$D1049)=0,"",MATCH(DynamicList!$D1049,Calc!$AJ$7:$AJ$2006,0))</f>
        <v/>
      </c>
    </row>
    <row r="1049" spans="102:117" x14ac:dyDescent="0.25">
      <c r="CX1049" s="50"/>
      <c r="CY1049" s="50"/>
      <c r="DI1049" s="107" t="str">
        <f>IF(LEN(Database!$C1050)&gt;0,ROW(Database!$C1050),"")</f>
        <v/>
      </c>
      <c r="DK1049" s="88" t="str">
        <f>IF(DynamicList!$D1050&lt;&gt;"",ROW(DynamicList!$D1050),"")</f>
        <v/>
      </c>
      <c r="DM1049" s="88" t="str">
        <f>IF(LEN(DynamicList!$D1050)=0,"",MATCH(DynamicList!$D1050,Calc!$AJ$7:$AJ$2006,0))</f>
        <v/>
      </c>
    </row>
    <row r="1050" spans="102:117" x14ac:dyDescent="0.25">
      <c r="CX1050" s="50"/>
      <c r="CY1050" s="50"/>
      <c r="DI1050" s="107" t="str">
        <f>IF(LEN(Database!$C1051)&gt;0,ROW(Database!$C1051),"")</f>
        <v/>
      </c>
      <c r="DK1050" s="88" t="str">
        <f>IF(DynamicList!$D1051&lt;&gt;"",ROW(DynamicList!$D1051),"")</f>
        <v/>
      </c>
      <c r="DM1050" s="88" t="str">
        <f>IF(LEN(DynamicList!$D1051)=0,"",MATCH(DynamicList!$D1051,Calc!$AJ$7:$AJ$2006,0))</f>
        <v/>
      </c>
    </row>
    <row r="1051" spans="102:117" x14ac:dyDescent="0.25">
      <c r="CX1051" s="50"/>
      <c r="CY1051" s="50"/>
      <c r="DI1051" s="107" t="str">
        <f>IF(LEN(Database!$C1052)&gt;0,ROW(Database!$C1052),"")</f>
        <v/>
      </c>
      <c r="DK1051" s="88" t="str">
        <f>IF(DynamicList!$D1052&lt;&gt;"",ROW(DynamicList!$D1052),"")</f>
        <v/>
      </c>
      <c r="DM1051" s="88" t="str">
        <f>IF(LEN(DynamicList!$D1052)=0,"",MATCH(DynamicList!$D1052,Calc!$AJ$7:$AJ$2006,0))</f>
        <v/>
      </c>
    </row>
    <row r="1052" spans="102:117" x14ac:dyDescent="0.25">
      <c r="CX1052" s="50"/>
      <c r="CY1052" s="50"/>
      <c r="DI1052" s="107" t="str">
        <f>IF(LEN(Database!$C1053)&gt;0,ROW(Database!$C1053),"")</f>
        <v/>
      </c>
      <c r="DK1052" s="88" t="str">
        <f>IF(DynamicList!$D1053&lt;&gt;"",ROW(DynamicList!$D1053),"")</f>
        <v/>
      </c>
      <c r="DM1052" s="88" t="str">
        <f>IF(LEN(DynamicList!$D1053)=0,"",MATCH(DynamicList!$D1053,Calc!$AJ$7:$AJ$2006,0))</f>
        <v/>
      </c>
    </row>
    <row r="1053" spans="102:117" x14ac:dyDescent="0.25">
      <c r="CX1053" s="50"/>
      <c r="CY1053" s="50"/>
      <c r="DI1053" s="107" t="str">
        <f>IF(LEN(Database!$C1054)&gt;0,ROW(Database!$C1054),"")</f>
        <v/>
      </c>
      <c r="DK1053" s="88" t="str">
        <f>IF(DynamicList!$D1054&lt;&gt;"",ROW(DynamicList!$D1054),"")</f>
        <v/>
      </c>
      <c r="DM1053" s="88" t="str">
        <f>IF(LEN(DynamicList!$D1054)=0,"",MATCH(DynamicList!$D1054,Calc!$AJ$7:$AJ$2006,0))</f>
        <v/>
      </c>
    </row>
    <row r="1054" spans="102:117" x14ac:dyDescent="0.25">
      <c r="CX1054" s="50"/>
      <c r="CY1054" s="50"/>
      <c r="DI1054" s="107" t="str">
        <f>IF(LEN(Database!$C1055)&gt;0,ROW(Database!$C1055),"")</f>
        <v/>
      </c>
      <c r="DK1054" s="88" t="str">
        <f>IF(DynamicList!$D1055&lt;&gt;"",ROW(DynamicList!$D1055),"")</f>
        <v/>
      </c>
      <c r="DM1054" s="88" t="str">
        <f>IF(LEN(DynamicList!$D1055)=0,"",MATCH(DynamicList!$D1055,Calc!$AJ$7:$AJ$2006,0))</f>
        <v/>
      </c>
    </row>
    <row r="1055" spans="102:117" x14ac:dyDescent="0.25">
      <c r="CX1055" s="50"/>
      <c r="CY1055" s="50"/>
      <c r="DI1055" s="107" t="str">
        <f>IF(LEN(Database!$C1056)&gt;0,ROW(Database!$C1056),"")</f>
        <v/>
      </c>
      <c r="DK1055" s="88" t="str">
        <f>IF(DynamicList!$D1056&lt;&gt;"",ROW(DynamicList!$D1056),"")</f>
        <v/>
      </c>
      <c r="DM1055" s="88" t="str">
        <f>IF(LEN(DynamicList!$D1056)=0,"",MATCH(DynamicList!$D1056,Calc!$AJ$7:$AJ$2006,0))</f>
        <v/>
      </c>
    </row>
    <row r="1056" spans="102:117" x14ac:dyDescent="0.25">
      <c r="CX1056" s="50"/>
      <c r="CY1056" s="50"/>
      <c r="DI1056" s="107" t="str">
        <f>IF(LEN(Database!$C1057)&gt;0,ROW(Database!$C1057),"")</f>
        <v/>
      </c>
      <c r="DK1056" s="88" t="str">
        <f>IF(DynamicList!$D1057&lt;&gt;"",ROW(DynamicList!$D1057),"")</f>
        <v/>
      </c>
      <c r="DM1056" s="88" t="str">
        <f>IF(LEN(DynamicList!$D1057)=0,"",MATCH(DynamicList!$D1057,Calc!$AJ$7:$AJ$2006,0))</f>
        <v/>
      </c>
    </row>
    <row r="1057" spans="102:117" x14ac:dyDescent="0.25">
      <c r="CX1057" s="50"/>
      <c r="CY1057" s="50"/>
      <c r="DI1057" s="107" t="str">
        <f>IF(LEN(Database!$C1058)&gt;0,ROW(Database!$C1058),"")</f>
        <v/>
      </c>
      <c r="DK1057" s="88" t="str">
        <f>IF(DynamicList!$D1058&lt;&gt;"",ROW(DynamicList!$D1058),"")</f>
        <v/>
      </c>
      <c r="DM1057" s="88" t="str">
        <f>IF(LEN(DynamicList!$D1058)=0,"",MATCH(DynamicList!$D1058,Calc!$AJ$7:$AJ$2006,0))</f>
        <v/>
      </c>
    </row>
    <row r="1058" spans="102:117" x14ac:dyDescent="0.25">
      <c r="CX1058" s="50"/>
      <c r="CY1058" s="50"/>
      <c r="DI1058" s="107" t="str">
        <f>IF(LEN(Database!$C1059)&gt;0,ROW(Database!$C1059),"")</f>
        <v/>
      </c>
      <c r="DK1058" s="88" t="str">
        <f>IF(DynamicList!$D1059&lt;&gt;"",ROW(DynamicList!$D1059),"")</f>
        <v/>
      </c>
      <c r="DM1058" s="88" t="str">
        <f>IF(LEN(DynamicList!$D1059)=0,"",MATCH(DynamicList!$D1059,Calc!$AJ$7:$AJ$2006,0))</f>
        <v/>
      </c>
    </row>
    <row r="1059" spans="102:117" x14ac:dyDescent="0.25">
      <c r="CX1059" s="50"/>
      <c r="CY1059" s="50"/>
      <c r="DI1059" s="107" t="str">
        <f>IF(LEN(Database!$C1060)&gt;0,ROW(Database!$C1060),"")</f>
        <v/>
      </c>
      <c r="DK1059" s="88" t="str">
        <f>IF(DynamicList!$D1060&lt;&gt;"",ROW(DynamicList!$D1060),"")</f>
        <v/>
      </c>
      <c r="DM1059" s="88" t="str">
        <f>IF(LEN(DynamicList!$D1060)=0,"",MATCH(DynamicList!$D1060,Calc!$AJ$7:$AJ$2006,0))</f>
        <v/>
      </c>
    </row>
    <row r="1060" spans="102:117" x14ac:dyDescent="0.25">
      <c r="CX1060" s="50"/>
      <c r="CY1060" s="50"/>
      <c r="DI1060" s="107" t="str">
        <f>IF(LEN(Database!$C1061)&gt;0,ROW(Database!$C1061),"")</f>
        <v/>
      </c>
      <c r="DK1060" s="88" t="str">
        <f>IF(DynamicList!$D1061&lt;&gt;"",ROW(DynamicList!$D1061),"")</f>
        <v/>
      </c>
      <c r="DM1060" s="88" t="str">
        <f>IF(LEN(DynamicList!$D1061)=0,"",MATCH(DynamicList!$D1061,Calc!$AJ$7:$AJ$2006,0))</f>
        <v/>
      </c>
    </row>
    <row r="1061" spans="102:117" x14ac:dyDescent="0.25">
      <c r="CX1061" s="50"/>
      <c r="CY1061" s="50"/>
      <c r="DI1061" s="107" t="str">
        <f>IF(LEN(Database!$C1062)&gt;0,ROW(Database!$C1062),"")</f>
        <v/>
      </c>
      <c r="DK1061" s="88" t="str">
        <f>IF(DynamicList!$D1062&lt;&gt;"",ROW(DynamicList!$D1062),"")</f>
        <v/>
      </c>
      <c r="DM1061" s="88" t="str">
        <f>IF(LEN(DynamicList!$D1062)=0,"",MATCH(DynamicList!$D1062,Calc!$AJ$7:$AJ$2006,0))</f>
        <v/>
      </c>
    </row>
    <row r="1062" spans="102:117" x14ac:dyDescent="0.25">
      <c r="CX1062" s="50"/>
      <c r="CY1062" s="50"/>
      <c r="DI1062" s="107" t="str">
        <f>IF(LEN(Database!$C1063)&gt;0,ROW(Database!$C1063),"")</f>
        <v/>
      </c>
      <c r="DK1062" s="88" t="str">
        <f>IF(DynamicList!$D1063&lt;&gt;"",ROW(DynamicList!$D1063),"")</f>
        <v/>
      </c>
      <c r="DM1062" s="88" t="str">
        <f>IF(LEN(DynamicList!$D1063)=0,"",MATCH(DynamicList!$D1063,Calc!$AJ$7:$AJ$2006,0))</f>
        <v/>
      </c>
    </row>
    <row r="1063" spans="102:117" x14ac:dyDescent="0.25">
      <c r="CX1063" s="50"/>
      <c r="CY1063" s="50"/>
      <c r="DI1063" s="107" t="str">
        <f>IF(LEN(Database!$C1064)&gt;0,ROW(Database!$C1064),"")</f>
        <v/>
      </c>
      <c r="DK1063" s="88" t="str">
        <f>IF(DynamicList!$D1064&lt;&gt;"",ROW(DynamicList!$D1064),"")</f>
        <v/>
      </c>
      <c r="DM1063" s="88" t="str">
        <f>IF(LEN(DynamicList!$D1064)=0,"",MATCH(DynamicList!$D1064,Calc!$AJ$7:$AJ$2006,0))</f>
        <v/>
      </c>
    </row>
    <row r="1064" spans="102:117" x14ac:dyDescent="0.25">
      <c r="CX1064" s="50"/>
      <c r="CY1064" s="50"/>
      <c r="DI1064" s="107" t="str">
        <f>IF(LEN(Database!$C1065)&gt;0,ROW(Database!$C1065),"")</f>
        <v/>
      </c>
      <c r="DK1064" s="88" t="str">
        <f>IF(DynamicList!$D1065&lt;&gt;"",ROW(DynamicList!$D1065),"")</f>
        <v/>
      </c>
      <c r="DM1064" s="88" t="str">
        <f>IF(LEN(DynamicList!$D1065)=0,"",MATCH(DynamicList!$D1065,Calc!$AJ$7:$AJ$2006,0))</f>
        <v/>
      </c>
    </row>
    <row r="1065" spans="102:117" x14ac:dyDescent="0.25">
      <c r="CX1065" s="50"/>
      <c r="CY1065" s="50"/>
      <c r="DI1065" s="107" t="str">
        <f>IF(LEN(Database!$C1066)&gt;0,ROW(Database!$C1066),"")</f>
        <v/>
      </c>
      <c r="DK1065" s="88" t="str">
        <f>IF(DynamicList!$D1066&lt;&gt;"",ROW(DynamicList!$D1066),"")</f>
        <v/>
      </c>
      <c r="DM1065" s="88" t="str">
        <f>IF(LEN(DynamicList!$D1066)=0,"",MATCH(DynamicList!$D1066,Calc!$AJ$7:$AJ$2006,0))</f>
        <v/>
      </c>
    </row>
    <row r="1066" spans="102:117" x14ac:dyDescent="0.25">
      <c r="CX1066" s="50"/>
      <c r="CY1066" s="50"/>
      <c r="DI1066" s="107" t="str">
        <f>IF(LEN(Database!$C1067)&gt;0,ROW(Database!$C1067),"")</f>
        <v/>
      </c>
      <c r="DK1066" s="88" t="str">
        <f>IF(DynamicList!$D1067&lt;&gt;"",ROW(DynamicList!$D1067),"")</f>
        <v/>
      </c>
      <c r="DM1066" s="88" t="str">
        <f>IF(LEN(DynamicList!$D1067)=0,"",MATCH(DynamicList!$D1067,Calc!$AJ$7:$AJ$2006,0))</f>
        <v/>
      </c>
    </row>
    <row r="1067" spans="102:117" x14ac:dyDescent="0.25">
      <c r="CX1067" s="50"/>
      <c r="CY1067" s="50"/>
      <c r="DI1067" s="107" t="str">
        <f>IF(LEN(Database!$C1068)&gt;0,ROW(Database!$C1068),"")</f>
        <v/>
      </c>
      <c r="DK1067" s="88" t="str">
        <f>IF(DynamicList!$D1068&lt;&gt;"",ROW(DynamicList!$D1068),"")</f>
        <v/>
      </c>
      <c r="DM1067" s="88" t="str">
        <f>IF(LEN(DynamicList!$D1068)=0,"",MATCH(DynamicList!$D1068,Calc!$AJ$7:$AJ$2006,0))</f>
        <v/>
      </c>
    </row>
    <row r="1068" spans="102:117" x14ac:dyDescent="0.25">
      <c r="CX1068" s="50"/>
      <c r="CY1068" s="50"/>
      <c r="DI1068" s="107" t="str">
        <f>IF(LEN(Database!$C1069)&gt;0,ROW(Database!$C1069),"")</f>
        <v/>
      </c>
      <c r="DK1068" s="88" t="str">
        <f>IF(DynamicList!$D1069&lt;&gt;"",ROW(DynamicList!$D1069),"")</f>
        <v/>
      </c>
      <c r="DM1068" s="88" t="str">
        <f>IF(LEN(DynamicList!$D1069)=0,"",MATCH(DynamicList!$D1069,Calc!$AJ$7:$AJ$2006,0))</f>
        <v/>
      </c>
    </row>
    <row r="1069" spans="102:117" x14ac:dyDescent="0.25">
      <c r="CX1069" s="50"/>
      <c r="CY1069" s="50"/>
      <c r="DI1069" s="107" t="str">
        <f>IF(LEN(Database!$C1070)&gt;0,ROW(Database!$C1070),"")</f>
        <v/>
      </c>
      <c r="DK1069" s="88" t="str">
        <f>IF(DynamicList!$D1070&lt;&gt;"",ROW(DynamicList!$D1070),"")</f>
        <v/>
      </c>
      <c r="DM1069" s="88" t="str">
        <f>IF(LEN(DynamicList!$D1070)=0,"",MATCH(DynamicList!$D1070,Calc!$AJ$7:$AJ$2006,0))</f>
        <v/>
      </c>
    </row>
    <row r="1070" spans="102:117" x14ac:dyDescent="0.25">
      <c r="CX1070" s="50"/>
      <c r="CY1070" s="50"/>
      <c r="DI1070" s="107" t="str">
        <f>IF(LEN(Database!$C1071)&gt;0,ROW(Database!$C1071),"")</f>
        <v/>
      </c>
      <c r="DK1070" s="88" t="str">
        <f>IF(DynamicList!$D1071&lt;&gt;"",ROW(DynamicList!$D1071),"")</f>
        <v/>
      </c>
      <c r="DM1070" s="88" t="str">
        <f>IF(LEN(DynamicList!$D1071)=0,"",MATCH(DynamicList!$D1071,Calc!$AJ$7:$AJ$2006,0))</f>
        <v/>
      </c>
    </row>
    <row r="1071" spans="102:117" x14ac:dyDescent="0.25">
      <c r="CX1071" s="50"/>
      <c r="CY1071" s="50"/>
      <c r="DI1071" s="107" t="str">
        <f>IF(LEN(Database!$C1072)&gt;0,ROW(Database!$C1072),"")</f>
        <v/>
      </c>
      <c r="DK1071" s="88" t="str">
        <f>IF(DynamicList!$D1072&lt;&gt;"",ROW(DynamicList!$D1072),"")</f>
        <v/>
      </c>
      <c r="DM1071" s="88" t="str">
        <f>IF(LEN(DynamicList!$D1072)=0,"",MATCH(DynamicList!$D1072,Calc!$AJ$7:$AJ$2006,0))</f>
        <v/>
      </c>
    </row>
    <row r="1072" spans="102:117" x14ac:dyDescent="0.25">
      <c r="CX1072" s="50"/>
      <c r="CY1072" s="50"/>
      <c r="DI1072" s="107" t="str">
        <f>IF(LEN(Database!$C1073)&gt;0,ROW(Database!$C1073),"")</f>
        <v/>
      </c>
      <c r="DK1072" s="88" t="str">
        <f>IF(DynamicList!$D1073&lt;&gt;"",ROW(DynamicList!$D1073),"")</f>
        <v/>
      </c>
      <c r="DM1072" s="88" t="str">
        <f>IF(LEN(DynamicList!$D1073)=0,"",MATCH(DynamicList!$D1073,Calc!$AJ$7:$AJ$2006,0))</f>
        <v/>
      </c>
    </row>
    <row r="1073" spans="102:117" x14ac:dyDescent="0.25">
      <c r="CX1073" s="50"/>
      <c r="CY1073" s="50"/>
      <c r="DI1073" s="107" t="str">
        <f>IF(LEN(Database!$C1074)&gt;0,ROW(Database!$C1074),"")</f>
        <v/>
      </c>
      <c r="DK1073" s="88" t="str">
        <f>IF(DynamicList!$D1074&lt;&gt;"",ROW(DynamicList!$D1074),"")</f>
        <v/>
      </c>
      <c r="DM1073" s="88" t="str">
        <f>IF(LEN(DynamicList!$D1074)=0,"",MATCH(DynamicList!$D1074,Calc!$AJ$7:$AJ$2006,0))</f>
        <v/>
      </c>
    </row>
    <row r="1074" spans="102:117" x14ac:dyDescent="0.25">
      <c r="CX1074" s="50"/>
      <c r="CY1074" s="50"/>
      <c r="DI1074" s="107" t="str">
        <f>IF(LEN(Database!$C1075)&gt;0,ROW(Database!$C1075),"")</f>
        <v/>
      </c>
      <c r="DK1074" s="88" t="str">
        <f>IF(DynamicList!$D1075&lt;&gt;"",ROW(DynamicList!$D1075),"")</f>
        <v/>
      </c>
      <c r="DM1074" s="88" t="str">
        <f>IF(LEN(DynamicList!$D1075)=0,"",MATCH(DynamicList!$D1075,Calc!$AJ$7:$AJ$2006,0))</f>
        <v/>
      </c>
    </row>
    <row r="1075" spans="102:117" x14ac:dyDescent="0.25">
      <c r="CX1075" s="50"/>
      <c r="CY1075" s="50"/>
      <c r="DI1075" s="107" t="str">
        <f>IF(LEN(Database!$C1076)&gt;0,ROW(Database!$C1076),"")</f>
        <v/>
      </c>
      <c r="DK1075" s="88" t="str">
        <f>IF(DynamicList!$D1076&lt;&gt;"",ROW(DynamicList!$D1076),"")</f>
        <v/>
      </c>
      <c r="DM1075" s="88" t="str">
        <f>IF(LEN(DynamicList!$D1076)=0,"",MATCH(DynamicList!$D1076,Calc!$AJ$7:$AJ$2006,0))</f>
        <v/>
      </c>
    </row>
    <row r="1076" spans="102:117" x14ac:dyDescent="0.25">
      <c r="CX1076" s="50"/>
      <c r="CY1076" s="50"/>
      <c r="DI1076" s="107" t="str">
        <f>IF(LEN(Database!$C1077)&gt;0,ROW(Database!$C1077),"")</f>
        <v/>
      </c>
      <c r="DK1076" s="88" t="str">
        <f>IF(DynamicList!$D1077&lt;&gt;"",ROW(DynamicList!$D1077),"")</f>
        <v/>
      </c>
      <c r="DM1076" s="88" t="str">
        <f>IF(LEN(DynamicList!$D1077)=0,"",MATCH(DynamicList!$D1077,Calc!$AJ$7:$AJ$2006,0))</f>
        <v/>
      </c>
    </row>
    <row r="1077" spans="102:117" x14ac:dyDescent="0.25">
      <c r="CX1077" s="50"/>
      <c r="CY1077" s="50"/>
      <c r="DI1077" s="107" t="str">
        <f>IF(LEN(Database!$C1078)&gt;0,ROW(Database!$C1078),"")</f>
        <v/>
      </c>
      <c r="DK1077" s="88" t="str">
        <f>IF(DynamicList!$D1078&lt;&gt;"",ROW(DynamicList!$D1078),"")</f>
        <v/>
      </c>
      <c r="DM1077" s="88" t="str">
        <f>IF(LEN(DynamicList!$D1078)=0,"",MATCH(DynamicList!$D1078,Calc!$AJ$7:$AJ$2006,0))</f>
        <v/>
      </c>
    </row>
    <row r="1078" spans="102:117" x14ac:dyDescent="0.25">
      <c r="CX1078" s="50"/>
      <c r="CY1078" s="50"/>
      <c r="DI1078" s="107" t="str">
        <f>IF(LEN(Database!$C1079)&gt;0,ROW(Database!$C1079),"")</f>
        <v/>
      </c>
      <c r="DK1078" s="88" t="str">
        <f>IF(DynamicList!$D1079&lt;&gt;"",ROW(DynamicList!$D1079),"")</f>
        <v/>
      </c>
      <c r="DM1078" s="88" t="str">
        <f>IF(LEN(DynamicList!$D1079)=0,"",MATCH(DynamicList!$D1079,Calc!$AJ$7:$AJ$2006,0))</f>
        <v/>
      </c>
    </row>
    <row r="1079" spans="102:117" x14ac:dyDescent="0.25">
      <c r="CX1079" s="50"/>
      <c r="CY1079" s="50"/>
      <c r="DI1079" s="107" t="str">
        <f>IF(LEN(Database!$C1080)&gt;0,ROW(Database!$C1080),"")</f>
        <v/>
      </c>
      <c r="DK1079" s="88" t="str">
        <f>IF(DynamicList!$D1080&lt;&gt;"",ROW(DynamicList!$D1080),"")</f>
        <v/>
      </c>
      <c r="DM1079" s="88" t="str">
        <f>IF(LEN(DynamicList!$D1080)=0,"",MATCH(DynamicList!$D1080,Calc!$AJ$7:$AJ$2006,0))</f>
        <v/>
      </c>
    </row>
    <row r="1080" spans="102:117" x14ac:dyDescent="0.25">
      <c r="CX1080" s="50"/>
      <c r="CY1080" s="50"/>
      <c r="DI1080" s="107" t="str">
        <f>IF(LEN(Database!$C1081)&gt;0,ROW(Database!$C1081),"")</f>
        <v/>
      </c>
      <c r="DK1080" s="88" t="str">
        <f>IF(DynamicList!$D1081&lt;&gt;"",ROW(DynamicList!$D1081),"")</f>
        <v/>
      </c>
      <c r="DM1080" s="88" t="str">
        <f>IF(LEN(DynamicList!$D1081)=0,"",MATCH(DynamicList!$D1081,Calc!$AJ$7:$AJ$2006,0))</f>
        <v/>
      </c>
    </row>
    <row r="1081" spans="102:117" x14ac:dyDescent="0.25">
      <c r="CX1081" s="50"/>
      <c r="CY1081" s="50"/>
      <c r="DI1081" s="107" t="str">
        <f>IF(LEN(Database!$C1082)&gt;0,ROW(Database!$C1082),"")</f>
        <v/>
      </c>
      <c r="DK1081" s="88" t="str">
        <f>IF(DynamicList!$D1082&lt;&gt;"",ROW(DynamicList!$D1082),"")</f>
        <v/>
      </c>
      <c r="DM1081" s="88" t="str">
        <f>IF(LEN(DynamicList!$D1082)=0,"",MATCH(DynamicList!$D1082,Calc!$AJ$7:$AJ$2006,0))</f>
        <v/>
      </c>
    </row>
    <row r="1082" spans="102:117" x14ac:dyDescent="0.25">
      <c r="CX1082" s="50"/>
      <c r="CY1082" s="50"/>
      <c r="DI1082" s="107" t="str">
        <f>IF(LEN(Database!$C1083)&gt;0,ROW(Database!$C1083),"")</f>
        <v/>
      </c>
      <c r="DK1082" s="88" t="str">
        <f>IF(DynamicList!$D1083&lt;&gt;"",ROW(DynamicList!$D1083),"")</f>
        <v/>
      </c>
      <c r="DM1082" s="88" t="str">
        <f>IF(LEN(DynamicList!$D1083)=0,"",MATCH(DynamicList!$D1083,Calc!$AJ$7:$AJ$2006,0))</f>
        <v/>
      </c>
    </row>
    <row r="1083" spans="102:117" x14ac:dyDescent="0.25">
      <c r="CX1083" s="50"/>
      <c r="CY1083" s="50"/>
      <c r="DI1083" s="107" t="str">
        <f>IF(LEN(Database!$C1084)&gt;0,ROW(Database!$C1084),"")</f>
        <v/>
      </c>
      <c r="DK1083" s="88" t="str">
        <f>IF(DynamicList!$D1084&lt;&gt;"",ROW(DynamicList!$D1084),"")</f>
        <v/>
      </c>
      <c r="DM1083" s="88" t="str">
        <f>IF(LEN(DynamicList!$D1084)=0,"",MATCH(DynamicList!$D1084,Calc!$AJ$7:$AJ$2006,0))</f>
        <v/>
      </c>
    </row>
    <row r="1084" spans="102:117" x14ac:dyDescent="0.25">
      <c r="CX1084" s="50"/>
      <c r="CY1084" s="50"/>
      <c r="DI1084" s="107" t="str">
        <f>IF(LEN(Database!$C1085)&gt;0,ROW(Database!$C1085),"")</f>
        <v/>
      </c>
      <c r="DK1084" s="88" t="str">
        <f>IF(DynamicList!$D1085&lt;&gt;"",ROW(DynamicList!$D1085),"")</f>
        <v/>
      </c>
      <c r="DM1084" s="88" t="str">
        <f>IF(LEN(DynamicList!$D1085)=0,"",MATCH(DynamicList!$D1085,Calc!$AJ$7:$AJ$2006,0))</f>
        <v/>
      </c>
    </row>
    <row r="1085" spans="102:117" x14ac:dyDescent="0.25">
      <c r="CX1085" s="50"/>
      <c r="CY1085" s="50"/>
      <c r="DI1085" s="107" t="str">
        <f>IF(LEN(Database!$C1086)&gt;0,ROW(Database!$C1086),"")</f>
        <v/>
      </c>
      <c r="DK1085" s="88" t="str">
        <f>IF(DynamicList!$D1086&lt;&gt;"",ROW(DynamicList!$D1086),"")</f>
        <v/>
      </c>
      <c r="DM1085" s="88" t="str">
        <f>IF(LEN(DynamicList!$D1086)=0,"",MATCH(DynamicList!$D1086,Calc!$AJ$7:$AJ$2006,0))</f>
        <v/>
      </c>
    </row>
    <row r="1086" spans="102:117" x14ac:dyDescent="0.25">
      <c r="CX1086" s="50"/>
      <c r="CY1086" s="50"/>
      <c r="DI1086" s="107" t="str">
        <f>IF(LEN(Database!$C1087)&gt;0,ROW(Database!$C1087),"")</f>
        <v/>
      </c>
      <c r="DK1086" s="88" t="str">
        <f>IF(DynamicList!$D1087&lt;&gt;"",ROW(DynamicList!$D1087),"")</f>
        <v/>
      </c>
      <c r="DM1086" s="88" t="str">
        <f>IF(LEN(DynamicList!$D1087)=0,"",MATCH(DynamicList!$D1087,Calc!$AJ$7:$AJ$2006,0))</f>
        <v/>
      </c>
    </row>
    <row r="1087" spans="102:117" x14ac:dyDescent="0.25">
      <c r="CX1087" s="50"/>
      <c r="CY1087" s="50"/>
      <c r="DI1087" s="107" t="str">
        <f>IF(LEN(Database!$C1088)&gt;0,ROW(Database!$C1088),"")</f>
        <v/>
      </c>
      <c r="DK1087" s="88" t="str">
        <f>IF(DynamicList!$D1088&lt;&gt;"",ROW(DynamicList!$D1088),"")</f>
        <v/>
      </c>
      <c r="DM1087" s="88" t="str">
        <f>IF(LEN(DynamicList!$D1088)=0,"",MATCH(DynamicList!$D1088,Calc!$AJ$7:$AJ$2006,0))</f>
        <v/>
      </c>
    </row>
    <row r="1088" spans="102:117" x14ac:dyDescent="0.25">
      <c r="CX1088" s="50"/>
      <c r="CY1088" s="50"/>
      <c r="DI1088" s="107" t="str">
        <f>IF(LEN(Database!$C1089)&gt;0,ROW(Database!$C1089),"")</f>
        <v/>
      </c>
      <c r="DK1088" s="88" t="str">
        <f>IF(DynamicList!$D1089&lt;&gt;"",ROW(DynamicList!$D1089),"")</f>
        <v/>
      </c>
      <c r="DM1088" s="88" t="str">
        <f>IF(LEN(DynamicList!$D1089)=0,"",MATCH(DynamicList!$D1089,Calc!$AJ$7:$AJ$2006,0))</f>
        <v/>
      </c>
    </row>
    <row r="1089" spans="102:117" x14ac:dyDescent="0.25">
      <c r="CX1089" s="50"/>
      <c r="CY1089" s="50"/>
      <c r="DI1089" s="107" t="str">
        <f>IF(LEN(Database!$C1090)&gt;0,ROW(Database!$C1090),"")</f>
        <v/>
      </c>
      <c r="DK1089" s="88" t="str">
        <f>IF(DynamicList!$D1090&lt;&gt;"",ROW(DynamicList!$D1090),"")</f>
        <v/>
      </c>
      <c r="DM1089" s="88" t="str">
        <f>IF(LEN(DynamicList!$D1090)=0,"",MATCH(DynamicList!$D1090,Calc!$AJ$7:$AJ$2006,0))</f>
        <v/>
      </c>
    </row>
    <row r="1090" spans="102:117" x14ac:dyDescent="0.25">
      <c r="CX1090" s="50"/>
      <c r="CY1090" s="50"/>
      <c r="DI1090" s="107" t="str">
        <f>IF(LEN(Database!$C1091)&gt;0,ROW(Database!$C1091),"")</f>
        <v/>
      </c>
      <c r="DK1090" s="88" t="str">
        <f>IF(DynamicList!$D1091&lt;&gt;"",ROW(DynamicList!$D1091),"")</f>
        <v/>
      </c>
      <c r="DM1090" s="88" t="str">
        <f>IF(LEN(DynamicList!$D1091)=0,"",MATCH(DynamicList!$D1091,Calc!$AJ$7:$AJ$2006,0))</f>
        <v/>
      </c>
    </row>
    <row r="1091" spans="102:117" x14ac:dyDescent="0.25">
      <c r="CX1091" s="50"/>
      <c r="CY1091" s="50"/>
      <c r="DI1091" s="107" t="str">
        <f>IF(LEN(Database!$C1092)&gt;0,ROW(Database!$C1092),"")</f>
        <v/>
      </c>
      <c r="DK1091" s="88" t="str">
        <f>IF(DynamicList!$D1092&lt;&gt;"",ROW(DynamicList!$D1092),"")</f>
        <v/>
      </c>
      <c r="DM1091" s="88" t="str">
        <f>IF(LEN(DynamicList!$D1092)=0,"",MATCH(DynamicList!$D1092,Calc!$AJ$7:$AJ$2006,0))</f>
        <v/>
      </c>
    </row>
    <row r="1092" spans="102:117" x14ac:dyDescent="0.25">
      <c r="CX1092" s="50"/>
      <c r="CY1092" s="50"/>
      <c r="DI1092" s="107" t="str">
        <f>IF(LEN(Database!$C1093)&gt;0,ROW(Database!$C1093),"")</f>
        <v/>
      </c>
      <c r="DK1092" s="88" t="str">
        <f>IF(DynamicList!$D1093&lt;&gt;"",ROW(DynamicList!$D1093),"")</f>
        <v/>
      </c>
      <c r="DM1092" s="88" t="str">
        <f>IF(LEN(DynamicList!$D1093)=0,"",MATCH(DynamicList!$D1093,Calc!$AJ$7:$AJ$2006,0))</f>
        <v/>
      </c>
    </row>
    <row r="1093" spans="102:117" x14ac:dyDescent="0.25">
      <c r="CX1093" s="50"/>
      <c r="CY1093" s="50"/>
      <c r="DI1093" s="107" t="str">
        <f>IF(LEN(Database!$C1094)&gt;0,ROW(Database!$C1094),"")</f>
        <v/>
      </c>
      <c r="DK1093" s="88" t="str">
        <f>IF(DynamicList!$D1094&lt;&gt;"",ROW(DynamicList!$D1094),"")</f>
        <v/>
      </c>
      <c r="DM1093" s="88" t="str">
        <f>IF(LEN(DynamicList!$D1094)=0,"",MATCH(DynamicList!$D1094,Calc!$AJ$7:$AJ$2006,0))</f>
        <v/>
      </c>
    </row>
    <row r="1094" spans="102:117" x14ac:dyDescent="0.25">
      <c r="CX1094" s="50"/>
      <c r="CY1094" s="50"/>
      <c r="DI1094" s="107" t="str">
        <f>IF(LEN(Database!$C1095)&gt;0,ROW(Database!$C1095),"")</f>
        <v/>
      </c>
      <c r="DK1094" s="88" t="str">
        <f>IF(DynamicList!$D1095&lt;&gt;"",ROW(DynamicList!$D1095),"")</f>
        <v/>
      </c>
      <c r="DM1094" s="88" t="str">
        <f>IF(LEN(DynamicList!$D1095)=0,"",MATCH(DynamicList!$D1095,Calc!$AJ$7:$AJ$2006,0))</f>
        <v/>
      </c>
    </row>
    <row r="1095" spans="102:117" x14ac:dyDescent="0.25">
      <c r="CX1095" s="50"/>
      <c r="CY1095" s="50"/>
      <c r="DI1095" s="107" t="str">
        <f>IF(LEN(Database!$C1096)&gt;0,ROW(Database!$C1096),"")</f>
        <v/>
      </c>
      <c r="DK1095" s="88" t="str">
        <f>IF(DynamicList!$D1096&lt;&gt;"",ROW(DynamicList!$D1096),"")</f>
        <v/>
      </c>
      <c r="DM1095" s="88" t="str">
        <f>IF(LEN(DynamicList!$D1096)=0,"",MATCH(DynamicList!$D1096,Calc!$AJ$7:$AJ$2006,0))</f>
        <v/>
      </c>
    </row>
    <row r="1096" spans="102:117" x14ac:dyDescent="0.25">
      <c r="CX1096" s="50"/>
      <c r="CY1096" s="50"/>
      <c r="DI1096" s="107" t="str">
        <f>IF(LEN(Database!$C1097)&gt;0,ROW(Database!$C1097),"")</f>
        <v/>
      </c>
      <c r="DK1096" s="88" t="str">
        <f>IF(DynamicList!$D1097&lt;&gt;"",ROW(DynamicList!$D1097),"")</f>
        <v/>
      </c>
      <c r="DM1096" s="88" t="str">
        <f>IF(LEN(DynamicList!$D1097)=0,"",MATCH(DynamicList!$D1097,Calc!$AJ$7:$AJ$2006,0))</f>
        <v/>
      </c>
    </row>
    <row r="1097" spans="102:117" x14ac:dyDescent="0.25">
      <c r="CX1097" s="50"/>
      <c r="CY1097" s="50"/>
      <c r="DI1097" s="107" t="str">
        <f>IF(LEN(Database!$C1098)&gt;0,ROW(Database!$C1098),"")</f>
        <v/>
      </c>
      <c r="DK1097" s="88" t="str">
        <f>IF(DynamicList!$D1098&lt;&gt;"",ROW(DynamicList!$D1098),"")</f>
        <v/>
      </c>
      <c r="DM1097" s="88" t="str">
        <f>IF(LEN(DynamicList!$D1098)=0,"",MATCH(DynamicList!$D1098,Calc!$AJ$7:$AJ$2006,0))</f>
        <v/>
      </c>
    </row>
    <row r="1098" spans="102:117" x14ac:dyDescent="0.25">
      <c r="CX1098" s="50"/>
      <c r="CY1098" s="50"/>
      <c r="DI1098" s="107" t="str">
        <f>IF(LEN(Database!$C1099)&gt;0,ROW(Database!$C1099),"")</f>
        <v/>
      </c>
      <c r="DK1098" s="88" t="str">
        <f>IF(DynamicList!$D1099&lt;&gt;"",ROW(DynamicList!$D1099),"")</f>
        <v/>
      </c>
      <c r="DM1098" s="88" t="str">
        <f>IF(LEN(DynamicList!$D1099)=0,"",MATCH(DynamicList!$D1099,Calc!$AJ$7:$AJ$2006,0))</f>
        <v/>
      </c>
    </row>
    <row r="1099" spans="102:117" x14ac:dyDescent="0.25">
      <c r="CX1099" s="50"/>
      <c r="CY1099" s="50"/>
      <c r="DI1099" s="107" t="str">
        <f>IF(LEN(Database!$C1100)&gt;0,ROW(Database!$C1100),"")</f>
        <v/>
      </c>
      <c r="DK1099" s="88" t="str">
        <f>IF(DynamicList!$D1100&lt;&gt;"",ROW(DynamicList!$D1100),"")</f>
        <v/>
      </c>
      <c r="DM1099" s="88" t="str">
        <f>IF(LEN(DynamicList!$D1100)=0,"",MATCH(DynamicList!$D1100,Calc!$AJ$7:$AJ$2006,0))</f>
        <v/>
      </c>
    </row>
    <row r="1100" spans="102:117" x14ac:dyDescent="0.25">
      <c r="CX1100" s="50"/>
      <c r="CY1100" s="50"/>
      <c r="DI1100" s="107" t="str">
        <f>IF(LEN(Database!$C1101)&gt;0,ROW(Database!$C1101),"")</f>
        <v/>
      </c>
      <c r="DK1100" s="88" t="str">
        <f>IF(DynamicList!$D1101&lt;&gt;"",ROW(DynamicList!$D1101),"")</f>
        <v/>
      </c>
      <c r="DM1100" s="88" t="str">
        <f>IF(LEN(DynamicList!$D1101)=0,"",MATCH(DynamicList!$D1101,Calc!$AJ$7:$AJ$2006,0))</f>
        <v/>
      </c>
    </row>
    <row r="1101" spans="102:117" x14ac:dyDescent="0.25">
      <c r="CX1101" s="50"/>
      <c r="CY1101" s="50"/>
      <c r="DI1101" s="107" t="str">
        <f>IF(LEN(Database!$C1102)&gt;0,ROW(Database!$C1102),"")</f>
        <v/>
      </c>
      <c r="DK1101" s="88" t="str">
        <f>IF(DynamicList!$D1102&lt;&gt;"",ROW(DynamicList!$D1102),"")</f>
        <v/>
      </c>
      <c r="DM1101" s="88" t="str">
        <f>IF(LEN(DynamicList!$D1102)=0,"",MATCH(DynamicList!$D1102,Calc!$AJ$7:$AJ$2006,0))</f>
        <v/>
      </c>
    </row>
    <row r="1102" spans="102:117" x14ac:dyDescent="0.25">
      <c r="CX1102" s="50"/>
      <c r="CY1102" s="50"/>
      <c r="DI1102" s="107" t="str">
        <f>IF(LEN(Database!$C1103)&gt;0,ROW(Database!$C1103),"")</f>
        <v/>
      </c>
      <c r="DK1102" s="88" t="str">
        <f>IF(DynamicList!$D1103&lt;&gt;"",ROW(DynamicList!$D1103),"")</f>
        <v/>
      </c>
      <c r="DM1102" s="88" t="str">
        <f>IF(LEN(DynamicList!$D1103)=0,"",MATCH(DynamicList!$D1103,Calc!$AJ$7:$AJ$2006,0))</f>
        <v/>
      </c>
    </row>
    <row r="1103" spans="102:117" x14ac:dyDescent="0.25">
      <c r="CX1103" s="50"/>
      <c r="CY1103" s="50"/>
      <c r="DI1103" s="107" t="str">
        <f>IF(LEN(Database!$C1104)&gt;0,ROW(Database!$C1104),"")</f>
        <v/>
      </c>
      <c r="DK1103" s="88" t="str">
        <f>IF(DynamicList!$D1104&lt;&gt;"",ROW(DynamicList!$D1104),"")</f>
        <v/>
      </c>
      <c r="DM1103" s="88" t="str">
        <f>IF(LEN(DynamicList!$D1104)=0,"",MATCH(DynamicList!$D1104,Calc!$AJ$7:$AJ$2006,0))</f>
        <v/>
      </c>
    </row>
    <row r="1104" spans="102:117" x14ac:dyDescent="0.25">
      <c r="CX1104" s="50"/>
      <c r="CY1104" s="50"/>
      <c r="DI1104" s="107" t="str">
        <f>IF(LEN(Database!$C1105)&gt;0,ROW(Database!$C1105),"")</f>
        <v/>
      </c>
      <c r="DK1104" s="88" t="str">
        <f>IF(DynamicList!$D1105&lt;&gt;"",ROW(DynamicList!$D1105),"")</f>
        <v/>
      </c>
      <c r="DM1104" s="88" t="str">
        <f>IF(LEN(DynamicList!$D1105)=0,"",MATCH(DynamicList!$D1105,Calc!$AJ$7:$AJ$2006,0))</f>
        <v/>
      </c>
    </row>
    <row r="1105" spans="102:117" x14ac:dyDescent="0.25">
      <c r="CX1105" s="50"/>
      <c r="CY1105" s="50"/>
      <c r="DI1105" s="107" t="str">
        <f>IF(LEN(Database!$C1106)&gt;0,ROW(Database!$C1106),"")</f>
        <v/>
      </c>
      <c r="DK1105" s="88" t="str">
        <f>IF(DynamicList!$D1106&lt;&gt;"",ROW(DynamicList!$D1106),"")</f>
        <v/>
      </c>
      <c r="DM1105" s="88" t="str">
        <f>IF(LEN(DynamicList!$D1106)=0,"",MATCH(DynamicList!$D1106,Calc!$AJ$7:$AJ$2006,0))</f>
        <v/>
      </c>
    </row>
    <row r="1106" spans="102:117" x14ac:dyDescent="0.25">
      <c r="CX1106" s="50"/>
      <c r="CY1106" s="50"/>
      <c r="DI1106" s="107" t="str">
        <f>IF(LEN(Database!$C1107)&gt;0,ROW(Database!$C1107),"")</f>
        <v/>
      </c>
      <c r="DK1106" s="88" t="str">
        <f>IF(DynamicList!$D1107&lt;&gt;"",ROW(DynamicList!$D1107),"")</f>
        <v/>
      </c>
      <c r="DM1106" s="88" t="str">
        <f>IF(LEN(DynamicList!$D1107)=0,"",MATCH(DynamicList!$D1107,Calc!$AJ$7:$AJ$2006,0))</f>
        <v/>
      </c>
    </row>
    <row r="1107" spans="102:117" x14ac:dyDescent="0.25">
      <c r="CX1107" s="50"/>
      <c r="CY1107" s="50"/>
      <c r="DI1107" s="107" t="str">
        <f>IF(LEN(Database!$C1108)&gt;0,ROW(Database!$C1108),"")</f>
        <v/>
      </c>
      <c r="DK1107" s="88" t="str">
        <f>IF(DynamicList!$D1108&lt;&gt;"",ROW(DynamicList!$D1108),"")</f>
        <v/>
      </c>
      <c r="DM1107" s="88" t="str">
        <f>IF(LEN(DynamicList!$D1108)=0,"",MATCH(DynamicList!$D1108,Calc!$AJ$7:$AJ$2006,0))</f>
        <v/>
      </c>
    </row>
    <row r="1108" spans="102:117" x14ac:dyDescent="0.25">
      <c r="CX1108" s="50"/>
      <c r="CY1108" s="50"/>
      <c r="DI1108" s="107" t="str">
        <f>IF(LEN(Database!$C1109)&gt;0,ROW(Database!$C1109),"")</f>
        <v/>
      </c>
      <c r="DK1108" s="88" t="str">
        <f>IF(DynamicList!$D1109&lt;&gt;"",ROW(DynamicList!$D1109),"")</f>
        <v/>
      </c>
      <c r="DM1108" s="88" t="str">
        <f>IF(LEN(DynamicList!$D1109)=0,"",MATCH(DynamicList!$D1109,Calc!$AJ$7:$AJ$2006,0))</f>
        <v/>
      </c>
    </row>
    <row r="1109" spans="102:117" x14ac:dyDescent="0.25">
      <c r="CX1109" s="50"/>
      <c r="CY1109" s="50"/>
      <c r="DI1109" s="107" t="str">
        <f>IF(LEN(Database!$C1110)&gt;0,ROW(Database!$C1110),"")</f>
        <v/>
      </c>
      <c r="DK1109" s="88" t="str">
        <f>IF(DynamicList!$D1110&lt;&gt;"",ROW(DynamicList!$D1110),"")</f>
        <v/>
      </c>
      <c r="DM1109" s="88" t="str">
        <f>IF(LEN(DynamicList!$D1110)=0,"",MATCH(DynamicList!$D1110,Calc!$AJ$7:$AJ$2006,0))</f>
        <v/>
      </c>
    </row>
    <row r="1110" spans="102:117" x14ac:dyDescent="0.25">
      <c r="CX1110" s="50"/>
      <c r="CY1110" s="50"/>
      <c r="DI1110" s="107" t="str">
        <f>IF(LEN(Database!$C1111)&gt;0,ROW(Database!$C1111),"")</f>
        <v/>
      </c>
      <c r="DK1110" s="88" t="str">
        <f>IF(DynamicList!$D1111&lt;&gt;"",ROW(DynamicList!$D1111),"")</f>
        <v/>
      </c>
      <c r="DM1110" s="88" t="str">
        <f>IF(LEN(DynamicList!$D1111)=0,"",MATCH(DynamicList!$D1111,Calc!$AJ$7:$AJ$2006,0))</f>
        <v/>
      </c>
    </row>
    <row r="1111" spans="102:117" x14ac:dyDescent="0.25">
      <c r="CX1111" s="50"/>
      <c r="CY1111" s="50"/>
      <c r="DI1111" s="107" t="str">
        <f>IF(LEN(Database!$C1112)&gt;0,ROW(Database!$C1112),"")</f>
        <v/>
      </c>
      <c r="DK1111" s="88" t="str">
        <f>IF(DynamicList!$D1112&lt;&gt;"",ROW(DynamicList!$D1112),"")</f>
        <v/>
      </c>
      <c r="DM1111" s="88" t="str">
        <f>IF(LEN(DynamicList!$D1112)=0,"",MATCH(DynamicList!$D1112,Calc!$AJ$7:$AJ$2006,0))</f>
        <v/>
      </c>
    </row>
    <row r="1112" spans="102:117" x14ac:dyDescent="0.25">
      <c r="CX1112" s="50"/>
      <c r="CY1112" s="50"/>
      <c r="DI1112" s="107" t="str">
        <f>IF(LEN(Database!$C1113)&gt;0,ROW(Database!$C1113),"")</f>
        <v/>
      </c>
      <c r="DK1112" s="88" t="str">
        <f>IF(DynamicList!$D1113&lt;&gt;"",ROW(DynamicList!$D1113),"")</f>
        <v/>
      </c>
      <c r="DM1112" s="88" t="str">
        <f>IF(LEN(DynamicList!$D1113)=0,"",MATCH(DynamicList!$D1113,Calc!$AJ$7:$AJ$2006,0))</f>
        <v/>
      </c>
    </row>
    <row r="1113" spans="102:117" x14ac:dyDescent="0.25">
      <c r="CX1113" s="50"/>
      <c r="CY1113" s="50"/>
      <c r="DI1113" s="107" t="str">
        <f>IF(LEN(Database!$C1114)&gt;0,ROW(Database!$C1114),"")</f>
        <v/>
      </c>
      <c r="DK1113" s="88" t="str">
        <f>IF(DynamicList!$D1114&lt;&gt;"",ROW(DynamicList!$D1114),"")</f>
        <v/>
      </c>
      <c r="DM1113" s="88" t="str">
        <f>IF(LEN(DynamicList!$D1114)=0,"",MATCH(DynamicList!$D1114,Calc!$AJ$7:$AJ$2006,0))</f>
        <v/>
      </c>
    </row>
    <row r="1114" spans="102:117" x14ac:dyDescent="0.25">
      <c r="CX1114" s="50"/>
      <c r="CY1114" s="50"/>
      <c r="DI1114" s="107" t="str">
        <f>IF(LEN(Database!$C1115)&gt;0,ROW(Database!$C1115),"")</f>
        <v/>
      </c>
      <c r="DK1114" s="88" t="str">
        <f>IF(DynamicList!$D1115&lt;&gt;"",ROW(DynamicList!$D1115),"")</f>
        <v/>
      </c>
      <c r="DM1114" s="88" t="str">
        <f>IF(LEN(DynamicList!$D1115)=0,"",MATCH(DynamicList!$D1115,Calc!$AJ$7:$AJ$2006,0))</f>
        <v/>
      </c>
    </row>
    <row r="1115" spans="102:117" x14ac:dyDescent="0.25">
      <c r="CX1115" s="50"/>
      <c r="CY1115" s="50"/>
      <c r="DI1115" s="107" t="str">
        <f>IF(LEN(Database!$C1116)&gt;0,ROW(Database!$C1116),"")</f>
        <v/>
      </c>
      <c r="DK1115" s="88" t="str">
        <f>IF(DynamicList!$D1116&lt;&gt;"",ROW(DynamicList!$D1116),"")</f>
        <v/>
      </c>
      <c r="DM1115" s="88" t="str">
        <f>IF(LEN(DynamicList!$D1116)=0,"",MATCH(DynamicList!$D1116,Calc!$AJ$7:$AJ$2006,0))</f>
        <v/>
      </c>
    </row>
    <row r="1116" spans="102:117" x14ac:dyDescent="0.25">
      <c r="CX1116" s="50"/>
      <c r="CY1116" s="50"/>
      <c r="DI1116" s="107" t="str">
        <f>IF(LEN(Database!$C1117)&gt;0,ROW(Database!$C1117),"")</f>
        <v/>
      </c>
      <c r="DK1116" s="88" t="str">
        <f>IF(DynamicList!$D1117&lt;&gt;"",ROW(DynamicList!$D1117),"")</f>
        <v/>
      </c>
      <c r="DM1116" s="88" t="str">
        <f>IF(LEN(DynamicList!$D1117)=0,"",MATCH(DynamicList!$D1117,Calc!$AJ$7:$AJ$2006,0))</f>
        <v/>
      </c>
    </row>
    <row r="1117" spans="102:117" x14ac:dyDescent="0.25">
      <c r="CX1117" s="50"/>
      <c r="CY1117" s="50"/>
      <c r="DI1117" s="107" t="str">
        <f>IF(LEN(Database!$C1118)&gt;0,ROW(Database!$C1118),"")</f>
        <v/>
      </c>
      <c r="DK1117" s="88" t="str">
        <f>IF(DynamicList!$D1118&lt;&gt;"",ROW(DynamicList!$D1118),"")</f>
        <v/>
      </c>
      <c r="DM1117" s="88" t="str">
        <f>IF(LEN(DynamicList!$D1118)=0,"",MATCH(DynamicList!$D1118,Calc!$AJ$7:$AJ$2006,0))</f>
        <v/>
      </c>
    </row>
    <row r="1118" spans="102:117" x14ac:dyDescent="0.25">
      <c r="CX1118" s="50"/>
      <c r="CY1118" s="50"/>
      <c r="DI1118" s="107" t="str">
        <f>IF(LEN(Database!$C1119)&gt;0,ROW(Database!$C1119),"")</f>
        <v/>
      </c>
      <c r="DK1118" s="88" t="str">
        <f>IF(DynamicList!$D1119&lt;&gt;"",ROW(DynamicList!$D1119),"")</f>
        <v/>
      </c>
      <c r="DM1118" s="88" t="str">
        <f>IF(LEN(DynamicList!$D1119)=0,"",MATCH(DynamicList!$D1119,Calc!$AJ$7:$AJ$2006,0))</f>
        <v/>
      </c>
    </row>
    <row r="1119" spans="102:117" x14ac:dyDescent="0.25">
      <c r="CX1119" s="50"/>
      <c r="CY1119" s="50"/>
      <c r="DI1119" s="107" t="str">
        <f>IF(LEN(Database!$C1120)&gt;0,ROW(Database!$C1120),"")</f>
        <v/>
      </c>
      <c r="DK1119" s="88" t="str">
        <f>IF(DynamicList!$D1120&lt;&gt;"",ROW(DynamicList!$D1120),"")</f>
        <v/>
      </c>
      <c r="DM1119" s="88" t="str">
        <f>IF(LEN(DynamicList!$D1120)=0,"",MATCH(DynamicList!$D1120,Calc!$AJ$7:$AJ$2006,0))</f>
        <v/>
      </c>
    </row>
    <row r="1120" spans="102:117" x14ac:dyDescent="0.25">
      <c r="CX1120" s="50"/>
      <c r="CY1120" s="50"/>
      <c r="DI1120" s="107" t="str">
        <f>IF(LEN(Database!$C1121)&gt;0,ROW(Database!$C1121),"")</f>
        <v/>
      </c>
      <c r="DK1120" s="88" t="str">
        <f>IF(DynamicList!$D1121&lt;&gt;"",ROW(DynamicList!$D1121),"")</f>
        <v/>
      </c>
      <c r="DM1120" s="88" t="str">
        <f>IF(LEN(DynamicList!$D1121)=0,"",MATCH(DynamicList!$D1121,Calc!$AJ$7:$AJ$2006,0))</f>
        <v/>
      </c>
    </row>
    <row r="1121" spans="102:117" x14ac:dyDescent="0.25">
      <c r="CX1121" s="50"/>
      <c r="CY1121" s="50"/>
      <c r="DI1121" s="107" t="str">
        <f>IF(LEN(Database!$C1122)&gt;0,ROW(Database!$C1122),"")</f>
        <v/>
      </c>
      <c r="DK1121" s="88" t="str">
        <f>IF(DynamicList!$D1122&lt;&gt;"",ROW(DynamicList!$D1122),"")</f>
        <v/>
      </c>
      <c r="DM1121" s="88" t="str">
        <f>IF(LEN(DynamicList!$D1122)=0,"",MATCH(DynamicList!$D1122,Calc!$AJ$7:$AJ$2006,0))</f>
        <v/>
      </c>
    </row>
    <row r="1122" spans="102:117" x14ac:dyDescent="0.25">
      <c r="CX1122" s="50"/>
      <c r="CY1122" s="50"/>
      <c r="DI1122" s="107" t="str">
        <f>IF(LEN(Database!$C1123)&gt;0,ROW(Database!$C1123),"")</f>
        <v/>
      </c>
      <c r="DK1122" s="88" t="str">
        <f>IF(DynamicList!$D1123&lt;&gt;"",ROW(DynamicList!$D1123),"")</f>
        <v/>
      </c>
      <c r="DM1122" s="88" t="str">
        <f>IF(LEN(DynamicList!$D1123)=0,"",MATCH(DynamicList!$D1123,Calc!$AJ$7:$AJ$2006,0))</f>
        <v/>
      </c>
    </row>
    <row r="1123" spans="102:117" x14ac:dyDescent="0.25">
      <c r="CX1123" s="50"/>
      <c r="CY1123" s="50"/>
      <c r="DI1123" s="107" t="str">
        <f>IF(LEN(Database!$C1124)&gt;0,ROW(Database!$C1124),"")</f>
        <v/>
      </c>
      <c r="DK1123" s="88" t="str">
        <f>IF(DynamicList!$D1124&lt;&gt;"",ROW(DynamicList!$D1124),"")</f>
        <v/>
      </c>
      <c r="DM1123" s="88" t="str">
        <f>IF(LEN(DynamicList!$D1124)=0,"",MATCH(DynamicList!$D1124,Calc!$AJ$7:$AJ$2006,0))</f>
        <v/>
      </c>
    </row>
    <row r="1124" spans="102:117" x14ac:dyDescent="0.25">
      <c r="CX1124" s="50"/>
      <c r="CY1124" s="50"/>
      <c r="DI1124" s="107" t="str">
        <f>IF(LEN(Database!$C1125)&gt;0,ROW(Database!$C1125),"")</f>
        <v/>
      </c>
      <c r="DK1124" s="88" t="str">
        <f>IF(DynamicList!$D1125&lt;&gt;"",ROW(DynamicList!$D1125),"")</f>
        <v/>
      </c>
      <c r="DM1124" s="88" t="str">
        <f>IF(LEN(DynamicList!$D1125)=0,"",MATCH(DynamicList!$D1125,Calc!$AJ$7:$AJ$2006,0))</f>
        <v/>
      </c>
    </row>
    <row r="1125" spans="102:117" x14ac:dyDescent="0.25">
      <c r="CX1125" s="50"/>
      <c r="CY1125" s="50"/>
      <c r="DI1125" s="107" t="str">
        <f>IF(LEN(Database!$C1126)&gt;0,ROW(Database!$C1126),"")</f>
        <v/>
      </c>
      <c r="DK1125" s="88" t="str">
        <f>IF(DynamicList!$D1126&lt;&gt;"",ROW(DynamicList!$D1126),"")</f>
        <v/>
      </c>
      <c r="DM1125" s="88" t="str">
        <f>IF(LEN(DynamicList!$D1126)=0,"",MATCH(DynamicList!$D1126,Calc!$AJ$7:$AJ$2006,0))</f>
        <v/>
      </c>
    </row>
    <row r="1126" spans="102:117" x14ac:dyDescent="0.25">
      <c r="CX1126" s="50"/>
      <c r="CY1126" s="50"/>
      <c r="DI1126" s="107" t="str">
        <f>IF(LEN(Database!$C1127)&gt;0,ROW(Database!$C1127),"")</f>
        <v/>
      </c>
      <c r="DK1126" s="88" t="str">
        <f>IF(DynamicList!$D1127&lt;&gt;"",ROW(DynamicList!$D1127),"")</f>
        <v/>
      </c>
      <c r="DM1126" s="88" t="str">
        <f>IF(LEN(DynamicList!$D1127)=0,"",MATCH(DynamicList!$D1127,Calc!$AJ$7:$AJ$2006,0))</f>
        <v/>
      </c>
    </row>
    <row r="1127" spans="102:117" x14ac:dyDescent="0.25">
      <c r="CX1127" s="50"/>
      <c r="CY1127" s="50"/>
      <c r="DI1127" s="107" t="str">
        <f>IF(LEN(Database!$C1128)&gt;0,ROW(Database!$C1128),"")</f>
        <v/>
      </c>
      <c r="DK1127" s="88" t="str">
        <f>IF(DynamicList!$D1128&lt;&gt;"",ROW(DynamicList!$D1128),"")</f>
        <v/>
      </c>
      <c r="DM1127" s="88" t="str">
        <f>IF(LEN(DynamicList!$D1128)=0,"",MATCH(DynamicList!$D1128,Calc!$AJ$7:$AJ$2006,0))</f>
        <v/>
      </c>
    </row>
    <row r="1128" spans="102:117" x14ac:dyDescent="0.25">
      <c r="CX1128" s="50"/>
      <c r="CY1128" s="50"/>
      <c r="DI1128" s="107" t="str">
        <f>IF(LEN(Database!$C1129)&gt;0,ROW(Database!$C1129),"")</f>
        <v/>
      </c>
      <c r="DK1128" s="88" t="str">
        <f>IF(DynamicList!$D1129&lt;&gt;"",ROW(DynamicList!$D1129),"")</f>
        <v/>
      </c>
      <c r="DM1128" s="88" t="str">
        <f>IF(LEN(DynamicList!$D1129)=0,"",MATCH(DynamicList!$D1129,Calc!$AJ$7:$AJ$2006,0))</f>
        <v/>
      </c>
    </row>
    <row r="1129" spans="102:117" x14ac:dyDescent="0.25">
      <c r="CX1129" s="50"/>
      <c r="CY1129" s="50"/>
      <c r="DI1129" s="107" t="str">
        <f>IF(LEN(Database!$C1130)&gt;0,ROW(Database!$C1130),"")</f>
        <v/>
      </c>
      <c r="DK1129" s="88" t="str">
        <f>IF(DynamicList!$D1130&lt;&gt;"",ROW(DynamicList!$D1130),"")</f>
        <v/>
      </c>
      <c r="DM1129" s="88" t="str">
        <f>IF(LEN(DynamicList!$D1130)=0,"",MATCH(DynamicList!$D1130,Calc!$AJ$7:$AJ$2006,0))</f>
        <v/>
      </c>
    </row>
    <row r="1130" spans="102:117" x14ac:dyDescent="0.25">
      <c r="CX1130" s="50"/>
      <c r="CY1130" s="50"/>
      <c r="DI1130" s="107" t="str">
        <f>IF(LEN(Database!$C1131)&gt;0,ROW(Database!$C1131),"")</f>
        <v/>
      </c>
      <c r="DK1130" s="88" t="str">
        <f>IF(DynamicList!$D1131&lt;&gt;"",ROW(DynamicList!$D1131),"")</f>
        <v/>
      </c>
      <c r="DM1130" s="88" t="str">
        <f>IF(LEN(DynamicList!$D1131)=0,"",MATCH(DynamicList!$D1131,Calc!$AJ$7:$AJ$2006,0))</f>
        <v/>
      </c>
    </row>
    <row r="1131" spans="102:117" x14ac:dyDescent="0.25">
      <c r="CX1131" s="50"/>
      <c r="CY1131" s="50"/>
      <c r="DI1131" s="107" t="str">
        <f>IF(LEN(Database!$C1132)&gt;0,ROW(Database!$C1132),"")</f>
        <v/>
      </c>
      <c r="DK1131" s="88" t="str">
        <f>IF(DynamicList!$D1132&lt;&gt;"",ROW(DynamicList!$D1132),"")</f>
        <v/>
      </c>
      <c r="DM1131" s="88" t="str">
        <f>IF(LEN(DynamicList!$D1132)=0,"",MATCH(DynamicList!$D1132,Calc!$AJ$7:$AJ$2006,0))</f>
        <v/>
      </c>
    </row>
    <row r="1132" spans="102:117" x14ac:dyDescent="0.25">
      <c r="CX1132" s="50"/>
      <c r="CY1132" s="50"/>
      <c r="DI1132" s="107" t="str">
        <f>IF(LEN(Database!$C1133)&gt;0,ROW(Database!$C1133),"")</f>
        <v/>
      </c>
      <c r="DK1132" s="88" t="str">
        <f>IF(DynamicList!$D1133&lt;&gt;"",ROW(DynamicList!$D1133),"")</f>
        <v/>
      </c>
      <c r="DM1132" s="88" t="str">
        <f>IF(LEN(DynamicList!$D1133)=0,"",MATCH(DynamicList!$D1133,Calc!$AJ$7:$AJ$2006,0))</f>
        <v/>
      </c>
    </row>
    <row r="1133" spans="102:117" x14ac:dyDescent="0.25">
      <c r="CX1133" s="50"/>
      <c r="CY1133" s="50"/>
      <c r="DI1133" s="107" t="str">
        <f>IF(LEN(Database!$C1134)&gt;0,ROW(Database!$C1134),"")</f>
        <v/>
      </c>
      <c r="DK1133" s="88" t="str">
        <f>IF(DynamicList!$D1134&lt;&gt;"",ROW(DynamicList!$D1134),"")</f>
        <v/>
      </c>
      <c r="DM1133" s="88" t="str">
        <f>IF(LEN(DynamicList!$D1134)=0,"",MATCH(DynamicList!$D1134,Calc!$AJ$7:$AJ$2006,0))</f>
        <v/>
      </c>
    </row>
    <row r="1134" spans="102:117" x14ac:dyDescent="0.25">
      <c r="CX1134" s="50"/>
      <c r="CY1134" s="50"/>
      <c r="DI1134" s="107" t="str">
        <f>IF(LEN(Database!$C1135)&gt;0,ROW(Database!$C1135),"")</f>
        <v/>
      </c>
      <c r="DK1134" s="88" t="str">
        <f>IF(DynamicList!$D1135&lt;&gt;"",ROW(DynamicList!$D1135),"")</f>
        <v/>
      </c>
      <c r="DM1134" s="88" t="str">
        <f>IF(LEN(DynamicList!$D1135)=0,"",MATCH(DynamicList!$D1135,Calc!$AJ$7:$AJ$2006,0))</f>
        <v/>
      </c>
    </row>
    <row r="1135" spans="102:117" x14ac:dyDescent="0.25">
      <c r="CX1135" s="50"/>
      <c r="CY1135" s="50"/>
      <c r="DI1135" s="107" t="str">
        <f>IF(LEN(Database!$C1136)&gt;0,ROW(Database!$C1136),"")</f>
        <v/>
      </c>
      <c r="DK1135" s="88" t="str">
        <f>IF(DynamicList!$D1136&lt;&gt;"",ROW(DynamicList!$D1136),"")</f>
        <v/>
      </c>
      <c r="DM1135" s="88" t="str">
        <f>IF(LEN(DynamicList!$D1136)=0,"",MATCH(DynamicList!$D1136,Calc!$AJ$7:$AJ$2006,0))</f>
        <v/>
      </c>
    </row>
    <row r="1136" spans="102:117" x14ac:dyDescent="0.25">
      <c r="CX1136" s="50"/>
      <c r="CY1136" s="50"/>
      <c r="DI1136" s="107" t="str">
        <f>IF(LEN(Database!$C1137)&gt;0,ROW(Database!$C1137),"")</f>
        <v/>
      </c>
      <c r="DK1136" s="88" t="str">
        <f>IF(DynamicList!$D1137&lt;&gt;"",ROW(DynamicList!$D1137),"")</f>
        <v/>
      </c>
      <c r="DM1136" s="88" t="str">
        <f>IF(LEN(DynamicList!$D1137)=0,"",MATCH(DynamicList!$D1137,Calc!$AJ$7:$AJ$2006,0))</f>
        <v/>
      </c>
    </row>
    <row r="1137" spans="102:117" x14ac:dyDescent="0.25">
      <c r="CX1137" s="50"/>
      <c r="CY1137" s="50"/>
      <c r="DI1137" s="107" t="str">
        <f>IF(LEN(Database!$C1138)&gt;0,ROW(Database!$C1138),"")</f>
        <v/>
      </c>
      <c r="DK1137" s="88" t="str">
        <f>IF(DynamicList!$D1138&lt;&gt;"",ROW(DynamicList!$D1138),"")</f>
        <v/>
      </c>
      <c r="DM1137" s="88" t="str">
        <f>IF(LEN(DynamicList!$D1138)=0,"",MATCH(DynamicList!$D1138,Calc!$AJ$7:$AJ$2006,0))</f>
        <v/>
      </c>
    </row>
    <row r="1138" spans="102:117" x14ac:dyDescent="0.25">
      <c r="CX1138" s="50"/>
      <c r="CY1138" s="50"/>
      <c r="DI1138" s="107" t="str">
        <f>IF(LEN(Database!$C1139)&gt;0,ROW(Database!$C1139),"")</f>
        <v/>
      </c>
      <c r="DK1138" s="88" t="str">
        <f>IF(DynamicList!$D1139&lt;&gt;"",ROW(DynamicList!$D1139),"")</f>
        <v/>
      </c>
      <c r="DM1138" s="88" t="str">
        <f>IF(LEN(DynamicList!$D1139)=0,"",MATCH(DynamicList!$D1139,Calc!$AJ$7:$AJ$2006,0))</f>
        <v/>
      </c>
    </row>
    <row r="1139" spans="102:117" x14ac:dyDescent="0.25">
      <c r="CX1139" s="50"/>
      <c r="CY1139" s="50"/>
      <c r="DI1139" s="107" t="str">
        <f>IF(LEN(Database!$C1140)&gt;0,ROW(Database!$C1140),"")</f>
        <v/>
      </c>
      <c r="DK1139" s="88" t="str">
        <f>IF(DynamicList!$D1140&lt;&gt;"",ROW(DynamicList!$D1140),"")</f>
        <v/>
      </c>
      <c r="DM1139" s="88" t="str">
        <f>IF(LEN(DynamicList!$D1140)=0,"",MATCH(DynamicList!$D1140,Calc!$AJ$7:$AJ$2006,0))</f>
        <v/>
      </c>
    </row>
    <row r="1140" spans="102:117" x14ac:dyDescent="0.25">
      <c r="CX1140" s="50"/>
      <c r="CY1140" s="50"/>
      <c r="DI1140" s="107" t="str">
        <f>IF(LEN(Database!$C1141)&gt;0,ROW(Database!$C1141),"")</f>
        <v/>
      </c>
      <c r="DK1140" s="88" t="str">
        <f>IF(DynamicList!$D1141&lt;&gt;"",ROW(DynamicList!$D1141),"")</f>
        <v/>
      </c>
      <c r="DM1140" s="88" t="str">
        <f>IF(LEN(DynamicList!$D1141)=0,"",MATCH(DynamicList!$D1141,Calc!$AJ$7:$AJ$2006,0))</f>
        <v/>
      </c>
    </row>
    <row r="1141" spans="102:117" x14ac:dyDescent="0.25">
      <c r="CX1141" s="50"/>
      <c r="CY1141" s="50"/>
      <c r="DI1141" s="107" t="str">
        <f>IF(LEN(Database!$C1142)&gt;0,ROW(Database!$C1142),"")</f>
        <v/>
      </c>
      <c r="DK1141" s="88" t="str">
        <f>IF(DynamicList!$D1142&lt;&gt;"",ROW(DynamicList!$D1142),"")</f>
        <v/>
      </c>
      <c r="DM1141" s="88" t="str">
        <f>IF(LEN(DynamicList!$D1142)=0,"",MATCH(DynamicList!$D1142,Calc!$AJ$7:$AJ$2006,0))</f>
        <v/>
      </c>
    </row>
    <row r="1142" spans="102:117" x14ac:dyDescent="0.25">
      <c r="CX1142" s="50"/>
      <c r="CY1142" s="50"/>
      <c r="DI1142" s="107" t="str">
        <f>IF(LEN(Database!$C1143)&gt;0,ROW(Database!$C1143),"")</f>
        <v/>
      </c>
      <c r="DK1142" s="88" t="str">
        <f>IF(DynamicList!$D1143&lt;&gt;"",ROW(DynamicList!$D1143),"")</f>
        <v/>
      </c>
      <c r="DM1142" s="88" t="str">
        <f>IF(LEN(DynamicList!$D1143)=0,"",MATCH(DynamicList!$D1143,Calc!$AJ$7:$AJ$2006,0))</f>
        <v/>
      </c>
    </row>
    <row r="1143" spans="102:117" x14ac:dyDescent="0.25">
      <c r="CX1143" s="50"/>
      <c r="CY1143" s="50"/>
      <c r="DI1143" s="107" t="str">
        <f>IF(LEN(Database!$C1144)&gt;0,ROW(Database!$C1144),"")</f>
        <v/>
      </c>
      <c r="DK1143" s="88" t="str">
        <f>IF(DynamicList!$D1144&lt;&gt;"",ROW(DynamicList!$D1144),"")</f>
        <v/>
      </c>
      <c r="DM1143" s="88" t="str">
        <f>IF(LEN(DynamicList!$D1144)=0,"",MATCH(DynamicList!$D1144,Calc!$AJ$7:$AJ$2006,0))</f>
        <v/>
      </c>
    </row>
    <row r="1144" spans="102:117" x14ac:dyDescent="0.25">
      <c r="CX1144" s="50"/>
      <c r="CY1144" s="50"/>
      <c r="DI1144" s="107" t="str">
        <f>IF(LEN(Database!$C1145)&gt;0,ROW(Database!$C1145),"")</f>
        <v/>
      </c>
      <c r="DK1144" s="88" t="str">
        <f>IF(DynamicList!$D1145&lt;&gt;"",ROW(DynamicList!$D1145),"")</f>
        <v/>
      </c>
      <c r="DM1144" s="88" t="str">
        <f>IF(LEN(DynamicList!$D1145)=0,"",MATCH(DynamicList!$D1145,Calc!$AJ$7:$AJ$2006,0))</f>
        <v/>
      </c>
    </row>
    <row r="1145" spans="102:117" x14ac:dyDescent="0.25">
      <c r="CX1145" s="50"/>
      <c r="CY1145" s="50"/>
      <c r="DI1145" s="107" t="str">
        <f>IF(LEN(Database!$C1146)&gt;0,ROW(Database!$C1146),"")</f>
        <v/>
      </c>
      <c r="DK1145" s="88" t="str">
        <f>IF(DynamicList!$D1146&lt;&gt;"",ROW(DynamicList!$D1146),"")</f>
        <v/>
      </c>
      <c r="DM1145" s="88" t="str">
        <f>IF(LEN(DynamicList!$D1146)=0,"",MATCH(DynamicList!$D1146,Calc!$AJ$7:$AJ$2006,0))</f>
        <v/>
      </c>
    </row>
    <row r="1146" spans="102:117" x14ac:dyDescent="0.25">
      <c r="CX1146" s="50"/>
      <c r="CY1146" s="50"/>
      <c r="DI1146" s="107" t="str">
        <f>IF(LEN(Database!$C1147)&gt;0,ROW(Database!$C1147),"")</f>
        <v/>
      </c>
      <c r="DK1146" s="88" t="str">
        <f>IF(DynamicList!$D1147&lt;&gt;"",ROW(DynamicList!$D1147),"")</f>
        <v/>
      </c>
      <c r="DM1146" s="88" t="str">
        <f>IF(LEN(DynamicList!$D1147)=0,"",MATCH(DynamicList!$D1147,Calc!$AJ$7:$AJ$2006,0))</f>
        <v/>
      </c>
    </row>
    <row r="1147" spans="102:117" x14ac:dyDescent="0.25">
      <c r="CX1147" s="50"/>
      <c r="CY1147" s="50"/>
      <c r="DI1147" s="107" t="str">
        <f>IF(LEN(Database!$C1148)&gt;0,ROW(Database!$C1148),"")</f>
        <v/>
      </c>
      <c r="DK1147" s="88" t="str">
        <f>IF(DynamicList!$D1148&lt;&gt;"",ROW(DynamicList!$D1148),"")</f>
        <v/>
      </c>
      <c r="DM1147" s="88" t="str">
        <f>IF(LEN(DynamicList!$D1148)=0,"",MATCH(DynamicList!$D1148,Calc!$AJ$7:$AJ$2006,0))</f>
        <v/>
      </c>
    </row>
    <row r="1148" spans="102:117" x14ac:dyDescent="0.25">
      <c r="CX1148" s="50"/>
      <c r="CY1148" s="50"/>
      <c r="DI1148" s="107" t="str">
        <f>IF(LEN(Database!$C1149)&gt;0,ROW(Database!$C1149),"")</f>
        <v/>
      </c>
      <c r="DK1148" s="88" t="str">
        <f>IF(DynamicList!$D1149&lt;&gt;"",ROW(DynamicList!$D1149),"")</f>
        <v/>
      </c>
      <c r="DM1148" s="88" t="str">
        <f>IF(LEN(DynamicList!$D1149)=0,"",MATCH(DynamicList!$D1149,Calc!$AJ$7:$AJ$2006,0))</f>
        <v/>
      </c>
    </row>
    <row r="1149" spans="102:117" x14ac:dyDescent="0.25">
      <c r="CX1149" s="50"/>
      <c r="CY1149" s="50"/>
      <c r="DI1149" s="107" t="str">
        <f>IF(LEN(Database!$C1150)&gt;0,ROW(Database!$C1150),"")</f>
        <v/>
      </c>
      <c r="DK1149" s="88" t="str">
        <f>IF(DynamicList!$D1150&lt;&gt;"",ROW(DynamicList!$D1150),"")</f>
        <v/>
      </c>
      <c r="DM1149" s="88" t="str">
        <f>IF(LEN(DynamicList!$D1150)=0,"",MATCH(DynamicList!$D1150,Calc!$AJ$7:$AJ$2006,0))</f>
        <v/>
      </c>
    </row>
    <row r="1150" spans="102:117" x14ac:dyDescent="0.25">
      <c r="CX1150" s="50"/>
      <c r="CY1150" s="50"/>
      <c r="DI1150" s="107" t="str">
        <f>IF(LEN(Database!$C1151)&gt;0,ROW(Database!$C1151),"")</f>
        <v/>
      </c>
      <c r="DK1150" s="88" t="str">
        <f>IF(DynamicList!$D1151&lt;&gt;"",ROW(DynamicList!$D1151),"")</f>
        <v/>
      </c>
      <c r="DM1150" s="88" t="str">
        <f>IF(LEN(DynamicList!$D1151)=0,"",MATCH(DynamicList!$D1151,Calc!$AJ$7:$AJ$2006,0))</f>
        <v/>
      </c>
    </row>
    <row r="1151" spans="102:117" x14ac:dyDescent="0.25">
      <c r="CX1151" s="50"/>
      <c r="CY1151" s="50"/>
      <c r="DI1151" s="107" t="str">
        <f>IF(LEN(Database!$C1152)&gt;0,ROW(Database!$C1152),"")</f>
        <v/>
      </c>
      <c r="DK1151" s="88" t="str">
        <f>IF(DynamicList!$D1152&lt;&gt;"",ROW(DynamicList!$D1152),"")</f>
        <v/>
      </c>
      <c r="DM1151" s="88" t="str">
        <f>IF(LEN(DynamicList!$D1152)=0,"",MATCH(DynamicList!$D1152,Calc!$AJ$7:$AJ$2006,0))</f>
        <v/>
      </c>
    </row>
    <row r="1152" spans="102:117" x14ac:dyDescent="0.25">
      <c r="CX1152" s="50"/>
      <c r="CY1152" s="50"/>
      <c r="DI1152" s="107" t="str">
        <f>IF(LEN(Database!$C1153)&gt;0,ROW(Database!$C1153),"")</f>
        <v/>
      </c>
      <c r="DK1152" s="88" t="str">
        <f>IF(DynamicList!$D1153&lt;&gt;"",ROW(DynamicList!$D1153),"")</f>
        <v/>
      </c>
      <c r="DM1152" s="88" t="str">
        <f>IF(LEN(DynamicList!$D1153)=0,"",MATCH(DynamicList!$D1153,Calc!$AJ$7:$AJ$2006,0))</f>
        <v/>
      </c>
    </row>
    <row r="1153" spans="102:117" x14ac:dyDescent="0.25">
      <c r="CX1153" s="50"/>
      <c r="CY1153" s="50"/>
      <c r="DI1153" s="107" t="str">
        <f>IF(LEN(Database!$C1154)&gt;0,ROW(Database!$C1154),"")</f>
        <v/>
      </c>
      <c r="DK1153" s="88" t="str">
        <f>IF(DynamicList!$D1154&lt;&gt;"",ROW(DynamicList!$D1154),"")</f>
        <v/>
      </c>
      <c r="DM1153" s="88" t="str">
        <f>IF(LEN(DynamicList!$D1154)=0,"",MATCH(DynamicList!$D1154,Calc!$AJ$7:$AJ$2006,0))</f>
        <v/>
      </c>
    </row>
    <row r="1154" spans="102:117" x14ac:dyDescent="0.25">
      <c r="CX1154" s="50"/>
      <c r="CY1154" s="50"/>
      <c r="DI1154" s="107" t="str">
        <f>IF(LEN(Database!$C1155)&gt;0,ROW(Database!$C1155),"")</f>
        <v/>
      </c>
      <c r="DK1154" s="88" t="str">
        <f>IF(DynamicList!$D1155&lt;&gt;"",ROW(DynamicList!$D1155),"")</f>
        <v/>
      </c>
      <c r="DM1154" s="88" t="str">
        <f>IF(LEN(DynamicList!$D1155)=0,"",MATCH(DynamicList!$D1155,Calc!$AJ$7:$AJ$2006,0))</f>
        <v/>
      </c>
    </row>
    <row r="1155" spans="102:117" x14ac:dyDescent="0.25">
      <c r="CX1155" s="50"/>
      <c r="CY1155" s="50"/>
      <c r="DI1155" s="107" t="str">
        <f>IF(LEN(Database!$C1156)&gt;0,ROW(Database!$C1156),"")</f>
        <v/>
      </c>
      <c r="DK1155" s="88" t="str">
        <f>IF(DynamicList!$D1156&lt;&gt;"",ROW(DynamicList!$D1156),"")</f>
        <v/>
      </c>
      <c r="DM1155" s="88" t="str">
        <f>IF(LEN(DynamicList!$D1156)=0,"",MATCH(DynamicList!$D1156,Calc!$AJ$7:$AJ$2006,0))</f>
        <v/>
      </c>
    </row>
    <row r="1156" spans="102:117" x14ac:dyDescent="0.25">
      <c r="CX1156" s="50"/>
      <c r="CY1156" s="50"/>
      <c r="DI1156" s="107" t="str">
        <f>IF(LEN(Database!$C1157)&gt;0,ROW(Database!$C1157),"")</f>
        <v/>
      </c>
      <c r="DK1156" s="88" t="str">
        <f>IF(DynamicList!$D1157&lt;&gt;"",ROW(DynamicList!$D1157),"")</f>
        <v/>
      </c>
      <c r="DM1156" s="88" t="str">
        <f>IF(LEN(DynamicList!$D1157)=0,"",MATCH(DynamicList!$D1157,Calc!$AJ$7:$AJ$2006,0))</f>
        <v/>
      </c>
    </row>
    <row r="1157" spans="102:117" x14ac:dyDescent="0.25">
      <c r="CX1157" s="50"/>
      <c r="CY1157" s="50"/>
      <c r="DI1157" s="107" t="str">
        <f>IF(LEN(Database!$C1158)&gt;0,ROW(Database!$C1158),"")</f>
        <v/>
      </c>
      <c r="DK1157" s="88" t="str">
        <f>IF(DynamicList!$D1158&lt;&gt;"",ROW(DynamicList!$D1158),"")</f>
        <v/>
      </c>
      <c r="DM1157" s="88" t="str">
        <f>IF(LEN(DynamicList!$D1158)=0,"",MATCH(DynamicList!$D1158,Calc!$AJ$7:$AJ$2006,0))</f>
        <v/>
      </c>
    </row>
    <row r="1158" spans="102:117" x14ac:dyDescent="0.25">
      <c r="CX1158" s="50"/>
      <c r="CY1158" s="50"/>
      <c r="DI1158" s="107" t="str">
        <f>IF(LEN(Database!$C1159)&gt;0,ROW(Database!$C1159),"")</f>
        <v/>
      </c>
      <c r="DK1158" s="88" t="str">
        <f>IF(DynamicList!$D1159&lt;&gt;"",ROW(DynamicList!$D1159),"")</f>
        <v/>
      </c>
      <c r="DM1158" s="88" t="str">
        <f>IF(LEN(DynamicList!$D1159)=0,"",MATCH(DynamicList!$D1159,Calc!$AJ$7:$AJ$2006,0))</f>
        <v/>
      </c>
    </row>
    <row r="1159" spans="102:117" x14ac:dyDescent="0.25">
      <c r="CX1159" s="50"/>
      <c r="CY1159" s="50"/>
      <c r="DI1159" s="107" t="str">
        <f>IF(LEN(Database!$C1160)&gt;0,ROW(Database!$C1160),"")</f>
        <v/>
      </c>
      <c r="DK1159" s="88" t="str">
        <f>IF(DynamicList!$D1160&lt;&gt;"",ROW(DynamicList!$D1160),"")</f>
        <v/>
      </c>
      <c r="DM1159" s="88" t="str">
        <f>IF(LEN(DynamicList!$D1160)=0,"",MATCH(DynamicList!$D1160,Calc!$AJ$7:$AJ$2006,0))</f>
        <v/>
      </c>
    </row>
    <row r="1160" spans="102:117" x14ac:dyDescent="0.25">
      <c r="CX1160" s="50"/>
      <c r="CY1160" s="50"/>
      <c r="DI1160" s="107" t="str">
        <f>IF(LEN(Database!$C1161)&gt;0,ROW(Database!$C1161),"")</f>
        <v/>
      </c>
      <c r="DK1160" s="88" t="str">
        <f>IF(DynamicList!$D1161&lt;&gt;"",ROW(DynamicList!$D1161),"")</f>
        <v/>
      </c>
      <c r="DM1160" s="88" t="str">
        <f>IF(LEN(DynamicList!$D1161)=0,"",MATCH(DynamicList!$D1161,Calc!$AJ$7:$AJ$2006,0))</f>
        <v/>
      </c>
    </row>
    <row r="1161" spans="102:117" x14ac:dyDescent="0.25">
      <c r="CX1161" s="50"/>
      <c r="CY1161" s="50"/>
      <c r="DI1161" s="107" t="str">
        <f>IF(LEN(Database!$C1162)&gt;0,ROW(Database!$C1162),"")</f>
        <v/>
      </c>
      <c r="DK1161" s="88" t="str">
        <f>IF(DynamicList!$D1162&lt;&gt;"",ROW(DynamicList!$D1162),"")</f>
        <v/>
      </c>
      <c r="DM1161" s="88" t="str">
        <f>IF(LEN(DynamicList!$D1162)=0,"",MATCH(DynamicList!$D1162,Calc!$AJ$7:$AJ$2006,0))</f>
        <v/>
      </c>
    </row>
    <row r="1162" spans="102:117" x14ac:dyDescent="0.25">
      <c r="CX1162" s="50"/>
      <c r="CY1162" s="50"/>
      <c r="DI1162" s="107" t="str">
        <f>IF(LEN(Database!$C1163)&gt;0,ROW(Database!$C1163),"")</f>
        <v/>
      </c>
      <c r="DK1162" s="88" t="str">
        <f>IF(DynamicList!$D1163&lt;&gt;"",ROW(DynamicList!$D1163),"")</f>
        <v/>
      </c>
      <c r="DM1162" s="88" t="str">
        <f>IF(LEN(DynamicList!$D1163)=0,"",MATCH(DynamicList!$D1163,Calc!$AJ$7:$AJ$2006,0))</f>
        <v/>
      </c>
    </row>
    <row r="1163" spans="102:117" x14ac:dyDescent="0.25">
      <c r="CX1163" s="50"/>
      <c r="CY1163" s="50"/>
      <c r="DI1163" s="107" t="str">
        <f>IF(LEN(Database!$C1164)&gt;0,ROW(Database!$C1164),"")</f>
        <v/>
      </c>
      <c r="DK1163" s="88" t="str">
        <f>IF(DynamicList!$D1164&lt;&gt;"",ROW(DynamicList!$D1164),"")</f>
        <v/>
      </c>
      <c r="DM1163" s="88" t="str">
        <f>IF(LEN(DynamicList!$D1164)=0,"",MATCH(DynamicList!$D1164,Calc!$AJ$7:$AJ$2006,0))</f>
        <v/>
      </c>
    </row>
    <row r="1164" spans="102:117" x14ac:dyDescent="0.25">
      <c r="CX1164" s="50"/>
      <c r="CY1164" s="50"/>
      <c r="DI1164" s="107" t="str">
        <f>IF(LEN(Database!$C1165)&gt;0,ROW(Database!$C1165),"")</f>
        <v/>
      </c>
      <c r="DK1164" s="88" t="str">
        <f>IF(DynamicList!$D1165&lt;&gt;"",ROW(DynamicList!$D1165),"")</f>
        <v/>
      </c>
      <c r="DM1164" s="88" t="str">
        <f>IF(LEN(DynamicList!$D1165)=0,"",MATCH(DynamicList!$D1165,Calc!$AJ$7:$AJ$2006,0))</f>
        <v/>
      </c>
    </row>
    <row r="1165" spans="102:117" x14ac:dyDescent="0.25">
      <c r="CX1165" s="50"/>
      <c r="CY1165" s="50"/>
      <c r="DI1165" s="107" t="str">
        <f>IF(LEN(Database!$C1166)&gt;0,ROW(Database!$C1166),"")</f>
        <v/>
      </c>
      <c r="DK1165" s="88" t="str">
        <f>IF(DynamicList!$D1166&lt;&gt;"",ROW(DynamicList!$D1166),"")</f>
        <v/>
      </c>
      <c r="DM1165" s="88" t="str">
        <f>IF(LEN(DynamicList!$D1166)=0,"",MATCH(DynamicList!$D1166,Calc!$AJ$7:$AJ$2006,0))</f>
        <v/>
      </c>
    </row>
    <row r="1166" spans="102:117" x14ac:dyDescent="0.25">
      <c r="CX1166" s="50"/>
      <c r="CY1166" s="50"/>
      <c r="DI1166" s="107" t="str">
        <f>IF(LEN(Database!$C1167)&gt;0,ROW(Database!$C1167),"")</f>
        <v/>
      </c>
      <c r="DK1166" s="88" t="str">
        <f>IF(DynamicList!$D1167&lt;&gt;"",ROW(DynamicList!$D1167),"")</f>
        <v/>
      </c>
      <c r="DM1166" s="88" t="str">
        <f>IF(LEN(DynamicList!$D1167)=0,"",MATCH(DynamicList!$D1167,Calc!$AJ$7:$AJ$2006,0))</f>
        <v/>
      </c>
    </row>
    <row r="1167" spans="102:117" x14ac:dyDescent="0.25">
      <c r="CX1167" s="50"/>
      <c r="CY1167" s="50"/>
      <c r="DI1167" s="107" t="str">
        <f>IF(LEN(Database!$C1168)&gt;0,ROW(Database!$C1168),"")</f>
        <v/>
      </c>
      <c r="DK1167" s="88" t="str">
        <f>IF(DynamicList!$D1168&lt;&gt;"",ROW(DynamicList!$D1168),"")</f>
        <v/>
      </c>
      <c r="DM1167" s="88" t="str">
        <f>IF(LEN(DynamicList!$D1168)=0,"",MATCH(DynamicList!$D1168,Calc!$AJ$7:$AJ$2006,0))</f>
        <v/>
      </c>
    </row>
    <row r="1168" spans="102:117" x14ac:dyDescent="0.25">
      <c r="CX1168" s="50"/>
      <c r="CY1168" s="50"/>
      <c r="DI1168" s="107" t="str">
        <f>IF(LEN(Database!$C1169)&gt;0,ROW(Database!$C1169),"")</f>
        <v/>
      </c>
      <c r="DK1168" s="88" t="str">
        <f>IF(DynamicList!$D1169&lt;&gt;"",ROW(DynamicList!$D1169),"")</f>
        <v/>
      </c>
      <c r="DM1168" s="88" t="str">
        <f>IF(LEN(DynamicList!$D1169)=0,"",MATCH(DynamicList!$D1169,Calc!$AJ$7:$AJ$2006,0))</f>
        <v/>
      </c>
    </row>
    <row r="1169" spans="102:117" x14ac:dyDescent="0.25">
      <c r="CX1169" s="50"/>
      <c r="CY1169" s="50"/>
      <c r="DI1169" s="107" t="str">
        <f>IF(LEN(Database!$C1170)&gt;0,ROW(Database!$C1170),"")</f>
        <v/>
      </c>
      <c r="DK1169" s="88" t="str">
        <f>IF(DynamicList!$D1170&lt;&gt;"",ROW(DynamicList!$D1170),"")</f>
        <v/>
      </c>
      <c r="DM1169" s="88" t="str">
        <f>IF(LEN(DynamicList!$D1170)=0,"",MATCH(DynamicList!$D1170,Calc!$AJ$7:$AJ$2006,0))</f>
        <v/>
      </c>
    </row>
    <row r="1170" spans="102:117" x14ac:dyDescent="0.25">
      <c r="CX1170" s="50"/>
      <c r="CY1170" s="50"/>
      <c r="DI1170" s="107" t="str">
        <f>IF(LEN(Database!$C1171)&gt;0,ROW(Database!$C1171),"")</f>
        <v/>
      </c>
      <c r="DK1170" s="88" t="str">
        <f>IF(DynamicList!$D1171&lt;&gt;"",ROW(DynamicList!$D1171),"")</f>
        <v/>
      </c>
      <c r="DM1170" s="88" t="str">
        <f>IF(LEN(DynamicList!$D1171)=0,"",MATCH(DynamicList!$D1171,Calc!$AJ$7:$AJ$2006,0))</f>
        <v/>
      </c>
    </row>
    <row r="1171" spans="102:117" x14ac:dyDescent="0.25">
      <c r="CX1171" s="50"/>
      <c r="CY1171" s="50"/>
      <c r="DI1171" s="107" t="str">
        <f>IF(LEN(Database!$C1172)&gt;0,ROW(Database!$C1172),"")</f>
        <v/>
      </c>
      <c r="DK1171" s="88" t="str">
        <f>IF(DynamicList!$D1172&lt;&gt;"",ROW(DynamicList!$D1172),"")</f>
        <v/>
      </c>
      <c r="DM1171" s="88" t="str">
        <f>IF(LEN(DynamicList!$D1172)=0,"",MATCH(DynamicList!$D1172,Calc!$AJ$7:$AJ$2006,0))</f>
        <v/>
      </c>
    </row>
    <row r="1172" spans="102:117" x14ac:dyDescent="0.25">
      <c r="CX1172" s="50"/>
      <c r="CY1172" s="50"/>
      <c r="DI1172" s="107" t="str">
        <f>IF(LEN(Database!$C1173)&gt;0,ROW(Database!$C1173),"")</f>
        <v/>
      </c>
      <c r="DK1172" s="88" t="str">
        <f>IF(DynamicList!$D1173&lt;&gt;"",ROW(DynamicList!$D1173),"")</f>
        <v/>
      </c>
      <c r="DM1172" s="88" t="str">
        <f>IF(LEN(DynamicList!$D1173)=0,"",MATCH(DynamicList!$D1173,Calc!$AJ$7:$AJ$2006,0))</f>
        <v/>
      </c>
    </row>
    <row r="1173" spans="102:117" x14ac:dyDescent="0.25">
      <c r="CX1173" s="50"/>
      <c r="CY1173" s="50"/>
      <c r="DI1173" s="107" t="str">
        <f>IF(LEN(Database!$C1174)&gt;0,ROW(Database!$C1174),"")</f>
        <v/>
      </c>
      <c r="DK1173" s="88" t="str">
        <f>IF(DynamicList!$D1174&lt;&gt;"",ROW(DynamicList!$D1174),"")</f>
        <v/>
      </c>
      <c r="DM1173" s="88" t="str">
        <f>IF(LEN(DynamicList!$D1174)=0,"",MATCH(DynamicList!$D1174,Calc!$AJ$7:$AJ$2006,0))</f>
        <v/>
      </c>
    </row>
    <row r="1174" spans="102:117" x14ac:dyDescent="0.25">
      <c r="CX1174" s="50"/>
      <c r="CY1174" s="50"/>
      <c r="DI1174" s="107" t="str">
        <f>IF(LEN(Database!$C1175)&gt;0,ROW(Database!$C1175),"")</f>
        <v/>
      </c>
      <c r="DK1174" s="88" t="str">
        <f>IF(DynamicList!$D1175&lt;&gt;"",ROW(DynamicList!$D1175),"")</f>
        <v/>
      </c>
      <c r="DM1174" s="88" t="str">
        <f>IF(LEN(DynamicList!$D1175)=0,"",MATCH(DynamicList!$D1175,Calc!$AJ$7:$AJ$2006,0))</f>
        <v/>
      </c>
    </row>
    <row r="1175" spans="102:117" x14ac:dyDescent="0.25">
      <c r="CX1175" s="50"/>
      <c r="CY1175" s="50"/>
      <c r="DI1175" s="107" t="str">
        <f>IF(LEN(Database!$C1176)&gt;0,ROW(Database!$C1176),"")</f>
        <v/>
      </c>
      <c r="DK1175" s="88" t="str">
        <f>IF(DynamicList!$D1176&lt;&gt;"",ROW(DynamicList!$D1176),"")</f>
        <v/>
      </c>
      <c r="DM1175" s="88" t="str">
        <f>IF(LEN(DynamicList!$D1176)=0,"",MATCH(DynamicList!$D1176,Calc!$AJ$7:$AJ$2006,0))</f>
        <v/>
      </c>
    </row>
    <row r="1176" spans="102:117" x14ac:dyDescent="0.25">
      <c r="CX1176" s="50"/>
      <c r="CY1176" s="50"/>
      <c r="DI1176" s="107" t="str">
        <f>IF(LEN(Database!$C1177)&gt;0,ROW(Database!$C1177),"")</f>
        <v/>
      </c>
      <c r="DK1176" s="88" t="str">
        <f>IF(DynamicList!$D1177&lt;&gt;"",ROW(DynamicList!$D1177),"")</f>
        <v/>
      </c>
      <c r="DM1176" s="88" t="str">
        <f>IF(LEN(DynamicList!$D1177)=0,"",MATCH(DynamicList!$D1177,Calc!$AJ$7:$AJ$2006,0))</f>
        <v/>
      </c>
    </row>
    <row r="1177" spans="102:117" x14ac:dyDescent="0.25">
      <c r="CX1177" s="50"/>
      <c r="CY1177" s="50"/>
      <c r="DI1177" s="107" t="str">
        <f>IF(LEN(Database!$C1178)&gt;0,ROW(Database!$C1178),"")</f>
        <v/>
      </c>
      <c r="DK1177" s="88" t="str">
        <f>IF(DynamicList!$D1178&lt;&gt;"",ROW(DynamicList!$D1178),"")</f>
        <v/>
      </c>
      <c r="DM1177" s="88" t="str">
        <f>IF(LEN(DynamicList!$D1178)=0,"",MATCH(DynamicList!$D1178,Calc!$AJ$7:$AJ$2006,0))</f>
        <v/>
      </c>
    </row>
    <row r="1178" spans="102:117" x14ac:dyDescent="0.25">
      <c r="CX1178" s="50"/>
      <c r="CY1178" s="50"/>
      <c r="DI1178" s="107" t="str">
        <f>IF(LEN(Database!$C1179)&gt;0,ROW(Database!$C1179),"")</f>
        <v/>
      </c>
      <c r="DK1178" s="88" t="str">
        <f>IF(DynamicList!$D1179&lt;&gt;"",ROW(DynamicList!$D1179),"")</f>
        <v/>
      </c>
      <c r="DM1178" s="88" t="str">
        <f>IF(LEN(DynamicList!$D1179)=0,"",MATCH(DynamicList!$D1179,Calc!$AJ$7:$AJ$2006,0))</f>
        <v/>
      </c>
    </row>
    <row r="1179" spans="102:117" x14ac:dyDescent="0.25">
      <c r="CX1179" s="50"/>
      <c r="CY1179" s="50"/>
      <c r="DI1179" s="107" t="str">
        <f>IF(LEN(Database!$C1180)&gt;0,ROW(Database!$C1180),"")</f>
        <v/>
      </c>
      <c r="DK1179" s="88" t="str">
        <f>IF(DynamicList!$D1180&lt;&gt;"",ROW(DynamicList!$D1180),"")</f>
        <v/>
      </c>
      <c r="DM1179" s="88" t="str">
        <f>IF(LEN(DynamicList!$D1180)=0,"",MATCH(DynamicList!$D1180,Calc!$AJ$7:$AJ$2006,0))</f>
        <v/>
      </c>
    </row>
    <row r="1180" spans="102:117" x14ac:dyDescent="0.25">
      <c r="CX1180" s="50"/>
      <c r="CY1180" s="50"/>
      <c r="DI1180" s="107" t="str">
        <f>IF(LEN(Database!$C1181)&gt;0,ROW(Database!$C1181),"")</f>
        <v/>
      </c>
      <c r="DK1180" s="88" t="str">
        <f>IF(DynamicList!$D1181&lt;&gt;"",ROW(DynamicList!$D1181),"")</f>
        <v/>
      </c>
      <c r="DM1180" s="88" t="str">
        <f>IF(LEN(DynamicList!$D1181)=0,"",MATCH(DynamicList!$D1181,Calc!$AJ$7:$AJ$2006,0))</f>
        <v/>
      </c>
    </row>
    <row r="1181" spans="102:117" x14ac:dyDescent="0.25">
      <c r="CX1181" s="50"/>
      <c r="CY1181" s="50"/>
      <c r="DI1181" s="107" t="str">
        <f>IF(LEN(Database!$C1182)&gt;0,ROW(Database!$C1182),"")</f>
        <v/>
      </c>
      <c r="DK1181" s="88" t="str">
        <f>IF(DynamicList!$D1182&lt;&gt;"",ROW(DynamicList!$D1182),"")</f>
        <v/>
      </c>
      <c r="DM1181" s="88" t="str">
        <f>IF(LEN(DynamicList!$D1182)=0,"",MATCH(DynamicList!$D1182,Calc!$AJ$7:$AJ$2006,0))</f>
        <v/>
      </c>
    </row>
    <row r="1182" spans="102:117" x14ac:dyDescent="0.25">
      <c r="CX1182" s="50"/>
      <c r="CY1182" s="50"/>
      <c r="DI1182" s="107" t="str">
        <f>IF(LEN(Database!$C1183)&gt;0,ROW(Database!$C1183),"")</f>
        <v/>
      </c>
      <c r="DK1182" s="88" t="str">
        <f>IF(DynamicList!$D1183&lt;&gt;"",ROW(DynamicList!$D1183),"")</f>
        <v/>
      </c>
      <c r="DM1182" s="88" t="str">
        <f>IF(LEN(DynamicList!$D1183)=0,"",MATCH(DynamicList!$D1183,Calc!$AJ$7:$AJ$2006,0))</f>
        <v/>
      </c>
    </row>
    <row r="1183" spans="102:117" x14ac:dyDescent="0.25">
      <c r="CX1183" s="50"/>
      <c r="CY1183" s="50"/>
      <c r="DI1183" s="107" t="str">
        <f>IF(LEN(Database!$C1184)&gt;0,ROW(Database!$C1184),"")</f>
        <v/>
      </c>
      <c r="DK1183" s="88" t="str">
        <f>IF(DynamicList!$D1184&lt;&gt;"",ROW(DynamicList!$D1184),"")</f>
        <v/>
      </c>
      <c r="DM1183" s="88" t="str">
        <f>IF(LEN(DynamicList!$D1184)=0,"",MATCH(DynamicList!$D1184,Calc!$AJ$7:$AJ$2006,0))</f>
        <v/>
      </c>
    </row>
    <row r="1184" spans="102:117" x14ac:dyDescent="0.25">
      <c r="CX1184" s="50"/>
      <c r="CY1184" s="50"/>
      <c r="DI1184" s="107" t="str">
        <f>IF(LEN(Database!$C1185)&gt;0,ROW(Database!$C1185),"")</f>
        <v/>
      </c>
      <c r="DK1184" s="88" t="str">
        <f>IF(DynamicList!$D1185&lt;&gt;"",ROW(DynamicList!$D1185),"")</f>
        <v/>
      </c>
      <c r="DM1184" s="88" t="str">
        <f>IF(LEN(DynamicList!$D1185)=0,"",MATCH(DynamicList!$D1185,Calc!$AJ$7:$AJ$2006,0))</f>
        <v/>
      </c>
    </row>
    <row r="1185" spans="102:117" x14ac:dyDescent="0.25">
      <c r="CX1185" s="50"/>
      <c r="CY1185" s="50"/>
      <c r="DI1185" s="107" t="str">
        <f>IF(LEN(Database!$C1186)&gt;0,ROW(Database!$C1186),"")</f>
        <v/>
      </c>
      <c r="DK1185" s="88" t="str">
        <f>IF(DynamicList!$D1186&lt;&gt;"",ROW(DynamicList!$D1186),"")</f>
        <v/>
      </c>
      <c r="DM1185" s="88" t="str">
        <f>IF(LEN(DynamicList!$D1186)=0,"",MATCH(DynamicList!$D1186,Calc!$AJ$7:$AJ$2006,0))</f>
        <v/>
      </c>
    </row>
    <row r="1186" spans="102:117" x14ac:dyDescent="0.25">
      <c r="CX1186" s="50"/>
      <c r="CY1186" s="50"/>
      <c r="DI1186" s="107" t="str">
        <f>IF(LEN(Database!$C1187)&gt;0,ROW(Database!$C1187),"")</f>
        <v/>
      </c>
      <c r="DK1186" s="88" t="str">
        <f>IF(DynamicList!$D1187&lt;&gt;"",ROW(DynamicList!$D1187),"")</f>
        <v/>
      </c>
      <c r="DM1186" s="88" t="str">
        <f>IF(LEN(DynamicList!$D1187)=0,"",MATCH(DynamicList!$D1187,Calc!$AJ$7:$AJ$2006,0))</f>
        <v/>
      </c>
    </row>
    <row r="1187" spans="102:117" x14ac:dyDescent="0.25">
      <c r="CX1187" s="50"/>
      <c r="CY1187" s="50"/>
      <c r="DI1187" s="107" t="str">
        <f>IF(LEN(Database!$C1188)&gt;0,ROW(Database!$C1188),"")</f>
        <v/>
      </c>
      <c r="DK1187" s="88" t="str">
        <f>IF(DynamicList!$D1188&lt;&gt;"",ROW(DynamicList!$D1188),"")</f>
        <v/>
      </c>
      <c r="DM1187" s="88" t="str">
        <f>IF(LEN(DynamicList!$D1188)=0,"",MATCH(DynamicList!$D1188,Calc!$AJ$7:$AJ$2006,0))</f>
        <v/>
      </c>
    </row>
    <row r="1188" spans="102:117" x14ac:dyDescent="0.25">
      <c r="CX1188" s="50"/>
      <c r="CY1188" s="50"/>
      <c r="DI1188" s="107" t="str">
        <f>IF(LEN(Database!$C1189)&gt;0,ROW(Database!$C1189),"")</f>
        <v/>
      </c>
      <c r="DK1188" s="88" t="str">
        <f>IF(DynamicList!$D1189&lt;&gt;"",ROW(DynamicList!$D1189),"")</f>
        <v/>
      </c>
      <c r="DM1188" s="88" t="str">
        <f>IF(LEN(DynamicList!$D1189)=0,"",MATCH(DynamicList!$D1189,Calc!$AJ$7:$AJ$2006,0))</f>
        <v/>
      </c>
    </row>
    <row r="1189" spans="102:117" x14ac:dyDescent="0.25">
      <c r="CX1189" s="50"/>
      <c r="CY1189" s="50"/>
      <c r="DI1189" s="107" t="str">
        <f>IF(LEN(Database!$C1190)&gt;0,ROW(Database!$C1190),"")</f>
        <v/>
      </c>
      <c r="DK1189" s="88" t="str">
        <f>IF(DynamicList!$D1190&lt;&gt;"",ROW(DynamicList!$D1190),"")</f>
        <v/>
      </c>
      <c r="DM1189" s="88" t="str">
        <f>IF(LEN(DynamicList!$D1190)=0,"",MATCH(DynamicList!$D1190,Calc!$AJ$7:$AJ$2006,0))</f>
        <v/>
      </c>
    </row>
    <row r="1190" spans="102:117" x14ac:dyDescent="0.25">
      <c r="CX1190" s="50"/>
      <c r="CY1190" s="50"/>
      <c r="DI1190" s="107" t="str">
        <f>IF(LEN(Database!$C1191)&gt;0,ROW(Database!$C1191),"")</f>
        <v/>
      </c>
      <c r="DK1190" s="88" t="str">
        <f>IF(DynamicList!$D1191&lt;&gt;"",ROW(DynamicList!$D1191),"")</f>
        <v/>
      </c>
      <c r="DM1190" s="88" t="str">
        <f>IF(LEN(DynamicList!$D1191)=0,"",MATCH(DynamicList!$D1191,Calc!$AJ$7:$AJ$2006,0))</f>
        <v/>
      </c>
    </row>
    <row r="1191" spans="102:117" x14ac:dyDescent="0.25">
      <c r="CX1191" s="50"/>
      <c r="CY1191" s="50"/>
      <c r="DI1191" s="107" t="str">
        <f>IF(LEN(Database!$C1192)&gt;0,ROW(Database!$C1192),"")</f>
        <v/>
      </c>
      <c r="DK1191" s="88" t="str">
        <f>IF(DynamicList!$D1192&lt;&gt;"",ROW(DynamicList!$D1192),"")</f>
        <v/>
      </c>
      <c r="DM1191" s="88" t="str">
        <f>IF(LEN(DynamicList!$D1192)=0,"",MATCH(DynamicList!$D1192,Calc!$AJ$7:$AJ$2006,0))</f>
        <v/>
      </c>
    </row>
    <row r="1192" spans="102:117" x14ac:dyDescent="0.25">
      <c r="CX1192" s="50"/>
      <c r="CY1192" s="50"/>
      <c r="DI1192" s="107" t="str">
        <f>IF(LEN(Database!$C1193)&gt;0,ROW(Database!$C1193),"")</f>
        <v/>
      </c>
      <c r="DK1192" s="88" t="str">
        <f>IF(DynamicList!$D1193&lt;&gt;"",ROW(DynamicList!$D1193),"")</f>
        <v/>
      </c>
      <c r="DM1192" s="88" t="str">
        <f>IF(LEN(DynamicList!$D1193)=0,"",MATCH(DynamicList!$D1193,Calc!$AJ$7:$AJ$2006,0))</f>
        <v/>
      </c>
    </row>
    <row r="1193" spans="102:117" x14ac:dyDescent="0.25">
      <c r="CX1193" s="50"/>
      <c r="CY1193" s="50"/>
      <c r="DI1193" s="107" t="str">
        <f>IF(LEN(Database!$C1194)&gt;0,ROW(Database!$C1194),"")</f>
        <v/>
      </c>
      <c r="DK1193" s="88" t="str">
        <f>IF(DynamicList!$D1194&lt;&gt;"",ROW(DynamicList!$D1194),"")</f>
        <v/>
      </c>
      <c r="DM1193" s="88" t="str">
        <f>IF(LEN(DynamicList!$D1194)=0,"",MATCH(DynamicList!$D1194,Calc!$AJ$7:$AJ$2006,0))</f>
        <v/>
      </c>
    </row>
    <row r="1194" spans="102:117" x14ac:dyDescent="0.25">
      <c r="CX1194" s="50"/>
      <c r="CY1194" s="50"/>
      <c r="DI1194" s="107" t="str">
        <f>IF(LEN(Database!$C1195)&gt;0,ROW(Database!$C1195),"")</f>
        <v/>
      </c>
      <c r="DK1194" s="88" t="str">
        <f>IF(DynamicList!$D1195&lt;&gt;"",ROW(DynamicList!$D1195),"")</f>
        <v/>
      </c>
      <c r="DM1194" s="88" t="str">
        <f>IF(LEN(DynamicList!$D1195)=0,"",MATCH(DynamicList!$D1195,Calc!$AJ$7:$AJ$2006,0))</f>
        <v/>
      </c>
    </row>
    <row r="1195" spans="102:117" x14ac:dyDescent="0.25">
      <c r="CX1195" s="50"/>
      <c r="CY1195" s="50"/>
      <c r="DI1195" s="107" t="str">
        <f>IF(LEN(Database!$C1196)&gt;0,ROW(Database!$C1196),"")</f>
        <v/>
      </c>
      <c r="DK1195" s="88" t="str">
        <f>IF(DynamicList!$D1196&lt;&gt;"",ROW(DynamicList!$D1196),"")</f>
        <v/>
      </c>
      <c r="DM1195" s="88" t="str">
        <f>IF(LEN(DynamicList!$D1196)=0,"",MATCH(DynamicList!$D1196,Calc!$AJ$7:$AJ$2006,0))</f>
        <v/>
      </c>
    </row>
    <row r="1196" spans="102:117" x14ac:dyDescent="0.25">
      <c r="CX1196" s="50"/>
      <c r="CY1196" s="50"/>
      <c r="DI1196" s="107" t="str">
        <f>IF(LEN(Database!$C1197)&gt;0,ROW(Database!$C1197),"")</f>
        <v/>
      </c>
      <c r="DK1196" s="88" t="str">
        <f>IF(DynamicList!$D1197&lt;&gt;"",ROW(DynamicList!$D1197),"")</f>
        <v/>
      </c>
      <c r="DM1196" s="88" t="str">
        <f>IF(LEN(DynamicList!$D1197)=0,"",MATCH(DynamicList!$D1197,Calc!$AJ$7:$AJ$2006,0))</f>
        <v/>
      </c>
    </row>
    <row r="1197" spans="102:117" x14ac:dyDescent="0.25">
      <c r="CX1197" s="50"/>
      <c r="CY1197" s="50"/>
      <c r="DI1197" s="107" t="str">
        <f>IF(LEN(Database!$C1198)&gt;0,ROW(Database!$C1198),"")</f>
        <v/>
      </c>
      <c r="DK1197" s="88" t="str">
        <f>IF(DynamicList!$D1198&lt;&gt;"",ROW(DynamicList!$D1198),"")</f>
        <v/>
      </c>
      <c r="DM1197" s="88" t="str">
        <f>IF(LEN(DynamicList!$D1198)=0,"",MATCH(DynamicList!$D1198,Calc!$AJ$7:$AJ$2006,0))</f>
        <v/>
      </c>
    </row>
    <row r="1198" spans="102:117" x14ac:dyDescent="0.25">
      <c r="CX1198" s="50"/>
      <c r="CY1198" s="50"/>
      <c r="DI1198" s="107" t="str">
        <f>IF(LEN(Database!$C1199)&gt;0,ROW(Database!$C1199),"")</f>
        <v/>
      </c>
      <c r="DK1198" s="88" t="str">
        <f>IF(DynamicList!$D1199&lt;&gt;"",ROW(DynamicList!$D1199),"")</f>
        <v/>
      </c>
      <c r="DM1198" s="88" t="str">
        <f>IF(LEN(DynamicList!$D1199)=0,"",MATCH(DynamicList!$D1199,Calc!$AJ$7:$AJ$2006,0))</f>
        <v/>
      </c>
    </row>
    <row r="1199" spans="102:117" x14ac:dyDescent="0.25">
      <c r="CX1199" s="50"/>
      <c r="CY1199" s="50"/>
      <c r="DI1199" s="107" t="str">
        <f>IF(LEN(Database!$C1200)&gt;0,ROW(Database!$C1200),"")</f>
        <v/>
      </c>
      <c r="DK1199" s="88" t="str">
        <f>IF(DynamicList!$D1200&lt;&gt;"",ROW(DynamicList!$D1200),"")</f>
        <v/>
      </c>
      <c r="DM1199" s="88" t="str">
        <f>IF(LEN(DynamicList!$D1200)=0,"",MATCH(DynamicList!$D1200,Calc!$AJ$7:$AJ$2006,0))</f>
        <v/>
      </c>
    </row>
    <row r="1200" spans="102:117" x14ac:dyDescent="0.25">
      <c r="CX1200" s="50"/>
      <c r="CY1200" s="50"/>
      <c r="DI1200" s="107" t="str">
        <f>IF(LEN(Database!$C1201)&gt;0,ROW(Database!$C1201),"")</f>
        <v/>
      </c>
      <c r="DK1200" s="88" t="str">
        <f>IF(DynamicList!$D1201&lt;&gt;"",ROW(DynamicList!$D1201),"")</f>
        <v/>
      </c>
      <c r="DM1200" s="88" t="str">
        <f>IF(LEN(DynamicList!$D1201)=0,"",MATCH(DynamicList!$D1201,Calc!$AJ$7:$AJ$2006,0))</f>
        <v/>
      </c>
    </row>
    <row r="1201" spans="102:117" x14ac:dyDescent="0.25">
      <c r="CX1201" s="50"/>
      <c r="CY1201" s="50"/>
      <c r="DI1201" s="107" t="str">
        <f>IF(LEN(Database!$C1202)&gt;0,ROW(Database!$C1202),"")</f>
        <v/>
      </c>
      <c r="DK1201" s="88" t="str">
        <f>IF(DynamicList!$D1202&lt;&gt;"",ROW(DynamicList!$D1202),"")</f>
        <v/>
      </c>
      <c r="DM1201" s="88" t="str">
        <f>IF(LEN(DynamicList!$D1202)=0,"",MATCH(DynamicList!$D1202,Calc!$AJ$7:$AJ$2006,0))</f>
        <v/>
      </c>
    </row>
    <row r="1202" spans="102:117" x14ac:dyDescent="0.25">
      <c r="CX1202" s="50"/>
      <c r="CY1202" s="50"/>
      <c r="DI1202" s="107" t="str">
        <f>IF(LEN(Database!$C1203)&gt;0,ROW(Database!$C1203),"")</f>
        <v/>
      </c>
      <c r="DK1202" s="88" t="str">
        <f>IF(DynamicList!$D1203&lt;&gt;"",ROW(DynamicList!$D1203),"")</f>
        <v/>
      </c>
      <c r="DM1202" s="88" t="str">
        <f>IF(LEN(DynamicList!$D1203)=0,"",MATCH(DynamicList!$D1203,Calc!$AJ$7:$AJ$2006,0))</f>
        <v/>
      </c>
    </row>
    <row r="1203" spans="102:117" x14ac:dyDescent="0.25">
      <c r="CX1203" s="50"/>
      <c r="CY1203" s="50"/>
      <c r="DI1203" s="107" t="str">
        <f>IF(LEN(Database!$C1204)&gt;0,ROW(Database!$C1204),"")</f>
        <v/>
      </c>
      <c r="DK1203" s="88" t="str">
        <f>IF(DynamicList!$D1204&lt;&gt;"",ROW(DynamicList!$D1204),"")</f>
        <v/>
      </c>
      <c r="DM1203" s="88" t="str">
        <f>IF(LEN(DynamicList!$D1204)=0,"",MATCH(DynamicList!$D1204,Calc!$AJ$7:$AJ$2006,0))</f>
        <v/>
      </c>
    </row>
    <row r="1204" spans="102:117" x14ac:dyDescent="0.25">
      <c r="CX1204" s="50"/>
      <c r="CY1204" s="50"/>
      <c r="DI1204" s="107" t="str">
        <f>IF(LEN(Database!$C1205)&gt;0,ROW(Database!$C1205),"")</f>
        <v/>
      </c>
      <c r="DK1204" s="88" t="str">
        <f>IF(DynamicList!$D1205&lt;&gt;"",ROW(DynamicList!$D1205),"")</f>
        <v/>
      </c>
      <c r="DM1204" s="88" t="str">
        <f>IF(LEN(DynamicList!$D1205)=0,"",MATCH(DynamicList!$D1205,Calc!$AJ$7:$AJ$2006,0))</f>
        <v/>
      </c>
    </row>
    <row r="1205" spans="102:117" x14ac:dyDescent="0.25">
      <c r="CX1205" s="50"/>
      <c r="CY1205" s="50"/>
      <c r="DI1205" s="107" t="str">
        <f>IF(LEN(Database!$C1206)&gt;0,ROW(Database!$C1206),"")</f>
        <v/>
      </c>
      <c r="DK1205" s="88" t="str">
        <f>IF(DynamicList!$D1206&lt;&gt;"",ROW(DynamicList!$D1206),"")</f>
        <v/>
      </c>
      <c r="DM1205" s="88" t="str">
        <f>IF(LEN(DynamicList!$D1206)=0,"",MATCH(DynamicList!$D1206,Calc!$AJ$7:$AJ$2006,0))</f>
        <v/>
      </c>
    </row>
    <row r="1206" spans="102:117" x14ac:dyDescent="0.25">
      <c r="CX1206" s="50"/>
      <c r="CY1206" s="50"/>
      <c r="DI1206" s="107" t="str">
        <f>IF(LEN(Database!$C1207)&gt;0,ROW(Database!$C1207),"")</f>
        <v/>
      </c>
      <c r="DK1206" s="88" t="str">
        <f>IF(DynamicList!$D1207&lt;&gt;"",ROW(DynamicList!$D1207),"")</f>
        <v/>
      </c>
      <c r="DM1206" s="88" t="str">
        <f>IF(LEN(DynamicList!$D1207)=0,"",MATCH(DynamicList!$D1207,Calc!$AJ$7:$AJ$2006,0))</f>
        <v/>
      </c>
    </row>
    <row r="1207" spans="102:117" x14ac:dyDescent="0.25">
      <c r="CX1207" s="50"/>
      <c r="CY1207" s="50"/>
      <c r="DI1207" s="107" t="str">
        <f>IF(LEN(Database!$C1208)&gt;0,ROW(Database!$C1208),"")</f>
        <v/>
      </c>
      <c r="DK1207" s="88" t="str">
        <f>IF(DynamicList!$D1208&lt;&gt;"",ROW(DynamicList!$D1208),"")</f>
        <v/>
      </c>
      <c r="DM1207" s="88" t="str">
        <f>IF(LEN(DynamicList!$D1208)=0,"",MATCH(DynamicList!$D1208,Calc!$AJ$7:$AJ$2006,0))</f>
        <v/>
      </c>
    </row>
    <row r="1208" spans="102:117" x14ac:dyDescent="0.25">
      <c r="CX1208" s="50"/>
      <c r="CY1208" s="50"/>
      <c r="DI1208" s="107" t="str">
        <f>IF(LEN(Database!$C1209)&gt;0,ROW(Database!$C1209),"")</f>
        <v/>
      </c>
      <c r="DK1208" s="88" t="str">
        <f>IF(DynamicList!$D1209&lt;&gt;"",ROW(DynamicList!$D1209),"")</f>
        <v/>
      </c>
      <c r="DM1208" s="88" t="str">
        <f>IF(LEN(DynamicList!$D1209)=0,"",MATCH(DynamicList!$D1209,Calc!$AJ$7:$AJ$2006,0))</f>
        <v/>
      </c>
    </row>
    <row r="1209" spans="102:117" x14ac:dyDescent="0.25">
      <c r="CX1209" s="50"/>
      <c r="CY1209" s="50"/>
      <c r="DI1209" s="107" t="str">
        <f>IF(LEN(Database!$C1210)&gt;0,ROW(Database!$C1210),"")</f>
        <v/>
      </c>
      <c r="DK1209" s="88" t="str">
        <f>IF(DynamicList!$D1210&lt;&gt;"",ROW(DynamicList!$D1210),"")</f>
        <v/>
      </c>
      <c r="DM1209" s="88" t="str">
        <f>IF(LEN(DynamicList!$D1210)=0,"",MATCH(DynamicList!$D1210,Calc!$AJ$7:$AJ$2006,0))</f>
        <v/>
      </c>
    </row>
    <row r="1210" spans="102:117" x14ac:dyDescent="0.25">
      <c r="CX1210" s="50"/>
      <c r="CY1210" s="50"/>
      <c r="DI1210" s="107" t="str">
        <f>IF(LEN(Database!$C1211)&gt;0,ROW(Database!$C1211),"")</f>
        <v/>
      </c>
      <c r="DK1210" s="88" t="str">
        <f>IF(DynamicList!$D1211&lt;&gt;"",ROW(DynamicList!$D1211),"")</f>
        <v/>
      </c>
      <c r="DM1210" s="88" t="str">
        <f>IF(LEN(DynamicList!$D1211)=0,"",MATCH(DynamicList!$D1211,Calc!$AJ$7:$AJ$2006,0))</f>
        <v/>
      </c>
    </row>
    <row r="1211" spans="102:117" x14ac:dyDescent="0.25">
      <c r="CX1211" s="50"/>
      <c r="CY1211" s="50"/>
      <c r="DI1211" s="107" t="str">
        <f>IF(LEN(Database!$C1212)&gt;0,ROW(Database!$C1212),"")</f>
        <v/>
      </c>
      <c r="DK1211" s="88" t="str">
        <f>IF(DynamicList!$D1212&lt;&gt;"",ROW(DynamicList!$D1212),"")</f>
        <v/>
      </c>
      <c r="DM1211" s="88" t="str">
        <f>IF(LEN(DynamicList!$D1212)=0,"",MATCH(DynamicList!$D1212,Calc!$AJ$7:$AJ$2006,0))</f>
        <v/>
      </c>
    </row>
    <row r="1212" spans="102:117" x14ac:dyDescent="0.25">
      <c r="CX1212" s="50"/>
      <c r="CY1212" s="50"/>
      <c r="DI1212" s="107" t="str">
        <f>IF(LEN(Database!$C1213)&gt;0,ROW(Database!$C1213),"")</f>
        <v/>
      </c>
      <c r="DK1212" s="88" t="str">
        <f>IF(DynamicList!$D1213&lt;&gt;"",ROW(DynamicList!$D1213),"")</f>
        <v/>
      </c>
      <c r="DM1212" s="88" t="str">
        <f>IF(LEN(DynamicList!$D1213)=0,"",MATCH(DynamicList!$D1213,Calc!$AJ$7:$AJ$2006,0))</f>
        <v/>
      </c>
    </row>
    <row r="1213" spans="102:117" x14ac:dyDescent="0.25">
      <c r="CX1213" s="50"/>
      <c r="CY1213" s="50"/>
      <c r="DI1213" s="107" t="str">
        <f>IF(LEN(Database!$C1214)&gt;0,ROW(Database!$C1214),"")</f>
        <v/>
      </c>
      <c r="DK1213" s="88" t="str">
        <f>IF(DynamicList!$D1214&lt;&gt;"",ROW(DynamicList!$D1214),"")</f>
        <v/>
      </c>
      <c r="DM1213" s="88" t="str">
        <f>IF(LEN(DynamicList!$D1214)=0,"",MATCH(DynamicList!$D1214,Calc!$AJ$7:$AJ$2006,0))</f>
        <v/>
      </c>
    </row>
    <row r="1214" spans="102:117" x14ac:dyDescent="0.25">
      <c r="CX1214" s="50"/>
      <c r="CY1214" s="50"/>
      <c r="DI1214" s="107" t="str">
        <f>IF(LEN(Database!$C1215)&gt;0,ROW(Database!$C1215),"")</f>
        <v/>
      </c>
      <c r="DK1214" s="88" t="str">
        <f>IF(DynamicList!$D1215&lt;&gt;"",ROW(DynamicList!$D1215),"")</f>
        <v/>
      </c>
      <c r="DM1214" s="88" t="str">
        <f>IF(LEN(DynamicList!$D1215)=0,"",MATCH(DynamicList!$D1215,Calc!$AJ$7:$AJ$2006,0))</f>
        <v/>
      </c>
    </row>
    <row r="1215" spans="102:117" x14ac:dyDescent="0.25">
      <c r="CX1215" s="50"/>
      <c r="CY1215" s="50"/>
      <c r="DI1215" s="107" t="str">
        <f>IF(LEN(Database!$C1216)&gt;0,ROW(Database!$C1216),"")</f>
        <v/>
      </c>
      <c r="DK1215" s="88" t="str">
        <f>IF(DynamicList!$D1216&lt;&gt;"",ROW(DynamicList!$D1216),"")</f>
        <v/>
      </c>
      <c r="DM1215" s="88" t="str">
        <f>IF(LEN(DynamicList!$D1216)=0,"",MATCH(DynamicList!$D1216,Calc!$AJ$7:$AJ$2006,0))</f>
        <v/>
      </c>
    </row>
    <row r="1216" spans="102:117" x14ac:dyDescent="0.25">
      <c r="CX1216" s="50"/>
      <c r="CY1216" s="50"/>
      <c r="DI1216" s="107" t="str">
        <f>IF(LEN(Database!$C1217)&gt;0,ROW(Database!$C1217),"")</f>
        <v/>
      </c>
      <c r="DK1216" s="88" t="str">
        <f>IF(DynamicList!$D1217&lt;&gt;"",ROW(DynamicList!$D1217),"")</f>
        <v/>
      </c>
      <c r="DM1216" s="88" t="str">
        <f>IF(LEN(DynamicList!$D1217)=0,"",MATCH(DynamicList!$D1217,Calc!$AJ$7:$AJ$2006,0))</f>
        <v/>
      </c>
    </row>
    <row r="1217" spans="102:117" x14ac:dyDescent="0.25">
      <c r="CX1217" s="50"/>
      <c r="CY1217" s="50"/>
      <c r="DI1217" s="107" t="str">
        <f>IF(LEN(Database!$C1218)&gt;0,ROW(Database!$C1218),"")</f>
        <v/>
      </c>
      <c r="DK1217" s="88" t="str">
        <f>IF(DynamicList!$D1218&lt;&gt;"",ROW(DynamicList!$D1218),"")</f>
        <v/>
      </c>
      <c r="DM1217" s="88" t="str">
        <f>IF(LEN(DynamicList!$D1218)=0,"",MATCH(DynamicList!$D1218,Calc!$AJ$7:$AJ$2006,0))</f>
        <v/>
      </c>
    </row>
    <row r="1218" spans="102:117" x14ac:dyDescent="0.25">
      <c r="CX1218" s="50"/>
      <c r="CY1218" s="50"/>
      <c r="DI1218" s="107" t="str">
        <f>IF(LEN(Database!$C1219)&gt;0,ROW(Database!$C1219),"")</f>
        <v/>
      </c>
      <c r="DK1218" s="88" t="str">
        <f>IF(DynamicList!$D1219&lt;&gt;"",ROW(DynamicList!$D1219),"")</f>
        <v/>
      </c>
      <c r="DM1218" s="88" t="str">
        <f>IF(LEN(DynamicList!$D1219)=0,"",MATCH(DynamicList!$D1219,Calc!$AJ$7:$AJ$2006,0))</f>
        <v/>
      </c>
    </row>
    <row r="1219" spans="102:117" x14ac:dyDescent="0.25">
      <c r="CX1219" s="50"/>
      <c r="CY1219" s="50"/>
      <c r="DI1219" s="107" t="str">
        <f>IF(LEN(Database!$C1220)&gt;0,ROW(Database!$C1220),"")</f>
        <v/>
      </c>
      <c r="DK1219" s="88" t="str">
        <f>IF(DynamicList!$D1220&lt;&gt;"",ROW(DynamicList!$D1220),"")</f>
        <v/>
      </c>
      <c r="DM1219" s="88" t="str">
        <f>IF(LEN(DynamicList!$D1220)=0,"",MATCH(DynamicList!$D1220,Calc!$AJ$7:$AJ$2006,0))</f>
        <v/>
      </c>
    </row>
    <row r="1220" spans="102:117" x14ac:dyDescent="0.25">
      <c r="CX1220" s="50"/>
      <c r="CY1220" s="50"/>
      <c r="DI1220" s="107" t="str">
        <f>IF(LEN(Database!$C1221)&gt;0,ROW(Database!$C1221),"")</f>
        <v/>
      </c>
      <c r="DK1220" s="88" t="str">
        <f>IF(DynamicList!$D1221&lt;&gt;"",ROW(DynamicList!$D1221),"")</f>
        <v/>
      </c>
      <c r="DM1220" s="88" t="str">
        <f>IF(LEN(DynamicList!$D1221)=0,"",MATCH(DynamicList!$D1221,Calc!$AJ$7:$AJ$2006,0))</f>
        <v/>
      </c>
    </row>
    <row r="1221" spans="102:117" x14ac:dyDescent="0.25">
      <c r="CX1221" s="50"/>
      <c r="CY1221" s="50"/>
      <c r="DI1221" s="107" t="str">
        <f>IF(LEN(Database!$C1222)&gt;0,ROW(Database!$C1222),"")</f>
        <v/>
      </c>
      <c r="DK1221" s="88" t="str">
        <f>IF(DynamicList!$D1222&lt;&gt;"",ROW(DynamicList!$D1222),"")</f>
        <v/>
      </c>
      <c r="DM1221" s="88" t="str">
        <f>IF(LEN(DynamicList!$D1222)=0,"",MATCH(DynamicList!$D1222,Calc!$AJ$7:$AJ$2006,0))</f>
        <v/>
      </c>
    </row>
    <row r="1222" spans="102:117" x14ac:dyDescent="0.25">
      <c r="CX1222" s="50"/>
      <c r="CY1222" s="50"/>
      <c r="DI1222" s="107" t="str">
        <f>IF(LEN(Database!$C1223)&gt;0,ROW(Database!$C1223),"")</f>
        <v/>
      </c>
      <c r="DK1222" s="88" t="str">
        <f>IF(DynamicList!$D1223&lt;&gt;"",ROW(DynamicList!$D1223),"")</f>
        <v/>
      </c>
      <c r="DM1222" s="88" t="str">
        <f>IF(LEN(DynamicList!$D1223)=0,"",MATCH(DynamicList!$D1223,Calc!$AJ$7:$AJ$2006,0))</f>
        <v/>
      </c>
    </row>
    <row r="1223" spans="102:117" x14ac:dyDescent="0.25">
      <c r="CX1223" s="50"/>
      <c r="CY1223" s="50"/>
      <c r="DI1223" s="107" t="str">
        <f>IF(LEN(Database!$C1224)&gt;0,ROW(Database!$C1224),"")</f>
        <v/>
      </c>
      <c r="DK1223" s="88" t="str">
        <f>IF(DynamicList!$D1224&lt;&gt;"",ROW(DynamicList!$D1224),"")</f>
        <v/>
      </c>
      <c r="DM1223" s="88" t="str">
        <f>IF(LEN(DynamicList!$D1224)=0,"",MATCH(DynamicList!$D1224,Calc!$AJ$7:$AJ$2006,0))</f>
        <v/>
      </c>
    </row>
    <row r="1224" spans="102:117" x14ac:dyDescent="0.25">
      <c r="CX1224" s="50"/>
      <c r="CY1224" s="50"/>
      <c r="DI1224" s="107" t="str">
        <f>IF(LEN(Database!$C1225)&gt;0,ROW(Database!$C1225),"")</f>
        <v/>
      </c>
      <c r="DK1224" s="88" t="str">
        <f>IF(DynamicList!$D1225&lt;&gt;"",ROW(DynamicList!$D1225),"")</f>
        <v/>
      </c>
      <c r="DM1224" s="88" t="str">
        <f>IF(LEN(DynamicList!$D1225)=0,"",MATCH(DynamicList!$D1225,Calc!$AJ$7:$AJ$2006,0))</f>
        <v/>
      </c>
    </row>
    <row r="1225" spans="102:117" x14ac:dyDescent="0.25">
      <c r="CX1225" s="50"/>
      <c r="CY1225" s="50"/>
      <c r="DI1225" s="107" t="str">
        <f>IF(LEN(Database!$C1226)&gt;0,ROW(Database!$C1226),"")</f>
        <v/>
      </c>
      <c r="DK1225" s="88" t="str">
        <f>IF(DynamicList!$D1226&lt;&gt;"",ROW(DynamicList!$D1226),"")</f>
        <v/>
      </c>
      <c r="DM1225" s="88" t="str">
        <f>IF(LEN(DynamicList!$D1226)=0,"",MATCH(DynamicList!$D1226,Calc!$AJ$7:$AJ$2006,0))</f>
        <v/>
      </c>
    </row>
    <row r="1226" spans="102:117" x14ac:dyDescent="0.25">
      <c r="CX1226" s="50"/>
      <c r="CY1226" s="50"/>
      <c r="DI1226" s="107" t="str">
        <f>IF(LEN(Database!$C1227)&gt;0,ROW(Database!$C1227),"")</f>
        <v/>
      </c>
      <c r="DK1226" s="88" t="str">
        <f>IF(DynamicList!$D1227&lt;&gt;"",ROW(DynamicList!$D1227),"")</f>
        <v/>
      </c>
      <c r="DM1226" s="88" t="str">
        <f>IF(LEN(DynamicList!$D1227)=0,"",MATCH(DynamicList!$D1227,Calc!$AJ$7:$AJ$2006,0))</f>
        <v/>
      </c>
    </row>
    <row r="1227" spans="102:117" x14ac:dyDescent="0.25">
      <c r="CX1227" s="50"/>
      <c r="CY1227" s="50"/>
      <c r="DI1227" s="107" t="str">
        <f>IF(LEN(Database!$C1228)&gt;0,ROW(Database!$C1228),"")</f>
        <v/>
      </c>
      <c r="DK1227" s="88" t="str">
        <f>IF(DynamicList!$D1228&lt;&gt;"",ROW(DynamicList!$D1228),"")</f>
        <v/>
      </c>
      <c r="DM1227" s="88" t="str">
        <f>IF(LEN(DynamicList!$D1228)=0,"",MATCH(DynamicList!$D1228,Calc!$AJ$7:$AJ$2006,0))</f>
        <v/>
      </c>
    </row>
    <row r="1228" spans="102:117" x14ac:dyDescent="0.25">
      <c r="CX1228" s="50"/>
      <c r="CY1228" s="50"/>
      <c r="DI1228" s="107" t="str">
        <f>IF(LEN(Database!$C1229)&gt;0,ROW(Database!$C1229),"")</f>
        <v/>
      </c>
      <c r="DK1228" s="88" t="str">
        <f>IF(DynamicList!$D1229&lt;&gt;"",ROW(DynamicList!$D1229),"")</f>
        <v/>
      </c>
      <c r="DM1228" s="88" t="str">
        <f>IF(LEN(DynamicList!$D1229)=0,"",MATCH(DynamicList!$D1229,Calc!$AJ$7:$AJ$2006,0))</f>
        <v/>
      </c>
    </row>
    <row r="1229" spans="102:117" x14ac:dyDescent="0.25">
      <c r="CX1229" s="50"/>
      <c r="CY1229" s="50"/>
      <c r="DI1229" s="107" t="str">
        <f>IF(LEN(Database!$C1230)&gt;0,ROW(Database!$C1230),"")</f>
        <v/>
      </c>
      <c r="DK1229" s="88" t="str">
        <f>IF(DynamicList!$D1230&lt;&gt;"",ROW(DynamicList!$D1230),"")</f>
        <v/>
      </c>
      <c r="DM1229" s="88" t="str">
        <f>IF(LEN(DynamicList!$D1230)=0,"",MATCH(DynamicList!$D1230,Calc!$AJ$7:$AJ$2006,0))</f>
        <v/>
      </c>
    </row>
    <row r="1230" spans="102:117" x14ac:dyDescent="0.25">
      <c r="CX1230" s="50"/>
      <c r="CY1230" s="50"/>
      <c r="DI1230" s="107" t="str">
        <f>IF(LEN(Database!$C1231)&gt;0,ROW(Database!$C1231),"")</f>
        <v/>
      </c>
      <c r="DK1230" s="88" t="str">
        <f>IF(DynamicList!$D1231&lt;&gt;"",ROW(DynamicList!$D1231),"")</f>
        <v/>
      </c>
      <c r="DM1230" s="88" t="str">
        <f>IF(LEN(DynamicList!$D1231)=0,"",MATCH(DynamicList!$D1231,Calc!$AJ$7:$AJ$2006,0))</f>
        <v/>
      </c>
    </row>
    <row r="1231" spans="102:117" x14ac:dyDescent="0.25">
      <c r="CX1231" s="50"/>
      <c r="CY1231" s="50"/>
      <c r="DI1231" s="107" t="str">
        <f>IF(LEN(Database!$C1232)&gt;0,ROW(Database!$C1232),"")</f>
        <v/>
      </c>
      <c r="DK1231" s="88" t="str">
        <f>IF(DynamicList!$D1232&lt;&gt;"",ROW(DynamicList!$D1232),"")</f>
        <v/>
      </c>
      <c r="DM1231" s="88" t="str">
        <f>IF(LEN(DynamicList!$D1232)=0,"",MATCH(DynamicList!$D1232,Calc!$AJ$7:$AJ$2006,0))</f>
        <v/>
      </c>
    </row>
    <row r="1232" spans="102:117" x14ac:dyDescent="0.25">
      <c r="CX1232" s="50"/>
      <c r="CY1232" s="50"/>
      <c r="DI1232" s="107" t="str">
        <f>IF(LEN(Database!$C1233)&gt;0,ROW(Database!$C1233),"")</f>
        <v/>
      </c>
      <c r="DK1232" s="88" t="str">
        <f>IF(DynamicList!$D1233&lt;&gt;"",ROW(DynamicList!$D1233),"")</f>
        <v/>
      </c>
      <c r="DM1232" s="88" t="str">
        <f>IF(LEN(DynamicList!$D1233)=0,"",MATCH(DynamicList!$D1233,Calc!$AJ$7:$AJ$2006,0))</f>
        <v/>
      </c>
    </row>
    <row r="1233" spans="102:117" x14ac:dyDescent="0.25">
      <c r="CX1233" s="50"/>
      <c r="CY1233" s="50"/>
      <c r="DI1233" s="107" t="str">
        <f>IF(LEN(Database!$C1234)&gt;0,ROW(Database!$C1234),"")</f>
        <v/>
      </c>
      <c r="DK1233" s="88" t="str">
        <f>IF(DynamicList!$D1234&lt;&gt;"",ROW(DynamicList!$D1234),"")</f>
        <v/>
      </c>
      <c r="DM1233" s="88" t="str">
        <f>IF(LEN(DynamicList!$D1234)=0,"",MATCH(DynamicList!$D1234,Calc!$AJ$7:$AJ$2006,0))</f>
        <v/>
      </c>
    </row>
    <row r="1234" spans="102:117" x14ac:dyDescent="0.25">
      <c r="CX1234" s="50"/>
      <c r="CY1234" s="50"/>
      <c r="DI1234" s="107" t="str">
        <f>IF(LEN(Database!$C1235)&gt;0,ROW(Database!$C1235),"")</f>
        <v/>
      </c>
      <c r="DK1234" s="88" t="str">
        <f>IF(DynamicList!$D1235&lt;&gt;"",ROW(DynamicList!$D1235),"")</f>
        <v/>
      </c>
      <c r="DM1234" s="88" t="str">
        <f>IF(LEN(DynamicList!$D1235)=0,"",MATCH(DynamicList!$D1235,Calc!$AJ$7:$AJ$2006,0))</f>
        <v/>
      </c>
    </row>
    <row r="1235" spans="102:117" x14ac:dyDescent="0.25">
      <c r="CX1235" s="50"/>
      <c r="CY1235" s="50"/>
      <c r="DI1235" s="107" t="str">
        <f>IF(LEN(Database!$C1236)&gt;0,ROW(Database!$C1236),"")</f>
        <v/>
      </c>
      <c r="DK1235" s="88" t="str">
        <f>IF(DynamicList!$D1236&lt;&gt;"",ROW(DynamicList!$D1236),"")</f>
        <v/>
      </c>
      <c r="DM1235" s="88" t="str">
        <f>IF(LEN(DynamicList!$D1236)=0,"",MATCH(DynamicList!$D1236,Calc!$AJ$7:$AJ$2006,0))</f>
        <v/>
      </c>
    </row>
    <row r="1236" spans="102:117" x14ac:dyDescent="0.25">
      <c r="CX1236" s="50"/>
      <c r="CY1236" s="50"/>
      <c r="DI1236" s="107" t="str">
        <f>IF(LEN(Database!$C1237)&gt;0,ROW(Database!$C1237),"")</f>
        <v/>
      </c>
      <c r="DK1236" s="88" t="str">
        <f>IF(DynamicList!$D1237&lt;&gt;"",ROW(DynamicList!$D1237),"")</f>
        <v/>
      </c>
      <c r="DM1236" s="88" t="str">
        <f>IF(LEN(DynamicList!$D1237)=0,"",MATCH(DynamicList!$D1237,Calc!$AJ$7:$AJ$2006,0))</f>
        <v/>
      </c>
    </row>
    <row r="1237" spans="102:117" x14ac:dyDescent="0.25">
      <c r="CX1237" s="50"/>
      <c r="CY1237" s="50"/>
      <c r="DI1237" s="107" t="str">
        <f>IF(LEN(Database!$C1238)&gt;0,ROW(Database!$C1238),"")</f>
        <v/>
      </c>
      <c r="DK1237" s="88" t="str">
        <f>IF(DynamicList!$D1238&lt;&gt;"",ROW(DynamicList!$D1238),"")</f>
        <v/>
      </c>
      <c r="DM1237" s="88" t="str">
        <f>IF(LEN(DynamicList!$D1238)=0,"",MATCH(DynamicList!$D1238,Calc!$AJ$7:$AJ$2006,0))</f>
        <v/>
      </c>
    </row>
    <row r="1238" spans="102:117" x14ac:dyDescent="0.25">
      <c r="CX1238" s="50"/>
      <c r="CY1238" s="50"/>
      <c r="DI1238" s="107" t="str">
        <f>IF(LEN(Database!$C1239)&gt;0,ROW(Database!$C1239),"")</f>
        <v/>
      </c>
      <c r="DK1238" s="88" t="str">
        <f>IF(DynamicList!$D1239&lt;&gt;"",ROW(DynamicList!$D1239),"")</f>
        <v/>
      </c>
      <c r="DM1238" s="88" t="str">
        <f>IF(LEN(DynamicList!$D1239)=0,"",MATCH(DynamicList!$D1239,Calc!$AJ$7:$AJ$2006,0))</f>
        <v/>
      </c>
    </row>
    <row r="1239" spans="102:117" x14ac:dyDescent="0.25">
      <c r="CX1239" s="50"/>
      <c r="CY1239" s="50"/>
      <c r="DI1239" s="107" t="str">
        <f>IF(LEN(Database!$C1240)&gt;0,ROW(Database!$C1240),"")</f>
        <v/>
      </c>
      <c r="DK1239" s="88" t="str">
        <f>IF(DynamicList!$D1240&lt;&gt;"",ROW(DynamicList!$D1240),"")</f>
        <v/>
      </c>
      <c r="DM1239" s="88" t="str">
        <f>IF(LEN(DynamicList!$D1240)=0,"",MATCH(DynamicList!$D1240,Calc!$AJ$7:$AJ$2006,0))</f>
        <v/>
      </c>
    </row>
    <row r="1240" spans="102:117" x14ac:dyDescent="0.25">
      <c r="CX1240" s="50"/>
      <c r="CY1240" s="50"/>
      <c r="DI1240" s="107" t="str">
        <f>IF(LEN(Database!$C1241)&gt;0,ROW(Database!$C1241),"")</f>
        <v/>
      </c>
      <c r="DK1240" s="88" t="str">
        <f>IF(DynamicList!$D1241&lt;&gt;"",ROW(DynamicList!$D1241),"")</f>
        <v/>
      </c>
      <c r="DM1240" s="88" t="str">
        <f>IF(LEN(DynamicList!$D1241)=0,"",MATCH(DynamicList!$D1241,Calc!$AJ$7:$AJ$2006,0))</f>
        <v/>
      </c>
    </row>
    <row r="1241" spans="102:117" x14ac:dyDescent="0.25">
      <c r="CX1241" s="50"/>
      <c r="CY1241" s="50"/>
      <c r="DI1241" s="107" t="str">
        <f>IF(LEN(Database!$C1242)&gt;0,ROW(Database!$C1242),"")</f>
        <v/>
      </c>
      <c r="DK1241" s="88" t="str">
        <f>IF(DynamicList!$D1242&lt;&gt;"",ROW(DynamicList!$D1242),"")</f>
        <v/>
      </c>
      <c r="DM1241" s="88" t="str">
        <f>IF(LEN(DynamicList!$D1242)=0,"",MATCH(DynamicList!$D1242,Calc!$AJ$7:$AJ$2006,0))</f>
        <v/>
      </c>
    </row>
    <row r="1242" spans="102:117" x14ac:dyDescent="0.25">
      <c r="CX1242" s="50"/>
      <c r="CY1242" s="50"/>
      <c r="DI1242" s="107" t="str">
        <f>IF(LEN(Database!$C1243)&gt;0,ROW(Database!$C1243),"")</f>
        <v/>
      </c>
      <c r="DK1242" s="88" t="str">
        <f>IF(DynamicList!$D1243&lt;&gt;"",ROW(DynamicList!$D1243),"")</f>
        <v/>
      </c>
      <c r="DM1242" s="88" t="str">
        <f>IF(LEN(DynamicList!$D1243)=0,"",MATCH(DynamicList!$D1243,Calc!$AJ$7:$AJ$2006,0))</f>
        <v/>
      </c>
    </row>
    <row r="1243" spans="102:117" x14ac:dyDescent="0.25">
      <c r="CX1243" s="50"/>
      <c r="CY1243" s="50"/>
      <c r="DI1243" s="107" t="str">
        <f>IF(LEN(Database!$C1244)&gt;0,ROW(Database!$C1244),"")</f>
        <v/>
      </c>
      <c r="DK1243" s="88" t="str">
        <f>IF(DynamicList!$D1244&lt;&gt;"",ROW(DynamicList!$D1244),"")</f>
        <v/>
      </c>
      <c r="DM1243" s="88" t="str">
        <f>IF(LEN(DynamicList!$D1244)=0,"",MATCH(DynamicList!$D1244,Calc!$AJ$7:$AJ$2006,0))</f>
        <v/>
      </c>
    </row>
    <row r="1244" spans="102:117" x14ac:dyDescent="0.25">
      <c r="CX1244" s="50"/>
      <c r="CY1244" s="50"/>
      <c r="DI1244" s="107" t="str">
        <f>IF(LEN(Database!$C1245)&gt;0,ROW(Database!$C1245),"")</f>
        <v/>
      </c>
      <c r="DK1244" s="88" t="str">
        <f>IF(DynamicList!$D1245&lt;&gt;"",ROW(DynamicList!$D1245),"")</f>
        <v/>
      </c>
      <c r="DM1244" s="88" t="str">
        <f>IF(LEN(DynamicList!$D1245)=0,"",MATCH(DynamicList!$D1245,Calc!$AJ$7:$AJ$2006,0))</f>
        <v/>
      </c>
    </row>
    <row r="1245" spans="102:117" x14ac:dyDescent="0.25">
      <c r="CX1245" s="50"/>
      <c r="CY1245" s="50"/>
      <c r="DI1245" s="107" t="str">
        <f>IF(LEN(Database!$C1246)&gt;0,ROW(Database!$C1246),"")</f>
        <v/>
      </c>
      <c r="DK1245" s="88" t="str">
        <f>IF(DynamicList!$D1246&lt;&gt;"",ROW(DynamicList!$D1246),"")</f>
        <v/>
      </c>
      <c r="DM1245" s="88" t="str">
        <f>IF(LEN(DynamicList!$D1246)=0,"",MATCH(DynamicList!$D1246,Calc!$AJ$7:$AJ$2006,0))</f>
        <v/>
      </c>
    </row>
    <row r="1246" spans="102:117" x14ac:dyDescent="0.25">
      <c r="CX1246" s="50"/>
      <c r="CY1246" s="50"/>
      <c r="DI1246" s="107" t="str">
        <f>IF(LEN(Database!$C1247)&gt;0,ROW(Database!$C1247),"")</f>
        <v/>
      </c>
      <c r="DK1246" s="88" t="str">
        <f>IF(DynamicList!$D1247&lt;&gt;"",ROW(DynamicList!$D1247),"")</f>
        <v/>
      </c>
      <c r="DM1246" s="88" t="str">
        <f>IF(LEN(DynamicList!$D1247)=0,"",MATCH(DynamicList!$D1247,Calc!$AJ$7:$AJ$2006,0))</f>
        <v/>
      </c>
    </row>
    <row r="1247" spans="102:117" x14ac:dyDescent="0.25">
      <c r="CX1247" s="50"/>
      <c r="CY1247" s="50"/>
      <c r="DI1247" s="107" t="str">
        <f>IF(LEN(Database!$C1248)&gt;0,ROW(Database!$C1248),"")</f>
        <v/>
      </c>
      <c r="DK1247" s="88" t="str">
        <f>IF(DynamicList!$D1248&lt;&gt;"",ROW(DynamicList!$D1248),"")</f>
        <v/>
      </c>
      <c r="DM1247" s="88" t="str">
        <f>IF(LEN(DynamicList!$D1248)=0,"",MATCH(DynamicList!$D1248,Calc!$AJ$7:$AJ$2006,0))</f>
        <v/>
      </c>
    </row>
    <row r="1248" spans="102:117" x14ac:dyDescent="0.25">
      <c r="CX1248" s="50"/>
      <c r="CY1248" s="50"/>
      <c r="DI1248" s="107" t="str">
        <f>IF(LEN(Database!$C1249)&gt;0,ROW(Database!$C1249),"")</f>
        <v/>
      </c>
      <c r="DK1248" s="88" t="str">
        <f>IF(DynamicList!$D1249&lt;&gt;"",ROW(DynamicList!$D1249),"")</f>
        <v/>
      </c>
      <c r="DM1248" s="88" t="str">
        <f>IF(LEN(DynamicList!$D1249)=0,"",MATCH(DynamicList!$D1249,Calc!$AJ$7:$AJ$2006,0))</f>
        <v/>
      </c>
    </row>
    <row r="1249" spans="102:117" x14ac:dyDescent="0.25">
      <c r="CX1249" s="50"/>
      <c r="CY1249" s="50"/>
      <c r="DI1249" s="107" t="str">
        <f>IF(LEN(Database!$C1250)&gt;0,ROW(Database!$C1250),"")</f>
        <v/>
      </c>
      <c r="DK1249" s="88" t="str">
        <f>IF(DynamicList!$D1250&lt;&gt;"",ROW(DynamicList!$D1250),"")</f>
        <v/>
      </c>
      <c r="DM1249" s="88" t="str">
        <f>IF(LEN(DynamicList!$D1250)=0,"",MATCH(DynamicList!$D1250,Calc!$AJ$7:$AJ$2006,0))</f>
        <v/>
      </c>
    </row>
    <row r="1250" spans="102:117" x14ac:dyDescent="0.25">
      <c r="CX1250" s="50"/>
      <c r="CY1250" s="50"/>
      <c r="DI1250" s="107" t="str">
        <f>IF(LEN(Database!$C1251)&gt;0,ROW(Database!$C1251),"")</f>
        <v/>
      </c>
      <c r="DK1250" s="88" t="str">
        <f>IF(DynamicList!$D1251&lt;&gt;"",ROW(DynamicList!$D1251),"")</f>
        <v/>
      </c>
      <c r="DM1250" s="88" t="str">
        <f>IF(LEN(DynamicList!$D1251)=0,"",MATCH(DynamicList!$D1251,Calc!$AJ$7:$AJ$2006,0))</f>
        <v/>
      </c>
    </row>
    <row r="1251" spans="102:117" x14ac:dyDescent="0.25">
      <c r="CX1251" s="50"/>
      <c r="CY1251" s="50"/>
      <c r="DI1251" s="107" t="str">
        <f>IF(LEN(Database!$C1252)&gt;0,ROW(Database!$C1252),"")</f>
        <v/>
      </c>
      <c r="DK1251" s="88" t="str">
        <f>IF(DynamicList!$D1252&lt;&gt;"",ROW(DynamicList!$D1252),"")</f>
        <v/>
      </c>
      <c r="DM1251" s="88" t="str">
        <f>IF(LEN(DynamicList!$D1252)=0,"",MATCH(DynamicList!$D1252,Calc!$AJ$7:$AJ$2006,0))</f>
        <v/>
      </c>
    </row>
    <row r="1252" spans="102:117" x14ac:dyDescent="0.25">
      <c r="CX1252" s="50"/>
      <c r="CY1252" s="50"/>
      <c r="DI1252" s="107" t="str">
        <f>IF(LEN(Database!$C1253)&gt;0,ROW(Database!$C1253),"")</f>
        <v/>
      </c>
      <c r="DK1252" s="88" t="str">
        <f>IF(DynamicList!$D1253&lt;&gt;"",ROW(DynamicList!$D1253),"")</f>
        <v/>
      </c>
      <c r="DM1252" s="88" t="str">
        <f>IF(LEN(DynamicList!$D1253)=0,"",MATCH(DynamicList!$D1253,Calc!$AJ$7:$AJ$2006,0))</f>
        <v/>
      </c>
    </row>
    <row r="1253" spans="102:117" x14ac:dyDescent="0.25">
      <c r="CX1253" s="50"/>
      <c r="CY1253" s="50"/>
      <c r="DI1253" s="107" t="str">
        <f>IF(LEN(Database!$C1254)&gt;0,ROW(Database!$C1254),"")</f>
        <v/>
      </c>
      <c r="DK1253" s="88" t="str">
        <f>IF(DynamicList!$D1254&lt;&gt;"",ROW(DynamicList!$D1254),"")</f>
        <v/>
      </c>
      <c r="DM1253" s="88" t="str">
        <f>IF(LEN(DynamicList!$D1254)=0,"",MATCH(DynamicList!$D1254,Calc!$AJ$7:$AJ$2006,0))</f>
        <v/>
      </c>
    </row>
    <row r="1254" spans="102:117" x14ac:dyDescent="0.25">
      <c r="CX1254" s="50"/>
      <c r="CY1254" s="50"/>
      <c r="DI1254" s="107" t="str">
        <f>IF(LEN(Database!$C1255)&gt;0,ROW(Database!$C1255),"")</f>
        <v/>
      </c>
      <c r="DK1254" s="88" t="str">
        <f>IF(DynamicList!$D1255&lt;&gt;"",ROW(DynamicList!$D1255),"")</f>
        <v/>
      </c>
      <c r="DM1254" s="88" t="str">
        <f>IF(LEN(DynamicList!$D1255)=0,"",MATCH(DynamicList!$D1255,Calc!$AJ$7:$AJ$2006,0))</f>
        <v/>
      </c>
    </row>
    <row r="1255" spans="102:117" x14ac:dyDescent="0.25">
      <c r="CX1255" s="50"/>
      <c r="CY1255" s="50"/>
      <c r="DI1255" s="107" t="str">
        <f>IF(LEN(Database!$C1256)&gt;0,ROW(Database!$C1256),"")</f>
        <v/>
      </c>
      <c r="DK1255" s="88" t="str">
        <f>IF(DynamicList!$D1256&lt;&gt;"",ROW(DynamicList!$D1256),"")</f>
        <v/>
      </c>
      <c r="DM1255" s="88" t="str">
        <f>IF(LEN(DynamicList!$D1256)=0,"",MATCH(DynamicList!$D1256,Calc!$AJ$7:$AJ$2006,0))</f>
        <v/>
      </c>
    </row>
    <row r="1256" spans="102:117" x14ac:dyDescent="0.25">
      <c r="CX1256" s="50"/>
      <c r="CY1256" s="50"/>
      <c r="DI1256" s="107" t="str">
        <f>IF(LEN(Database!$C1257)&gt;0,ROW(Database!$C1257),"")</f>
        <v/>
      </c>
      <c r="DK1256" s="88" t="str">
        <f>IF(DynamicList!$D1257&lt;&gt;"",ROW(DynamicList!$D1257),"")</f>
        <v/>
      </c>
      <c r="DM1256" s="88" t="str">
        <f>IF(LEN(DynamicList!$D1257)=0,"",MATCH(DynamicList!$D1257,Calc!$AJ$7:$AJ$2006,0))</f>
        <v/>
      </c>
    </row>
    <row r="1257" spans="102:117" x14ac:dyDescent="0.25">
      <c r="CX1257" s="50"/>
      <c r="CY1257" s="50"/>
      <c r="DI1257" s="107" t="str">
        <f>IF(LEN(Database!$C1258)&gt;0,ROW(Database!$C1258),"")</f>
        <v/>
      </c>
      <c r="DK1257" s="88" t="str">
        <f>IF(DynamicList!$D1258&lt;&gt;"",ROW(DynamicList!$D1258),"")</f>
        <v/>
      </c>
      <c r="DM1257" s="88" t="str">
        <f>IF(LEN(DynamicList!$D1258)=0,"",MATCH(DynamicList!$D1258,Calc!$AJ$7:$AJ$2006,0))</f>
        <v/>
      </c>
    </row>
    <row r="1258" spans="102:117" x14ac:dyDescent="0.25">
      <c r="CX1258" s="50"/>
      <c r="CY1258" s="50"/>
      <c r="DI1258" s="107" t="str">
        <f>IF(LEN(Database!$C1259)&gt;0,ROW(Database!$C1259),"")</f>
        <v/>
      </c>
      <c r="DK1258" s="88" t="str">
        <f>IF(DynamicList!$D1259&lt;&gt;"",ROW(DynamicList!$D1259),"")</f>
        <v/>
      </c>
      <c r="DM1258" s="88" t="str">
        <f>IF(LEN(DynamicList!$D1259)=0,"",MATCH(DynamicList!$D1259,Calc!$AJ$7:$AJ$2006,0))</f>
        <v/>
      </c>
    </row>
    <row r="1259" spans="102:117" x14ac:dyDescent="0.25">
      <c r="CX1259" s="50"/>
      <c r="CY1259" s="50"/>
      <c r="DI1259" s="107" t="str">
        <f>IF(LEN(Database!$C1260)&gt;0,ROW(Database!$C1260),"")</f>
        <v/>
      </c>
      <c r="DK1259" s="88" t="str">
        <f>IF(DynamicList!$D1260&lt;&gt;"",ROW(DynamicList!$D1260),"")</f>
        <v/>
      </c>
      <c r="DM1259" s="88" t="str">
        <f>IF(LEN(DynamicList!$D1260)=0,"",MATCH(DynamicList!$D1260,Calc!$AJ$7:$AJ$2006,0))</f>
        <v/>
      </c>
    </row>
    <row r="1260" spans="102:117" x14ac:dyDescent="0.25">
      <c r="CX1260" s="50"/>
      <c r="CY1260" s="50"/>
      <c r="DI1260" s="107" t="str">
        <f>IF(LEN(Database!$C1261)&gt;0,ROW(Database!$C1261),"")</f>
        <v/>
      </c>
      <c r="DK1260" s="88" t="str">
        <f>IF(DynamicList!$D1261&lt;&gt;"",ROW(DynamicList!$D1261),"")</f>
        <v/>
      </c>
      <c r="DM1260" s="88" t="str">
        <f>IF(LEN(DynamicList!$D1261)=0,"",MATCH(DynamicList!$D1261,Calc!$AJ$7:$AJ$2006,0))</f>
        <v/>
      </c>
    </row>
    <row r="1261" spans="102:117" x14ac:dyDescent="0.25">
      <c r="CX1261" s="50"/>
      <c r="CY1261" s="50"/>
      <c r="DI1261" s="107" t="str">
        <f>IF(LEN(Database!$C1262)&gt;0,ROW(Database!$C1262),"")</f>
        <v/>
      </c>
      <c r="DK1261" s="88" t="str">
        <f>IF(DynamicList!$D1262&lt;&gt;"",ROW(DynamicList!$D1262),"")</f>
        <v/>
      </c>
      <c r="DM1261" s="88" t="str">
        <f>IF(LEN(DynamicList!$D1262)=0,"",MATCH(DynamicList!$D1262,Calc!$AJ$7:$AJ$2006,0))</f>
        <v/>
      </c>
    </row>
    <row r="1262" spans="102:117" x14ac:dyDescent="0.25">
      <c r="CX1262" s="50"/>
      <c r="CY1262" s="50"/>
      <c r="DI1262" s="107" t="str">
        <f>IF(LEN(Database!$C1263)&gt;0,ROW(Database!$C1263),"")</f>
        <v/>
      </c>
      <c r="DK1262" s="88" t="str">
        <f>IF(DynamicList!$D1263&lt;&gt;"",ROW(DynamicList!$D1263),"")</f>
        <v/>
      </c>
      <c r="DM1262" s="88" t="str">
        <f>IF(LEN(DynamicList!$D1263)=0,"",MATCH(DynamicList!$D1263,Calc!$AJ$7:$AJ$2006,0))</f>
        <v/>
      </c>
    </row>
    <row r="1263" spans="102:117" x14ac:dyDescent="0.25">
      <c r="CX1263" s="50"/>
      <c r="CY1263" s="50"/>
      <c r="DI1263" s="107" t="str">
        <f>IF(LEN(Database!$C1264)&gt;0,ROW(Database!$C1264),"")</f>
        <v/>
      </c>
      <c r="DK1263" s="88" t="str">
        <f>IF(DynamicList!$D1264&lt;&gt;"",ROW(DynamicList!$D1264),"")</f>
        <v/>
      </c>
      <c r="DM1263" s="88" t="str">
        <f>IF(LEN(DynamicList!$D1264)=0,"",MATCH(DynamicList!$D1264,Calc!$AJ$7:$AJ$2006,0))</f>
        <v/>
      </c>
    </row>
    <row r="1264" spans="102:117" x14ac:dyDescent="0.25">
      <c r="CX1264" s="50"/>
      <c r="CY1264" s="50"/>
      <c r="DI1264" s="107" t="str">
        <f>IF(LEN(Database!$C1265)&gt;0,ROW(Database!$C1265),"")</f>
        <v/>
      </c>
      <c r="DK1264" s="88" t="str">
        <f>IF(DynamicList!$D1265&lt;&gt;"",ROW(DynamicList!$D1265),"")</f>
        <v/>
      </c>
      <c r="DM1264" s="88" t="str">
        <f>IF(LEN(DynamicList!$D1265)=0,"",MATCH(DynamicList!$D1265,Calc!$AJ$7:$AJ$2006,0))</f>
        <v/>
      </c>
    </row>
    <row r="1265" spans="102:117" x14ac:dyDescent="0.25">
      <c r="CX1265" s="50"/>
      <c r="CY1265" s="50"/>
      <c r="DI1265" s="107" t="str">
        <f>IF(LEN(Database!$C1266)&gt;0,ROW(Database!$C1266),"")</f>
        <v/>
      </c>
      <c r="DK1265" s="88" t="str">
        <f>IF(DynamicList!$D1266&lt;&gt;"",ROW(DynamicList!$D1266),"")</f>
        <v/>
      </c>
      <c r="DM1265" s="88" t="str">
        <f>IF(LEN(DynamicList!$D1266)=0,"",MATCH(DynamicList!$D1266,Calc!$AJ$7:$AJ$2006,0))</f>
        <v/>
      </c>
    </row>
    <row r="1266" spans="102:117" x14ac:dyDescent="0.25">
      <c r="CX1266" s="50"/>
      <c r="CY1266" s="50"/>
      <c r="DI1266" s="107" t="str">
        <f>IF(LEN(Database!$C1267)&gt;0,ROW(Database!$C1267),"")</f>
        <v/>
      </c>
      <c r="DK1266" s="88" t="str">
        <f>IF(DynamicList!$D1267&lt;&gt;"",ROW(DynamicList!$D1267),"")</f>
        <v/>
      </c>
      <c r="DM1266" s="88" t="str">
        <f>IF(LEN(DynamicList!$D1267)=0,"",MATCH(DynamicList!$D1267,Calc!$AJ$7:$AJ$2006,0))</f>
        <v/>
      </c>
    </row>
    <row r="1267" spans="102:117" x14ac:dyDescent="0.25">
      <c r="CX1267" s="50"/>
      <c r="CY1267" s="50"/>
      <c r="DI1267" s="107" t="str">
        <f>IF(LEN(Database!$C1268)&gt;0,ROW(Database!$C1268),"")</f>
        <v/>
      </c>
      <c r="DK1267" s="88" t="str">
        <f>IF(DynamicList!$D1268&lt;&gt;"",ROW(DynamicList!$D1268),"")</f>
        <v/>
      </c>
      <c r="DM1267" s="88" t="str">
        <f>IF(LEN(DynamicList!$D1268)=0,"",MATCH(DynamicList!$D1268,Calc!$AJ$7:$AJ$2006,0))</f>
        <v/>
      </c>
    </row>
    <row r="1268" spans="102:117" x14ac:dyDescent="0.25">
      <c r="CX1268" s="50"/>
      <c r="CY1268" s="50"/>
      <c r="DI1268" s="107" t="str">
        <f>IF(LEN(Database!$C1269)&gt;0,ROW(Database!$C1269),"")</f>
        <v/>
      </c>
      <c r="DK1268" s="88" t="str">
        <f>IF(DynamicList!$D1269&lt;&gt;"",ROW(DynamicList!$D1269),"")</f>
        <v/>
      </c>
      <c r="DM1268" s="88" t="str">
        <f>IF(LEN(DynamicList!$D1269)=0,"",MATCH(DynamicList!$D1269,Calc!$AJ$7:$AJ$2006,0))</f>
        <v/>
      </c>
    </row>
    <row r="1269" spans="102:117" x14ac:dyDescent="0.25">
      <c r="CX1269" s="50"/>
      <c r="CY1269" s="50"/>
      <c r="DI1269" s="107" t="str">
        <f>IF(LEN(Database!$C1270)&gt;0,ROW(Database!$C1270),"")</f>
        <v/>
      </c>
      <c r="DK1269" s="88" t="str">
        <f>IF(DynamicList!$D1270&lt;&gt;"",ROW(DynamicList!$D1270),"")</f>
        <v/>
      </c>
      <c r="DM1269" s="88" t="str">
        <f>IF(LEN(DynamicList!$D1270)=0,"",MATCH(DynamicList!$D1270,Calc!$AJ$7:$AJ$2006,0))</f>
        <v/>
      </c>
    </row>
    <row r="1270" spans="102:117" x14ac:dyDescent="0.25">
      <c r="CX1270" s="50"/>
      <c r="CY1270" s="50"/>
      <c r="DI1270" s="107" t="str">
        <f>IF(LEN(Database!$C1271)&gt;0,ROW(Database!$C1271),"")</f>
        <v/>
      </c>
      <c r="DK1270" s="88" t="str">
        <f>IF(DynamicList!$D1271&lt;&gt;"",ROW(DynamicList!$D1271),"")</f>
        <v/>
      </c>
      <c r="DM1270" s="88" t="str">
        <f>IF(LEN(DynamicList!$D1271)=0,"",MATCH(DynamicList!$D1271,Calc!$AJ$7:$AJ$2006,0))</f>
        <v/>
      </c>
    </row>
    <row r="1271" spans="102:117" x14ac:dyDescent="0.25">
      <c r="CX1271" s="50"/>
      <c r="CY1271" s="50"/>
      <c r="DI1271" s="107" t="str">
        <f>IF(LEN(Database!$C1272)&gt;0,ROW(Database!$C1272),"")</f>
        <v/>
      </c>
      <c r="DK1271" s="88" t="str">
        <f>IF(DynamicList!$D1272&lt;&gt;"",ROW(DynamicList!$D1272),"")</f>
        <v/>
      </c>
      <c r="DM1271" s="88" t="str">
        <f>IF(LEN(DynamicList!$D1272)=0,"",MATCH(DynamicList!$D1272,Calc!$AJ$7:$AJ$2006,0))</f>
        <v/>
      </c>
    </row>
    <row r="1272" spans="102:117" x14ac:dyDescent="0.25">
      <c r="CX1272" s="50"/>
      <c r="CY1272" s="50"/>
      <c r="DI1272" s="107" t="str">
        <f>IF(LEN(Database!$C1273)&gt;0,ROW(Database!$C1273),"")</f>
        <v/>
      </c>
      <c r="DK1272" s="88" t="str">
        <f>IF(DynamicList!$D1273&lt;&gt;"",ROW(DynamicList!$D1273),"")</f>
        <v/>
      </c>
      <c r="DM1272" s="88" t="str">
        <f>IF(LEN(DynamicList!$D1273)=0,"",MATCH(DynamicList!$D1273,Calc!$AJ$7:$AJ$2006,0))</f>
        <v/>
      </c>
    </row>
    <row r="1273" spans="102:117" x14ac:dyDescent="0.25">
      <c r="CX1273" s="50"/>
      <c r="CY1273" s="50"/>
      <c r="DI1273" s="107" t="str">
        <f>IF(LEN(Database!$C1274)&gt;0,ROW(Database!$C1274),"")</f>
        <v/>
      </c>
      <c r="DK1273" s="88" t="str">
        <f>IF(DynamicList!$D1274&lt;&gt;"",ROW(DynamicList!$D1274),"")</f>
        <v/>
      </c>
      <c r="DM1273" s="88" t="str">
        <f>IF(LEN(DynamicList!$D1274)=0,"",MATCH(DynamicList!$D1274,Calc!$AJ$7:$AJ$2006,0))</f>
        <v/>
      </c>
    </row>
    <row r="1274" spans="102:117" x14ac:dyDescent="0.25">
      <c r="CX1274" s="50"/>
      <c r="CY1274" s="50"/>
      <c r="DI1274" s="107" t="str">
        <f>IF(LEN(Database!$C1275)&gt;0,ROW(Database!$C1275),"")</f>
        <v/>
      </c>
      <c r="DK1274" s="88" t="str">
        <f>IF(DynamicList!$D1275&lt;&gt;"",ROW(DynamicList!$D1275),"")</f>
        <v/>
      </c>
      <c r="DM1274" s="88" t="str">
        <f>IF(LEN(DynamicList!$D1275)=0,"",MATCH(DynamicList!$D1275,Calc!$AJ$7:$AJ$2006,0))</f>
        <v/>
      </c>
    </row>
    <row r="1275" spans="102:117" x14ac:dyDescent="0.25">
      <c r="CX1275" s="50"/>
      <c r="CY1275" s="50"/>
      <c r="DI1275" s="107" t="str">
        <f>IF(LEN(Database!$C1276)&gt;0,ROW(Database!$C1276),"")</f>
        <v/>
      </c>
      <c r="DK1275" s="88" t="str">
        <f>IF(DynamicList!$D1276&lt;&gt;"",ROW(DynamicList!$D1276),"")</f>
        <v/>
      </c>
      <c r="DM1275" s="88" t="str">
        <f>IF(LEN(DynamicList!$D1276)=0,"",MATCH(DynamicList!$D1276,Calc!$AJ$7:$AJ$2006,0))</f>
        <v/>
      </c>
    </row>
    <row r="1276" spans="102:117" x14ac:dyDescent="0.25">
      <c r="CX1276" s="50"/>
      <c r="CY1276" s="50"/>
      <c r="DI1276" s="107" t="str">
        <f>IF(LEN(Database!$C1277)&gt;0,ROW(Database!$C1277),"")</f>
        <v/>
      </c>
      <c r="DK1276" s="88" t="str">
        <f>IF(DynamicList!$D1277&lt;&gt;"",ROW(DynamicList!$D1277),"")</f>
        <v/>
      </c>
      <c r="DM1276" s="88" t="str">
        <f>IF(LEN(DynamicList!$D1277)=0,"",MATCH(DynamicList!$D1277,Calc!$AJ$7:$AJ$2006,0))</f>
        <v/>
      </c>
    </row>
    <row r="1277" spans="102:117" x14ac:dyDescent="0.25">
      <c r="CX1277" s="50"/>
      <c r="CY1277" s="50"/>
      <c r="DI1277" s="107" t="str">
        <f>IF(LEN(Database!$C1278)&gt;0,ROW(Database!$C1278),"")</f>
        <v/>
      </c>
      <c r="DK1277" s="88" t="str">
        <f>IF(DynamicList!$D1278&lt;&gt;"",ROW(DynamicList!$D1278),"")</f>
        <v/>
      </c>
      <c r="DM1277" s="88" t="str">
        <f>IF(LEN(DynamicList!$D1278)=0,"",MATCH(DynamicList!$D1278,Calc!$AJ$7:$AJ$2006,0))</f>
        <v/>
      </c>
    </row>
    <row r="1278" spans="102:117" x14ac:dyDescent="0.25">
      <c r="CX1278" s="50"/>
      <c r="CY1278" s="50"/>
      <c r="DI1278" s="107" t="str">
        <f>IF(LEN(Database!$C1279)&gt;0,ROW(Database!$C1279),"")</f>
        <v/>
      </c>
      <c r="DK1278" s="88" t="str">
        <f>IF(DynamicList!$D1279&lt;&gt;"",ROW(DynamicList!$D1279),"")</f>
        <v/>
      </c>
      <c r="DM1278" s="88" t="str">
        <f>IF(LEN(DynamicList!$D1279)=0,"",MATCH(DynamicList!$D1279,Calc!$AJ$7:$AJ$2006,0))</f>
        <v/>
      </c>
    </row>
    <row r="1279" spans="102:117" x14ac:dyDescent="0.25">
      <c r="CX1279" s="50"/>
      <c r="CY1279" s="50"/>
      <c r="DI1279" s="107" t="str">
        <f>IF(LEN(Database!$C1280)&gt;0,ROW(Database!$C1280),"")</f>
        <v/>
      </c>
      <c r="DK1279" s="88" t="str">
        <f>IF(DynamicList!$D1280&lt;&gt;"",ROW(DynamicList!$D1280),"")</f>
        <v/>
      </c>
      <c r="DM1279" s="88" t="str">
        <f>IF(LEN(DynamicList!$D1280)=0,"",MATCH(DynamicList!$D1280,Calc!$AJ$7:$AJ$2006,0))</f>
        <v/>
      </c>
    </row>
    <row r="1280" spans="102:117" x14ac:dyDescent="0.25">
      <c r="CX1280" s="50"/>
      <c r="CY1280" s="50"/>
      <c r="DI1280" s="107" t="str">
        <f>IF(LEN(Database!$C1281)&gt;0,ROW(Database!$C1281),"")</f>
        <v/>
      </c>
      <c r="DK1280" s="88" t="str">
        <f>IF(DynamicList!$D1281&lt;&gt;"",ROW(DynamicList!$D1281),"")</f>
        <v/>
      </c>
      <c r="DM1280" s="88" t="str">
        <f>IF(LEN(DynamicList!$D1281)=0,"",MATCH(DynamicList!$D1281,Calc!$AJ$7:$AJ$2006,0))</f>
        <v/>
      </c>
    </row>
    <row r="1281" spans="102:117" x14ac:dyDescent="0.25">
      <c r="CX1281" s="50"/>
      <c r="CY1281" s="50"/>
      <c r="DI1281" s="107" t="str">
        <f>IF(LEN(Database!$C1282)&gt;0,ROW(Database!$C1282),"")</f>
        <v/>
      </c>
      <c r="DK1281" s="88" t="str">
        <f>IF(DynamicList!$D1282&lt;&gt;"",ROW(DynamicList!$D1282),"")</f>
        <v/>
      </c>
      <c r="DM1281" s="88" t="str">
        <f>IF(LEN(DynamicList!$D1282)=0,"",MATCH(DynamicList!$D1282,Calc!$AJ$7:$AJ$2006,0))</f>
        <v/>
      </c>
    </row>
    <row r="1282" spans="102:117" x14ac:dyDescent="0.25">
      <c r="CX1282" s="50"/>
      <c r="CY1282" s="50"/>
      <c r="DI1282" s="107" t="str">
        <f>IF(LEN(Database!$C1283)&gt;0,ROW(Database!$C1283),"")</f>
        <v/>
      </c>
      <c r="DK1282" s="88" t="str">
        <f>IF(DynamicList!$D1283&lt;&gt;"",ROW(DynamicList!$D1283),"")</f>
        <v/>
      </c>
      <c r="DM1282" s="88" t="str">
        <f>IF(LEN(DynamicList!$D1283)=0,"",MATCH(DynamicList!$D1283,Calc!$AJ$7:$AJ$2006,0))</f>
        <v/>
      </c>
    </row>
    <row r="1283" spans="102:117" x14ac:dyDescent="0.25">
      <c r="CX1283" s="50"/>
      <c r="CY1283" s="50"/>
      <c r="DI1283" s="107" t="str">
        <f>IF(LEN(Database!$C1284)&gt;0,ROW(Database!$C1284),"")</f>
        <v/>
      </c>
      <c r="DK1283" s="88" t="str">
        <f>IF(DynamicList!$D1284&lt;&gt;"",ROW(DynamicList!$D1284),"")</f>
        <v/>
      </c>
      <c r="DM1283" s="88" t="str">
        <f>IF(LEN(DynamicList!$D1284)=0,"",MATCH(DynamicList!$D1284,Calc!$AJ$7:$AJ$2006,0))</f>
        <v/>
      </c>
    </row>
    <row r="1284" spans="102:117" x14ac:dyDescent="0.25">
      <c r="CX1284" s="50"/>
      <c r="CY1284" s="50"/>
      <c r="DI1284" s="107" t="str">
        <f>IF(LEN(Database!$C1285)&gt;0,ROW(Database!$C1285),"")</f>
        <v/>
      </c>
      <c r="DK1284" s="88" t="str">
        <f>IF(DynamicList!$D1285&lt;&gt;"",ROW(DynamicList!$D1285),"")</f>
        <v/>
      </c>
      <c r="DM1284" s="88" t="str">
        <f>IF(LEN(DynamicList!$D1285)=0,"",MATCH(DynamicList!$D1285,Calc!$AJ$7:$AJ$2006,0))</f>
        <v/>
      </c>
    </row>
    <row r="1285" spans="102:117" x14ac:dyDescent="0.25">
      <c r="CX1285" s="50"/>
      <c r="CY1285" s="50"/>
      <c r="DI1285" s="107" t="str">
        <f>IF(LEN(Database!$C1286)&gt;0,ROW(Database!$C1286),"")</f>
        <v/>
      </c>
      <c r="DK1285" s="88" t="str">
        <f>IF(DynamicList!$D1286&lt;&gt;"",ROW(DynamicList!$D1286),"")</f>
        <v/>
      </c>
      <c r="DM1285" s="88" t="str">
        <f>IF(LEN(DynamicList!$D1286)=0,"",MATCH(DynamicList!$D1286,Calc!$AJ$7:$AJ$2006,0))</f>
        <v/>
      </c>
    </row>
    <row r="1286" spans="102:117" x14ac:dyDescent="0.25">
      <c r="CX1286" s="50"/>
      <c r="CY1286" s="50"/>
      <c r="DI1286" s="107" t="str">
        <f>IF(LEN(Database!$C1287)&gt;0,ROW(Database!$C1287),"")</f>
        <v/>
      </c>
      <c r="DK1286" s="88" t="str">
        <f>IF(DynamicList!$D1287&lt;&gt;"",ROW(DynamicList!$D1287),"")</f>
        <v/>
      </c>
      <c r="DM1286" s="88" t="str">
        <f>IF(LEN(DynamicList!$D1287)=0,"",MATCH(DynamicList!$D1287,Calc!$AJ$7:$AJ$2006,0))</f>
        <v/>
      </c>
    </row>
    <row r="1287" spans="102:117" x14ac:dyDescent="0.25">
      <c r="CX1287" s="50"/>
      <c r="CY1287" s="50"/>
      <c r="DI1287" s="107" t="str">
        <f>IF(LEN(Database!$C1288)&gt;0,ROW(Database!$C1288),"")</f>
        <v/>
      </c>
      <c r="DK1287" s="88" t="str">
        <f>IF(DynamicList!$D1288&lt;&gt;"",ROW(DynamicList!$D1288),"")</f>
        <v/>
      </c>
      <c r="DM1287" s="88" t="str">
        <f>IF(LEN(DynamicList!$D1288)=0,"",MATCH(DynamicList!$D1288,Calc!$AJ$7:$AJ$2006,0))</f>
        <v/>
      </c>
    </row>
    <row r="1288" spans="102:117" x14ac:dyDescent="0.25">
      <c r="CX1288" s="50"/>
      <c r="CY1288" s="50"/>
      <c r="DI1288" s="107" t="str">
        <f>IF(LEN(Database!$C1289)&gt;0,ROW(Database!$C1289),"")</f>
        <v/>
      </c>
      <c r="DK1288" s="88" t="str">
        <f>IF(DynamicList!$D1289&lt;&gt;"",ROW(DynamicList!$D1289),"")</f>
        <v/>
      </c>
      <c r="DM1288" s="88" t="str">
        <f>IF(LEN(DynamicList!$D1289)=0,"",MATCH(DynamicList!$D1289,Calc!$AJ$7:$AJ$2006,0))</f>
        <v/>
      </c>
    </row>
    <row r="1289" spans="102:117" x14ac:dyDescent="0.25">
      <c r="CX1289" s="50"/>
      <c r="CY1289" s="50"/>
      <c r="DI1289" s="107" t="str">
        <f>IF(LEN(Database!$C1290)&gt;0,ROW(Database!$C1290),"")</f>
        <v/>
      </c>
      <c r="DK1289" s="88" t="str">
        <f>IF(DynamicList!$D1290&lt;&gt;"",ROW(DynamicList!$D1290),"")</f>
        <v/>
      </c>
      <c r="DM1289" s="88" t="str">
        <f>IF(LEN(DynamicList!$D1290)=0,"",MATCH(DynamicList!$D1290,Calc!$AJ$7:$AJ$2006,0))</f>
        <v/>
      </c>
    </row>
    <row r="1290" spans="102:117" x14ac:dyDescent="0.25">
      <c r="CX1290" s="50"/>
      <c r="CY1290" s="50"/>
      <c r="DI1290" s="107" t="str">
        <f>IF(LEN(Database!$C1291)&gt;0,ROW(Database!$C1291),"")</f>
        <v/>
      </c>
      <c r="DK1290" s="88" t="str">
        <f>IF(DynamicList!$D1291&lt;&gt;"",ROW(DynamicList!$D1291),"")</f>
        <v/>
      </c>
      <c r="DM1290" s="88" t="str">
        <f>IF(LEN(DynamicList!$D1291)=0,"",MATCH(DynamicList!$D1291,Calc!$AJ$7:$AJ$2006,0))</f>
        <v/>
      </c>
    </row>
    <row r="1291" spans="102:117" x14ac:dyDescent="0.25">
      <c r="CX1291" s="50"/>
      <c r="CY1291" s="50"/>
      <c r="DI1291" s="107" t="str">
        <f>IF(LEN(Database!$C1292)&gt;0,ROW(Database!$C1292),"")</f>
        <v/>
      </c>
      <c r="DK1291" s="88" t="str">
        <f>IF(DynamicList!$D1292&lt;&gt;"",ROW(DynamicList!$D1292),"")</f>
        <v/>
      </c>
      <c r="DM1291" s="88" t="str">
        <f>IF(LEN(DynamicList!$D1292)=0,"",MATCH(DynamicList!$D1292,Calc!$AJ$7:$AJ$2006,0))</f>
        <v/>
      </c>
    </row>
    <row r="1292" spans="102:117" x14ac:dyDescent="0.25">
      <c r="CX1292" s="50"/>
      <c r="CY1292" s="50"/>
      <c r="DI1292" s="107" t="str">
        <f>IF(LEN(Database!$C1293)&gt;0,ROW(Database!$C1293),"")</f>
        <v/>
      </c>
      <c r="DK1292" s="88" t="str">
        <f>IF(DynamicList!$D1293&lt;&gt;"",ROW(DynamicList!$D1293),"")</f>
        <v/>
      </c>
      <c r="DM1292" s="88" t="str">
        <f>IF(LEN(DynamicList!$D1293)=0,"",MATCH(DynamicList!$D1293,Calc!$AJ$7:$AJ$2006,0))</f>
        <v/>
      </c>
    </row>
    <row r="1293" spans="102:117" x14ac:dyDescent="0.25">
      <c r="CX1293" s="50"/>
      <c r="CY1293" s="50"/>
      <c r="DI1293" s="107" t="str">
        <f>IF(LEN(Database!$C1294)&gt;0,ROW(Database!$C1294),"")</f>
        <v/>
      </c>
      <c r="DK1293" s="88" t="str">
        <f>IF(DynamicList!$D1294&lt;&gt;"",ROW(DynamicList!$D1294),"")</f>
        <v/>
      </c>
      <c r="DM1293" s="88" t="str">
        <f>IF(LEN(DynamicList!$D1294)=0,"",MATCH(DynamicList!$D1294,Calc!$AJ$7:$AJ$2006,0))</f>
        <v/>
      </c>
    </row>
    <row r="1294" spans="102:117" x14ac:dyDescent="0.25">
      <c r="CX1294" s="50"/>
      <c r="CY1294" s="50"/>
      <c r="DI1294" s="107" t="str">
        <f>IF(LEN(Database!$C1295)&gt;0,ROW(Database!$C1295),"")</f>
        <v/>
      </c>
      <c r="DK1294" s="88" t="str">
        <f>IF(DynamicList!$D1295&lt;&gt;"",ROW(DynamicList!$D1295),"")</f>
        <v/>
      </c>
      <c r="DM1294" s="88" t="str">
        <f>IF(LEN(DynamicList!$D1295)=0,"",MATCH(DynamicList!$D1295,Calc!$AJ$7:$AJ$2006,0))</f>
        <v/>
      </c>
    </row>
    <row r="1295" spans="102:117" x14ac:dyDescent="0.25">
      <c r="CX1295" s="50"/>
      <c r="CY1295" s="50"/>
      <c r="DI1295" s="107" t="str">
        <f>IF(LEN(Database!$C1296)&gt;0,ROW(Database!$C1296),"")</f>
        <v/>
      </c>
      <c r="DK1295" s="88" t="str">
        <f>IF(DynamicList!$D1296&lt;&gt;"",ROW(DynamicList!$D1296),"")</f>
        <v/>
      </c>
      <c r="DM1295" s="88" t="str">
        <f>IF(LEN(DynamicList!$D1296)=0,"",MATCH(DynamicList!$D1296,Calc!$AJ$7:$AJ$2006,0))</f>
        <v/>
      </c>
    </row>
    <row r="1296" spans="102:117" x14ac:dyDescent="0.25">
      <c r="CX1296" s="50"/>
      <c r="CY1296" s="50"/>
      <c r="DI1296" s="107" t="str">
        <f>IF(LEN(Database!$C1297)&gt;0,ROW(Database!$C1297),"")</f>
        <v/>
      </c>
      <c r="DK1296" s="88" t="str">
        <f>IF(DynamicList!$D1297&lt;&gt;"",ROW(DynamicList!$D1297),"")</f>
        <v/>
      </c>
      <c r="DM1296" s="88" t="str">
        <f>IF(LEN(DynamicList!$D1297)=0,"",MATCH(DynamicList!$D1297,Calc!$AJ$7:$AJ$2006,0))</f>
        <v/>
      </c>
    </row>
    <row r="1297" spans="102:117" x14ac:dyDescent="0.25">
      <c r="CX1297" s="50"/>
      <c r="CY1297" s="50"/>
      <c r="DI1297" s="107" t="str">
        <f>IF(LEN(Database!$C1298)&gt;0,ROW(Database!$C1298),"")</f>
        <v/>
      </c>
      <c r="DK1297" s="88" t="str">
        <f>IF(DynamicList!$D1298&lt;&gt;"",ROW(DynamicList!$D1298),"")</f>
        <v/>
      </c>
      <c r="DM1297" s="88" t="str">
        <f>IF(LEN(DynamicList!$D1298)=0,"",MATCH(DynamicList!$D1298,Calc!$AJ$7:$AJ$2006,0))</f>
        <v/>
      </c>
    </row>
    <row r="1298" spans="102:117" x14ac:dyDescent="0.25">
      <c r="CX1298" s="50"/>
      <c r="CY1298" s="50"/>
      <c r="DI1298" s="107" t="str">
        <f>IF(LEN(Database!$C1299)&gt;0,ROW(Database!$C1299),"")</f>
        <v/>
      </c>
      <c r="DK1298" s="88" t="str">
        <f>IF(DynamicList!$D1299&lt;&gt;"",ROW(DynamicList!$D1299),"")</f>
        <v/>
      </c>
      <c r="DM1298" s="88" t="str">
        <f>IF(LEN(DynamicList!$D1299)=0,"",MATCH(DynamicList!$D1299,Calc!$AJ$7:$AJ$2006,0))</f>
        <v/>
      </c>
    </row>
    <row r="1299" spans="102:117" x14ac:dyDescent="0.25">
      <c r="CX1299" s="50"/>
      <c r="CY1299" s="50"/>
      <c r="DI1299" s="107" t="str">
        <f>IF(LEN(Database!$C1300)&gt;0,ROW(Database!$C1300),"")</f>
        <v/>
      </c>
      <c r="DK1299" s="88" t="str">
        <f>IF(DynamicList!$D1300&lt;&gt;"",ROW(DynamicList!$D1300),"")</f>
        <v/>
      </c>
      <c r="DM1299" s="88" t="str">
        <f>IF(LEN(DynamicList!$D1300)=0,"",MATCH(DynamicList!$D1300,Calc!$AJ$7:$AJ$2006,0))</f>
        <v/>
      </c>
    </row>
    <row r="1300" spans="102:117" x14ac:dyDescent="0.25">
      <c r="CX1300" s="50"/>
      <c r="CY1300" s="50"/>
      <c r="DI1300" s="107" t="str">
        <f>IF(LEN(Database!$C1301)&gt;0,ROW(Database!$C1301),"")</f>
        <v/>
      </c>
      <c r="DK1300" s="88" t="str">
        <f>IF(DynamicList!$D1301&lt;&gt;"",ROW(DynamicList!$D1301),"")</f>
        <v/>
      </c>
      <c r="DM1300" s="88" t="str">
        <f>IF(LEN(DynamicList!$D1301)=0,"",MATCH(DynamicList!$D1301,Calc!$AJ$7:$AJ$2006,0))</f>
        <v/>
      </c>
    </row>
    <row r="1301" spans="102:117" x14ac:dyDescent="0.25">
      <c r="CX1301" s="50"/>
      <c r="CY1301" s="50"/>
      <c r="DI1301" s="107" t="str">
        <f>IF(LEN(Database!$C1302)&gt;0,ROW(Database!$C1302),"")</f>
        <v/>
      </c>
      <c r="DK1301" s="88" t="str">
        <f>IF(DynamicList!$D1302&lt;&gt;"",ROW(DynamicList!$D1302),"")</f>
        <v/>
      </c>
      <c r="DM1301" s="88" t="str">
        <f>IF(LEN(DynamicList!$D1302)=0,"",MATCH(DynamicList!$D1302,Calc!$AJ$7:$AJ$2006,0))</f>
        <v/>
      </c>
    </row>
    <row r="1302" spans="102:117" x14ac:dyDescent="0.25">
      <c r="CX1302" s="50"/>
      <c r="CY1302" s="50"/>
      <c r="DI1302" s="107" t="str">
        <f>IF(LEN(Database!$C1303)&gt;0,ROW(Database!$C1303),"")</f>
        <v/>
      </c>
      <c r="DK1302" s="88" t="str">
        <f>IF(DynamicList!$D1303&lt;&gt;"",ROW(DynamicList!$D1303),"")</f>
        <v/>
      </c>
      <c r="DM1302" s="88" t="str">
        <f>IF(LEN(DynamicList!$D1303)=0,"",MATCH(DynamicList!$D1303,Calc!$AJ$7:$AJ$2006,0))</f>
        <v/>
      </c>
    </row>
    <row r="1303" spans="102:117" x14ac:dyDescent="0.25">
      <c r="CX1303" s="50"/>
      <c r="CY1303" s="50"/>
      <c r="DI1303" s="107" t="str">
        <f>IF(LEN(Database!$C1304)&gt;0,ROW(Database!$C1304),"")</f>
        <v/>
      </c>
      <c r="DK1303" s="88" t="str">
        <f>IF(DynamicList!$D1304&lt;&gt;"",ROW(DynamicList!$D1304),"")</f>
        <v/>
      </c>
      <c r="DM1303" s="88" t="str">
        <f>IF(LEN(DynamicList!$D1304)=0,"",MATCH(DynamicList!$D1304,Calc!$AJ$7:$AJ$2006,0))</f>
        <v/>
      </c>
    </row>
    <row r="1304" spans="102:117" x14ac:dyDescent="0.25">
      <c r="CX1304" s="50"/>
      <c r="CY1304" s="50"/>
      <c r="DI1304" s="107" t="str">
        <f>IF(LEN(Database!$C1305)&gt;0,ROW(Database!$C1305),"")</f>
        <v/>
      </c>
      <c r="DK1304" s="88" t="str">
        <f>IF(DynamicList!$D1305&lt;&gt;"",ROW(DynamicList!$D1305),"")</f>
        <v/>
      </c>
      <c r="DM1304" s="88" t="str">
        <f>IF(LEN(DynamicList!$D1305)=0,"",MATCH(DynamicList!$D1305,Calc!$AJ$7:$AJ$2006,0))</f>
        <v/>
      </c>
    </row>
    <row r="1305" spans="102:117" x14ac:dyDescent="0.25">
      <c r="CX1305" s="50"/>
      <c r="CY1305" s="50"/>
      <c r="DI1305" s="107" t="str">
        <f>IF(LEN(Database!$C1306)&gt;0,ROW(Database!$C1306),"")</f>
        <v/>
      </c>
      <c r="DK1305" s="88" t="str">
        <f>IF(DynamicList!$D1306&lt;&gt;"",ROW(DynamicList!$D1306),"")</f>
        <v/>
      </c>
      <c r="DM1305" s="88" t="str">
        <f>IF(LEN(DynamicList!$D1306)=0,"",MATCH(DynamicList!$D1306,Calc!$AJ$7:$AJ$2006,0))</f>
        <v/>
      </c>
    </row>
    <row r="1306" spans="102:117" x14ac:dyDescent="0.25">
      <c r="CX1306" s="50"/>
      <c r="CY1306" s="50"/>
      <c r="DI1306" s="107" t="str">
        <f>IF(LEN(Database!$C1307)&gt;0,ROW(Database!$C1307),"")</f>
        <v/>
      </c>
      <c r="DK1306" s="88" t="str">
        <f>IF(DynamicList!$D1307&lt;&gt;"",ROW(DynamicList!$D1307),"")</f>
        <v/>
      </c>
      <c r="DM1306" s="88" t="str">
        <f>IF(LEN(DynamicList!$D1307)=0,"",MATCH(DynamicList!$D1307,Calc!$AJ$7:$AJ$2006,0))</f>
        <v/>
      </c>
    </row>
    <row r="1307" spans="102:117" x14ac:dyDescent="0.25">
      <c r="CX1307" s="50"/>
      <c r="CY1307" s="50"/>
      <c r="DI1307" s="107" t="str">
        <f>IF(LEN(Database!$C1308)&gt;0,ROW(Database!$C1308),"")</f>
        <v/>
      </c>
      <c r="DK1307" s="88" t="str">
        <f>IF(DynamicList!$D1308&lt;&gt;"",ROW(DynamicList!$D1308),"")</f>
        <v/>
      </c>
      <c r="DM1307" s="88" t="str">
        <f>IF(LEN(DynamicList!$D1308)=0,"",MATCH(DynamicList!$D1308,Calc!$AJ$7:$AJ$2006,0))</f>
        <v/>
      </c>
    </row>
    <row r="1308" spans="102:117" x14ac:dyDescent="0.25">
      <c r="CX1308" s="50"/>
      <c r="CY1308" s="50"/>
      <c r="DI1308" s="107" t="str">
        <f>IF(LEN(Database!$C1309)&gt;0,ROW(Database!$C1309),"")</f>
        <v/>
      </c>
      <c r="DK1308" s="88" t="str">
        <f>IF(DynamicList!$D1309&lt;&gt;"",ROW(DynamicList!$D1309),"")</f>
        <v/>
      </c>
      <c r="DM1308" s="88" t="str">
        <f>IF(LEN(DynamicList!$D1309)=0,"",MATCH(DynamicList!$D1309,Calc!$AJ$7:$AJ$2006,0))</f>
        <v/>
      </c>
    </row>
    <row r="1309" spans="102:117" x14ac:dyDescent="0.25">
      <c r="CX1309" s="50"/>
      <c r="CY1309" s="50"/>
      <c r="DI1309" s="107" t="str">
        <f>IF(LEN(Database!$C1310)&gt;0,ROW(Database!$C1310),"")</f>
        <v/>
      </c>
      <c r="DK1309" s="88" t="str">
        <f>IF(DynamicList!$D1310&lt;&gt;"",ROW(DynamicList!$D1310),"")</f>
        <v/>
      </c>
      <c r="DM1309" s="88" t="str">
        <f>IF(LEN(DynamicList!$D1310)=0,"",MATCH(DynamicList!$D1310,Calc!$AJ$7:$AJ$2006,0))</f>
        <v/>
      </c>
    </row>
    <row r="1310" spans="102:117" x14ac:dyDescent="0.25">
      <c r="CX1310" s="50"/>
      <c r="CY1310" s="50"/>
      <c r="DI1310" s="107" t="str">
        <f>IF(LEN(Database!$C1311)&gt;0,ROW(Database!$C1311),"")</f>
        <v/>
      </c>
      <c r="DK1310" s="88" t="str">
        <f>IF(DynamicList!$D1311&lt;&gt;"",ROW(DynamicList!$D1311),"")</f>
        <v/>
      </c>
      <c r="DM1310" s="88" t="str">
        <f>IF(LEN(DynamicList!$D1311)=0,"",MATCH(DynamicList!$D1311,Calc!$AJ$7:$AJ$2006,0))</f>
        <v/>
      </c>
    </row>
    <row r="1311" spans="102:117" x14ac:dyDescent="0.25">
      <c r="CX1311" s="50"/>
      <c r="CY1311" s="50"/>
      <c r="DI1311" s="107" t="str">
        <f>IF(LEN(Database!$C1312)&gt;0,ROW(Database!$C1312),"")</f>
        <v/>
      </c>
      <c r="DK1311" s="88" t="str">
        <f>IF(DynamicList!$D1312&lt;&gt;"",ROW(DynamicList!$D1312),"")</f>
        <v/>
      </c>
      <c r="DM1311" s="88" t="str">
        <f>IF(LEN(DynamicList!$D1312)=0,"",MATCH(DynamicList!$D1312,Calc!$AJ$7:$AJ$2006,0))</f>
        <v/>
      </c>
    </row>
    <row r="1312" spans="102:117" x14ac:dyDescent="0.25">
      <c r="CX1312" s="50"/>
      <c r="CY1312" s="50"/>
      <c r="DI1312" s="107" t="str">
        <f>IF(LEN(Database!$C1313)&gt;0,ROW(Database!$C1313),"")</f>
        <v/>
      </c>
      <c r="DK1312" s="88" t="str">
        <f>IF(DynamicList!$D1313&lt;&gt;"",ROW(DynamicList!$D1313),"")</f>
        <v/>
      </c>
      <c r="DM1312" s="88" t="str">
        <f>IF(LEN(DynamicList!$D1313)=0,"",MATCH(DynamicList!$D1313,Calc!$AJ$7:$AJ$2006,0))</f>
        <v/>
      </c>
    </row>
    <row r="1313" spans="102:117" x14ac:dyDescent="0.25">
      <c r="CX1313" s="50"/>
      <c r="CY1313" s="50"/>
      <c r="DI1313" s="107" t="str">
        <f>IF(LEN(Database!$C1314)&gt;0,ROW(Database!$C1314),"")</f>
        <v/>
      </c>
      <c r="DK1313" s="88" t="str">
        <f>IF(DynamicList!$D1314&lt;&gt;"",ROW(DynamicList!$D1314),"")</f>
        <v/>
      </c>
      <c r="DM1313" s="88" t="str">
        <f>IF(LEN(DynamicList!$D1314)=0,"",MATCH(DynamicList!$D1314,Calc!$AJ$7:$AJ$2006,0))</f>
        <v/>
      </c>
    </row>
    <row r="1314" spans="102:117" x14ac:dyDescent="0.25">
      <c r="CX1314" s="50"/>
      <c r="CY1314" s="50"/>
      <c r="DI1314" s="107" t="str">
        <f>IF(LEN(Database!$C1315)&gt;0,ROW(Database!$C1315),"")</f>
        <v/>
      </c>
      <c r="DK1314" s="88" t="str">
        <f>IF(DynamicList!$D1315&lt;&gt;"",ROW(DynamicList!$D1315),"")</f>
        <v/>
      </c>
      <c r="DM1314" s="88" t="str">
        <f>IF(LEN(DynamicList!$D1315)=0,"",MATCH(DynamicList!$D1315,Calc!$AJ$7:$AJ$2006,0))</f>
        <v/>
      </c>
    </row>
    <row r="1315" spans="102:117" x14ac:dyDescent="0.25">
      <c r="CX1315" s="50"/>
      <c r="CY1315" s="50"/>
      <c r="DI1315" s="107" t="str">
        <f>IF(LEN(Database!$C1316)&gt;0,ROW(Database!$C1316),"")</f>
        <v/>
      </c>
      <c r="DK1315" s="88" t="str">
        <f>IF(DynamicList!$D1316&lt;&gt;"",ROW(DynamicList!$D1316),"")</f>
        <v/>
      </c>
      <c r="DM1315" s="88" t="str">
        <f>IF(LEN(DynamicList!$D1316)=0,"",MATCH(DynamicList!$D1316,Calc!$AJ$7:$AJ$2006,0))</f>
        <v/>
      </c>
    </row>
    <row r="1316" spans="102:117" x14ac:dyDescent="0.25">
      <c r="CX1316" s="50"/>
      <c r="CY1316" s="50"/>
      <c r="DI1316" s="107" t="str">
        <f>IF(LEN(Database!$C1317)&gt;0,ROW(Database!$C1317),"")</f>
        <v/>
      </c>
      <c r="DK1316" s="88" t="str">
        <f>IF(DynamicList!$D1317&lt;&gt;"",ROW(DynamicList!$D1317),"")</f>
        <v/>
      </c>
      <c r="DM1316" s="88" t="str">
        <f>IF(LEN(DynamicList!$D1317)=0,"",MATCH(DynamicList!$D1317,Calc!$AJ$7:$AJ$2006,0))</f>
        <v/>
      </c>
    </row>
    <row r="1317" spans="102:117" x14ac:dyDescent="0.25">
      <c r="CX1317" s="50"/>
      <c r="CY1317" s="50"/>
      <c r="DI1317" s="107" t="str">
        <f>IF(LEN(Database!$C1318)&gt;0,ROW(Database!$C1318),"")</f>
        <v/>
      </c>
      <c r="DK1317" s="88" t="str">
        <f>IF(DynamicList!$D1318&lt;&gt;"",ROW(DynamicList!$D1318),"")</f>
        <v/>
      </c>
      <c r="DM1317" s="88" t="str">
        <f>IF(LEN(DynamicList!$D1318)=0,"",MATCH(DynamicList!$D1318,Calc!$AJ$7:$AJ$2006,0))</f>
        <v/>
      </c>
    </row>
    <row r="1318" spans="102:117" x14ac:dyDescent="0.25">
      <c r="CX1318" s="50"/>
      <c r="CY1318" s="50"/>
      <c r="DI1318" s="107" t="str">
        <f>IF(LEN(Database!$C1319)&gt;0,ROW(Database!$C1319),"")</f>
        <v/>
      </c>
      <c r="DK1318" s="88" t="str">
        <f>IF(DynamicList!$D1319&lt;&gt;"",ROW(DynamicList!$D1319),"")</f>
        <v/>
      </c>
      <c r="DM1318" s="88" t="str">
        <f>IF(LEN(DynamicList!$D1319)=0,"",MATCH(DynamicList!$D1319,Calc!$AJ$7:$AJ$2006,0))</f>
        <v/>
      </c>
    </row>
    <row r="1319" spans="102:117" x14ac:dyDescent="0.25">
      <c r="CX1319" s="50"/>
      <c r="CY1319" s="50"/>
      <c r="DI1319" s="107" t="str">
        <f>IF(LEN(Database!$C1320)&gt;0,ROW(Database!$C1320),"")</f>
        <v/>
      </c>
      <c r="DK1319" s="88" t="str">
        <f>IF(DynamicList!$D1320&lt;&gt;"",ROW(DynamicList!$D1320),"")</f>
        <v/>
      </c>
      <c r="DM1319" s="88" t="str">
        <f>IF(LEN(DynamicList!$D1320)=0,"",MATCH(DynamicList!$D1320,Calc!$AJ$7:$AJ$2006,0))</f>
        <v/>
      </c>
    </row>
    <row r="1320" spans="102:117" x14ac:dyDescent="0.25">
      <c r="CX1320" s="50"/>
      <c r="CY1320" s="50"/>
      <c r="DI1320" s="107" t="str">
        <f>IF(LEN(Database!$C1321)&gt;0,ROW(Database!$C1321),"")</f>
        <v/>
      </c>
      <c r="DK1320" s="88" t="str">
        <f>IF(DynamicList!$D1321&lt;&gt;"",ROW(DynamicList!$D1321),"")</f>
        <v/>
      </c>
      <c r="DM1320" s="88" t="str">
        <f>IF(LEN(DynamicList!$D1321)=0,"",MATCH(DynamicList!$D1321,Calc!$AJ$7:$AJ$2006,0))</f>
        <v/>
      </c>
    </row>
    <row r="1321" spans="102:117" x14ac:dyDescent="0.25">
      <c r="CX1321" s="50"/>
      <c r="CY1321" s="50"/>
      <c r="DI1321" s="107" t="str">
        <f>IF(LEN(Database!$C1322)&gt;0,ROW(Database!$C1322),"")</f>
        <v/>
      </c>
      <c r="DK1321" s="88" t="str">
        <f>IF(DynamicList!$D1322&lt;&gt;"",ROW(DynamicList!$D1322),"")</f>
        <v/>
      </c>
      <c r="DM1321" s="88" t="str">
        <f>IF(LEN(DynamicList!$D1322)=0,"",MATCH(DynamicList!$D1322,Calc!$AJ$7:$AJ$2006,0))</f>
        <v/>
      </c>
    </row>
    <row r="1322" spans="102:117" x14ac:dyDescent="0.25">
      <c r="CX1322" s="50"/>
      <c r="CY1322" s="50"/>
      <c r="DI1322" s="107" t="str">
        <f>IF(LEN(Database!$C1323)&gt;0,ROW(Database!$C1323),"")</f>
        <v/>
      </c>
      <c r="DK1322" s="88" t="str">
        <f>IF(DynamicList!$D1323&lt;&gt;"",ROW(DynamicList!$D1323),"")</f>
        <v/>
      </c>
      <c r="DM1322" s="88" t="str">
        <f>IF(LEN(DynamicList!$D1323)=0,"",MATCH(DynamicList!$D1323,Calc!$AJ$7:$AJ$2006,0))</f>
        <v/>
      </c>
    </row>
    <row r="1323" spans="102:117" x14ac:dyDescent="0.25">
      <c r="CX1323" s="50"/>
      <c r="CY1323" s="50"/>
      <c r="DI1323" s="107" t="str">
        <f>IF(LEN(Database!$C1324)&gt;0,ROW(Database!$C1324),"")</f>
        <v/>
      </c>
      <c r="DK1323" s="88" t="str">
        <f>IF(DynamicList!$D1324&lt;&gt;"",ROW(DynamicList!$D1324),"")</f>
        <v/>
      </c>
      <c r="DM1323" s="88" t="str">
        <f>IF(LEN(DynamicList!$D1324)=0,"",MATCH(DynamicList!$D1324,Calc!$AJ$7:$AJ$2006,0))</f>
        <v/>
      </c>
    </row>
    <row r="1324" spans="102:117" x14ac:dyDescent="0.25">
      <c r="CX1324" s="50"/>
      <c r="CY1324" s="50"/>
      <c r="DI1324" s="107" t="str">
        <f>IF(LEN(Database!$C1325)&gt;0,ROW(Database!$C1325),"")</f>
        <v/>
      </c>
      <c r="DK1324" s="88" t="str">
        <f>IF(DynamicList!$D1325&lt;&gt;"",ROW(DynamicList!$D1325),"")</f>
        <v/>
      </c>
      <c r="DM1324" s="88" t="str">
        <f>IF(LEN(DynamicList!$D1325)=0,"",MATCH(DynamicList!$D1325,Calc!$AJ$7:$AJ$2006,0))</f>
        <v/>
      </c>
    </row>
    <row r="1325" spans="102:117" x14ac:dyDescent="0.25">
      <c r="CX1325" s="50"/>
      <c r="CY1325" s="50"/>
      <c r="DI1325" s="107" t="str">
        <f>IF(LEN(Database!$C1326)&gt;0,ROW(Database!$C1326),"")</f>
        <v/>
      </c>
      <c r="DK1325" s="88" t="str">
        <f>IF(DynamicList!$D1326&lt;&gt;"",ROW(DynamicList!$D1326),"")</f>
        <v/>
      </c>
      <c r="DM1325" s="88" t="str">
        <f>IF(LEN(DynamicList!$D1326)=0,"",MATCH(DynamicList!$D1326,Calc!$AJ$7:$AJ$2006,0))</f>
        <v/>
      </c>
    </row>
    <row r="1326" spans="102:117" x14ac:dyDescent="0.25">
      <c r="CX1326" s="50"/>
      <c r="CY1326" s="50"/>
      <c r="DI1326" s="107" t="str">
        <f>IF(LEN(Database!$C1327)&gt;0,ROW(Database!$C1327),"")</f>
        <v/>
      </c>
      <c r="DK1326" s="88" t="str">
        <f>IF(DynamicList!$D1327&lt;&gt;"",ROW(DynamicList!$D1327),"")</f>
        <v/>
      </c>
      <c r="DM1326" s="88" t="str">
        <f>IF(LEN(DynamicList!$D1327)=0,"",MATCH(DynamicList!$D1327,Calc!$AJ$7:$AJ$2006,0))</f>
        <v/>
      </c>
    </row>
    <row r="1327" spans="102:117" x14ac:dyDescent="0.25">
      <c r="CX1327" s="50"/>
      <c r="CY1327" s="50"/>
      <c r="DI1327" s="107" t="str">
        <f>IF(LEN(Database!$C1328)&gt;0,ROW(Database!$C1328),"")</f>
        <v/>
      </c>
      <c r="DK1327" s="88" t="str">
        <f>IF(DynamicList!$D1328&lt;&gt;"",ROW(DynamicList!$D1328),"")</f>
        <v/>
      </c>
      <c r="DM1327" s="88" t="str">
        <f>IF(LEN(DynamicList!$D1328)=0,"",MATCH(DynamicList!$D1328,Calc!$AJ$7:$AJ$2006,0))</f>
        <v/>
      </c>
    </row>
    <row r="1328" spans="102:117" x14ac:dyDescent="0.25">
      <c r="CX1328" s="50"/>
      <c r="CY1328" s="50"/>
      <c r="DI1328" s="107" t="str">
        <f>IF(LEN(Database!$C1329)&gt;0,ROW(Database!$C1329),"")</f>
        <v/>
      </c>
      <c r="DK1328" s="88" t="str">
        <f>IF(DynamicList!$D1329&lt;&gt;"",ROW(DynamicList!$D1329),"")</f>
        <v/>
      </c>
      <c r="DM1328" s="88" t="str">
        <f>IF(LEN(DynamicList!$D1329)=0,"",MATCH(DynamicList!$D1329,Calc!$AJ$7:$AJ$2006,0))</f>
        <v/>
      </c>
    </row>
    <row r="1329" spans="102:117" x14ac:dyDescent="0.25">
      <c r="CX1329" s="50"/>
      <c r="CY1329" s="50"/>
      <c r="DI1329" s="107" t="str">
        <f>IF(LEN(Database!$C1330)&gt;0,ROW(Database!$C1330),"")</f>
        <v/>
      </c>
      <c r="DK1329" s="88" t="str">
        <f>IF(DynamicList!$D1330&lt;&gt;"",ROW(DynamicList!$D1330),"")</f>
        <v/>
      </c>
      <c r="DM1329" s="88" t="str">
        <f>IF(LEN(DynamicList!$D1330)=0,"",MATCH(DynamicList!$D1330,Calc!$AJ$7:$AJ$2006,0))</f>
        <v/>
      </c>
    </row>
    <row r="1330" spans="102:117" x14ac:dyDescent="0.25">
      <c r="CX1330" s="50"/>
      <c r="CY1330" s="50"/>
      <c r="DI1330" s="107" t="str">
        <f>IF(LEN(Database!$C1331)&gt;0,ROW(Database!$C1331),"")</f>
        <v/>
      </c>
      <c r="DK1330" s="88" t="str">
        <f>IF(DynamicList!$D1331&lt;&gt;"",ROW(DynamicList!$D1331),"")</f>
        <v/>
      </c>
      <c r="DM1330" s="88" t="str">
        <f>IF(LEN(DynamicList!$D1331)=0,"",MATCH(DynamicList!$D1331,Calc!$AJ$7:$AJ$2006,0))</f>
        <v/>
      </c>
    </row>
    <row r="1331" spans="102:117" x14ac:dyDescent="0.25">
      <c r="CX1331" s="50"/>
      <c r="CY1331" s="50"/>
      <c r="DI1331" s="107" t="str">
        <f>IF(LEN(Database!$C1332)&gt;0,ROW(Database!$C1332),"")</f>
        <v/>
      </c>
      <c r="DK1331" s="88" t="str">
        <f>IF(DynamicList!$D1332&lt;&gt;"",ROW(DynamicList!$D1332),"")</f>
        <v/>
      </c>
      <c r="DM1331" s="88" t="str">
        <f>IF(LEN(DynamicList!$D1332)=0,"",MATCH(DynamicList!$D1332,Calc!$AJ$7:$AJ$2006,0))</f>
        <v/>
      </c>
    </row>
    <row r="1332" spans="102:117" x14ac:dyDescent="0.25">
      <c r="CX1332" s="50"/>
      <c r="CY1332" s="50"/>
      <c r="DI1332" s="107" t="str">
        <f>IF(LEN(Database!$C1333)&gt;0,ROW(Database!$C1333),"")</f>
        <v/>
      </c>
      <c r="DK1332" s="88" t="str">
        <f>IF(DynamicList!$D1333&lt;&gt;"",ROW(DynamicList!$D1333),"")</f>
        <v/>
      </c>
      <c r="DM1332" s="88" t="str">
        <f>IF(LEN(DynamicList!$D1333)=0,"",MATCH(DynamicList!$D1333,Calc!$AJ$7:$AJ$2006,0))</f>
        <v/>
      </c>
    </row>
    <row r="1333" spans="102:117" x14ac:dyDescent="0.25">
      <c r="CX1333" s="50"/>
      <c r="CY1333" s="50"/>
      <c r="DI1333" s="107" t="str">
        <f>IF(LEN(Database!$C1334)&gt;0,ROW(Database!$C1334),"")</f>
        <v/>
      </c>
      <c r="DK1333" s="88" t="str">
        <f>IF(DynamicList!$D1334&lt;&gt;"",ROW(DynamicList!$D1334),"")</f>
        <v/>
      </c>
      <c r="DM1333" s="88" t="str">
        <f>IF(LEN(DynamicList!$D1334)=0,"",MATCH(DynamicList!$D1334,Calc!$AJ$7:$AJ$2006,0))</f>
        <v/>
      </c>
    </row>
    <row r="1334" spans="102:117" x14ac:dyDescent="0.25">
      <c r="CX1334" s="50"/>
      <c r="CY1334" s="50"/>
      <c r="DI1334" s="107" t="str">
        <f>IF(LEN(Database!$C1335)&gt;0,ROW(Database!$C1335),"")</f>
        <v/>
      </c>
      <c r="DK1334" s="88" t="str">
        <f>IF(DynamicList!$D1335&lt;&gt;"",ROW(DynamicList!$D1335),"")</f>
        <v/>
      </c>
      <c r="DM1334" s="88" t="str">
        <f>IF(LEN(DynamicList!$D1335)=0,"",MATCH(DynamicList!$D1335,Calc!$AJ$7:$AJ$2006,0))</f>
        <v/>
      </c>
    </row>
    <row r="1335" spans="102:117" x14ac:dyDescent="0.25">
      <c r="CX1335" s="50"/>
      <c r="CY1335" s="50"/>
      <c r="DI1335" s="107" t="str">
        <f>IF(LEN(Database!$C1336)&gt;0,ROW(Database!$C1336),"")</f>
        <v/>
      </c>
      <c r="DK1335" s="88" t="str">
        <f>IF(DynamicList!$D1336&lt;&gt;"",ROW(DynamicList!$D1336),"")</f>
        <v/>
      </c>
      <c r="DM1335" s="88" t="str">
        <f>IF(LEN(DynamicList!$D1336)=0,"",MATCH(DynamicList!$D1336,Calc!$AJ$7:$AJ$2006,0))</f>
        <v/>
      </c>
    </row>
    <row r="1336" spans="102:117" x14ac:dyDescent="0.25">
      <c r="CX1336" s="50"/>
      <c r="CY1336" s="50"/>
      <c r="DI1336" s="107" t="str">
        <f>IF(LEN(Database!$C1337)&gt;0,ROW(Database!$C1337),"")</f>
        <v/>
      </c>
      <c r="DK1336" s="88" t="str">
        <f>IF(DynamicList!$D1337&lt;&gt;"",ROW(DynamicList!$D1337),"")</f>
        <v/>
      </c>
      <c r="DM1336" s="88" t="str">
        <f>IF(LEN(DynamicList!$D1337)=0,"",MATCH(DynamicList!$D1337,Calc!$AJ$7:$AJ$2006,0))</f>
        <v/>
      </c>
    </row>
    <row r="1337" spans="102:117" x14ac:dyDescent="0.25">
      <c r="CX1337" s="50"/>
      <c r="CY1337" s="50"/>
      <c r="DI1337" s="107" t="str">
        <f>IF(LEN(Database!$C1338)&gt;0,ROW(Database!$C1338),"")</f>
        <v/>
      </c>
      <c r="DK1337" s="88" t="str">
        <f>IF(DynamicList!$D1338&lt;&gt;"",ROW(DynamicList!$D1338),"")</f>
        <v/>
      </c>
      <c r="DM1337" s="88" t="str">
        <f>IF(LEN(DynamicList!$D1338)=0,"",MATCH(DynamicList!$D1338,Calc!$AJ$7:$AJ$2006,0))</f>
        <v/>
      </c>
    </row>
    <row r="1338" spans="102:117" x14ac:dyDescent="0.25">
      <c r="CX1338" s="50"/>
      <c r="CY1338" s="50"/>
      <c r="DI1338" s="107" t="str">
        <f>IF(LEN(Database!$C1339)&gt;0,ROW(Database!$C1339),"")</f>
        <v/>
      </c>
      <c r="DK1338" s="88" t="str">
        <f>IF(DynamicList!$D1339&lt;&gt;"",ROW(DynamicList!$D1339),"")</f>
        <v/>
      </c>
      <c r="DM1338" s="88" t="str">
        <f>IF(LEN(DynamicList!$D1339)=0,"",MATCH(DynamicList!$D1339,Calc!$AJ$7:$AJ$2006,0))</f>
        <v/>
      </c>
    </row>
    <row r="1339" spans="102:117" x14ac:dyDescent="0.25">
      <c r="CX1339" s="50"/>
      <c r="CY1339" s="50"/>
      <c r="DI1339" s="107" t="str">
        <f>IF(LEN(Database!$C1340)&gt;0,ROW(Database!$C1340),"")</f>
        <v/>
      </c>
      <c r="DK1339" s="88" t="str">
        <f>IF(DynamicList!$D1340&lt;&gt;"",ROW(DynamicList!$D1340),"")</f>
        <v/>
      </c>
      <c r="DM1339" s="88" t="str">
        <f>IF(LEN(DynamicList!$D1340)=0,"",MATCH(DynamicList!$D1340,Calc!$AJ$7:$AJ$2006,0))</f>
        <v/>
      </c>
    </row>
    <row r="1340" spans="102:117" x14ac:dyDescent="0.25">
      <c r="CX1340" s="50"/>
      <c r="CY1340" s="50"/>
      <c r="DI1340" s="107" t="str">
        <f>IF(LEN(Database!$C1341)&gt;0,ROW(Database!$C1341),"")</f>
        <v/>
      </c>
      <c r="DK1340" s="88" t="str">
        <f>IF(DynamicList!$D1341&lt;&gt;"",ROW(DynamicList!$D1341),"")</f>
        <v/>
      </c>
      <c r="DM1340" s="88" t="str">
        <f>IF(LEN(DynamicList!$D1341)=0,"",MATCH(DynamicList!$D1341,Calc!$AJ$7:$AJ$2006,0))</f>
        <v/>
      </c>
    </row>
    <row r="1341" spans="102:117" x14ac:dyDescent="0.25">
      <c r="CX1341" s="50"/>
      <c r="CY1341" s="50"/>
      <c r="DI1341" s="107" t="str">
        <f>IF(LEN(Database!$C1342)&gt;0,ROW(Database!$C1342),"")</f>
        <v/>
      </c>
      <c r="DK1341" s="88" t="str">
        <f>IF(DynamicList!$D1342&lt;&gt;"",ROW(DynamicList!$D1342),"")</f>
        <v/>
      </c>
      <c r="DM1341" s="88" t="str">
        <f>IF(LEN(DynamicList!$D1342)=0,"",MATCH(DynamicList!$D1342,Calc!$AJ$7:$AJ$2006,0))</f>
        <v/>
      </c>
    </row>
    <row r="1342" spans="102:117" x14ac:dyDescent="0.25">
      <c r="CX1342" s="50"/>
      <c r="CY1342" s="50"/>
      <c r="DI1342" s="107" t="str">
        <f>IF(LEN(Database!$C1343)&gt;0,ROW(Database!$C1343),"")</f>
        <v/>
      </c>
      <c r="DK1342" s="88" t="str">
        <f>IF(DynamicList!$D1343&lt;&gt;"",ROW(DynamicList!$D1343),"")</f>
        <v/>
      </c>
      <c r="DM1342" s="88" t="str">
        <f>IF(LEN(DynamicList!$D1343)=0,"",MATCH(DynamicList!$D1343,Calc!$AJ$7:$AJ$2006,0))</f>
        <v/>
      </c>
    </row>
    <row r="1343" spans="102:117" x14ac:dyDescent="0.25">
      <c r="CX1343" s="50"/>
      <c r="CY1343" s="50"/>
      <c r="DI1343" s="107" t="str">
        <f>IF(LEN(Database!$C1344)&gt;0,ROW(Database!$C1344),"")</f>
        <v/>
      </c>
      <c r="DK1343" s="88" t="str">
        <f>IF(DynamicList!$D1344&lt;&gt;"",ROW(DynamicList!$D1344),"")</f>
        <v/>
      </c>
      <c r="DM1343" s="88" t="str">
        <f>IF(LEN(DynamicList!$D1344)=0,"",MATCH(DynamicList!$D1344,Calc!$AJ$7:$AJ$2006,0))</f>
        <v/>
      </c>
    </row>
    <row r="1344" spans="102:117" x14ac:dyDescent="0.25">
      <c r="CX1344" s="50"/>
      <c r="CY1344" s="50"/>
      <c r="DI1344" s="107" t="str">
        <f>IF(LEN(Database!$C1345)&gt;0,ROW(Database!$C1345),"")</f>
        <v/>
      </c>
      <c r="DK1344" s="88" t="str">
        <f>IF(DynamicList!$D1345&lt;&gt;"",ROW(DynamicList!$D1345),"")</f>
        <v/>
      </c>
      <c r="DM1344" s="88" t="str">
        <f>IF(LEN(DynamicList!$D1345)=0,"",MATCH(DynamicList!$D1345,Calc!$AJ$7:$AJ$2006,0))</f>
        <v/>
      </c>
    </row>
    <row r="1345" spans="102:117" x14ac:dyDescent="0.25">
      <c r="CX1345" s="50"/>
      <c r="CY1345" s="50"/>
      <c r="DI1345" s="107" t="str">
        <f>IF(LEN(Database!$C1346)&gt;0,ROW(Database!$C1346),"")</f>
        <v/>
      </c>
      <c r="DK1345" s="88" t="str">
        <f>IF(DynamicList!$D1346&lt;&gt;"",ROW(DynamicList!$D1346),"")</f>
        <v/>
      </c>
      <c r="DM1345" s="88" t="str">
        <f>IF(LEN(DynamicList!$D1346)=0,"",MATCH(DynamicList!$D1346,Calc!$AJ$7:$AJ$2006,0))</f>
        <v/>
      </c>
    </row>
    <row r="1346" spans="102:117" x14ac:dyDescent="0.25">
      <c r="CX1346" s="50"/>
      <c r="CY1346" s="50"/>
      <c r="DI1346" s="107" t="str">
        <f>IF(LEN(Database!$C1347)&gt;0,ROW(Database!$C1347),"")</f>
        <v/>
      </c>
      <c r="DK1346" s="88" t="str">
        <f>IF(DynamicList!$D1347&lt;&gt;"",ROW(DynamicList!$D1347),"")</f>
        <v/>
      </c>
      <c r="DM1346" s="88" t="str">
        <f>IF(LEN(DynamicList!$D1347)=0,"",MATCH(DynamicList!$D1347,Calc!$AJ$7:$AJ$2006,0))</f>
        <v/>
      </c>
    </row>
    <row r="1347" spans="102:117" x14ac:dyDescent="0.25">
      <c r="CX1347" s="50"/>
      <c r="CY1347" s="50"/>
      <c r="DI1347" s="107" t="str">
        <f>IF(LEN(Database!$C1348)&gt;0,ROW(Database!$C1348),"")</f>
        <v/>
      </c>
      <c r="DK1347" s="88" t="str">
        <f>IF(DynamicList!$D1348&lt;&gt;"",ROW(DynamicList!$D1348),"")</f>
        <v/>
      </c>
      <c r="DM1347" s="88" t="str">
        <f>IF(LEN(DynamicList!$D1348)=0,"",MATCH(DynamicList!$D1348,Calc!$AJ$7:$AJ$2006,0))</f>
        <v/>
      </c>
    </row>
    <row r="1348" spans="102:117" x14ac:dyDescent="0.25">
      <c r="CX1348" s="50"/>
      <c r="CY1348" s="50"/>
      <c r="DI1348" s="107" t="str">
        <f>IF(LEN(Database!$C1349)&gt;0,ROW(Database!$C1349),"")</f>
        <v/>
      </c>
      <c r="DK1348" s="88" t="str">
        <f>IF(DynamicList!$D1349&lt;&gt;"",ROW(DynamicList!$D1349),"")</f>
        <v/>
      </c>
      <c r="DM1348" s="88" t="str">
        <f>IF(LEN(DynamicList!$D1349)=0,"",MATCH(DynamicList!$D1349,Calc!$AJ$7:$AJ$2006,0))</f>
        <v/>
      </c>
    </row>
    <row r="1349" spans="102:117" x14ac:dyDescent="0.25">
      <c r="CX1349" s="50"/>
      <c r="CY1349" s="50"/>
      <c r="DI1349" s="107" t="str">
        <f>IF(LEN(Database!$C1350)&gt;0,ROW(Database!$C1350),"")</f>
        <v/>
      </c>
      <c r="DK1349" s="88" t="str">
        <f>IF(DynamicList!$D1350&lt;&gt;"",ROW(DynamicList!$D1350),"")</f>
        <v/>
      </c>
      <c r="DM1349" s="88" t="str">
        <f>IF(LEN(DynamicList!$D1350)=0,"",MATCH(DynamicList!$D1350,Calc!$AJ$7:$AJ$2006,0))</f>
        <v/>
      </c>
    </row>
    <row r="1350" spans="102:117" x14ac:dyDescent="0.25">
      <c r="CX1350" s="50"/>
      <c r="CY1350" s="50"/>
      <c r="DI1350" s="107" t="str">
        <f>IF(LEN(Database!$C1351)&gt;0,ROW(Database!$C1351),"")</f>
        <v/>
      </c>
      <c r="DK1350" s="88" t="str">
        <f>IF(DynamicList!$D1351&lt;&gt;"",ROW(DynamicList!$D1351),"")</f>
        <v/>
      </c>
      <c r="DM1350" s="88" t="str">
        <f>IF(LEN(DynamicList!$D1351)=0,"",MATCH(DynamicList!$D1351,Calc!$AJ$7:$AJ$2006,0))</f>
        <v/>
      </c>
    </row>
    <row r="1351" spans="102:117" x14ac:dyDescent="0.25">
      <c r="CX1351" s="50"/>
      <c r="CY1351" s="50"/>
      <c r="DI1351" s="107" t="str">
        <f>IF(LEN(Database!$C1352)&gt;0,ROW(Database!$C1352),"")</f>
        <v/>
      </c>
      <c r="DK1351" s="88" t="str">
        <f>IF(DynamicList!$D1352&lt;&gt;"",ROW(DynamicList!$D1352),"")</f>
        <v/>
      </c>
      <c r="DM1351" s="88" t="str">
        <f>IF(LEN(DynamicList!$D1352)=0,"",MATCH(DynamicList!$D1352,Calc!$AJ$7:$AJ$2006,0))</f>
        <v/>
      </c>
    </row>
    <row r="1352" spans="102:117" x14ac:dyDescent="0.25">
      <c r="CX1352" s="50"/>
      <c r="CY1352" s="50"/>
      <c r="DI1352" s="107" t="str">
        <f>IF(LEN(Database!$C1353)&gt;0,ROW(Database!$C1353),"")</f>
        <v/>
      </c>
      <c r="DK1352" s="88" t="str">
        <f>IF(DynamicList!$D1353&lt;&gt;"",ROW(DynamicList!$D1353),"")</f>
        <v/>
      </c>
      <c r="DM1352" s="88" t="str">
        <f>IF(LEN(DynamicList!$D1353)=0,"",MATCH(DynamicList!$D1353,Calc!$AJ$7:$AJ$2006,0))</f>
        <v/>
      </c>
    </row>
    <row r="1353" spans="102:117" x14ac:dyDescent="0.25">
      <c r="CX1353" s="50"/>
      <c r="CY1353" s="50"/>
      <c r="DI1353" s="107" t="str">
        <f>IF(LEN(Database!$C1354)&gt;0,ROW(Database!$C1354),"")</f>
        <v/>
      </c>
      <c r="DK1353" s="88" t="str">
        <f>IF(DynamicList!$D1354&lt;&gt;"",ROW(DynamicList!$D1354),"")</f>
        <v/>
      </c>
      <c r="DM1353" s="88" t="str">
        <f>IF(LEN(DynamicList!$D1354)=0,"",MATCH(DynamicList!$D1354,Calc!$AJ$7:$AJ$2006,0))</f>
        <v/>
      </c>
    </row>
    <row r="1354" spans="102:117" x14ac:dyDescent="0.25">
      <c r="CX1354" s="50"/>
      <c r="CY1354" s="50"/>
      <c r="DI1354" s="107" t="str">
        <f>IF(LEN(Database!$C1355)&gt;0,ROW(Database!$C1355),"")</f>
        <v/>
      </c>
      <c r="DK1354" s="88" t="str">
        <f>IF(DynamicList!$D1355&lt;&gt;"",ROW(DynamicList!$D1355),"")</f>
        <v/>
      </c>
      <c r="DM1354" s="88" t="str">
        <f>IF(LEN(DynamicList!$D1355)=0,"",MATCH(DynamicList!$D1355,Calc!$AJ$7:$AJ$2006,0))</f>
        <v/>
      </c>
    </row>
    <row r="1355" spans="102:117" x14ac:dyDescent="0.25">
      <c r="CX1355" s="50"/>
      <c r="CY1355" s="50"/>
      <c r="DI1355" s="107" t="str">
        <f>IF(LEN(Database!$C1356)&gt;0,ROW(Database!$C1356),"")</f>
        <v/>
      </c>
      <c r="DK1355" s="88" t="str">
        <f>IF(DynamicList!$D1356&lt;&gt;"",ROW(DynamicList!$D1356),"")</f>
        <v/>
      </c>
      <c r="DM1355" s="88" t="str">
        <f>IF(LEN(DynamicList!$D1356)=0,"",MATCH(DynamicList!$D1356,Calc!$AJ$7:$AJ$2006,0))</f>
        <v/>
      </c>
    </row>
    <row r="1356" spans="102:117" x14ac:dyDescent="0.25">
      <c r="CX1356" s="50"/>
      <c r="CY1356" s="50"/>
      <c r="DI1356" s="107" t="str">
        <f>IF(LEN(Database!$C1357)&gt;0,ROW(Database!$C1357),"")</f>
        <v/>
      </c>
      <c r="DK1356" s="88" t="str">
        <f>IF(DynamicList!$D1357&lt;&gt;"",ROW(DynamicList!$D1357),"")</f>
        <v/>
      </c>
      <c r="DM1356" s="88" t="str">
        <f>IF(LEN(DynamicList!$D1357)=0,"",MATCH(DynamicList!$D1357,Calc!$AJ$7:$AJ$2006,0))</f>
        <v/>
      </c>
    </row>
    <row r="1357" spans="102:117" x14ac:dyDescent="0.25">
      <c r="CX1357" s="50"/>
      <c r="CY1357" s="50"/>
      <c r="DI1357" s="107" t="str">
        <f>IF(LEN(Database!$C1358)&gt;0,ROW(Database!$C1358),"")</f>
        <v/>
      </c>
      <c r="DK1357" s="88" t="str">
        <f>IF(DynamicList!$D1358&lt;&gt;"",ROW(DynamicList!$D1358),"")</f>
        <v/>
      </c>
      <c r="DM1357" s="88" t="str">
        <f>IF(LEN(DynamicList!$D1358)=0,"",MATCH(DynamicList!$D1358,Calc!$AJ$7:$AJ$2006,0))</f>
        <v/>
      </c>
    </row>
    <row r="1358" spans="102:117" x14ac:dyDescent="0.25">
      <c r="CX1358" s="50"/>
      <c r="CY1358" s="50"/>
      <c r="DI1358" s="107" t="str">
        <f>IF(LEN(Database!$C1359)&gt;0,ROW(Database!$C1359),"")</f>
        <v/>
      </c>
      <c r="DK1358" s="88" t="str">
        <f>IF(DynamicList!$D1359&lt;&gt;"",ROW(DynamicList!$D1359),"")</f>
        <v/>
      </c>
      <c r="DM1358" s="88" t="str">
        <f>IF(LEN(DynamicList!$D1359)=0,"",MATCH(DynamicList!$D1359,Calc!$AJ$7:$AJ$2006,0))</f>
        <v/>
      </c>
    </row>
    <row r="1359" spans="102:117" x14ac:dyDescent="0.25">
      <c r="CX1359" s="50"/>
      <c r="CY1359" s="50"/>
      <c r="DI1359" s="107" t="str">
        <f>IF(LEN(Database!$C1360)&gt;0,ROW(Database!$C1360),"")</f>
        <v/>
      </c>
      <c r="DK1359" s="88" t="str">
        <f>IF(DynamicList!$D1360&lt;&gt;"",ROW(DynamicList!$D1360),"")</f>
        <v/>
      </c>
      <c r="DM1359" s="88" t="str">
        <f>IF(LEN(DynamicList!$D1360)=0,"",MATCH(DynamicList!$D1360,Calc!$AJ$7:$AJ$2006,0))</f>
        <v/>
      </c>
    </row>
    <row r="1360" spans="102:117" x14ac:dyDescent="0.25">
      <c r="CX1360" s="50"/>
      <c r="CY1360" s="50"/>
      <c r="DI1360" s="107" t="str">
        <f>IF(LEN(Database!$C1361)&gt;0,ROW(Database!$C1361),"")</f>
        <v/>
      </c>
      <c r="DK1360" s="88" t="str">
        <f>IF(DynamicList!$D1361&lt;&gt;"",ROW(DynamicList!$D1361),"")</f>
        <v/>
      </c>
      <c r="DM1360" s="88" t="str">
        <f>IF(LEN(DynamicList!$D1361)=0,"",MATCH(DynamicList!$D1361,Calc!$AJ$7:$AJ$2006,0))</f>
        <v/>
      </c>
    </row>
    <row r="1361" spans="102:117" x14ac:dyDescent="0.25">
      <c r="CX1361" s="50"/>
      <c r="CY1361" s="50"/>
      <c r="DI1361" s="107" t="str">
        <f>IF(LEN(Database!$C1362)&gt;0,ROW(Database!$C1362),"")</f>
        <v/>
      </c>
      <c r="DK1361" s="88" t="str">
        <f>IF(DynamicList!$D1362&lt;&gt;"",ROW(DynamicList!$D1362),"")</f>
        <v/>
      </c>
      <c r="DM1361" s="88" t="str">
        <f>IF(LEN(DynamicList!$D1362)=0,"",MATCH(DynamicList!$D1362,Calc!$AJ$7:$AJ$2006,0))</f>
        <v/>
      </c>
    </row>
    <row r="1362" spans="102:117" x14ac:dyDescent="0.25">
      <c r="CX1362" s="50"/>
      <c r="CY1362" s="50"/>
      <c r="DI1362" s="107" t="str">
        <f>IF(LEN(Database!$C1363)&gt;0,ROW(Database!$C1363),"")</f>
        <v/>
      </c>
      <c r="DK1362" s="88" t="str">
        <f>IF(DynamicList!$D1363&lt;&gt;"",ROW(DynamicList!$D1363),"")</f>
        <v/>
      </c>
      <c r="DM1362" s="88" t="str">
        <f>IF(LEN(DynamicList!$D1363)=0,"",MATCH(DynamicList!$D1363,Calc!$AJ$7:$AJ$2006,0))</f>
        <v/>
      </c>
    </row>
    <row r="1363" spans="102:117" x14ac:dyDescent="0.25">
      <c r="CX1363" s="50"/>
      <c r="CY1363" s="50"/>
      <c r="DI1363" s="107" t="str">
        <f>IF(LEN(Database!$C1364)&gt;0,ROW(Database!$C1364),"")</f>
        <v/>
      </c>
      <c r="DK1363" s="88" t="str">
        <f>IF(DynamicList!$D1364&lt;&gt;"",ROW(DynamicList!$D1364),"")</f>
        <v/>
      </c>
      <c r="DM1363" s="88" t="str">
        <f>IF(LEN(DynamicList!$D1364)=0,"",MATCH(DynamicList!$D1364,Calc!$AJ$7:$AJ$2006,0))</f>
        <v/>
      </c>
    </row>
    <row r="1364" spans="102:117" x14ac:dyDescent="0.25">
      <c r="CX1364" s="50"/>
      <c r="CY1364" s="50"/>
      <c r="DI1364" s="107" t="str">
        <f>IF(LEN(Database!$C1365)&gt;0,ROW(Database!$C1365),"")</f>
        <v/>
      </c>
      <c r="DK1364" s="88" t="str">
        <f>IF(DynamicList!$D1365&lt;&gt;"",ROW(DynamicList!$D1365),"")</f>
        <v/>
      </c>
      <c r="DM1364" s="88" t="str">
        <f>IF(LEN(DynamicList!$D1365)=0,"",MATCH(DynamicList!$D1365,Calc!$AJ$7:$AJ$2006,0))</f>
        <v/>
      </c>
    </row>
    <row r="1365" spans="102:117" x14ac:dyDescent="0.25">
      <c r="CX1365" s="50"/>
      <c r="CY1365" s="50"/>
      <c r="DI1365" s="107" t="str">
        <f>IF(LEN(Database!$C1366)&gt;0,ROW(Database!$C1366),"")</f>
        <v/>
      </c>
      <c r="DK1365" s="88" t="str">
        <f>IF(DynamicList!$D1366&lt;&gt;"",ROW(DynamicList!$D1366),"")</f>
        <v/>
      </c>
      <c r="DM1365" s="88" t="str">
        <f>IF(LEN(DynamicList!$D1366)=0,"",MATCH(DynamicList!$D1366,Calc!$AJ$7:$AJ$2006,0))</f>
        <v/>
      </c>
    </row>
    <row r="1366" spans="102:117" x14ac:dyDescent="0.25">
      <c r="CX1366" s="50"/>
      <c r="CY1366" s="50"/>
      <c r="DI1366" s="107" t="str">
        <f>IF(LEN(Database!$C1367)&gt;0,ROW(Database!$C1367),"")</f>
        <v/>
      </c>
      <c r="DK1366" s="88" t="str">
        <f>IF(DynamicList!$D1367&lt;&gt;"",ROW(DynamicList!$D1367),"")</f>
        <v/>
      </c>
      <c r="DM1366" s="88" t="str">
        <f>IF(LEN(DynamicList!$D1367)=0,"",MATCH(DynamicList!$D1367,Calc!$AJ$7:$AJ$2006,0))</f>
        <v/>
      </c>
    </row>
    <row r="1367" spans="102:117" x14ac:dyDescent="0.25">
      <c r="CX1367" s="50"/>
      <c r="CY1367" s="50"/>
      <c r="DI1367" s="107" t="str">
        <f>IF(LEN(Database!$C1368)&gt;0,ROW(Database!$C1368),"")</f>
        <v/>
      </c>
      <c r="DK1367" s="88" t="str">
        <f>IF(DynamicList!$D1368&lt;&gt;"",ROW(DynamicList!$D1368),"")</f>
        <v/>
      </c>
      <c r="DM1367" s="88" t="str">
        <f>IF(LEN(DynamicList!$D1368)=0,"",MATCH(DynamicList!$D1368,Calc!$AJ$7:$AJ$2006,0))</f>
        <v/>
      </c>
    </row>
    <row r="1368" spans="102:117" x14ac:dyDescent="0.25">
      <c r="CX1368" s="50"/>
      <c r="CY1368" s="50"/>
      <c r="DI1368" s="107" t="str">
        <f>IF(LEN(Database!$C1369)&gt;0,ROW(Database!$C1369),"")</f>
        <v/>
      </c>
      <c r="DK1368" s="88" t="str">
        <f>IF(DynamicList!$D1369&lt;&gt;"",ROW(DynamicList!$D1369),"")</f>
        <v/>
      </c>
      <c r="DM1368" s="88" t="str">
        <f>IF(LEN(DynamicList!$D1369)=0,"",MATCH(DynamicList!$D1369,Calc!$AJ$7:$AJ$2006,0))</f>
        <v/>
      </c>
    </row>
    <row r="1369" spans="102:117" x14ac:dyDescent="0.25">
      <c r="CX1369" s="50"/>
      <c r="CY1369" s="50"/>
      <c r="DI1369" s="107" t="str">
        <f>IF(LEN(Database!$C1370)&gt;0,ROW(Database!$C1370),"")</f>
        <v/>
      </c>
      <c r="DK1369" s="88" t="str">
        <f>IF(DynamicList!$D1370&lt;&gt;"",ROW(DynamicList!$D1370),"")</f>
        <v/>
      </c>
      <c r="DM1369" s="88" t="str">
        <f>IF(LEN(DynamicList!$D1370)=0,"",MATCH(DynamicList!$D1370,Calc!$AJ$7:$AJ$2006,0))</f>
        <v/>
      </c>
    </row>
    <row r="1370" spans="102:117" x14ac:dyDescent="0.25">
      <c r="CX1370" s="50"/>
      <c r="CY1370" s="50"/>
      <c r="DI1370" s="107" t="str">
        <f>IF(LEN(Database!$C1371)&gt;0,ROW(Database!$C1371),"")</f>
        <v/>
      </c>
      <c r="DK1370" s="88" t="str">
        <f>IF(DynamicList!$D1371&lt;&gt;"",ROW(DynamicList!$D1371),"")</f>
        <v/>
      </c>
      <c r="DM1370" s="88" t="str">
        <f>IF(LEN(DynamicList!$D1371)=0,"",MATCH(DynamicList!$D1371,Calc!$AJ$7:$AJ$2006,0))</f>
        <v/>
      </c>
    </row>
    <row r="1371" spans="102:117" x14ac:dyDescent="0.25">
      <c r="CX1371" s="50"/>
      <c r="CY1371" s="50"/>
      <c r="DI1371" s="107" t="str">
        <f>IF(LEN(Database!$C1372)&gt;0,ROW(Database!$C1372),"")</f>
        <v/>
      </c>
      <c r="DK1371" s="88" t="str">
        <f>IF(DynamicList!$D1372&lt;&gt;"",ROW(DynamicList!$D1372),"")</f>
        <v/>
      </c>
      <c r="DM1371" s="88" t="str">
        <f>IF(LEN(DynamicList!$D1372)=0,"",MATCH(DynamicList!$D1372,Calc!$AJ$7:$AJ$2006,0))</f>
        <v/>
      </c>
    </row>
    <row r="1372" spans="102:117" x14ac:dyDescent="0.25">
      <c r="CX1372" s="50"/>
      <c r="CY1372" s="50"/>
      <c r="DI1372" s="107" t="str">
        <f>IF(LEN(Database!$C1373)&gt;0,ROW(Database!$C1373),"")</f>
        <v/>
      </c>
      <c r="DK1372" s="88" t="str">
        <f>IF(DynamicList!$D1373&lt;&gt;"",ROW(DynamicList!$D1373),"")</f>
        <v/>
      </c>
      <c r="DM1372" s="88" t="str">
        <f>IF(LEN(DynamicList!$D1373)=0,"",MATCH(DynamicList!$D1373,Calc!$AJ$7:$AJ$2006,0))</f>
        <v/>
      </c>
    </row>
    <row r="1373" spans="102:117" x14ac:dyDescent="0.25">
      <c r="CX1373" s="50"/>
      <c r="CY1373" s="50"/>
      <c r="DI1373" s="107" t="str">
        <f>IF(LEN(Database!$C1374)&gt;0,ROW(Database!$C1374),"")</f>
        <v/>
      </c>
      <c r="DK1373" s="88" t="str">
        <f>IF(DynamicList!$D1374&lt;&gt;"",ROW(DynamicList!$D1374),"")</f>
        <v/>
      </c>
      <c r="DM1373" s="88" t="str">
        <f>IF(LEN(DynamicList!$D1374)=0,"",MATCH(DynamicList!$D1374,Calc!$AJ$7:$AJ$2006,0))</f>
        <v/>
      </c>
    </row>
    <row r="1374" spans="102:117" x14ac:dyDescent="0.25">
      <c r="CX1374" s="50"/>
      <c r="CY1374" s="50"/>
      <c r="DI1374" s="107" t="str">
        <f>IF(LEN(Database!$C1375)&gt;0,ROW(Database!$C1375),"")</f>
        <v/>
      </c>
      <c r="DK1374" s="88" t="str">
        <f>IF(DynamicList!$D1375&lt;&gt;"",ROW(DynamicList!$D1375),"")</f>
        <v/>
      </c>
      <c r="DM1374" s="88" t="str">
        <f>IF(LEN(DynamicList!$D1375)=0,"",MATCH(DynamicList!$D1375,Calc!$AJ$7:$AJ$2006,0))</f>
        <v/>
      </c>
    </row>
    <row r="1375" spans="102:117" x14ac:dyDescent="0.25">
      <c r="CX1375" s="50"/>
      <c r="CY1375" s="50"/>
      <c r="DI1375" s="107" t="str">
        <f>IF(LEN(Database!$C1376)&gt;0,ROW(Database!$C1376),"")</f>
        <v/>
      </c>
      <c r="DK1375" s="88" t="str">
        <f>IF(DynamicList!$D1376&lt;&gt;"",ROW(DynamicList!$D1376),"")</f>
        <v/>
      </c>
      <c r="DM1375" s="88" t="str">
        <f>IF(LEN(DynamicList!$D1376)=0,"",MATCH(DynamicList!$D1376,Calc!$AJ$7:$AJ$2006,0))</f>
        <v/>
      </c>
    </row>
    <row r="1376" spans="102:117" x14ac:dyDescent="0.25">
      <c r="CX1376" s="50"/>
      <c r="CY1376" s="50"/>
      <c r="DI1376" s="107" t="str">
        <f>IF(LEN(Database!$C1377)&gt;0,ROW(Database!$C1377),"")</f>
        <v/>
      </c>
      <c r="DK1376" s="88" t="str">
        <f>IF(DynamicList!$D1377&lt;&gt;"",ROW(DynamicList!$D1377),"")</f>
        <v/>
      </c>
      <c r="DM1376" s="88" t="str">
        <f>IF(LEN(DynamicList!$D1377)=0,"",MATCH(DynamicList!$D1377,Calc!$AJ$7:$AJ$2006,0))</f>
        <v/>
      </c>
    </row>
    <row r="1377" spans="102:117" x14ac:dyDescent="0.25">
      <c r="CX1377" s="50"/>
      <c r="CY1377" s="50"/>
      <c r="DI1377" s="107" t="str">
        <f>IF(LEN(Database!$C1378)&gt;0,ROW(Database!$C1378),"")</f>
        <v/>
      </c>
      <c r="DK1377" s="88" t="str">
        <f>IF(DynamicList!$D1378&lt;&gt;"",ROW(DynamicList!$D1378),"")</f>
        <v/>
      </c>
      <c r="DM1377" s="88" t="str">
        <f>IF(LEN(DynamicList!$D1378)=0,"",MATCH(DynamicList!$D1378,Calc!$AJ$7:$AJ$2006,0))</f>
        <v/>
      </c>
    </row>
    <row r="1378" spans="102:117" x14ac:dyDescent="0.25">
      <c r="CX1378" s="50"/>
      <c r="CY1378" s="50"/>
      <c r="DI1378" s="107" t="str">
        <f>IF(LEN(Database!$C1379)&gt;0,ROW(Database!$C1379),"")</f>
        <v/>
      </c>
      <c r="DK1378" s="88" t="str">
        <f>IF(DynamicList!$D1379&lt;&gt;"",ROW(DynamicList!$D1379),"")</f>
        <v/>
      </c>
      <c r="DM1378" s="88" t="str">
        <f>IF(LEN(DynamicList!$D1379)=0,"",MATCH(DynamicList!$D1379,Calc!$AJ$7:$AJ$2006,0))</f>
        <v/>
      </c>
    </row>
    <row r="1379" spans="102:117" x14ac:dyDescent="0.25">
      <c r="CX1379" s="50"/>
      <c r="CY1379" s="50"/>
      <c r="DI1379" s="107" t="str">
        <f>IF(LEN(Database!$C1380)&gt;0,ROW(Database!$C1380),"")</f>
        <v/>
      </c>
      <c r="DK1379" s="88" t="str">
        <f>IF(DynamicList!$D1380&lt;&gt;"",ROW(DynamicList!$D1380),"")</f>
        <v/>
      </c>
      <c r="DM1379" s="88" t="str">
        <f>IF(LEN(DynamicList!$D1380)=0,"",MATCH(DynamicList!$D1380,Calc!$AJ$7:$AJ$2006,0))</f>
        <v/>
      </c>
    </row>
    <row r="1380" spans="102:117" x14ac:dyDescent="0.25">
      <c r="CX1380" s="50"/>
      <c r="CY1380" s="50"/>
      <c r="DI1380" s="107" t="str">
        <f>IF(LEN(Database!$C1381)&gt;0,ROW(Database!$C1381),"")</f>
        <v/>
      </c>
      <c r="DK1380" s="88" t="str">
        <f>IF(DynamicList!$D1381&lt;&gt;"",ROW(DynamicList!$D1381),"")</f>
        <v/>
      </c>
      <c r="DM1380" s="88" t="str">
        <f>IF(LEN(DynamicList!$D1381)=0,"",MATCH(DynamicList!$D1381,Calc!$AJ$7:$AJ$2006,0))</f>
        <v/>
      </c>
    </row>
    <row r="1381" spans="102:117" x14ac:dyDescent="0.25">
      <c r="CX1381" s="50"/>
      <c r="CY1381" s="50"/>
      <c r="DI1381" s="107" t="str">
        <f>IF(LEN(Database!$C1382)&gt;0,ROW(Database!$C1382),"")</f>
        <v/>
      </c>
      <c r="DK1381" s="88" t="str">
        <f>IF(DynamicList!$D1382&lt;&gt;"",ROW(DynamicList!$D1382),"")</f>
        <v/>
      </c>
      <c r="DM1381" s="88" t="str">
        <f>IF(LEN(DynamicList!$D1382)=0,"",MATCH(DynamicList!$D1382,Calc!$AJ$7:$AJ$2006,0))</f>
        <v/>
      </c>
    </row>
    <row r="1382" spans="102:117" x14ac:dyDescent="0.25">
      <c r="CX1382" s="50"/>
      <c r="CY1382" s="50"/>
      <c r="DI1382" s="107" t="str">
        <f>IF(LEN(Database!$C1383)&gt;0,ROW(Database!$C1383),"")</f>
        <v/>
      </c>
      <c r="DK1382" s="88" t="str">
        <f>IF(DynamicList!$D1383&lt;&gt;"",ROW(DynamicList!$D1383),"")</f>
        <v/>
      </c>
      <c r="DM1382" s="88" t="str">
        <f>IF(LEN(DynamicList!$D1383)=0,"",MATCH(DynamicList!$D1383,Calc!$AJ$7:$AJ$2006,0))</f>
        <v/>
      </c>
    </row>
    <row r="1383" spans="102:117" x14ac:dyDescent="0.25">
      <c r="CX1383" s="50"/>
      <c r="CY1383" s="50"/>
      <c r="DI1383" s="107" t="str">
        <f>IF(LEN(Database!$C1384)&gt;0,ROW(Database!$C1384),"")</f>
        <v/>
      </c>
      <c r="DK1383" s="88" t="str">
        <f>IF(DynamicList!$D1384&lt;&gt;"",ROW(DynamicList!$D1384),"")</f>
        <v/>
      </c>
      <c r="DM1383" s="88" t="str">
        <f>IF(LEN(DynamicList!$D1384)=0,"",MATCH(DynamicList!$D1384,Calc!$AJ$7:$AJ$2006,0))</f>
        <v/>
      </c>
    </row>
    <row r="1384" spans="102:117" x14ac:dyDescent="0.25">
      <c r="CX1384" s="50"/>
      <c r="CY1384" s="50"/>
      <c r="DI1384" s="107" t="str">
        <f>IF(LEN(Database!$C1385)&gt;0,ROW(Database!$C1385),"")</f>
        <v/>
      </c>
      <c r="DK1384" s="88" t="str">
        <f>IF(DynamicList!$D1385&lt;&gt;"",ROW(DynamicList!$D1385),"")</f>
        <v/>
      </c>
      <c r="DM1384" s="88" t="str">
        <f>IF(LEN(DynamicList!$D1385)=0,"",MATCH(DynamicList!$D1385,Calc!$AJ$7:$AJ$2006,0))</f>
        <v/>
      </c>
    </row>
    <row r="1385" spans="102:117" x14ac:dyDescent="0.25">
      <c r="CX1385" s="50"/>
      <c r="CY1385" s="50"/>
      <c r="DI1385" s="107" t="str">
        <f>IF(LEN(Database!$C1386)&gt;0,ROW(Database!$C1386),"")</f>
        <v/>
      </c>
      <c r="DK1385" s="88" t="str">
        <f>IF(DynamicList!$D1386&lt;&gt;"",ROW(DynamicList!$D1386),"")</f>
        <v/>
      </c>
      <c r="DM1385" s="88" t="str">
        <f>IF(LEN(DynamicList!$D1386)=0,"",MATCH(DynamicList!$D1386,Calc!$AJ$7:$AJ$2006,0))</f>
        <v/>
      </c>
    </row>
    <row r="1386" spans="102:117" x14ac:dyDescent="0.25">
      <c r="CX1386" s="50"/>
      <c r="CY1386" s="50"/>
      <c r="DI1386" s="107" t="str">
        <f>IF(LEN(Database!$C1387)&gt;0,ROW(Database!$C1387),"")</f>
        <v/>
      </c>
      <c r="DK1386" s="88" t="str">
        <f>IF(DynamicList!$D1387&lt;&gt;"",ROW(DynamicList!$D1387),"")</f>
        <v/>
      </c>
      <c r="DM1386" s="88" t="str">
        <f>IF(LEN(DynamicList!$D1387)=0,"",MATCH(DynamicList!$D1387,Calc!$AJ$7:$AJ$2006,0))</f>
        <v/>
      </c>
    </row>
    <row r="1387" spans="102:117" x14ac:dyDescent="0.25">
      <c r="CX1387" s="50"/>
      <c r="CY1387" s="50"/>
      <c r="DI1387" s="107" t="str">
        <f>IF(LEN(Database!$C1388)&gt;0,ROW(Database!$C1388),"")</f>
        <v/>
      </c>
      <c r="DK1387" s="88" t="str">
        <f>IF(DynamicList!$D1388&lt;&gt;"",ROW(DynamicList!$D1388),"")</f>
        <v/>
      </c>
      <c r="DM1387" s="88" t="str">
        <f>IF(LEN(DynamicList!$D1388)=0,"",MATCH(DynamicList!$D1388,Calc!$AJ$7:$AJ$2006,0))</f>
        <v/>
      </c>
    </row>
    <row r="1388" spans="102:117" x14ac:dyDescent="0.25">
      <c r="CX1388" s="50"/>
      <c r="CY1388" s="50"/>
      <c r="DI1388" s="107" t="str">
        <f>IF(LEN(Database!$C1389)&gt;0,ROW(Database!$C1389),"")</f>
        <v/>
      </c>
      <c r="DK1388" s="88" t="str">
        <f>IF(DynamicList!$D1389&lt;&gt;"",ROW(DynamicList!$D1389),"")</f>
        <v/>
      </c>
      <c r="DM1388" s="88" t="str">
        <f>IF(LEN(DynamicList!$D1389)=0,"",MATCH(DynamicList!$D1389,Calc!$AJ$7:$AJ$2006,0))</f>
        <v/>
      </c>
    </row>
    <row r="1389" spans="102:117" x14ac:dyDescent="0.25">
      <c r="CX1389" s="50"/>
      <c r="CY1389" s="50"/>
      <c r="DI1389" s="107" t="str">
        <f>IF(LEN(Database!$C1390)&gt;0,ROW(Database!$C1390),"")</f>
        <v/>
      </c>
      <c r="DK1389" s="88" t="str">
        <f>IF(DynamicList!$D1390&lt;&gt;"",ROW(DynamicList!$D1390),"")</f>
        <v/>
      </c>
      <c r="DM1389" s="88" t="str">
        <f>IF(LEN(DynamicList!$D1390)=0,"",MATCH(DynamicList!$D1390,Calc!$AJ$7:$AJ$2006,0))</f>
        <v/>
      </c>
    </row>
    <row r="1390" spans="102:117" x14ac:dyDescent="0.25">
      <c r="CX1390" s="50"/>
      <c r="CY1390" s="50"/>
      <c r="DI1390" s="107" t="str">
        <f>IF(LEN(Database!$C1391)&gt;0,ROW(Database!$C1391),"")</f>
        <v/>
      </c>
      <c r="DK1390" s="88" t="str">
        <f>IF(DynamicList!$D1391&lt;&gt;"",ROW(DynamicList!$D1391),"")</f>
        <v/>
      </c>
      <c r="DM1390" s="88" t="str">
        <f>IF(LEN(DynamicList!$D1391)=0,"",MATCH(DynamicList!$D1391,Calc!$AJ$7:$AJ$2006,0))</f>
        <v/>
      </c>
    </row>
    <row r="1391" spans="102:117" x14ac:dyDescent="0.25">
      <c r="CX1391" s="50"/>
      <c r="CY1391" s="50"/>
      <c r="DI1391" s="107" t="str">
        <f>IF(LEN(Database!$C1392)&gt;0,ROW(Database!$C1392),"")</f>
        <v/>
      </c>
      <c r="DK1391" s="88" t="str">
        <f>IF(DynamicList!$D1392&lt;&gt;"",ROW(DynamicList!$D1392),"")</f>
        <v/>
      </c>
      <c r="DM1391" s="88" t="str">
        <f>IF(LEN(DynamicList!$D1392)=0,"",MATCH(DynamicList!$D1392,Calc!$AJ$7:$AJ$2006,0))</f>
        <v/>
      </c>
    </row>
    <row r="1392" spans="102:117" x14ac:dyDescent="0.25">
      <c r="CX1392" s="50"/>
      <c r="CY1392" s="50"/>
      <c r="DI1392" s="107" t="str">
        <f>IF(LEN(Database!$C1393)&gt;0,ROW(Database!$C1393),"")</f>
        <v/>
      </c>
      <c r="DK1392" s="88" t="str">
        <f>IF(DynamicList!$D1393&lt;&gt;"",ROW(DynamicList!$D1393),"")</f>
        <v/>
      </c>
      <c r="DM1392" s="88" t="str">
        <f>IF(LEN(DynamicList!$D1393)=0,"",MATCH(DynamicList!$D1393,Calc!$AJ$7:$AJ$2006,0))</f>
        <v/>
      </c>
    </row>
    <row r="1393" spans="102:117" x14ac:dyDescent="0.25">
      <c r="CX1393" s="50"/>
      <c r="CY1393" s="50"/>
      <c r="DI1393" s="107" t="str">
        <f>IF(LEN(Database!$C1394)&gt;0,ROW(Database!$C1394),"")</f>
        <v/>
      </c>
      <c r="DK1393" s="88" t="str">
        <f>IF(DynamicList!$D1394&lt;&gt;"",ROW(DynamicList!$D1394),"")</f>
        <v/>
      </c>
      <c r="DM1393" s="88" t="str">
        <f>IF(LEN(DynamicList!$D1394)=0,"",MATCH(DynamicList!$D1394,Calc!$AJ$7:$AJ$2006,0))</f>
        <v/>
      </c>
    </row>
    <row r="1394" spans="102:117" x14ac:dyDescent="0.25">
      <c r="CX1394" s="50"/>
      <c r="CY1394" s="50"/>
      <c r="DI1394" s="107" t="str">
        <f>IF(LEN(Database!$C1395)&gt;0,ROW(Database!$C1395),"")</f>
        <v/>
      </c>
      <c r="DK1394" s="88" t="str">
        <f>IF(DynamicList!$D1395&lt;&gt;"",ROW(DynamicList!$D1395),"")</f>
        <v/>
      </c>
      <c r="DM1394" s="88" t="str">
        <f>IF(LEN(DynamicList!$D1395)=0,"",MATCH(DynamicList!$D1395,Calc!$AJ$7:$AJ$2006,0))</f>
        <v/>
      </c>
    </row>
    <row r="1395" spans="102:117" x14ac:dyDescent="0.25">
      <c r="CX1395" s="50"/>
      <c r="CY1395" s="50"/>
      <c r="DI1395" s="107" t="str">
        <f>IF(LEN(Database!$C1396)&gt;0,ROW(Database!$C1396),"")</f>
        <v/>
      </c>
      <c r="DK1395" s="88" t="str">
        <f>IF(DynamicList!$D1396&lt;&gt;"",ROW(DynamicList!$D1396),"")</f>
        <v/>
      </c>
      <c r="DM1395" s="88" t="str">
        <f>IF(LEN(DynamicList!$D1396)=0,"",MATCH(DynamicList!$D1396,Calc!$AJ$7:$AJ$2006,0))</f>
        <v/>
      </c>
    </row>
    <row r="1396" spans="102:117" x14ac:dyDescent="0.25">
      <c r="CX1396" s="50"/>
      <c r="CY1396" s="50"/>
      <c r="DI1396" s="107" t="str">
        <f>IF(LEN(Database!$C1397)&gt;0,ROW(Database!$C1397),"")</f>
        <v/>
      </c>
      <c r="DK1396" s="88" t="str">
        <f>IF(DynamicList!$D1397&lt;&gt;"",ROW(DynamicList!$D1397),"")</f>
        <v/>
      </c>
      <c r="DM1396" s="88" t="str">
        <f>IF(LEN(DynamicList!$D1397)=0,"",MATCH(DynamicList!$D1397,Calc!$AJ$7:$AJ$2006,0))</f>
        <v/>
      </c>
    </row>
    <row r="1397" spans="102:117" x14ac:dyDescent="0.25">
      <c r="CX1397" s="50"/>
      <c r="CY1397" s="50"/>
      <c r="DI1397" s="107" t="str">
        <f>IF(LEN(Database!$C1398)&gt;0,ROW(Database!$C1398),"")</f>
        <v/>
      </c>
      <c r="DK1397" s="88" t="str">
        <f>IF(DynamicList!$D1398&lt;&gt;"",ROW(DynamicList!$D1398),"")</f>
        <v/>
      </c>
      <c r="DM1397" s="88" t="str">
        <f>IF(LEN(DynamicList!$D1398)=0,"",MATCH(DynamicList!$D1398,Calc!$AJ$7:$AJ$2006,0))</f>
        <v/>
      </c>
    </row>
    <row r="1398" spans="102:117" x14ac:dyDescent="0.25">
      <c r="CX1398" s="50"/>
      <c r="CY1398" s="50"/>
      <c r="DI1398" s="107" t="str">
        <f>IF(LEN(Database!$C1399)&gt;0,ROW(Database!$C1399),"")</f>
        <v/>
      </c>
      <c r="DK1398" s="88" t="str">
        <f>IF(DynamicList!$D1399&lt;&gt;"",ROW(DynamicList!$D1399),"")</f>
        <v/>
      </c>
      <c r="DM1398" s="88" t="str">
        <f>IF(LEN(DynamicList!$D1399)=0,"",MATCH(DynamicList!$D1399,Calc!$AJ$7:$AJ$2006,0))</f>
        <v/>
      </c>
    </row>
    <row r="1399" spans="102:117" x14ac:dyDescent="0.25">
      <c r="CX1399" s="50"/>
      <c r="CY1399" s="50"/>
      <c r="DI1399" s="107" t="str">
        <f>IF(LEN(Database!$C1400)&gt;0,ROW(Database!$C1400),"")</f>
        <v/>
      </c>
      <c r="DK1399" s="88" t="str">
        <f>IF(DynamicList!$D1400&lt;&gt;"",ROW(DynamicList!$D1400),"")</f>
        <v/>
      </c>
      <c r="DM1399" s="88" t="str">
        <f>IF(LEN(DynamicList!$D1400)=0,"",MATCH(DynamicList!$D1400,Calc!$AJ$7:$AJ$2006,0))</f>
        <v/>
      </c>
    </row>
    <row r="1400" spans="102:117" x14ac:dyDescent="0.25">
      <c r="CX1400" s="50"/>
      <c r="CY1400" s="50"/>
      <c r="DI1400" s="107" t="str">
        <f>IF(LEN(Database!$C1401)&gt;0,ROW(Database!$C1401),"")</f>
        <v/>
      </c>
      <c r="DK1400" s="88" t="str">
        <f>IF(DynamicList!$D1401&lt;&gt;"",ROW(DynamicList!$D1401),"")</f>
        <v/>
      </c>
      <c r="DM1400" s="88" t="str">
        <f>IF(LEN(DynamicList!$D1401)=0,"",MATCH(DynamicList!$D1401,Calc!$AJ$7:$AJ$2006,0))</f>
        <v/>
      </c>
    </row>
    <row r="1401" spans="102:117" x14ac:dyDescent="0.25">
      <c r="CX1401" s="50"/>
      <c r="CY1401" s="50"/>
      <c r="DI1401" s="107" t="str">
        <f>IF(LEN(Database!$C1402)&gt;0,ROW(Database!$C1402),"")</f>
        <v/>
      </c>
      <c r="DK1401" s="88" t="str">
        <f>IF(DynamicList!$D1402&lt;&gt;"",ROW(DynamicList!$D1402),"")</f>
        <v/>
      </c>
      <c r="DM1401" s="88" t="str">
        <f>IF(LEN(DynamicList!$D1402)=0,"",MATCH(DynamicList!$D1402,Calc!$AJ$7:$AJ$2006,0))</f>
        <v/>
      </c>
    </row>
    <row r="1402" spans="102:117" x14ac:dyDescent="0.25">
      <c r="CX1402" s="50"/>
      <c r="CY1402" s="50"/>
      <c r="DI1402" s="107" t="str">
        <f>IF(LEN(Database!$C1403)&gt;0,ROW(Database!$C1403),"")</f>
        <v/>
      </c>
      <c r="DK1402" s="88" t="str">
        <f>IF(DynamicList!$D1403&lt;&gt;"",ROW(DynamicList!$D1403),"")</f>
        <v/>
      </c>
      <c r="DM1402" s="88" t="str">
        <f>IF(LEN(DynamicList!$D1403)=0,"",MATCH(DynamicList!$D1403,Calc!$AJ$7:$AJ$2006,0))</f>
        <v/>
      </c>
    </row>
    <row r="1403" spans="102:117" x14ac:dyDescent="0.25">
      <c r="CX1403" s="50"/>
      <c r="CY1403" s="50"/>
      <c r="DI1403" s="107" t="str">
        <f>IF(LEN(Database!$C1404)&gt;0,ROW(Database!$C1404),"")</f>
        <v/>
      </c>
      <c r="DK1403" s="88" t="str">
        <f>IF(DynamicList!$D1404&lt;&gt;"",ROW(DynamicList!$D1404),"")</f>
        <v/>
      </c>
      <c r="DM1403" s="88" t="str">
        <f>IF(LEN(DynamicList!$D1404)=0,"",MATCH(DynamicList!$D1404,Calc!$AJ$7:$AJ$2006,0))</f>
        <v/>
      </c>
    </row>
    <row r="1404" spans="102:117" x14ac:dyDescent="0.25">
      <c r="CX1404" s="50"/>
      <c r="CY1404" s="50"/>
      <c r="DI1404" s="107" t="str">
        <f>IF(LEN(Database!$C1405)&gt;0,ROW(Database!$C1405),"")</f>
        <v/>
      </c>
      <c r="DK1404" s="88" t="str">
        <f>IF(DynamicList!$D1405&lt;&gt;"",ROW(DynamicList!$D1405),"")</f>
        <v/>
      </c>
      <c r="DM1404" s="88" t="str">
        <f>IF(LEN(DynamicList!$D1405)=0,"",MATCH(DynamicList!$D1405,Calc!$AJ$7:$AJ$2006,0))</f>
        <v/>
      </c>
    </row>
    <row r="1405" spans="102:117" x14ac:dyDescent="0.25">
      <c r="CX1405" s="50"/>
      <c r="CY1405" s="50"/>
      <c r="DI1405" s="107" t="str">
        <f>IF(LEN(Database!$C1406)&gt;0,ROW(Database!$C1406),"")</f>
        <v/>
      </c>
      <c r="DK1405" s="88" t="str">
        <f>IF(DynamicList!$D1406&lt;&gt;"",ROW(DynamicList!$D1406),"")</f>
        <v/>
      </c>
      <c r="DM1405" s="88" t="str">
        <f>IF(LEN(DynamicList!$D1406)=0,"",MATCH(DynamicList!$D1406,Calc!$AJ$7:$AJ$2006,0))</f>
        <v/>
      </c>
    </row>
    <row r="1406" spans="102:117" x14ac:dyDescent="0.25">
      <c r="CX1406" s="50"/>
      <c r="CY1406" s="50"/>
      <c r="DI1406" s="107" t="str">
        <f>IF(LEN(Database!$C1407)&gt;0,ROW(Database!$C1407),"")</f>
        <v/>
      </c>
      <c r="DK1406" s="88" t="str">
        <f>IF(DynamicList!$D1407&lt;&gt;"",ROW(DynamicList!$D1407),"")</f>
        <v/>
      </c>
      <c r="DM1406" s="88" t="str">
        <f>IF(LEN(DynamicList!$D1407)=0,"",MATCH(DynamicList!$D1407,Calc!$AJ$7:$AJ$2006,0))</f>
        <v/>
      </c>
    </row>
    <row r="1407" spans="102:117" x14ac:dyDescent="0.25">
      <c r="CX1407" s="50"/>
      <c r="CY1407" s="50"/>
      <c r="DI1407" s="107" t="str">
        <f>IF(LEN(Database!$C1408)&gt;0,ROW(Database!$C1408),"")</f>
        <v/>
      </c>
      <c r="DK1407" s="88" t="str">
        <f>IF(DynamicList!$D1408&lt;&gt;"",ROW(DynamicList!$D1408),"")</f>
        <v/>
      </c>
      <c r="DM1407" s="88" t="str">
        <f>IF(LEN(DynamicList!$D1408)=0,"",MATCH(DynamicList!$D1408,Calc!$AJ$7:$AJ$2006,0))</f>
        <v/>
      </c>
    </row>
    <row r="1408" spans="102:117" x14ac:dyDescent="0.25">
      <c r="CX1408" s="50"/>
      <c r="CY1408" s="50"/>
      <c r="DI1408" s="107" t="str">
        <f>IF(LEN(Database!$C1409)&gt;0,ROW(Database!$C1409),"")</f>
        <v/>
      </c>
      <c r="DK1408" s="88" t="str">
        <f>IF(DynamicList!$D1409&lt;&gt;"",ROW(DynamicList!$D1409),"")</f>
        <v/>
      </c>
      <c r="DM1408" s="88" t="str">
        <f>IF(LEN(DynamicList!$D1409)=0,"",MATCH(DynamicList!$D1409,Calc!$AJ$7:$AJ$2006,0))</f>
        <v/>
      </c>
    </row>
    <row r="1409" spans="102:117" x14ac:dyDescent="0.25">
      <c r="CX1409" s="50"/>
      <c r="CY1409" s="50"/>
      <c r="DI1409" s="107" t="str">
        <f>IF(LEN(Database!$C1410)&gt;0,ROW(Database!$C1410),"")</f>
        <v/>
      </c>
      <c r="DK1409" s="88" t="str">
        <f>IF(DynamicList!$D1410&lt;&gt;"",ROW(DynamicList!$D1410),"")</f>
        <v/>
      </c>
      <c r="DM1409" s="88" t="str">
        <f>IF(LEN(DynamicList!$D1410)=0,"",MATCH(DynamicList!$D1410,Calc!$AJ$7:$AJ$2006,0))</f>
        <v/>
      </c>
    </row>
    <row r="1410" spans="102:117" x14ac:dyDescent="0.25">
      <c r="CX1410" s="50"/>
      <c r="CY1410" s="50"/>
      <c r="DI1410" s="107" t="str">
        <f>IF(LEN(Database!$C1411)&gt;0,ROW(Database!$C1411),"")</f>
        <v/>
      </c>
      <c r="DK1410" s="88" t="str">
        <f>IF(DynamicList!$D1411&lt;&gt;"",ROW(DynamicList!$D1411),"")</f>
        <v/>
      </c>
      <c r="DM1410" s="88" t="str">
        <f>IF(LEN(DynamicList!$D1411)=0,"",MATCH(DynamicList!$D1411,Calc!$AJ$7:$AJ$2006,0))</f>
        <v/>
      </c>
    </row>
    <row r="1411" spans="102:117" x14ac:dyDescent="0.25">
      <c r="CX1411" s="50"/>
      <c r="CY1411" s="50"/>
      <c r="DI1411" s="107" t="str">
        <f>IF(LEN(Database!$C1412)&gt;0,ROW(Database!$C1412),"")</f>
        <v/>
      </c>
      <c r="DK1411" s="88" t="str">
        <f>IF(DynamicList!$D1412&lt;&gt;"",ROW(DynamicList!$D1412),"")</f>
        <v/>
      </c>
      <c r="DM1411" s="88" t="str">
        <f>IF(LEN(DynamicList!$D1412)=0,"",MATCH(DynamicList!$D1412,Calc!$AJ$7:$AJ$2006,0))</f>
        <v/>
      </c>
    </row>
    <row r="1412" spans="102:117" x14ac:dyDescent="0.25">
      <c r="CX1412" s="50"/>
      <c r="CY1412" s="50"/>
      <c r="DI1412" s="107" t="str">
        <f>IF(LEN(Database!$C1413)&gt;0,ROW(Database!$C1413),"")</f>
        <v/>
      </c>
      <c r="DK1412" s="88" t="str">
        <f>IF(DynamicList!$D1413&lt;&gt;"",ROW(DynamicList!$D1413),"")</f>
        <v/>
      </c>
      <c r="DM1412" s="88" t="str">
        <f>IF(LEN(DynamicList!$D1413)=0,"",MATCH(DynamicList!$D1413,Calc!$AJ$7:$AJ$2006,0))</f>
        <v/>
      </c>
    </row>
    <row r="1413" spans="102:117" x14ac:dyDescent="0.25">
      <c r="CX1413" s="50"/>
      <c r="CY1413" s="50"/>
      <c r="DI1413" s="107" t="str">
        <f>IF(LEN(Database!$C1414)&gt;0,ROW(Database!$C1414),"")</f>
        <v/>
      </c>
      <c r="DK1413" s="88" t="str">
        <f>IF(DynamicList!$D1414&lt;&gt;"",ROW(DynamicList!$D1414),"")</f>
        <v/>
      </c>
      <c r="DM1413" s="88" t="str">
        <f>IF(LEN(DynamicList!$D1414)=0,"",MATCH(DynamicList!$D1414,Calc!$AJ$7:$AJ$2006,0))</f>
        <v/>
      </c>
    </row>
    <row r="1414" spans="102:117" x14ac:dyDescent="0.25">
      <c r="CX1414" s="50"/>
      <c r="CY1414" s="50"/>
      <c r="DI1414" s="107" t="str">
        <f>IF(LEN(Database!$C1415)&gt;0,ROW(Database!$C1415),"")</f>
        <v/>
      </c>
      <c r="DK1414" s="88" t="str">
        <f>IF(DynamicList!$D1415&lt;&gt;"",ROW(DynamicList!$D1415),"")</f>
        <v/>
      </c>
      <c r="DM1414" s="88" t="str">
        <f>IF(LEN(DynamicList!$D1415)=0,"",MATCH(DynamicList!$D1415,Calc!$AJ$7:$AJ$2006,0))</f>
        <v/>
      </c>
    </row>
    <row r="1415" spans="102:117" x14ac:dyDescent="0.25">
      <c r="CX1415" s="50"/>
      <c r="CY1415" s="50"/>
      <c r="DI1415" s="107" t="str">
        <f>IF(LEN(Database!$C1416)&gt;0,ROW(Database!$C1416),"")</f>
        <v/>
      </c>
      <c r="DK1415" s="88" t="str">
        <f>IF(DynamicList!$D1416&lt;&gt;"",ROW(DynamicList!$D1416),"")</f>
        <v/>
      </c>
      <c r="DM1415" s="88" t="str">
        <f>IF(LEN(DynamicList!$D1416)=0,"",MATCH(DynamicList!$D1416,Calc!$AJ$7:$AJ$2006,0))</f>
        <v/>
      </c>
    </row>
    <row r="1416" spans="102:117" x14ac:dyDescent="0.25">
      <c r="CX1416" s="50"/>
      <c r="CY1416" s="50"/>
      <c r="DI1416" s="107" t="str">
        <f>IF(LEN(Database!$C1417)&gt;0,ROW(Database!$C1417),"")</f>
        <v/>
      </c>
      <c r="DK1416" s="88" t="str">
        <f>IF(DynamicList!$D1417&lt;&gt;"",ROW(DynamicList!$D1417),"")</f>
        <v/>
      </c>
      <c r="DM1416" s="88" t="str">
        <f>IF(LEN(DynamicList!$D1417)=0,"",MATCH(DynamicList!$D1417,Calc!$AJ$7:$AJ$2006,0))</f>
        <v/>
      </c>
    </row>
    <row r="1417" spans="102:117" x14ac:dyDescent="0.25">
      <c r="CX1417" s="50"/>
      <c r="CY1417" s="50"/>
      <c r="DI1417" s="107" t="str">
        <f>IF(LEN(Database!$C1418)&gt;0,ROW(Database!$C1418),"")</f>
        <v/>
      </c>
      <c r="DK1417" s="88" t="str">
        <f>IF(DynamicList!$D1418&lt;&gt;"",ROW(DynamicList!$D1418),"")</f>
        <v/>
      </c>
      <c r="DM1417" s="88" t="str">
        <f>IF(LEN(DynamicList!$D1418)=0,"",MATCH(DynamicList!$D1418,Calc!$AJ$7:$AJ$2006,0))</f>
        <v/>
      </c>
    </row>
    <row r="1418" spans="102:117" x14ac:dyDescent="0.25">
      <c r="CX1418" s="50"/>
      <c r="CY1418" s="50"/>
      <c r="DI1418" s="107" t="str">
        <f>IF(LEN(Database!$C1419)&gt;0,ROW(Database!$C1419),"")</f>
        <v/>
      </c>
      <c r="DK1418" s="88" t="str">
        <f>IF(DynamicList!$D1419&lt;&gt;"",ROW(DynamicList!$D1419),"")</f>
        <v/>
      </c>
      <c r="DM1418" s="88" t="str">
        <f>IF(LEN(DynamicList!$D1419)=0,"",MATCH(DynamicList!$D1419,Calc!$AJ$7:$AJ$2006,0))</f>
        <v/>
      </c>
    </row>
    <row r="1419" spans="102:117" x14ac:dyDescent="0.25">
      <c r="CX1419" s="50"/>
      <c r="CY1419" s="50"/>
      <c r="DI1419" s="107" t="str">
        <f>IF(LEN(Database!$C1420)&gt;0,ROW(Database!$C1420),"")</f>
        <v/>
      </c>
      <c r="DK1419" s="88" t="str">
        <f>IF(DynamicList!$D1420&lt;&gt;"",ROW(DynamicList!$D1420),"")</f>
        <v/>
      </c>
      <c r="DM1419" s="88" t="str">
        <f>IF(LEN(DynamicList!$D1420)=0,"",MATCH(DynamicList!$D1420,Calc!$AJ$7:$AJ$2006,0))</f>
        <v/>
      </c>
    </row>
    <row r="1420" spans="102:117" x14ac:dyDescent="0.25">
      <c r="CX1420" s="50"/>
      <c r="CY1420" s="50"/>
      <c r="DI1420" s="107" t="str">
        <f>IF(LEN(Database!$C1421)&gt;0,ROW(Database!$C1421),"")</f>
        <v/>
      </c>
      <c r="DK1420" s="88" t="str">
        <f>IF(DynamicList!$D1421&lt;&gt;"",ROW(DynamicList!$D1421),"")</f>
        <v/>
      </c>
      <c r="DM1420" s="88" t="str">
        <f>IF(LEN(DynamicList!$D1421)=0,"",MATCH(DynamicList!$D1421,Calc!$AJ$7:$AJ$2006,0))</f>
        <v/>
      </c>
    </row>
    <row r="1421" spans="102:117" x14ac:dyDescent="0.25">
      <c r="CX1421" s="50"/>
      <c r="CY1421" s="50"/>
      <c r="DI1421" s="107" t="str">
        <f>IF(LEN(Database!$C1422)&gt;0,ROW(Database!$C1422),"")</f>
        <v/>
      </c>
      <c r="DK1421" s="88" t="str">
        <f>IF(DynamicList!$D1422&lt;&gt;"",ROW(DynamicList!$D1422),"")</f>
        <v/>
      </c>
      <c r="DM1421" s="88" t="str">
        <f>IF(LEN(DynamicList!$D1422)=0,"",MATCH(DynamicList!$D1422,Calc!$AJ$7:$AJ$2006,0))</f>
        <v/>
      </c>
    </row>
    <row r="1422" spans="102:117" x14ac:dyDescent="0.25">
      <c r="CX1422" s="50"/>
      <c r="CY1422" s="50"/>
      <c r="DI1422" s="107" t="str">
        <f>IF(LEN(Database!$C1423)&gt;0,ROW(Database!$C1423),"")</f>
        <v/>
      </c>
      <c r="DK1422" s="88" t="str">
        <f>IF(DynamicList!$D1423&lt;&gt;"",ROW(DynamicList!$D1423),"")</f>
        <v/>
      </c>
      <c r="DM1422" s="88" t="str">
        <f>IF(LEN(DynamicList!$D1423)=0,"",MATCH(DynamicList!$D1423,Calc!$AJ$7:$AJ$2006,0))</f>
        <v/>
      </c>
    </row>
    <row r="1423" spans="102:117" x14ac:dyDescent="0.25">
      <c r="CX1423" s="50"/>
      <c r="CY1423" s="50"/>
      <c r="DI1423" s="107" t="str">
        <f>IF(LEN(Database!$C1424)&gt;0,ROW(Database!$C1424),"")</f>
        <v/>
      </c>
      <c r="DK1423" s="88" t="str">
        <f>IF(DynamicList!$D1424&lt;&gt;"",ROW(DynamicList!$D1424),"")</f>
        <v/>
      </c>
      <c r="DM1423" s="88" t="str">
        <f>IF(LEN(DynamicList!$D1424)=0,"",MATCH(DynamicList!$D1424,Calc!$AJ$7:$AJ$2006,0))</f>
        <v/>
      </c>
    </row>
    <row r="1424" spans="102:117" x14ac:dyDescent="0.25">
      <c r="CX1424" s="50"/>
      <c r="CY1424" s="50"/>
      <c r="DI1424" s="107" t="str">
        <f>IF(LEN(Database!$C1425)&gt;0,ROW(Database!$C1425),"")</f>
        <v/>
      </c>
      <c r="DK1424" s="88" t="str">
        <f>IF(DynamicList!$D1425&lt;&gt;"",ROW(DynamicList!$D1425),"")</f>
        <v/>
      </c>
      <c r="DM1424" s="88" t="str">
        <f>IF(LEN(DynamicList!$D1425)=0,"",MATCH(DynamicList!$D1425,Calc!$AJ$7:$AJ$2006,0))</f>
        <v/>
      </c>
    </row>
    <row r="1425" spans="102:117" x14ac:dyDescent="0.25">
      <c r="CX1425" s="50"/>
      <c r="CY1425" s="50"/>
      <c r="DI1425" s="107" t="str">
        <f>IF(LEN(Database!$C1426)&gt;0,ROW(Database!$C1426),"")</f>
        <v/>
      </c>
      <c r="DK1425" s="88" t="str">
        <f>IF(DynamicList!$D1426&lt;&gt;"",ROW(DynamicList!$D1426),"")</f>
        <v/>
      </c>
      <c r="DM1425" s="88" t="str">
        <f>IF(LEN(DynamicList!$D1426)=0,"",MATCH(DynamicList!$D1426,Calc!$AJ$7:$AJ$2006,0))</f>
        <v/>
      </c>
    </row>
    <row r="1426" spans="102:117" x14ac:dyDescent="0.25">
      <c r="CX1426" s="50"/>
      <c r="CY1426" s="50"/>
      <c r="DI1426" s="107" t="str">
        <f>IF(LEN(Database!$C1427)&gt;0,ROW(Database!$C1427),"")</f>
        <v/>
      </c>
      <c r="DK1426" s="88" t="str">
        <f>IF(DynamicList!$D1427&lt;&gt;"",ROW(DynamicList!$D1427),"")</f>
        <v/>
      </c>
      <c r="DM1426" s="88" t="str">
        <f>IF(LEN(DynamicList!$D1427)=0,"",MATCH(DynamicList!$D1427,Calc!$AJ$7:$AJ$2006,0))</f>
        <v/>
      </c>
    </row>
    <row r="1427" spans="102:117" x14ac:dyDescent="0.25">
      <c r="CX1427" s="50"/>
      <c r="CY1427" s="50"/>
      <c r="DI1427" s="107" t="str">
        <f>IF(LEN(Database!$C1428)&gt;0,ROW(Database!$C1428),"")</f>
        <v/>
      </c>
      <c r="DK1427" s="88" t="str">
        <f>IF(DynamicList!$D1428&lt;&gt;"",ROW(DynamicList!$D1428),"")</f>
        <v/>
      </c>
      <c r="DM1427" s="88" t="str">
        <f>IF(LEN(DynamicList!$D1428)=0,"",MATCH(DynamicList!$D1428,Calc!$AJ$7:$AJ$2006,0))</f>
        <v/>
      </c>
    </row>
    <row r="1428" spans="102:117" x14ac:dyDescent="0.25">
      <c r="CX1428" s="50"/>
      <c r="CY1428" s="50"/>
      <c r="DI1428" s="107" t="str">
        <f>IF(LEN(Database!$C1429)&gt;0,ROW(Database!$C1429),"")</f>
        <v/>
      </c>
      <c r="DK1428" s="88" t="str">
        <f>IF(DynamicList!$D1429&lt;&gt;"",ROW(DynamicList!$D1429),"")</f>
        <v/>
      </c>
      <c r="DM1428" s="88" t="str">
        <f>IF(LEN(DynamicList!$D1429)=0,"",MATCH(DynamicList!$D1429,Calc!$AJ$7:$AJ$2006,0))</f>
        <v/>
      </c>
    </row>
    <row r="1429" spans="102:117" x14ac:dyDescent="0.25">
      <c r="CX1429" s="50"/>
      <c r="CY1429" s="50"/>
      <c r="DI1429" s="107" t="str">
        <f>IF(LEN(Database!$C1430)&gt;0,ROW(Database!$C1430),"")</f>
        <v/>
      </c>
      <c r="DK1429" s="88" t="str">
        <f>IF(DynamicList!$D1430&lt;&gt;"",ROW(DynamicList!$D1430),"")</f>
        <v/>
      </c>
      <c r="DM1429" s="88" t="str">
        <f>IF(LEN(DynamicList!$D1430)=0,"",MATCH(DynamicList!$D1430,Calc!$AJ$7:$AJ$2006,0))</f>
        <v/>
      </c>
    </row>
    <row r="1430" spans="102:117" x14ac:dyDescent="0.25">
      <c r="CX1430" s="50"/>
      <c r="CY1430" s="50"/>
      <c r="DI1430" s="107" t="str">
        <f>IF(LEN(Database!$C1431)&gt;0,ROW(Database!$C1431),"")</f>
        <v/>
      </c>
      <c r="DK1430" s="88" t="str">
        <f>IF(DynamicList!$D1431&lt;&gt;"",ROW(DynamicList!$D1431),"")</f>
        <v/>
      </c>
      <c r="DM1430" s="88" t="str">
        <f>IF(LEN(DynamicList!$D1431)=0,"",MATCH(DynamicList!$D1431,Calc!$AJ$7:$AJ$2006,0))</f>
        <v/>
      </c>
    </row>
    <row r="1431" spans="102:117" x14ac:dyDescent="0.25">
      <c r="CX1431" s="50"/>
      <c r="CY1431" s="50"/>
      <c r="DI1431" s="107" t="str">
        <f>IF(LEN(Database!$C1432)&gt;0,ROW(Database!$C1432),"")</f>
        <v/>
      </c>
      <c r="DK1431" s="88" t="str">
        <f>IF(DynamicList!$D1432&lt;&gt;"",ROW(DynamicList!$D1432),"")</f>
        <v/>
      </c>
      <c r="DM1431" s="88" t="str">
        <f>IF(LEN(DynamicList!$D1432)=0,"",MATCH(DynamicList!$D1432,Calc!$AJ$7:$AJ$2006,0))</f>
        <v/>
      </c>
    </row>
    <row r="1432" spans="102:117" x14ac:dyDescent="0.25">
      <c r="CX1432" s="50"/>
      <c r="CY1432" s="50"/>
      <c r="DI1432" s="107" t="str">
        <f>IF(LEN(Database!$C1433)&gt;0,ROW(Database!$C1433),"")</f>
        <v/>
      </c>
      <c r="DK1432" s="88" t="str">
        <f>IF(DynamicList!$D1433&lt;&gt;"",ROW(DynamicList!$D1433),"")</f>
        <v/>
      </c>
      <c r="DM1432" s="88" t="str">
        <f>IF(LEN(DynamicList!$D1433)=0,"",MATCH(DynamicList!$D1433,Calc!$AJ$7:$AJ$2006,0))</f>
        <v/>
      </c>
    </row>
    <row r="1433" spans="102:117" x14ac:dyDescent="0.25">
      <c r="CX1433" s="50"/>
      <c r="CY1433" s="50"/>
      <c r="DI1433" s="107" t="str">
        <f>IF(LEN(Database!$C1434)&gt;0,ROW(Database!$C1434),"")</f>
        <v/>
      </c>
      <c r="DK1433" s="88" t="str">
        <f>IF(DynamicList!$D1434&lt;&gt;"",ROW(DynamicList!$D1434),"")</f>
        <v/>
      </c>
      <c r="DM1433" s="88" t="str">
        <f>IF(LEN(DynamicList!$D1434)=0,"",MATCH(DynamicList!$D1434,Calc!$AJ$7:$AJ$2006,0))</f>
        <v/>
      </c>
    </row>
    <row r="1434" spans="102:117" x14ac:dyDescent="0.25">
      <c r="CX1434" s="50"/>
      <c r="CY1434" s="50"/>
      <c r="DI1434" s="107" t="str">
        <f>IF(LEN(Database!$C1435)&gt;0,ROW(Database!$C1435),"")</f>
        <v/>
      </c>
      <c r="DK1434" s="88" t="str">
        <f>IF(DynamicList!$D1435&lt;&gt;"",ROW(DynamicList!$D1435),"")</f>
        <v/>
      </c>
      <c r="DM1434" s="88" t="str">
        <f>IF(LEN(DynamicList!$D1435)=0,"",MATCH(DynamicList!$D1435,Calc!$AJ$7:$AJ$2006,0))</f>
        <v/>
      </c>
    </row>
    <row r="1435" spans="102:117" x14ac:dyDescent="0.25">
      <c r="CX1435" s="50"/>
      <c r="CY1435" s="50"/>
      <c r="DI1435" s="107" t="str">
        <f>IF(LEN(Database!$C1436)&gt;0,ROW(Database!$C1436),"")</f>
        <v/>
      </c>
      <c r="DK1435" s="88" t="str">
        <f>IF(DynamicList!$D1436&lt;&gt;"",ROW(DynamicList!$D1436),"")</f>
        <v/>
      </c>
      <c r="DM1435" s="88" t="str">
        <f>IF(LEN(DynamicList!$D1436)=0,"",MATCH(DynamicList!$D1436,Calc!$AJ$7:$AJ$2006,0))</f>
        <v/>
      </c>
    </row>
    <row r="1436" spans="102:117" x14ac:dyDescent="0.25">
      <c r="CX1436" s="50"/>
      <c r="CY1436" s="50"/>
      <c r="DI1436" s="107" t="str">
        <f>IF(LEN(Database!$C1437)&gt;0,ROW(Database!$C1437),"")</f>
        <v/>
      </c>
      <c r="DK1436" s="88" t="str">
        <f>IF(DynamicList!$D1437&lt;&gt;"",ROW(DynamicList!$D1437),"")</f>
        <v/>
      </c>
      <c r="DM1436" s="88" t="str">
        <f>IF(LEN(DynamicList!$D1437)=0,"",MATCH(DynamicList!$D1437,Calc!$AJ$7:$AJ$2006,0))</f>
        <v/>
      </c>
    </row>
    <row r="1437" spans="102:117" x14ac:dyDescent="0.25">
      <c r="CX1437" s="50"/>
      <c r="CY1437" s="50"/>
      <c r="DI1437" s="107" t="str">
        <f>IF(LEN(Database!$C1438)&gt;0,ROW(Database!$C1438),"")</f>
        <v/>
      </c>
      <c r="DK1437" s="88" t="str">
        <f>IF(DynamicList!$D1438&lt;&gt;"",ROW(DynamicList!$D1438),"")</f>
        <v/>
      </c>
      <c r="DM1437" s="88" t="str">
        <f>IF(LEN(DynamicList!$D1438)=0,"",MATCH(DynamicList!$D1438,Calc!$AJ$7:$AJ$2006,0))</f>
        <v/>
      </c>
    </row>
    <row r="1438" spans="102:117" x14ac:dyDescent="0.25">
      <c r="CX1438" s="50"/>
      <c r="CY1438" s="50"/>
      <c r="DI1438" s="107" t="str">
        <f>IF(LEN(Database!$C1439)&gt;0,ROW(Database!$C1439),"")</f>
        <v/>
      </c>
      <c r="DK1438" s="88" t="str">
        <f>IF(DynamicList!$D1439&lt;&gt;"",ROW(DynamicList!$D1439),"")</f>
        <v/>
      </c>
      <c r="DM1438" s="88" t="str">
        <f>IF(LEN(DynamicList!$D1439)=0,"",MATCH(DynamicList!$D1439,Calc!$AJ$7:$AJ$2006,0))</f>
        <v/>
      </c>
    </row>
    <row r="1439" spans="102:117" x14ac:dyDescent="0.25">
      <c r="CX1439" s="50"/>
      <c r="CY1439" s="50"/>
      <c r="DI1439" s="107" t="str">
        <f>IF(LEN(Database!$C1440)&gt;0,ROW(Database!$C1440),"")</f>
        <v/>
      </c>
      <c r="DK1439" s="88" t="str">
        <f>IF(DynamicList!$D1440&lt;&gt;"",ROW(DynamicList!$D1440),"")</f>
        <v/>
      </c>
      <c r="DM1439" s="88" t="str">
        <f>IF(LEN(DynamicList!$D1440)=0,"",MATCH(DynamicList!$D1440,Calc!$AJ$7:$AJ$2006,0))</f>
        <v/>
      </c>
    </row>
    <row r="1440" spans="102:117" x14ac:dyDescent="0.25">
      <c r="CX1440" s="50"/>
      <c r="CY1440" s="50"/>
      <c r="DI1440" s="107" t="str">
        <f>IF(LEN(Database!$C1441)&gt;0,ROW(Database!$C1441),"")</f>
        <v/>
      </c>
      <c r="DK1440" s="88" t="str">
        <f>IF(DynamicList!$D1441&lt;&gt;"",ROW(DynamicList!$D1441),"")</f>
        <v/>
      </c>
      <c r="DM1440" s="88" t="str">
        <f>IF(LEN(DynamicList!$D1441)=0,"",MATCH(DynamicList!$D1441,Calc!$AJ$7:$AJ$2006,0))</f>
        <v/>
      </c>
    </row>
    <row r="1441" spans="102:117" x14ac:dyDescent="0.25">
      <c r="CX1441" s="50"/>
      <c r="CY1441" s="50"/>
      <c r="DI1441" s="107" t="str">
        <f>IF(LEN(Database!$C1442)&gt;0,ROW(Database!$C1442),"")</f>
        <v/>
      </c>
      <c r="DK1441" s="88" t="str">
        <f>IF(DynamicList!$D1442&lt;&gt;"",ROW(DynamicList!$D1442),"")</f>
        <v/>
      </c>
      <c r="DM1441" s="88" t="str">
        <f>IF(LEN(DynamicList!$D1442)=0,"",MATCH(DynamicList!$D1442,Calc!$AJ$7:$AJ$2006,0))</f>
        <v/>
      </c>
    </row>
    <row r="1442" spans="102:117" x14ac:dyDescent="0.25">
      <c r="CX1442" s="50"/>
      <c r="CY1442" s="50"/>
      <c r="DI1442" s="107" t="str">
        <f>IF(LEN(Database!$C1443)&gt;0,ROW(Database!$C1443),"")</f>
        <v/>
      </c>
      <c r="DK1442" s="88" t="str">
        <f>IF(DynamicList!$D1443&lt;&gt;"",ROW(DynamicList!$D1443),"")</f>
        <v/>
      </c>
      <c r="DM1442" s="88" t="str">
        <f>IF(LEN(DynamicList!$D1443)=0,"",MATCH(DynamicList!$D1443,Calc!$AJ$7:$AJ$2006,0))</f>
        <v/>
      </c>
    </row>
    <row r="1443" spans="102:117" x14ac:dyDescent="0.25">
      <c r="CX1443" s="50"/>
      <c r="CY1443" s="50"/>
      <c r="DI1443" s="107" t="str">
        <f>IF(LEN(Database!$C1444)&gt;0,ROW(Database!$C1444),"")</f>
        <v/>
      </c>
      <c r="DK1443" s="88" t="str">
        <f>IF(DynamicList!$D1444&lt;&gt;"",ROW(DynamicList!$D1444),"")</f>
        <v/>
      </c>
      <c r="DM1443" s="88" t="str">
        <f>IF(LEN(DynamicList!$D1444)=0,"",MATCH(DynamicList!$D1444,Calc!$AJ$7:$AJ$2006,0))</f>
        <v/>
      </c>
    </row>
    <row r="1444" spans="102:117" x14ac:dyDescent="0.25">
      <c r="CX1444" s="50"/>
      <c r="CY1444" s="50"/>
      <c r="DI1444" s="107" t="str">
        <f>IF(LEN(Database!$C1445)&gt;0,ROW(Database!$C1445),"")</f>
        <v/>
      </c>
      <c r="DK1444" s="88" t="str">
        <f>IF(DynamicList!$D1445&lt;&gt;"",ROW(DynamicList!$D1445),"")</f>
        <v/>
      </c>
      <c r="DM1444" s="88" t="str">
        <f>IF(LEN(DynamicList!$D1445)=0,"",MATCH(DynamicList!$D1445,Calc!$AJ$7:$AJ$2006,0))</f>
        <v/>
      </c>
    </row>
    <row r="1445" spans="102:117" x14ac:dyDescent="0.25">
      <c r="CX1445" s="50"/>
      <c r="CY1445" s="50"/>
      <c r="DI1445" s="107" t="str">
        <f>IF(LEN(Database!$C1446)&gt;0,ROW(Database!$C1446),"")</f>
        <v/>
      </c>
      <c r="DK1445" s="88" t="str">
        <f>IF(DynamicList!$D1446&lt;&gt;"",ROW(DynamicList!$D1446),"")</f>
        <v/>
      </c>
      <c r="DM1445" s="88" t="str">
        <f>IF(LEN(DynamicList!$D1446)=0,"",MATCH(DynamicList!$D1446,Calc!$AJ$7:$AJ$2006,0))</f>
        <v/>
      </c>
    </row>
    <row r="1446" spans="102:117" x14ac:dyDescent="0.25">
      <c r="CX1446" s="50"/>
      <c r="CY1446" s="50"/>
      <c r="DI1446" s="107" t="str">
        <f>IF(LEN(Database!$C1447)&gt;0,ROW(Database!$C1447),"")</f>
        <v/>
      </c>
      <c r="DK1446" s="88" t="str">
        <f>IF(DynamicList!$D1447&lt;&gt;"",ROW(DynamicList!$D1447),"")</f>
        <v/>
      </c>
      <c r="DM1446" s="88" t="str">
        <f>IF(LEN(DynamicList!$D1447)=0,"",MATCH(DynamicList!$D1447,Calc!$AJ$7:$AJ$2006,0))</f>
        <v/>
      </c>
    </row>
    <row r="1447" spans="102:117" x14ac:dyDescent="0.25">
      <c r="CX1447" s="50"/>
      <c r="CY1447" s="50"/>
      <c r="DI1447" s="107" t="str">
        <f>IF(LEN(Database!$C1448)&gt;0,ROW(Database!$C1448),"")</f>
        <v/>
      </c>
      <c r="DK1447" s="88" t="str">
        <f>IF(DynamicList!$D1448&lt;&gt;"",ROW(DynamicList!$D1448),"")</f>
        <v/>
      </c>
      <c r="DM1447" s="88" t="str">
        <f>IF(LEN(DynamicList!$D1448)=0,"",MATCH(DynamicList!$D1448,Calc!$AJ$7:$AJ$2006,0))</f>
        <v/>
      </c>
    </row>
    <row r="1448" spans="102:117" x14ac:dyDescent="0.25">
      <c r="CX1448" s="50"/>
      <c r="CY1448" s="50"/>
      <c r="DI1448" s="107" t="str">
        <f>IF(LEN(Database!$C1449)&gt;0,ROW(Database!$C1449),"")</f>
        <v/>
      </c>
      <c r="DK1448" s="88" t="str">
        <f>IF(DynamicList!$D1449&lt;&gt;"",ROW(DynamicList!$D1449),"")</f>
        <v/>
      </c>
      <c r="DM1448" s="88" t="str">
        <f>IF(LEN(DynamicList!$D1449)=0,"",MATCH(DynamicList!$D1449,Calc!$AJ$7:$AJ$2006,0))</f>
        <v/>
      </c>
    </row>
    <row r="1449" spans="102:117" x14ac:dyDescent="0.25">
      <c r="CX1449" s="50"/>
      <c r="CY1449" s="50"/>
      <c r="DI1449" s="107" t="str">
        <f>IF(LEN(Database!$C1450)&gt;0,ROW(Database!$C1450),"")</f>
        <v/>
      </c>
      <c r="DK1449" s="88" t="str">
        <f>IF(DynamicList!$D1450&lt;&gt;"",ROW(DynamicList!$D1450),"")</f>
        <v/>
      </c>
      <c r="DM1449" s="88" t="str">
        <f>IF(LEN(DynamicList!$D1450)=0,"",MATCH(DynamicList!$D1450,Calc!$AJ$7:$AJ$2006,0))</f>
        <v/>
      </c>
    </row>
    <row r="1450" spans="102:117" x14ac:dyDescent="0.25">
      <c r="CX1450" s="50"/>
      <c r="CY1450" s="50"/>
      <c r="DI1450" s="107" t="str">
        <f>IF(LEN(Database!$C1451)&gt;0,ROW(Database!$C1451),"")</f>
        <v/>
      </c>
      <c r="DK1450" s="88" t="str">
        <f>IF(DynamicList!$D1451&lt;&gt;"",ROW(DynamicList!$D1451),"")</f>
        <v/>
      </c>
      <c r="DM1450" s="88" t="str">
        <f>IF(LEN(DynamicList!$D1451)=0,"",MATCH(DynamicList!$D1451,Calc!$AJ$7:$AJ$2006,0))</f>
        <v/>
      </c>
    </row>
    <row r="1451" spans="102:117" x14ac:dyDescent="0.25">
      <c r="CX1451" s="50"/>
      <c r="CY1451" s="50"/>
      <c r="DI1451" s="107" t="str">
        <f>IF(LEN(Database!$C1452)&gt;0,ROW(Database!$C1452),"")</f>
        <v/>
      </c>
      <c r="DK1451" s="88" t="str">
        <f>IF(DynamicList!$D1452&lt;&gt;"",ROW(DynamicList!$D1452),"")</f>
        <v/>
      </c>
      <c r="DM1451" s="88" t="str">
        <f>IF(LEN(DynamicList!$D1452)=0,"",MATCH(DynamicList!$D1452,Calc!$AJ$7:$AJ$2006,0))</f>
        <v/>
      </c>
    </row>
    <row r="1452" spans="102:117" x14ac:dyDescent="0.25">
      <c r="CX1452" s="50"/>
      <c r="CY1452" s="50"/>
      <c r="DI1452" s="107" t="str">
        <f>IF(LEN(Database!$C1453)&gt;0,ROW(Database!$C1453),"")</f>
        <v/>
      </c>
      <c r="DK1452" s="88" t="str">
        <f>IF(DynamicList!$D1453&lt;&gt;"",ROW(DynamicList!$D1453),"")</f>
        <v/>
      </c>
      <c r="DM1452" s="88" t="str">
        <f>IF(LEN(DynamicList!$D1453)=0,"",MATCH(DynamicList!$D1453,Calc!$AJ$7:$AJ$2006,0))</f>
        <v/>
      </c>
    </row>
    <row r="1453" spans="102:117" x14ac:dyDescent="0.25">
      <c r="CX1453" s="50"/>
      <c r="CY1453" s="50"/>
      <c r="DI1453" s="107" t="str">
        <f>IF(LEN(Database!$C1454)&gt;0,ROW(Database!$C1454),"")</f>
        <v/>
      </c>
      <c r="DK1453" s="88" t="str">
        <f>IF(DynamicList!$D1454&lt;&gt;"",ROW(DynamicList!$D1454),"")</f>
        <v/>
      </c>
      <c r="DM1453" s="88" t="str">
        <f>IF(LEN(DynamicList!$D1454)=0,"",MATCH(DynamicList!$D1454,Calc!$AJ$7:$AJ$2006,0))</f>
        <v/>
      </c>
    </row>
    <row r="1454" spans="102:117" x14ac:dyDescent="0.25">
      <c r="CX1454" s="50"/>
      <c r="CY1454" s="50"/>
      <c r="DI1454" s="107" t="str">
        <f>IF(LEN(Database!$C1455)&gt;0,ROW(Database!$C1455),"")</f>
        <v/>
      </c>
      <c r="DK1454" s="88" t="str">
        <f>IF(DynamicList!$D1455&lt;&gt;"",ROW(DynamicList!$D1455),"")</f>
        <v/>
      </c>
      <c r="DM1454" s="88" t="str">
        <f>IF(LEN(DynamicList!$D1455)=0,"",MATCH(DynamicList!$D1455,Calc!$AJ$7:$AJ$2006,0))</f>
        <v/>
      </c>
    </row>
    <row r="1455" spans="102:117" x14ac:dyDescent="0.25">
      <c r="CX1455" s="50"/>
      <c r="CY1455" s="50"/>
      <c r="DI1455" s="107" t="str">
        <f>IF(LEN(Database!$C1456)&gt;0,ROW(Database!$C1456),"")</f>
        <v/>
      </c>
      <c r="DK1455" s="88" t="str">
        <f>IF(DynamicList!$D1456&lt;&gt;"",ROW(DynamicList!$D1456),"")</f>
        <v/>
      </c>
      <c r="DM1455" s="88" t="str">
        <f>IF(LEN(DynamicList!$D1456)=0,"",MATCH(DynamicList!$D1456,Calc!$AJ$7:$AJ$2006,0))</f>
        <v/>
      </c>
    </row>
    <row r="1456" spans="102:117" x14ac:dyDescent="0.25">
      <c r="CX1456" s="50"/>
      <c r="CY1456" s="50"/>
      <c r="DI1456" s="107" t="str">
        <f>IF(LEN(Database!$C1457)&gt;0,ROW(Database!$C1457),"")</f>
        <v/>
      </c>
      <c r="DK1456" s="88" t="str">
        <f>IF(DynamicList!$D1457&lt;&gt;"",ROW(DynamicList!$D1457),"")</f>
        <v/>
      </c>
      <c r="DM1456" s="88" t="str">
        <f>IF(LEN(DynamicList!$D1457)=0,"",MATCH(DynamicList!$D1457,Calc!$AJ$7:$AJ$2006,0))</f>
        <v/>
      </c>
    </row>
    <row r="1457" spans="102:117" x14ac:dyDescent="0.25">
      <c r="CX1457" s="50"/>
      <c r="CY1457" s="50"/>
      <c r="DI1457" s="107" t="str">
        <f>IF(LEN(Database!$C1458)&gt;0,ROW(Database!$C1458),"")</f>
        <v/>
      </c>
      <c r="DK1457" s="88" t="str">
        <f>IF(DynamicList!$D1458&lt;&gt;"",ROW(DynamicList!$D1458),"")</f>
        <v/>
      </c>
      <c r="DM1457" s="88" t="str">
        <f>IF(LEN(DynamicList!$D1458)=0,"",MATCH(DynamicList!$D1458,Calc!$AJ$7:$AJ$2006,0))</f>
        <v/>
      </c>
    </row>
    <row r="1458" spans="102:117" x14ac:dyDescent="0.25">
      <c r="CX1458" s="50"/>
      <c r="CY1458" s="50"/>
      <c r="DI1458" s="107" t="str">
        <f>IF(LEN(Database!$C1459)&gt;0,ROW(Database!$C1459),"")</f>
        <v/>
      </c>
      <c r="DK1458" s="88" t="str">
        <f>IF(DynamicList!$D1459&lt;&gt;"",ROW(DynamicList!$D1459),"")</f>
        <v/>
      </c>
      <c r="DM1458" s="88" t="str">
        <f>IF(LEN(DynamicList!$D1459)=0,"",MATCH(DynamicList!$D1459,Calc!$AJ$7:$AJ$2006,0))</f>
        <v/>
      </c>
    </row>
    <row r="1459" spans="102:117" x14ac:dyDescent="0.25">
      <c r="CX1459" s="50"/>
      <c r="CY1459" s="50"/>
      <c r="DI1459" s="107" t="str">
        <f>IF(LEN(Database!$C1460)&gt;0,ROW(Database!$C1460),"")</f>
        <v/>
      </c>
      <c r="DK1459" s="88" t="str">
        <f>IF(DynamicList!$D1460&lt;&gt;"",ROW(DynamicList!$D1460),"")</f>
        <v/>
      </c>
      <c r="DM1459" s="88" t="str">
        <f>IF(LEN(DynamicList!$D1460)=0,"",MATCH(DynamicList!$D1460,Calc!$AJ$7:$AJ$2006,0))</f>
        <v/>
      </c>
    </row>
    <row r="1460" spans="102:117" x14ac:dyDescent="0.25">
      <c r="CX1460" s="50"/>
      <c r="CY1460" s="50"/>
      <c r="DI1460" s="107" t="str">
        <f>IF(LEN(Database!$C1461)&gt;0,ROW(Database!$C1461),"")</f>
        <v/>
      </c>
      <c r="DK1460" s="88" t="str">
        <f>IF(DynamicList!$D1461&lt;&gt;"",ROW(DynamicList!$D1461),"")</f>
        <v/>
      </c>
      <c r="DM1460" s="88" t="str">
        <f>IF(LEN(DynamicList!$D1461)=0,"",MATCH(DynamicList!$D1461,Calc!$AJ$7:$AJ$2006,0))</f>
        <v/>
      </c>
    </row>
    <row r="1461" spans="102:117" x14ac:dyDescent="0.25">
      <c r="CX1461" s="50"/>
      <c r="CY1461" s="50"/>
      <c r="DI1461" s="107" t="str">
        <f>IF(LEN(Database!$C1462)&gt;0,ROW(Database!$C1462),"")</f>
        <v/>
      </c>
      <c r="DK1461" s="88" t="str">
        <f>IF(DynamicList!$D1462&lt;&gt;"",ROW(DynamicList!$D1462),"")</f>
        <v/>
      </c>
      <c r="DM1461" s="88" t="str">
        <f>IF(LEN(DynamicList!$D1462)=0,"",MATCH(DynamicList!$D1462,Calc!$AJ$7:$AJ$2006,0))</f>
        <v/>
      </c>
    </row>
    <row r="1462" spans="102:117" x14ac:dyDescent="0.25">
      <c r="CX1462" s="50"/>
      <c r="CY1462" s="50"/>
      <c r="DI1462" s="107" t="str">
        <f>IF(LEN(Database!$C1463)&gt;0,ROW(Database!$C1463),"")</f>
        <v/>
      </c>
      <c r="DK1462" s="88" t="str">
        <f>IF(DynamicList!$D1463&lt;&gt;"",ROW(DynamicList!$D1463),"")</f>
        <v/>
      </c>
      <c r="DM1462" s="88" t="str">
        <f>IF(LEN(DynamicList!$D1463)=0,"",MATCH(DynamicList!$D1463,Calc!$AJ$7:$AJ$2006,0))</f>
        <v/>
      </c>
    </row>
    <row r="1463" spans="102:117" x14ac:dyDescent="0.25">
      <c r="CX1463" s="50"/>
      <c r="CY1463" s="50"/>
      <c r="DI1463" s="107" t="str">
        <f>IF(LEN(Database!$C1464)&gt;0,ROW(Database!$C1464),"")</f>
        <v/>
      </c>
      <c r="DK1463" s="88" t="str">
        <f>IF(DynamicList!$D1464&lt;&gt;"",ROW(DynamicList!$D1464),"")</f>
        <v/>
      </c>
      <c r="DM1463" s="88" t="str">
        <f>IF(LEN(DynamicList!$D1464)=0,"",MATCH(DynamicList!$D1464,Calc!$AJ$7:$AJ$2006,0))</f>
        <v/>
      </c>
    </row>
    <row r="1464" spans="102:117" x14ac:dyDescent="0.25">
      <c r="CX1464" s="50"/>
      <c r="CY1464" s="50"/>
      <c r="DI1464" s="107" t="str">
        <f>IF(LEN(Database!$C1465)&gt;0,ROW(Database!$C1465),"")</f>
        <v/>
      </c>
      <c r="DK1464" s="88" t="str">
        <f>IF(DynamicList!$D1465&lt;&gt;"",ROW(DynamicList!$D1465),"")</f>
        <v/>
      </c>
      <c r="DM1464" s="88" t="str">
        <f>IF(LEN(DynamicList!$D1465)=0,"",MATCH(DynamicList!$D1465,Calc!$AJ$7:$AJ$2006,0))</f>
        <v/>
      </c>
    </row>
    <row r="1465" spans="102:117" x14ac:dyDescent="0.25">
      <c r="CX1465" s="50"/>
      <c r="CY1465" s="50"/>
      <c r="DI1465" s="107" t="str">
        <f>IF(LEN(Database!$C1466)&gt;0,ROW(Database!$C1466),"")</f>
        <v/>
      </c>
      <c r="DK1465" s="88" t="str">
        <f>IF(DynamicList!$D1466&lt;&gt;"",ROW(DynamicList!$D1466),"")</f>
        <v/>
      </c>
      <c r="DM1465" s="88" t="str">
        <f>IF(LEN(DynamicList!$D1466)=0,"",MATCH(DynamicList!$D1466,Calc!$AJ$7:$AJ$2006,0))</f>
        <v/>
      </c>
    </row>
    <row r="1466" spans="102:117" x14ac:dyDescent="0.25">
      <c r="CX1466" s="50"/>
      <c r="CY1466" s="50"/>
      <c r="DI1466" s="107" t="str">
        <f>IF(LEN(Database!$C1467)&gt;0,ROW(Database!$C1467),"")</f>
        <v/>
      </c>
      <c r="DK1466" s="88" t="str">
        <f>IF(DynamicList!$D1467&lt;&gt;"",ROW(DynamicList!$D1467),"")</f>
        <v/>
      </c>
      <c r="DM1466" s="88" t="str">
        <f>IF(LEN(DynamicList!$D1467)=0,"",MATCH(DynamicList!$D1467,Calc!$AJ$7:$AJ$2006,0))</f>
        <v/>
      </c>
    </row>
    <row r="1467" spans="102:117" x14ac:dyDescent="0.25">
      <c r="CX1467" s="50"/>
      <c r="CY1467" s="50"/>
      <c r="DI1467" s="107" t="str">
        <f>IF(LEN(Database!$C1468)&gt;0,ROW(Database!$C1468),"")</f>
        <v/>
      </c>
      <c r="DK1467" s="88" t="str">
        <f>IF(DynamicList!$D1468&lt;&gt;"",ROW(DynamicList!$D1468),"")</f>
        <v/>
      </c>
      <c r="DM1467" s="88" t="str">
        <f>IF(LEN(DynamicList!$D1468)=0,"",MATCH(DynamicList!$D1468,Calc!$AJ$7:$AJ$2006,0))</f>
        <v/>
      </c>
    </row>
    <row r="1468" spans="102:117" x14ac:dyDescent="0.25">
      <c r="CX1468" s="50"/>
      <c r="CY1468" s="50"/>
      <c r="DI1468" s="107" t="str">
        <f>IF(LEN(Database!$C1469)&gt;0,ROW(Database!$C1469),"")</f>
        <v/>
      </c>
      <c r="DK1468" s="88" t="str">
        <f>IF(DynamicList!$D1469&lt;&gt;"",ROW(DynamicList!$D1469),"")</f>
        <v/>
      </c>
      <c r="DM1468" s="88" t="str">
        <f>IF(LEN(DynamicList!$D1469)=0,"",MATCH(DynamicList!$D1469,Calc!$AJ$7:$AJ$2006,0))</f>
        <v/>
      </c>
    </row>
    <row r="1469" spans="102:117" x14ac:dyDescent="0.25">
      <c r="CX1469" s="50"/>
      <c r="CY1469" s="50"/>
      <c r="DI1469" s="107" t="str">
        <f>IF(LEN(Database!$C1470)&gt;0,ROW(Database!$C1470),"")</f>
        <v/>
      </c>
      <c r="DK1469" s="88" t="str">
        <f>IF(DynamicList!$D1470&lt;&gt;"",ROW(DynamicList!$D1470),"")</f>
        <v/>
      </c>
      <c r="DM1469" s="88" t="str">
        <f>IF(LEN(DynamicList!$D1470)=0,"",MATCH(DynamicList!$D1470,Calc!$AJ$7:$AJ$2006,0))</f>
        <v/>
      </c>
    </row>
    <row r="1470" spans="102:117" x14ac:dyDescent="0.25">
      <c r="CX1470" s="50"/>
      <c r="CY1470" s="50"/>
      <c r="DI1470" s="107" t="str">
        <f>IF(LEN(Database!$C1471)&gt;0,ROW(Database!$C1471),"")</f>
        <v/>
      </c>
      <c r="DK1470" s="88" t="str">
        <f>IF(DynamicList!$D1471&lt;&gt;"",ROW(DynamicList!$D1471),"")</f>
        <v/>
      </c>
      <c r="DM1470" s="88" t="str">
        <f>IF(LEN(DynamicList!$D1471)=0,"",MATCH(DynamicList!$D1471,Calc!$AJ$7:$AJ$2006,0))</f>
        <v/>
      </c>
    </row>
    <row r="1471" spans="102:117" x14ac:dyDescent="0.25">
      <c r="CX1471" s="50"/>
      <c r="CY1471" s="50"/>
      <c r="DI1471" s="107" t="str">
        <f>IF(LEN(Database!$C1472)&gt;0,ROW(Database!$C1472),"")</f>
        <v/>
      </c>
      <c r="DK1471" s="88" t="str">
        <f>IF(DynamicList!$D1472&lt;&gt;"",ROW(DynamicList!$D1472),"")</f>
        <v/>
      </c>
      <c r="DM1471" s="88" t="str">
        <f>IF(LEN(DynamicList!$D1472)=0,"",MATCH(DynamicList!$D1472,Calc!$AJ$7:$AJ$2006,0))</f>
        <v/>
      </c>
    </row>
    <row r="1472" spans="102:117" x14ac:dyDescent="0.25">
      <c r="CX1472" s="50"/>
      <c r="CY1472" s="50"/>
      <c r="DI1472" s="107" t="str">
        <f>IF(LEN(Database!$C1473)&gt;0,ROW(Database!$C1473),"")</f>
        <v/>
      </c>
      <c r="DK1472" s="88" t="str">
        <f>IF(DynamicList!$D1473&lt;&gt;"",ROW(DynamicList!$D1473),"")</f>
        <v/>
      </c>
      <c r="DM1472" s="88" t="str">
        <f>IF(LEN(DynamicList!$D1473)=0,"",MATCH(DynamicList!$D1473,Calc!$AJ$7:$AJ$2006,0))</f>
        <v/>
      </c>
    </row>
    <row r="1473" spans="102:117" x14ac:dyDescent="0.25">
      <c r="CX1473" s="50"/>
      <c r="CY1473" s="50"/>
      <c r="DI1473" s="107" t="str">
        <f>IF(LEN(Database!$C1474)&gt;0,ROW(Database!$C1474),"")</f>
        <v/>
      </c>
      <c r="DK1473" s="88" t="str">
        <f>IF(DynamicList!$D1474&lt;&gt;"",ROW(DynamicList!$D1474),"")</f>
        <v/>
      </c>
      <c r="DM1473" s="88" t="str">
        <f>IF(LEN(DynamicList!$D1474)=0,"",MATCH(DynamicList!$D1474,Calc!$AJ$7:$AJ$2006,0))</f>
        <v/>
      </c>
    </row>
    <row r="1474" spans="102:117" x14ac:dyDescent="0.25">
      <c r="CX1474" s="50"/>
      <c r="CY1474" s="50"/>
      <c r="DI1474" s="107" t="str">
        <f>IF(LEN(Database!$C1475)&gt;0,ROW(Database!$C1475),"")</f>
        <v/>
      </c>
      <c r="DK1474" s="88" t="str">
        <f>IF(DynamicList!$D1475&lt;&gt;"",ROW(DynamicList!$D1475),"")</f>
        <v/>
      </c>
      <c r="DM1474" s="88" t="str">
        <f>IF(LEN(DynamicList!$D1475)=0,"",MATCH(DynamicList!$D1475,Calc!$AJ$7:$AJ$2006,0))</f>
        <v/>
      </c>
    </row>
    <row r="1475" spans="102:117" x14ac:dyDescent="0.25">
      <c r="CX1475" s="50"/>
      <c r="CY1475" s="50"/>
      <c r="DI1475" s="107" t="str">
        <f>IF(LEN(Database!$C1476)&gt;0,ROW(Database!$C1476),"")</f>
        <v/>
      </c>
      <c r="DK1475" s="88" t="str">
        <f>IF(DynamicList!$D1476&lt;&gt;"",ROW(DynamicList!$D1476),"")</f>
        <v/>
      </c>
      <c r="DM1475" s="88" t="str">
        <f>IF(LEN(DynamicList!$D1476)=0,"",MATCH(DynamicList!$D1476,Calc!$AJ$7:$AJ$2006,0))</f>
        <v/>
      </c>
    </row>
    <row r="1476" spans="102:117" x14ac:dyDescent="0.25">
      <c r="CX1476" s="50"/>
      <c r="CY1476" s="50"/>
      <c r="DI1476" s="107" t="str">
        <f>IF(LEN(Database!$C1477)&gt;0,ROW(Database!$C1477),"")</f>
        <v/>
      </c>
      <c r="DK1476" s="88" t="str">
        <f>IF(DynamicList!$D1477&lt;&gt;"",ROW(DynamicList!$D1477),"")</f>
        <v/>
      </c>
      <c r="DM1476" s="88" t="str">
        <f>IF(LEN(DynamicList!$D1477)=0,"",MATCH(DynamicList!$D1477,Calc!$AJ$7:$AJ$2006,0))</f>
        <v/>
      </c>
    </row>
    <row r="1477" spans="102:117" x14ac:dyDescent="0.25">
      <c r="CX1477" s="50"/>
      <c r="CY1477" s="50"/>
      <c r="DI1477" s="107" t="str">
        <f>IF(LEN(Database!$C1478)&gt;0,ROW(Database!$C1478),"")</f>
        <v/>
      </c>
      <c r="DK1477" s="88" t="str">
        <f>IF(DynamicList!$D1478&lt;&gt;"",ROW(DynamicList!$D1478),"")</f>
        <v/>
      </c>
      <c r="DM1477" s="88" t="str">
        <f>IF(LEN(DynamicList!$D1478)=0,"",MATCH(DynamicList!$D1478,Calc!$AJ$7:$AJ$2006,0))</f>
        <v/>
      </c>
    </row>
    <row r="1478" spans="102:117" x14ac:dyDescent="0.25">
      <c r="CX1478" s="50"/>
      <c r="CY1478" s="50"/>
      <c r="DI1478" s="107" t="str">
        <f>IF(LEN(Database!$C1479)&gt;0,ROW(Database!$C1479),"")</f>
        <v/>
      </c>
      <c r="DK1478" s="88" t="str">
        <f>IF(DynamicList!$D1479&lt;&gt;"",ROW(DynamicList!$D1479),"")</f>
        <v/>
      </c>
      <c r="DM1478" s="88" t="str">
        <f>IF(LEN(DynamicList!$D1479)=0,"",MATCH(DynamicList!$D1479,Calc!$AJ$7:$AJ$2006,0))</f>
        <v/>
      </c>
    </row>
    <row r="1479" spans="102:117" x14ac:dyDescent="0.25">
      <c r="CX1479" s="50"/>
      <c r="CY1479" s="50"/>
      <c r="DI1479" s="107" t="str">
        <f>IF(LEN(Database!$C1480)&gt;0,ROW(Database!$C1480),"")</f>
        <v/>
      </c>
      <c r="DK1479" s="88" t="str">
        <f>IF(DynamicList!$D1480&lt;&gt;"",ROW(DynamicList!$D1480),"")</f>
        <v/>
      </c>
      <c r="DM1479" s="88" t="str">
        <f>IF(LEN(DynamicList!$D1480)=0,"",MATCH(DynamicList!$D1480,Calc!$AJ$7:$AJ$2006,0))</f>
        <v/>
      </c>
    </row>
    <row r="1480" spans="102:117" x14ac:dyDescent="0.25">
      <c r="CX1480" s="50"/>
      <c r="CY1480" s="50"/>
      <c r="DI1480" s="107" t="str">
        <f>IF(LEN(Database!$C1481)&gt;0,ROW(Database!$C1481),"")</f>
        <v/>
      </c>
      <c r="DK1480" s="88" t="str">
        <f>IF(DynamicList!$D1481&lt;&gt;"",ROW(DynamicList!$D1481),"")</f>
        <v/>
      </c>
      <c r="DM1480" s="88" t="str">
        <f>IF(LEN(DynamicList!$D1481)=0,"",MATCH(DynamicList!$D1481,Calc!$AJ$7:$AJ$2006,0))</f>
        <v/>
      </c>
    </row>
    <row r="1481" spans="102:117" x14ac:dyDescent="0.25">
      <c r="CX1481" s="50"/>
      <c r="CY1481" s="50"/>
      <c r="DI1481" s="107" t="str">
        <f>IF(LEN(Database!$C1482)&gt;0,ROW(Database!$C1482),"")</f>
        <v/>
      </c>
      <c r="DK1481" s="88" t="str">
        <f>IF(DynamicList!$D1482&lt;&gt;"",ROW(DynamicList!$D1482),"")</f>
        <v/>
      </c>
      <c r="DM1481" s="88" t="str">
        <f>IF(LEN(DynamicList!$D1482)=0,"",MATCH(DynamicList!$D1482,Calc!$AJ$7:$AJ$2006,0))</f>
        <v/>
      </c>
    </row>
    <row r="1482" spans="102:117" x14ac:dyDescent="0.25">
      <c r="CX1482" s="50"/>
      <c r="CY1482" s="50"/>
      <c r="DI1482" s="107" t="str">
        <f>IF(LEN(Database!$C1483)&gt;0,ROW(Database!$C1483),"")</f>
        <v/>
      </c>
      <c r="DK1482" s="88" t="str">
        <f>IF(DynamicList!$D1483&lt;&gt;"",ROW(DynamicList!$D1483),"")</f>
        <v/>
      </c>
      <c r="DM1482" s="88" t="str">
        <f>IF(LEN(DynamicList!$D1483)=0,"",MATCH(DynamicList!$D1483,Calc!$AJ$7:$AJ$2006,0))</f>
        <v/>
      </c>
    </row>
    <row r="1483" spans="102:117" x14ac:dyDescent="0.25">
      <c r="CX1483" s="50"/>
      <c r="CY1483" s="50"/>
      <c r="DI1483" s="107" t="str">
        <f>IF(LEN(Database!$C1484)&gt;0,ROW(Database!$C1484),"")</f>
        <v/>
      </c>
      <c r="DK1483" s="88" t="str">
        <f>IF(DynamicList!$D1484&lt;&gt;"",ROW(DynamicList!$D1484),"")</f>
        <v/>
      </c>
      <c r="DM1483" s="88" t="str">
        <f>IF(LEN(DynamicList!$D1484)=0,"",MATCH(DynamicList!$D1484,Calc!$AJ$7:$AJ$2006,0))</f>
        <v/>
      </c>
    </row>
    <row r="1484" spans="102:117" x14ac:dyDescent="0.25">
      <c r="CX1484" s="50"/>
      <c r="CY1484" s="50"/>
      <c r="DI1484" s="107" t="str">
        <f>IF(LEN(Database!$C1485)&gt;0,ROW(Database!$C1485),"")</f>
        <v/>
      </c>
      <c r="DK1484" s="88" t="str">
        <f>IF(DynamicList!$D1485&lt;&gt;"",ROW(DynamicList!$D1485),"")</f>
        <v/>
      </c>
      <c r="DM1484" s="88" t="str">
        <f>IF(LEN(DynamicList!$D1485)=0,"",MATCH(DynamicList!$D1485,Calc!$AJ$7:$AJ$2006,0))</f>
        <v/>
      </c>
    </row>
    <row r="1485" spans="102:117" x14ac:dyDescent="0.25">
      <c r="CX1485" s="50"/>
      <c r="CY1485" s="50"/>
      <c r="DI1485" s="107" t="str">
        <f>IF(LEN(Database!$C1486)&gt;0,ROW(Database!$C1486),"")</f>
        <v/>
      </c>
      <c r="DK1485" s="88" t="str">
        <f>IF(DynamicList!$D1486&lt;&gt;"",ROW(DynamicList!$D1486),"")</f>
        <v/>
      </c>
      <c r="DM1485" s="88" t="str">
        <f>IF(LEN(DynamicList!$D1486)=0,"",MATCH(DynamicList!$D1486,Calc!$AJ$7:$AJ$2006,0))</f>
        <v/>
      </c>
    </row>
    <row r="1486" spans="102:117" x14ac:dyDescent="0.25">
      <c r="CX1486" s="50"/>
      <c r="CY1486" s="50"/>
      <c r="DI1486" s="107" t="str">
        <f>IF(LEN(Database!$C1487)&gt;0,ROW(Database!$C1487),"")</f>
        <v/>
      </c>
      <c r="DK1486" s="88" t="str">
        <f>IF(DynamicList!$D1487&lt;&gt;"",ROW(DynamicList!$D1487),"")</f>
        <v/>
      </c>
      <c r="DM1486" s="88" t="str">
        <f>IF(LEN(DynamicList!$D1487)=0,"",MATCH(DynamicList!$D1487,Calc!$AJ$7:$AJ$2006,0))</f>
        <v/>
      </c>
    </row>
    <row r="1487" spans="102:117" x14ac:dyDescent="0.25">
      <c r="CX1487" s="50"/>
      <c r="CY1487" s="50"/>
      <c r="DI1487" s="107" t="str">
        <f>IF(LEN(Database!$C1488)&gt;0,ROW(Database!$C1488),"")</f>
        <v/>
      </c>
      <c r="DK1487" s="88" t="str">
        <f>IF(DynamicList!$D1488&lt;&gt;"",ROW(DynamicList!$D1488),"")</f>
        <v/>
      </c>
      <c r="DM1487" s="88" t="str">
        <f>IF(LEN(DynamicList!$D1488)=0,"",MATCH(DynamicList!$D1488,Calc!$AJ$7:$AJ$2006,0))</f>
        <v/>
      </c>
    </row>
    <row r="1488" spans="102:117" x14ac:dyDescent="0.25">
      <c r="CX1488" s="50"/>
      <c r="CY1488" s="50"/>
      <c r="DI1488" s="107" t="str">
        <f>IF(LEN(Database!$C1489)&gt;0,ROW(Database!$C1489),"")</f>
        <v/>
      </c>
      <c r="DK1488" s="88" t="str">
        <f>IF(DynamicList!$D1489&lt;&gt;"",ROW(DynamicList!$D1489),"")</f>
        <v/>
      </c>
      <c r="DM1488" s="88" t="str">
        <f>IF(LEN(DynamicList!$D1489)=0,"",MATCH(DynamicList!$D1489,Calc!$AJ$7:$AJ$2006,0))</f>
        <v/>
      </c>
    </row>
    <row r="1489" spans="102:117" x14ac:dyDescent="0.25">
      <c r="CX1489" s="50"/>
      <c r="CY1489" s="50"/>
      <c r="DI1489" s="107" t="str">
        <f>IF(LEN(Database!$C1490)&gt;0,ROW(Database!$C1490),"")</f>
        <v/>
      </c>
      <c r="DK1489" s="88" t="str">
        <f>IF(DynamicList!$D1490&lt;&gt;"",ROW(DynamicList!$D1490),"")</f>
        <v/>
      </c>
      <c r="DM1489" s="88" t="str">
        <f>IF(LEN(DynamicList!$D1490)=0,"",MATCH(DynamicList!$D1490,Calc!$AJ$7:$AJ$2006,0))</f>
        <v/>
      </c>
    </row>
    <row r="1490" spans="102:117" x14ac:dyDescent="0.25">
      <c r="CX1490" s="50"/>
      <c r="CY1490" s="50"/>
      <c r="DI1490" s="107" t="str">
        <f>IF(LEN(Database!$C1491)&gt;0,ROW(Database!$C1491),"")</f>
        <v/>
      </c>
      <c r="DK1490" s="88" t="str">
        <f>IF(DynamicList!$D1491&lt;&gt;"",ROW(DynamicList!$D1491),"")</f>
        <v/>
      </c>
      <c r="DM1490" s="88" t="str">
        <f>IF(LEN(DynamicList!$D1491)=0,"",MATCH(DynamicList!$D1491,Calc!$AJ$7:$AJ$2006,0))</f>
        <v/>
      </c>
    </row>
    <row r="1491" spans="102:117" x14ac:dyDescent="0.25">
      <c r="CX1491" s="50"/>
      <c r="CY1491" s="50"/>
      <c r="DI1491" s="107" t="str">
        <f>IF(LEN(Database!$C1492)&gt;0,ROW(Database!$C1492),"")</f>
        <v/>
      </c>
      <c r="DK1491" s="88" t="str">
        <f>IF(DynamicList!$D1492&lt;&gt;"",ROW(DynamicList!$D1492),"")</f>
        <v/>
      </c>
      <c r="DM1491" s="88" t="str">
        <f>IF(LEN(DynamicList!$D1492)=0,"",MATCH(DynamicList!$D1492,Calc!$AJ$7:$AJ$2006,0))</f>
        <v/>
      </c>
    </row>
    <row r="1492" spans="102:117" x14ac:dyDescent="0.25">
      <c r="CX1492" s="50"/>
      <c r="CY1492" s="50"/>
      <c r="DI1492" s="107" t="str">
        <f>IF(LEN(Database!$C1493)&gt;0,ROW(Database!$C1493),"")</f>
        <v/>
      </c>
      <c r="DK1492" s="88" t="str">
        <f>IF(DynamicList!$D1493&lt;&gt;"",ROW(DynamicList!$D1493),"")</f>
        <v/>
      </c>
      <c r="DM1492" s="88" t="str">
        <f>IF(LEN(DynamicList!$D1493)=0,"",MATCH(DynamicList!$D1493,Calc!$AJ$7:$AJ$2006,0))</f>
        <v/>
      </c>
    </row>
    <row r="1493" spans="102:117" x14ac:dyDescent="0.25">
      <c r="CX1493" s="50"/>
      <c r="CY1493" s="50"/>
      <c r="DI1493" s="107" t="str">
        <f>IF(LEN(Database!$C1494)&gt;0,ROW(Database!$C1494),"")</f>
        <v/>
      </c>
      <c r="DK1493" s="88" t="str">
        <f>IF(DynamicList!$D1494&lt;&gt;"",ROW(DynamicList!$D1494),"")</f>
        <v/>
      </c>
      <c r="DM1493" s="88" t="str">
        <f>IF(LEN(DynamicList!$D1494)=0,"",MATCH(DynamicList!$D1494,Calc!$AJ$7:$AJ$2006,0))</f>
        <v/>
      </c>
    </row>
    <row r="1494" spans="102:117" x14ac:dyDescent="0.25">
      <c r="CX1494" s="50"/>
      <c r="CY1494" s="50"/>
      <c r="DI1494" s="107" t="str">
        <f>IF(LEN(Database!$C1495)&gt;0,ROW(Database!$C1495),"")</f>
        <v/>
      </c>
      <c r="DK1494" s="88" t="str">
        <f>IF(DynamicList!$D1495&lt;&gt;"",ROW(DynamicList!$D1495),"")</f>
        <v/>
      </c>
      <c r="DM1494" s="88" t="str">
        <f>IF(LEN(DynamicList!$D1495)=0,"",MATCH(DynamicList!$D1495,Calc!$AJ$7:$AJ$2006,0))</f>
        <v/>
      </c>
    </row>
    <row r="1495" spans="102:117" x14ac:dyDescent="0.25">
      <c r="CX1495" s="50"/>
      <c r="CY1495" s="50"/>
      <c r="DI1495" s="107" t="str">
        <f>IF(LEN(Database!$C1496)&gt;0,ROW(Database!$C1496),"")</f>
        <v/>
      </c>
      <c r="DK1495" s="88" t="str">
        <f>IF(DynamicList!$D1496&lt;&gt;"",ROW(DynamicList!$D1496),"")</f>
        <v/>
      </c>
      <c r="DM1495" s="88" t="str">
        <f>IF(LEN(DynamicList!$D1496)=0,"",MATCH(DynamicList!$D1496,Calc!$AJ$7:$AJ$2006,0))</f>
        <v/>
      </c>
    </row>
    <row r="1496" spans="102:117" x14ac:dyDescent="0.25">
      <c r="CX1496" s="50"/>
      <c r="CY1496" s="50"/>
      <c r="DI1496" s="107" t="str">
        <f>IF(LEN(Database!$C1497)&gt;0,ROW(Database!$C1497),"")</f>
        <v/>
      </c>
      <c r="DK1496" s="88" t="str">
        <f>IF(DynamicList!$D1497&lt;&gt;"",ROW(DynamicList!$D1497),"")</f>
        <v/>
      </c>
      <c r="DM1496" s="88" t="str">
        <f>IF(LEN(DynamicList!$D1497)=0,"",MATCH(DynamicList!$D1497,Calc!$AJ$7:$AJ$2006,0))</f>
        <v/>
      </c>
    </row>
    <row r="1497" spans="102:117" x14ac:dyDescent="0.25">
      <c r="CX1497" s="50"/>
      <c r="CY1497" s="50"/>
      <c r="DI1497" s="107" t="str">
        <f>IF(LEN(Database!$C1498)&gt;0,ROW(Database!$C1498),"")</f>
        <v/>
      </c>
      <c r="DK1497" s="88" t="str">
        <f>IF(DynamicList!$D1498&lt;&gt;"",ROW(DynamicList!$D1498),"")</f>
        <v/>
      </c>
      <c r="DM1497" s="88" t="str">
        <f>IF(LEN(DynamicList!$D1498)=0,"",MATCH(DynamicList!$D1498,Calc!$AJ$7:$AJ$2006,0))</f>
        <v/>
      </c>
    </row>
    <row r="1498" spans="102:117" x14ac:dyDescent="0.25">
      <c r="CX1498" s="50"/>
      <c r="CY1498" s="50"/>
      <c r="DI1498" s="107" t="str">
        <f>IF(LEN(Database!$C1499)&gt;0,ROW(Database!$C1499),"")</f>
        <v/>
      </c>
      <c r="DK1498" s="88" t="str">
        <f>IF(DynamicList!$D1499&lt;&gt;"",ROW(DynamicList!$D1499),"")</f>
        <v/>
      </c>
      <c r="DM1498" s="88" t="str">
        <f>IF(LEN(DynamicList!$D1499)=0,"",MATCH(DynamicList!$D1499,Calc!$AJ$7:$AJ$2006,0))</f>
        <v/>
      </c>
    </row>
    <row r="1499" spans="102:117" x14ac:dyDescent="0.25">
      <c r="CX1499" s="50"/>
      <c r="CY1499" s="50"/>
      <c r="DI1499" s="107" t="str">
        <f>IF(LEN(Database!$C1500)&gt;0,ROW(Database!$C1500),"")</f>
        <v/>
      </c>
      <c r="DK1499" s="88" t="str">
        <f>IF(DynamicList!$D1500&lt;&gt;"",ROW(DynamicList!$D1500),"")</f>
        <v/>
      </c>
      <c r="DM1499" s="88" t="str">
        <f>IF(LEN(DynamicList!$D1500)=0,"",MATCH(DynamicList!$D1500,Calc!$AJ$7:$AJ$2006,0))</f>
        <v/>
      </c>
    </row>
    <row r="1500" spans="102:117" x14ac:dyDescent="0.25">
      <c r="CX1500" s="50"/>
      <c r="CY1500" s="50"/>
      <c r="DI1500" s="107" t="str">
        <f>IF(LEN(Database!$C1501)&gt;0,ROW(Database!$C1501),"")</f>
        <v/>
      </c>
      <c r="DK1500" s="88" t="str">
        <f>IF(DynamicList!$D1501&lt;&gt;"",ROW(DynamicList!$D1501),"")</f>
        <v/>
      </c>
      <c r="DM1500" s="88" t="str">
        <f>IF(LEN(DynamicList!$D1501)=0,"",MATCH(DynamicList!$D1501,Calc!$AJ$7:$AJ$2006,0))</f>
        <v/>
      </c>
    </row>
    <row r="1501" spans="102:117" x14ac:dyDescent="0.25">
      <c r="CX1501" s="50"/>
      <c r="CY1501" s="50"/>
      <c r="DI1501" s="107" t="str">
        <f>IF(LEN(Database!$C1502)&gt;0,ROW(Database!$C1502),"")</f>
        <v/>
      </c>
      <c r="DK1501" s="88" t="str">
        <f>IF(DynamicList!$D1502&lt;&gt;"",ROW(DynamicList!$D1502),"")</f>
        <v/>
      </c>
      <c r="DM1501" s="88" t="str">
        <f>IF(LEN(DynamicList!$D1502)=0,"",MATCH(DynamicList!$D1502,Calc!$AJ$7:$AJ$2006,0))</f>
        <v/>
      </c>
    </row>
    <row r="1502" spans="102:117" x14ac:dyDescent="0.25">
      <c r="CX1502" s="50"/>
      <c r="CY1502" s="50"/>
      <c r="DI1502" s="107" t="str">
        <f>IF(LEN(Database!$C1503)&gt;0,ROW(Database!$C1503),"")</f>
        <v/>
      </c>
      <c r="DK1502" s="88" t="str">
        <f>IF(DynamicList!$D1503&lt;&gt;"",ROW(DynamicList!$D1503),"")</f>
        <v/>
      </c>
      <c r="DM1502" s="88" t="str">
        <f>IF(LEN(DynamicList!$D1503)=0,"",MATCH(DynamicList!$D1503,Calc!$AJ$7:$AJ$2006,0))</f>
        <v/>
      </c>
    </row>
    <row r="1503" spans="102:117" x14ac:dyDescent="0.25">
      <c r="CX1503" s="50"/>
      <c r="CY1503" s="50"/>
      <c r="DI1503" s="107" t="str">
        <f>IF(LEN(Database!$C1504)&gt;0,ROW(Database!$C1504),"")</f>
        <v/>
      </c>
      <c r="DK1503" s="88" t="str">
        <f>IF(DynamicList!$D1504&lt;&gt;"",ROW(DynamicList!$D1504),"")</f>
        <v/>
      </c>
      <c r="DM1503" s="88" t="str">
        <f>IF(LEN(DynamicList!$D1504)=0,"",MATCH(DynamicList!$D1504,Calc!$AJ$7:$AJ$2006,0))</f>
        <v/>
      </c>
    </row>
    <row r="1504" spans="102:117" x14ac:dyDescent="0.25">
      <c r="CX1504" s="50"/>
      <c r="CY1504" s="50"/>
      <c r="DI1504" s="107" t="str">
        <f>IF(LEN(Database!$C1505)&gt;0,ROW(Database!$C1505),"")</f>
        <v/>
      </c>
      <c r="DK1504" s="88" t="str">
        <f>IF(DynamicList!$D1505&lt;&gt;"",ROW(DynamicList!$D1505),"")</f>
        <v/>
      </c>
      <c r="DM1504" s="88" t="str">
        <f>IF(LEN(DynamicList!$D1505)=0,"",MATCH(DynamicList!$D1505,Calc!$AJ$7:$AJ$2006,0))</f>
        <v/>
      </c>
    </row>
    <row r="1505" spans="102:117" x14ac:dyDescent="0.25">
      <c r="CX1505" s="50"/>
      <c r="CY1505" s="50"/>
      <c r="DI1505" s="107" t="str">
        <f>IF(LEN(Database!$C1506)&gt;0,ROW(Database!$C1506),"")</f>
        <v/>
      </c>
      <c r="DK1505" s="88" t="str">
        <f>IF(DynamicList!$D1506&lt;&gt;"",ROW(DynamicList!$D1506),"")</f>
        <v/>
      </c>
      <c r="DM1505" s="88" t="str">
        <f>IF(LEN(DynamicList!$D1506)=0,"",MATCH(DynamicList!$D1506,Calc!$AJ$7:$AJ$2006,0))</f>
        <v/>
      </c>
    </row>
    <row r="1506" spans="102:117" x14ac:dyDescent="0.25">
      <c r="CX1506" s="50"/>
      <c r="CY1506" s="50"/>
      <c r="DI1506" s="107" t="str">
        <f>IF(LEN(Database!$C1507)&gt;0,ROW(Database!$C1507),"")</f>
        <v/>
      </c>
      <c r="DK1506" s="88" t="str">
        <f>IF(DynamicList!$D1507&lt;&gt;"",ROW(DynamicList!$D1507),"")</f>
        <v/>
      </c>
      <c r="DM1506" s="88" t="str">
        <f>IF(LEN(DynamicList!$D1507)=0,"",MATCH(DynamicList!$D1507,Calc!$AJ$7:$AJ$2006,0))</f>
        <v/>
      </c>
    </row>
    <row r="1507" spans="102:117" x14ac:dyDescent="0.25">
      <c r="CX1507" s="50"/>
      <c r="CY1507" s="50"/>
      <c r="DI1507" s="107" t="str">
        <f>IF(LEN(Database!$C1508)&gt;0,ROW(Database!$C1508),"")</f>
        <v/>
      </c>
      <c r="DK1507" s="88" t="str">
        <f>IF(DynamicList!$D1508&lt;&gt;"",ROW(DynamicList!$D1508),"")</f>
        <v/>
      </c>
      <c r="DM1507" s="88" t="str">
        <f>IF(LEN(DynamicList!$D1508)=0,"",MATCH(DynamicList!$D1508,Calc!$AJ$7:$AJ$2006,0))</f>
        <v/>
      </c>
    </row>
    <row r="1508" spans="102:117" x14ac:dyDescent="0.25">
      <c r="CX1508" s="50"/>
      <c r="CY1508" s="50"/>
      <c r="DI1508" s="107" t="str">
        <f>IF(LEN(Database!$C1509)&gt;0,ROW(Database!$C1509),"")</f>
        <v/>
      </c>
      <c r="DK1508" s="88" t="str">
        <f>IF(DynamicList!$D1509&lt;&gt;"",ROW(DynamicList!$D1509),"")</f>
        <v/>
      </c>
      <c r="DM1508" s="88" t="str">
        <f>IF(LEN(DynamicList!$D1509)=0,"",MATCH(DynamicList!$D1509,Calc!$AJ$7:$AJ$2006,0))</f>
        <v/>
      </c>
    </row>
    <row r="1509" spans="102:117" x14ac:dyDescent="0.25">
      <c r="CX1509" s="50"/>
      <c r="CY1509" s="50"/>
      <c r="DI1509" s="107" t="str">
        <f>IF(LEN(Database!$C1510)&gt;0,ROW(Database!$C1510),"")</f>
        <v/>
      </c>
      <c r="DK1509" s="88" t="str">
        <f>IF(DynamicList!$D1510&lt;&gt;"",ROW(DynamicList!$D1510),"")</f>
        <v/>
      </c>
      <c r="DM1509" s="88" t="str">
        <f>IF(LEN(DynamicList!$D1510)=0,"",MATCH(DynamicList!$D1510,Calc!$AJ$7:$AJ$2006,0))</f>
        <v/>
      </c>
    </row>
    <row r="1510" spans="102:117" x14ac:dyDescent="0.25">
      <c r="CX1510" s="50"/>
      <c r="CY1510" s="50"/>
      <c r="DI1510" s="107" t="str">
        <f>IF(LEN(Database!$C1511)&gt;0,ROW(Database!$C1511),"")</f>
        <v/>
      </c>
      <c r="DK1510" s="88" t="str">
        <f>IF(DynamicList!$D1511&lt;&gt;"",ROW(DynamicList!$D1511),"")</f>
        <v/>
      </c>
      <c r="DM1510" s="88" t="str">
        <f>IF(LEN(DynamicList!$D1511)=0,"",MATCH(DynamicList!$D1511,Calc!$AJ$7:$AJ$2006,0))</f>
        <v/>
      </c>
    </row>
    <row r="1511" spans="102:117" x14ac:dyDescent="0.25">
      <c r="CX1511" s="50"/>
      <c r="CY1511" s="50"/>
      <c r="DI1511" s="107" t="str">
        <f>IF(LEN(Database!$C1512)&gt;0,ROW(Database!$C1512),"")</f>
        <v/>
      </c>
      <c r="DK1511" s="88" t="str">
        <f>IF(DynamicList!$D1512&lt;&gt;"",ROW(DynamicList!$D1512),"")</f>
        <v/>
      </c>
      <c r="DM1511" s="88" t="str">
        <f>IF(LEN(DynamicList!$D1512)=0,"",MATCH(DynamicList!$D1512,Calc!$AJ$7:$AJ$2006,0))</f>
        <v/>
      </c>
    </row>
    <row r="1512" spans="102:117" x14ac:dyDescent="0.25">
      <c r="CX1512" s="50"/>
      <c r="CY1512" s="50"/>
      <c r="DI1512" s="107" t="str">
        <f>IF(LEN(Database!$C1513)&gt;0,ROW(Database!$C1513),"")</f>
        <v/>
      </c>
      <c r="DK1512" s="88" t="str">
        <f>IF(DynamicList!$D1513&lt;&gt;"",ROW(DynamicList!$D1513),"")</f>
        <v/>
      </c>
      <c r="DM1512" s="88" t="str">
        <f>IF(LEN(DynamicList!$D1513)=0,"",MATCH(DynamicList!$D1513,Calc!$AJ$7:$AJ$2006,0))</f>
        <v/>
      </c>
    </row>
    <row r="1513" spans="102:117" x14ac:dyDescent="0.25">
      <c r="CX1513" s="50"/>
      <c r="CY1513" s="50"/>
      <c r="DI1513" s="107" t="str">
        <f>IF(LEN(Database!$C1514)&gt;0,ROW(Database!$C1514),"")</f>
        <v/>
      </c>
      <c r="DK1513" s="88" t="str">
        <f>IF(DynamicList!$D1514&lt;&gt;"",ROW(DynamicList!$D1514),"")</f>
        <v/>
      </c>
      <c r="DM1513" s="88" t="str">
        <f>IF(LEN(DynamicList!$D1514)=0,"",MATCH(DynamicList!$D1514,Calc!$AJ$7:$AJ$2006,0))</f>
        <v/>
      </c>
    </row>
    <row r="1514" spans="102:117" x14ac:dyDescent="0.25">
      <c r="CX1514" s="50"/>
      <c r="CY1514" s="50"/>
      <c r="DI1514" s="107" t="str">
        <f>IF(LEN(Database!$C1515)&gt;0,ROW(Database!$C1515),"")</f>
        <v/>
      </c>
      <c r="DK1514" s="88" t="str">
        <f>IF(DynamicList!$D1515&lt;&gt;"",ROW(DynamicList!$D1515),"")</f>
        <v/>
      </c>
      <c r="DM1514" s="88" t="str">
        <f>IF(LEN(DynamicList!$D1515)=0,"",MATCH(DynamicList!$D1515,Calc!$AJ$7:$AJ$2006,0))</f>
        <v/>
      </c>
    </row>
    <row r="1515" spans="102:117" x14ac:dyDescent="0.25">
      <c r="CX1515" s="50"/>
      <c r="CY1515" s="50"/>
      <c r="DI1515" s="107" t="str">
        <f>IF(LEN(Database!$C1516)&gt;0,ROW(Database!$C1516),"")</f>
        <v/>
      </c>
      <c r="DK1515" s="88" t="str">
        <f>IF(DynamicList!$D1516&lt;&gt;"",ROW(DynamicList!$D1516),"")</f>
        <v/>
      </c>
      <c r="DM1515" s="88" t="str">
        <f>IF(LEN(DynamicList!$D1516)=0,"",MATCH(DynamicList!$D1516,Calc!$AJ$7:$AJ$2006,0))</f>
        <v/>
      </c>
    </row>
    <row r="1516" spans="102:117" x14ac:dyDescent="0.25">
      <c r="CX1516" s="50"/>
      <c r="CY1516" s="50"/>
      <c r="DI1516" s="107" t="str">
        <f>IF(LEN(Database!$C1517)&gt;0,ROW(Database!$C1517),"")</f>
        <v/>
      </c>
      <c r="DK1516" s="88" t="str">
        <f>IF(DynamicList!$D1517&lt;&gt;"",ROW(DynamicList!$D1517),"")</f>
        <v/>
      </c>
      <c r="DM1516" s="88" t="str">
        <f>IF(LEN(DynamicList!$D1517)=0,"",MATCH(DynamicList!$D1517,Calc!$AJ$7:$AJ$2006,0))</f>
        <v/>
      </c>
    </row>
    <row r="1517" spans="102:117" x14ac:dyDescent="0.25">
      <c r="CX1517" s="50"/>
      <c r="CY1517" s="50"/>
      <c r="DI1517" s="107" t="str">
        <f>IF(LEN(Database!$C1518)&gt;0,ROW(Database!$C1518),"")</f>
        <v/>
      </c>
      <c r="DK1517" s="88" t="str">
        <f>IF(DynamicList!$D1518&lt;&gt;"",ROW(DynamicList!$D1518),"")</f>
        <v/>
      </c>
      <c r="DM1517" s="88" t="str">
        <f>IF(LEN(DynamicList!$D1518)=0,"",MATCH(DynamicList!$D1518,Calc!$AJ$7:$AJ$2006,0))</f>
        <v/>
      </c>
    </row>
    <row r="1518" spans="102:117" x14ac:dyDescent="0.25">
      <c r="CX1518" s="50"/>
      <c r="CY1518" s="50"/>
      <c r="DI1518" s="107" t="str">
        <f>IF(LEN(Database!$C1519)&gt;0,ROW(Database!$C1519),"")</f>
        <v/>
      </c>
      <c r="DK1518" s="88" t="str">
        <f>IF(DynamicList!$D1519&lt;&gt;"",ROW(DynamicList!$D1519),"")</f>
        <v/>
      </c>
      <c r="DM1518" s="88" t="str">
        <f>IF(LEN(DynamicList!$D1519)=0,"",MATCH(DynamicList!$D1519,Calc!$AJ$7:$AJ$2006,0))</f>
        <v/>
      </c>
    </row>
    <row r="1519" spans="102:117" x14ac:dyDescent="0.25">
      <c r="CX1519" s="50"/>
      <c r="CY1519" s="50"/>
      <c r="DI1519" s="107" t="str">
        <f>IF(LEN(Database!$C1520)&gt;0,ROW(Database!$C1520),"")</f>
        <v/>
      </c>
      <c r="DK1519" s="88" t="str">
        <f>IF(DynamicList!$D1520&lt;&gt;"",ROW(DynamicList!$D1520),"")</f>
        <v/>
      </c>
      <c r="DM1519" s="88" t="str">
        <f>IF(LEN(DynamicList!$D1520)=0,"",MATCH(DynamicList!$D1520,Calc!$AJ$7:$AJ$2006,0))</f>
        <v/>
      </c>
    </row>
    <row r="1520" spans="102:117" x14ac:dyDescent="0.25">
      <c r="CX1520" s="50"/>
      <c r="CY1520" s="50"/>
      <c r="DI1520" s="107" t="str">
        <f>IF(LEN(Database!$C1521)&gt;0,ROW(Database!$C1521),"")</f>
        <v/>
      </c>
      <c r="DK1520" s="88" t="str">
        <f>IF(DynamicList!$D1521&lt;&gt;"",ROW(DynamicList!$D1521),"")</f>
        <v/>
      </c>
      <c r="DM1520" s="88" t="str">
        <f>IF(LEN(DynamicList!$D1521)=0,"",MATCH(DynamicList!$D1521,Calc!$AJ$7:$AJ$2006,0))</f>
        <v/>
      </c>
    </row>
    <row r="1521" spans="102:117" x14ac:dyDescent="0.25">
      <c r="CX1521" s="50"/>
      <c r="CY1521" s="50"/>
      <c r="DI1521" s="107" t="str">
        <f>IF(LEN(Database!$C1522)&gt;0,ROW(Database!$C1522),"")</f>
        <v/>
      </c>
      <c r="DK1521" s="88" t="str">
        <f>IF(DynamicList!$D1522&lt;&gt;"",ROW(DynamicList!$D1522),"")</f>
        <v/>
      </c>
      <c r="DM1521" s="88" t="str">
        <f>IF(LEN(DynamicList!$D1522)=0,"",MATCH(DynamicList!$D1522,Calc!$AJ$7:$AJ$2006,0))</f>
        <v/>
      </c>
    </row>
    <row r="1522" spans="102:117" x14ac:dyDescent="0.25">
      <c r="CX1522" s="50"/>
      <c r="CY1522" s="50"/>
      <c r="DI1522" s="107" t="str">
        <f>IF(LEN(Database!$C1523)&gt;0,ROW(Database!$C1523),"")</f>
        <v/>
      </c>
      <c r="DK1522" s="88" t="str">
        <f>IF(DynamicList!$D1523&lt;&gt;"",ROW(DynamicList!$D1523),"")</f>
        <v/>
      </c>
      <c r="DM1522" s="88" t="str">
        <f>IF(LEN(DynamicList!$D1523)=0,"",MATCH(DynamicList!$D1523,Calc!$AJ$7:$AJ$2006,0))</f>
        <v/>
      </c>
    </row>
    <row r="1523" spans="102:117" x14ac:dyDescent="0.25">
      <c r="CX1523" s="50"/>
      <c r="CY1523" s="50"/>
      <c r="DI1523" s="107" t="str">
        <f>IF(LEN(Database!$C1524)&gt;0,ROW(Database!$C1524),"")</f>
        <v/>
      </c>
      <c r="DK1523" s="88" t="str">
        <f>IF(DynamicList!$D1524&lt;&gt;"",ROW(DynamicList!$D1524),"")</f>
        <v/>
      </c>
      <c r="DM1523" s="88" t="str">
        <f>IF(LEN(DynamicList!$D1524)=0,"",MATCH(DynamicList!$D1524,Calc!$AJ$7:$AJ$2006,0))</f>
        <v/>
      </c>
    </row>
    <row r="1524" spans="102:117" x14ac:dyDescent="0.25">
      <c r="CX1524" s="50"/>
      <c r="CY1524" s="50"/>
      <c r="DI1524" s="107" t="str">
        <f>IF(LEN(Database!$C1525)&gt;0,ROW(Database!$C1525),"")</f>
        <v/>
      </c>
      <c r="DK1524" s="88" t="str">
        <f>IF(DynamicList!$D1525&lt;&gt;"",ROW(DynamicList!$D1525),"")</f>
        <v/>
      </c>
      <c r="DM1524" s="88" t="str">
        <f>IF(LEN(DynamicList!$D1525)=0,"",MATCH(DynamicList!$D1525,Calc!$AJ$7:$AJ$2006,0))</f>
        <v/>
      </c>
    </row>
    <row r="1525" spans="102:117" x14ac:dyDescent="0.25">
      <c r="CX1525" s="50"/>
      <c r="CY1525" s="50"/>
      <c r="DI1525" s="107" t="str">
        <f>IF(LEN(Database!$C1526)&gt;0,ROW(Database!$C1526),"")</f>
        <v/>
      </c>
      <c r="DK1525" s="88" t="str">
        <f>IF(DynamicList!$D1526&lt;&gt;"",ROW(DynamicList!$D1526),"")</f>
        <v/>
      </c>
      <c r="DM1525" s="88" t="str">
        <f>IF(LEN(DynamicList!$D1526)=0,"",MATCH(DynamicList!$D1526,Calc!$AJ$7:$AJ$2006,0))</f>
        <v/>
      </c>
    </row>
    <row r="1526" spans="102:117" x14ac:dyDescent="0.25">
      <c r="CX1526" s="50"/>
      <c r="CY1526" s="50"/>
      <c r="DI1526" s="107" t="str">
        <f>IF(LEN(Database!$C1527)&gt;0,ROW(Database!$C1527),"")</f>
        <v/>
      </c>
      <c r="DK1526" s="88" t="str">
        <f>IF(DynamicList!$D1527&lt;&gt;"",ROW(DynamicList!$D1527),"")</f>
        <v/>
      </c>
      <c r="DM1526" s="88" t="str">
        <f>IF(LEN(DynamicList!$D1527)=0,"",MATCH(DynamicList!$D1527,Calc!$AJ$7:$AJ$2006,0))</f>
        <v/>
      </c>
    </row>
    <row r="1527" spans="102:117" x14ac:dyDescent="0.25">
      <c r="CX1527" s="50"/>
      <c r="CY1527" s="50"/>
      <c r="DI1527" s="107" t="str">
        <f>IF(LEN(Database!$C1528)&gt;0,ROW(Database!$C1528),"")</f>
        <v/>
      </c>
      <c r="DK1527" s="88" t="str">
        <f>IF(DynamicList!$D1528&lt;&gt;"",ROW(DynamicList!$D1528),"")</f>
        <v/>
      </c>
      <c r="DM1527" s="88" t="str">
        <f>IF(LEN(DynamicList!$D1528)=0,"",MATCH(DynamicList!$D1528,Calc!$AJ$7:$AJ$2006,0))</f>
        <v/>
      </c>
    </row>
    <row r="1528" spans="102:117" x14ac:dyDescent="0.25">
      <c r="CX1528" s="50"/>
      <c r="CY1528" s="50"/>
      <c r="DI1528" s="107" t="str">
        <f>IF(LEN(Database!$C1529)&gt;0,ROW(Database!$C1529),"")</f>
        <v/>
      </c>
      <c r="DK1528" s="88" t="str">
        <f>IF(DynamicList!$D1529&lt;&gt;"",ROW(DynamicList!$D1529),"")</f>
        <v/>
      </c>
      <c r="DM1528" s="88" t="str">
        <f>IF(LEN(DynamicList!$D1529)=0,"",MATCH(DynamicList!$D1529,Calc!$AJ$7:$AJ$2006,0))</f>
        <v/>
      </c>
    </row>
    <row r="1529" spans="102:117" x14ac:dyDescent="0.25">
      <c r="CX1529" s="50"/>
      <c r="CY1529" s="50"/>
      <c r="DI1529" s="107" t="str">
        <f>IF(LEN(Database!$C1530)&gt;0,ROW(Database!$C1530),"")</f>
        <v/>
      </c>
      <c r="DK1529" s="88" t="str">
        <f>IF(DynamicList!$D1530&lt;&gt;"",ROW(DynamicList!$D1530),"")</f>
        <v/>
      </c>
      <c r="DM1529" s="88" t="str">
        <f>IF(LEN(DynamicList!$D1530)=0,"",MATCH(DynamicList!$D1530,Calc!$AJ$7:$AJ$2006,0))</f>
        <v/>
      </c>
    </row>
    <row r="1530" spans="102:117" x14ac:dyDescent="0.25">
      <c r="CX1530" s="50"/>
      <c r="CY1530" s="50"/>
      <c r="DI1530" s="107" t="str">
        <f>IF(LEN(Database!$C1531)&gt;0,ROW(Database!$C1531),"")</f>
        <v/>
      </c>
      <c r="DK1530" s="88" t="str">
        <f>IF(DynamicList!$D1531&lt;&gt;"",ROW(DynamicList!$D1531),"")</f>
        <v/>
      </c>
      <c r="DM1530" s="88" t="str">
        <f>IF(LEN(DynamicList!$D1531)=0,"",MATCH(DynamicList!$D1531,Calc!$AJ$7:$AJ$2006,0))</f>
        <v/>
      </c>
    </row>
    <row r="1531" spans="102:117" x14ac:dyDescent="0.25">
      <c r="CX1531" s="50"/>
      <c r="CY1531" s="50"/>
      <c r="DI1531" s="107" t="str">
        <f>IF(LEN(Database!$C1532)&gt;0,ROW(Database!$C1532),"")</f>
        <v/>
      </c>
      <c r="DK1531" s="88" t="str">
        <f>IF(DynamicList!$D1532&lt;&gt;"",ROW(DynamicList!$D1532),"")</f>
        <v/>
      </c>
      <c r="DM1531" s="88" t="str">
        <f>IF(LEN(DynamicList!$D1532)=0,"",MATCH(DynamicList!$D1532,Calc!$AJ$7:$AJ$2006,0))</f>
        <v/>
      </c>
    </row>
    <row r="1532" spans="102:117" x14ac:dyDescent="0.25">
      <c r="CX1532" s="50"/>
      <c r="CY1532" s="50"/>
      <c r="DI1532" s="107" t="str">
        <f>IF(LEN(Database!$C1533)&gt;0,ROW(Database!$C1533),"")</f>
        <v/>
      </c>
      <c r="DK1532" s="88" t="str">
        <f>IF(DynamicList!$D1533&lt;&gt;"",ROW(DynamicList!$D1533),"")</f>
        <v/>
      </c>
      <c r="DM1532" s="88" t="str">
        <f>IF(LEN(DynamicList!$D1533)=0,"",MATCH(DynamicList!$D1533,Calc!$AJ$7:$AJ$2006,0))</f>
        <v/>
      </c>
    </row>
    <row r="1533" spans="102:117" x14ac:dyDescent="0.25">
      <c r="CX1533" s="50"/>
      <c r="CY1533" s="50"/>
      <c r="DI1533" s="107" t="str">
        <f>IF(LEN(Database!$C1534)&gt;0,ROW(Database!$C1534),"")</f>
        <v/>
      </c>
      <c r="DK1533" s="88" t="str">
        <f>IF(DynamicList!$D1534&lt;&gt;"",ROW(DynamicList!$D1534),"")</f>
        <v/>
      </c>
      <c r="DM1533" s="88" t="str">
        <f>IF(LEN(DynamicList!$D1534)=0,"",MATCH(DynamicList!$D1534,Calc!$AJ$7:$AJ$2006,0))</f>
        <v/>
      </c>
    </row>
    <row r="1534" spans="102:117" x14ac:dyDescent="0.25">
      <c r="CX1534" s="50"/>
      <c r="CY1534" s="50"/>
      <c r="DI1534" s="107" t="str">
        <f>IF(LEN(Database!$C1535)&gt;0,ROW(Database!$C1535),"")</f>
        <v/>
      </c>
      <c r="DK1534" s="88" t="str">
        <f>IF(DynamicList!$D1535&lt;&gt;"",ROW(DynamicList!$D1535),"")</f>
        <v/>
      </c>
      <c r="DM1534" s="88" t="str">
        <f>IF(LEN(DynamicList!$D1535)=0,"",MATCH(DynamicList!$D1535,Calc!$AJ$7:$AJ$2006,0))</f>
        <v/>
      </c>
    </row>
    <row r="1535" spans="102:117" x14ac:dyDescent="0.25">
      <c r="CX1535" s="50"/>
      <c r="CY1535" s="50"/>
      <c r="DI1535" s="107" t="str">
        <f>IF(LEN(Database!$C1536)&gt;0,ROW(Database!$C1536),"")</f>
        <v/>
      </c>
      <c r="DK1535" s="88" t="str">
        <f>IF(DynamicList!$D1536&lt;&gt;"",ROW(DynamicList!$D1536),"")</f>
        <v/>
      </c>
      <c r="DM1535" s="88" t="str">
        <f>IF(LEN(DynamicList!$D1536)=0,"",MATCH(DynamicList!$D1536,Calc!$AJ$7:$AJ$2006,0))</f>
        <v/>
      </c>
    </row>
    <row r="1536" spans="102:117" x14ac:dyDescent="0.25">
      <c r="CX1536" s="50"/>
      <c r="CY1536" s="50"/>
      <c r="DI1536" s="107" t="str">
        <f>IF(LEN(Database!$C1537)&gt;0,ROW(Database!$C1537),"")</f>
        <v/>
      </c>
      <c r="DK1536" s="88" t="str">
        <f>IF(DynamicList!$D1537&lt;&gt;"",ROW(DynamicList!$D1537),"")</f>
        <v/>
      </c>
      <c r="DM1536" s="88" t="str">
        <f>IF(LEN(DynamicList!$D1537)=0,"",MATCH(DynamicList!$D1537,Calc!$AJ$7:$AJ$2006,0))</f>
        <v/>
      </c>
    </row>
    <row r="1537" spans="102:117" x14ac:dyDescent="0.25">
      <c r="CX1537" s="50"/>
      <c r="CY1537" s="50"/>
      <c r="DI1537" s="107" t="str">
        <f>IF(LEN(Database!$C1538)&gt;0,ROW(Database!$C1538),"")</f>
        <v/>
      </c>
      <c r="DK1537" s="88" t="str">
        <f>IF(DynamicList!$D1538&lt;&gt;"",ROW(DynamicList!$D1538),"")</f>
        <v/>
      </c>
      <c r="DM1537" s="88" t="str">
        <f>IF(LEN(DynamicList!$D1538)=0,"",MATCH(DynamicList!$D1538,Calc!$AJ$7:$AJ$2006,0))</f>
        <v/>
      </c>
    </row>
    <row r="1538" spans="102:117" x14ac:dyDescent="0.25">
      <c r="CX1538" s="50"/>
      <c r="CY1538" s="50"/>
      <c r="DI1538" s="107" t="str">
        <f>IF(LEN(Database!$C1539)&gt;0,ROW(Database!$C1539),"")</f>
        <v/>
      </c>
      <c r="DK1538" s="88" t="str">
        <f>IF(DynamicList!$D1539&lt;&gt;"",ROW(DynamicList!$D1539),"")</f>
        <v/>
      </c>
      <c r="DM1538" s="88" t="str">
        <f>IF(LEN(DynamicList!$D1539)=0,"",MATCH(DynamicList!$D1539,Calc!$AJ$7:$AJ$2006,0))</f>
        <v/>
      </c>
    </row>
    <row r="1539" spans="102:117" x14ac:dyDescent="0.25">
      <c r="CX1539" s="50"/>
      <c r="CY1539" s="50"/>
      <c r="DI1539" s="107" t="str">
        <f>IF(LEN(Database!$C1540)&gt;0,ROW(Database!$C1540),"")</f>
        <v/>
      </c>
      <c r="DK1539" s="88" t="str">
        <f>IF(DynamicList!$D1540&lt;&gt;"",ROW(DynamicList!$D1540),"")</f>
        <v/>
      </c>
      <c r="DM1539" s="88" t="str">
        <f>IF(LEN(DynamicList!$D1540)=0,"",MATCH(DynamicList!$D1540,Calc!$AJ$7:$AJ$2006,0))</f>
        <v/>
      </c>
    </row>
    <row r="1540" spans="102:117" x14ac:dyDescent="0.25">
      <c r="CX1540" s="50"/>
      <c r="CY1540" s="50"/>
      <c r="DI1540" s="107" t="str">
        <f>IF(LEN(Database!$C1541)&gt;0,ROW(Database!$C1541),"")</f>
        <v/>
      </c>
      <c r="DK1540" s="88" t="str">
        <f>IF(DynamicList!$D1541&lt;&gt;"",ROW(DynamicList!$D1541),"")</f>
        <v/>
      </c>
      <c r="DM1540" s="88" t="str">
        <f>IF(LEN(DynamicList!$D1541)=0,"",MATCH(DynamicList!$D1541,Calc!$AJ$7:$AJ$2006,0))</f>
        <v/>
      </c>
    </row>
    <row r="1541" spans="102:117" x14ac:dyDescent="0.25">
      <c r="CX1541" s="50"/>
      <c r="CY1541" s="50"/>
      <c r="DI1541" s="107" t="str">
        <f>IF(LEN(Database!$C1542)&gt;0,ROW(Database!$C1542),"")</f>
        <v/>
      </c>
      <c r="DK1541" s="88" t="str">
        <f>IF(DynamicList!$D1542&lt;&gt;"",ROW(DynamicList!$D1542),"")</f>
        <v/>
      </c>
      <c r="DM1541" s="88" t="str">
        <f>IF(LEN(DynamicList!$D1542)=0,"",MATCH(DynamicList!$D1542,Calc!$AJ$7:$AJ$2006,0))</f>
        <v/>
      </c>
    </row>
    <row r="1542" spans="102:117" x14ac:dyDescent="0.25">
      <c r="CX1542" s="50"/>
      <c r="CY1542" s="50"/>
      <c r="DI1542" s="107" t="str">
        <f>IF(LEN(Database!$C1543)&gt;0,ROW(Database!$C1543),"")</f>
        <v/>
      </c>
      <c r="DK1542" s="88" t="str">
        <f>IF(DynamicList!$D1543&lt;&gt;"",ROW(DynamicList!$D1543),"")</f>
        <v/>
      </c>
      <c r="DM1542" s="88" t="str">
        <f>IF(LEN(DynamicList!$D1543)=0,"",MATCH(DynamicList!$D1543,Calc!$AJ$7:$AJ$2006,0))</f>
        <v/>
      </c>
    </row>
    <row r="1543" spans="102:117" x14ac:dyDescent="0.25">
      <c r="CX1543" s="50"/>
      <c r="CY1543" s="50"/>
      <c r="DI1543" s="107" t="str">
        <f>IF(LEN(Database!$C1544)&gt;0,ROW(Database!$C1544),"")</f>
        <v/>
      </c>
      <c r="DK1543" s="88" t="str">
        <f>IF(DynamicList!$D1544&lt;&gt;"",ROW(DynamicList!$D1544),"")</f>
        <v/>
      </c>
      <c r="DM1543" s="88" t="str">
        <f>IF(LEN(DynamicList!$D1544)=0,"",MATCH(DynamicList!$D1544,Calc!$AJ$7:$AJ$2006,0))</f>
        <v/>
      </c>
    </row>
    <row r="1544" spans="102:117" x14ac:dyDescent="0.25">
      <c r="CX1544" s="50"/>
      <c r="CY1544" s="50"/>
      <c r="DI1544" s="107" t="str">
        <f>IF(LEN(Database!$C1545)&gt;0,ROW(Database!$C1545),"")</f>
        <v/>
      </c>
      <c r="DK1544" s="88" t="str">
        <f>IF(DynamicList!$D1545&lt;&gt;"",ROW(DynamicList!$D1545),"")</f>
        <v/>
      </c>
      <c r="DM1544" s="88" t="str">
        <f>IF(LEN(DynamicList!$D1545)=0,"",MATCH(DynamicList!$D1545,Calc!$AJ$7:$AJ$2006,0))</f>
        <v/>
      </c>
    </row>
    <row r="1545" spans="102:117" x14ac:dyDescent="0.25">
      <c r="CX1545" s="50"/>
      <c r="CY1545" s="50"/>
      <c r="DI1545" s="107" t="str">
        <f>IF(LEN(Database!$C1546)&gt;0,ROW(Database!$C1546),"")</f>
        <v/>
      </c>
      <c r="DK1545" s="88" t="str">
        <f>IF(DynamicList!$D1546&lt;&gt;"",ROW(DynamicList!$D1546),"")</f>
        <v/>
      </c>
      <c r="DM1545" s="88" t="str">
        <f>IF(LEN(DynamicList!$D1546)=0,"",MATCH(DynamicList!$D1546,Calc!$AJ$7:$AJ$2006,0))</f>
        <v/>
      </c>
    </row>
    <row r="1546" spans="102:117" x14ac:dyDescent="0.25">
      <c r="CX1546" s="50"/>
      <c r="CY1546" s="50"/>
      <c r="DI1546" s="107" t="str">
        <f>IF(LEN(Database!$C1547)&gt;0,ROW(Database!$C1547),"")</f>
        <v/>
      </c>
      <c r="DK1546" s="88" t="str">
        <f>IF(DynamicList!$D1547&lt;&gt;"",ROW(DynamicList!$D1547),"")</f>
        <v/>
      </c>
      <c r="DM1546" s="88" t="str">
        <f>IF(LEN(DynamicList!$D1547)=0,"",MATCH(DynamicList!$D1547,Calc!$AJ$7:$AJ$2006,0))</f>
        <v/>
      </c>
    </row>
    <row r="1547" spans="102:117" x14ac:dyDescent="0.25">
      <c r="CX1547" s="50"/>
      <c r="CY1547" s="50"/>
      <c r="DI1547" s="107" t="str">
        <f>IF(LEN(Database!$C1548)&gt;0,ROW(Database!$C1548),"")</f>
        <v/>
      </c>
      <c r="DK1547" s="88" t="str">
        <f>IF(DynamicList!$D1548&lt;&gt;"",ROW(DynamicList!$D1548),"")</f>
        <v/>
      </c>
      <c r="DM1547" s="88" t="str">
        <f>IF(LEN(DynamicList!$D1548)=0,"",MATCH(DynamicList!$D1548,Calc!$AJ$7:$AJ$2006,0))</f>
        <v/>
      </c>
    </row>
    <row r="1548" spans="102:117" x14ac:dyDescent="0.25">
      <c r="CX1548" s="50"/>
      <c r="CY1548" s="50"/>
      <c r="DI1548" s="107" t="str">
        <f>IF(LEN(Database!$C1549)&gt;0,ROW(Database!$C1549),"")</f>
        <v/>
      </c>
      <c r="DK1548" s="88" t="str">
        <f>IF(DynamicList!$D1549&lt;&gt;"",ROW(DynamicList!$D1549),"")</f>
        <v/>
      </c>
      <c r="DM1548" s="88" t="str">
        <f>IF(LEN(DynamicList!$D1549)=0,"",MATCH(DynamicList!$D1549,Calc!$AJ$7:$AJ$2006,0))</f>
        <v/>
      </c>
    </row>
    <row r="1549" spans="102:117" x14ac:dyDescent="0.25">
      <c r="CX1549" s="50"/>
      <c r="CY1549" s="50"/>
      <c r="DI1549" s="107" t="str">
        <f>IF(LEN(Database!$C1550)&gt;0,ROW(Database!$C1550),"")</f>
        <v/>
      </c>
      <c r="DK1549" s="88" t="str">
        <f>IF(DynamicList!$D1550&lt;&gt;"",ROW(DynamicList!$D1550),"")</f>
        <v/>
      </c>
      <c r="DM1549" s="88" t="str">
        <f>IF(LEN(DynamicList!$D1550)=0,"",MATCH(DynamicList!$D1550,Calc!$AJ$7:$AJ$2006,0))</f>
        <v/>
      </c>
    </row>
    <row r="1550" spans="102:117" x14ac:dyDescent="0.25">
      <c r="CX1550" s="50"/>
      <c r="CY1550" s="50"/>
      <c r="DI1550" s="107" t="str">
        <f>IF(LEN(Database!$C1551)&gt;0,ROW(Database!$C1551),"")</f>
        <v/>
      </c>
      <c r="DK1550" s="88" t="str">
        <f>IF(DynamicList!$D1551&lt;&gt;"",ROW(DynamicList!$D1551),"")</f>
        <v/>
      </c>
      <c r="DM1550" s="88" t="str">
        <f>IF(LEN(DynamicList!$D1551)=0,"",MATCH(DynamicList!$D1551,Calc!$AJ$7:$AJ$2006,0))</f>
        <v/>
      </c>
    </row>
    <row r="1551" spans="102:117" x14ac:dyDescent="0.25">
      <c r="CX1551" s="50"/>
      <c r="CY1551" s="50"/>
      <c r="DI1551" s="107" t="str">
        <f>IF(LEN(Database!$C1552)&gt;0,ROW(Database!$C1552),"")</f>
        <v/>
      </c>
      <c r="DK1551" s="88" t="str">
        <f>IF(DynamicList!$D1552&lt;&gt;"",ROW(DynamicList!$D1552),"")</f>
        <v/>
      </c>
      <c r="DM1551" s="88" t="str">
        <f>IF(LEN(DynamicList!$D1552)=0,"",MATCH(DynamicList!$D1552,Calc!$AJ$7:$AJ$2006,0))</f>
        <v/>
      </c>
    </row>
    <row r="1552" spans="102:117" x14ac:dyDescent="0.25">
      <c r="CX1552" s="50"/>
      <c r="CY1552" s="50"/>
      <c r="DI1552" s="107" t="str">
        <f>IF(LEN(Database!$C1553)&gt;0,ROW(Database!$C1553),"")</f>
        <v/>
      </c>
      <c r="DK1552" s="88" t="str">
        <f>IF(DynamicList!$D1553&lt;&gt;"",ROW(DynamicList!$D1553),"")</f>
        <v/>
      </c>
      <c r="DM1552" s="88" t="str">
        <f>IF(LEN(DynamicList!$D1553)=0,"",MATCH(DynamicList!$D1553,Calc!$AJ$7:$AJ$2006,0))</f>
        <v/>
      </c>
    </row>
    <row r="1553" spans="102:117" x14ac:dyDescent="0.25">
      <c r="CX1553" s="50"/>
      <c r="CY1553" s="50"/>
      <c r="DI1553" s="107" t="str">
        <f>IF(LEN(Database!$C1554)&gt;0,ROW(Database!$C1554),"")</f>
        <v/>
      </c>
      <c r="DK1553" s="88" t="str">
        <f>IF(DynamicList!$D1554&lt;&gt;"",ROW(DynamicList!$D1554),"")</f>
        <v/>
      </c>
      <c r="DM1553" s="88" t="str">
        <f>IF(LEN(DynamicList!$D1554)=0,"",MATCH(DynamicList!$D1554,Calc!$AJ$7:$AJ$2006,0))</f>
        <v/>
      </c>
    </row>
    <row r="1554" spans="102:117" x14ac:dyDescent="0.25">
      <c r="CX1554" s="50"/>
      <c r="CY1554" s="50"/>
      <c r="DI1554" s="107" t="str">
        <f>IF(LEN(Database!$C1555)&gt;0,ROW(Database!$C1555),"")</f>
        <v/>
      </c>
      <c r="DK1554" s="88" t="str">
        <f>IF(DynamicList!$D1555&lt;&gt;"",ROW(DynamicList!$D1555),"")</f>
        <v/>
      </c>
      <c r="DM1554" s="88" t="str">
        <f>IF(LEN(DynamicList!$D1555)=0,"",MATCH(DynamicList!$D1555,Calc!$AJ$7:$AJ$2006,0))</f>
        <v/>
      </c>
    </row>
    <row r="1555" spans="102:117" x14ac:dyDescent="0.25">
      <c r="CX1555" s="50"/>
      <c r="CY1555" s="50"/>
      <c r="DI1555" s="107" t="str">
        <f>IF(LEN(Database!$C1556)&gt;0,ROW(Database!$C1556),"")</f>
        <v/>
      </c>
      <c r="DK1555" s="88" t="str">
        <f>IF(DynamicList!$D1556&lt;&gt;"",ROW(DynamicList!$D1556),"")</f>
        <v/>
      </c>
      <c r="DM1555" s="88" t="str">
        <f>IF(LEN(DynamicList!$D1556)=0,"",MATCH(DynamicList!$D1556,Calc!$AJ$7:$AJ$2006,0))</f>
        <v/>
      </c>
    </row>
    <row r="1556" spans="102:117" x14ac:dyDescent="0.25">
      <c r="CX1556" s="50"/>
      <c r="CY1556" s="50"/>
      <c r="DI1556" s="107" t="str">
        <f>IF(LEN(Database!$C1557)&gt;0,ROW(Database!$C1557),"")</f>
        <v/>
      </c>
      <c r="DK1556" s="88" t="str">
        <f>IF(DynamicList!$D1557&lt;&gt;"",ROW(DynamicList!$D1557),"")</f>
        <v/>
      </c>
      <c r="DM1556" s="88" t="str">
        <f>IF(LEN(DynamicList!$D1557)=0,"",MATCH(DynamicList!$D1557,Calc!$AJ$7:$AJ$2006,0))</f>
        <v/>
      </c>
    </row>
    <row r="1557" spans="102:117" x14ac:dyDescent="0.25">
      <c r="CX1557" s="50"/>
      <c r="CY1557" s="50"/>
      <c r="DI1557" s="107" t="str">
        <f>IF(LEN(Database!$C1558)&gt;0,ROW(Database!$C1558),"")</f>
        <v/>
      </c>
      <c r="DK1557" s="88" t="str">
        <f>IF(DynamicList!$D1558&lt;&gt;"",ROW(DynamicList!$D1558),"")</f>
        <v/>
      </c>
      <c r="DM1557" s="88" t="str">
        <f>IF(LEN(DynamicList!$D1558)=0,"",MATCH(DynamicList!$D1558,Calc!$AJ$7:$AJ$2006,0))</f>
        <v/>
      </c>
    </row>
    <row r="1558" spans="102:117" x14ac:dyDescent="0.25">
      <c r="CX1558" s="50"/>
      <c r="CY1558" s="50"/>
      <c r="DI1558" s="107" t="str">
        <f>IF(LEN(Database!$C1559)&gt;0,ROW(Database!$C1559),"")</f>
        <v/>
      </c>
      <c r="DK1558" s="88" t="str">
        <f>IF(DynamicList!$D1559&lt;&gt;"",ROW(DynamicList!$D1559),"")</f>
        <v/>
      </c>
      <c r="DM1558" s="88" t="str">
        <f>IF(LEN(DynamicList!$D1559)=0,"",MATCH(DynamicList!$D1559,Calc!$AJ$7:$AJ$2006,0))</f>
        <v/>
      </c>
    </row>
    <row r="1559" spans="102:117" x14ac:dyDescent="0.25">
      <c r="CX1559" s="50"/>
      <c r="CY1559" s="50"/>
      <c r="DI1559" s="107" t="str">
        <f>IF(LEN(Database!$C1560)&gt;0,ROW(Database!$C1560),"")</f>
        <v/>
      </c>
      <c r="DK1559" s="88" t="str">
        <f>IF(DynamicList!$D1560&lt;&gt;"",ROW(DynamicList!$D1560),"")</f>
        <v/>
      </c>
      <c r="DM1559" s="88" t="str">
        <f>IF(LEN(DynamicList!$D1560)=0,"",MATCH(DynamicList!$D1560,Calc!$AJ$7:$AJ$2006,0))</f>
        <v/>
      </c>
    </row>
    <row r="1560" spans="102:117" x14ac:dyDescent="0.25">
      <c r="CX1560" s="50"/>
      <c r="CY1560" s="50"/>
      <c r="DI1560" s="107" t="str">
        <f>IF(LEN(Database!$C1561)&gt;0,ROW(Database!$C1561),"")</f>
        <v/>
      </c>
      <c r="DK1560" s="88" t="str">
        <f>IF(DynamicList!$D1561&lt;&gt;"",ROW(DynamicList!$D1561),"")</f>
        <v/>
      </c>
      <c r="DM1560" s="88" t="str">
        <f>IF(LEN(DynamicList!$D1561)=0,"",MATCH(DynamicList!$D1561,Calc!$AJ$7:$AJ$2006,0))</f>
        <v/>
      </c>
    </row>
    <row r="1561" spans="102:117" x14ac:dyDescent="0.25">
      <c r="CX1561" s="50"/>
      <c r="CY1561" s="50"/>
      <c r="DI1561" s="107" t="str">
        <f>IF(LEN(Database!$C1562)&gt;0,ROW(Database!$C1562),"")</f>
        <v/>
      </c>
      <c r="DK1561" s="88" t="str">
        <f>IF(DynamicList!$D1562&lt;&gt;"",ROW(DynamicList!$D1562),"")</f>
        <v/>
      </c>
      <c r="DM1561" s="88" t="str">
        <f>IF(LEN(DynamicList!$D1562)=0,"",MATCH(DynamicList!$D1562,Calc!$AJ$7:$AJ$2006,0))</f>
        <v/>
      </c>
    </row>
    <row r="1562" spans="102:117" x14ac:dyDescent="0.25">
      <c r="CX1562" s="50"/>
      <c r="CY1562" s="50"/>
      <c r="DI1562" s="107" t="str">
        <f>IF(LEN(Database!$C1563)&gt;0,ROW(Database!$C1563),"")</f>
        <v/>
      </c>
      <c r="DK1562" s="88" t="str">
        <f>IF(DynamicList!$D1563&lt;&gt;"",ROW(DynamicList!$D1563),"")</f>
        <v/>
      </c>
      <c r="DM1562" s="88" t="str">
        <f>IF(LEN(DynamicList!$D1563)=0,"",MATCH(DynamicList!$D1563,Calc!$AJ$7:$AJ$2006,0))</f>
        <v/>
      </c>
    </row>
    <row r="1563" spans="102:117" x14ac:dyDescent="0.25">
      <c r="CX1563" s="50"/>
      <c r="CY1563" s="50"/>
      <c r="DI1563" s="107" t="str">
        <f>IF(LEN(Database!$C1564)&gt;0,ROW(Database!$C1564),"")</f>
        <v/>
      </c>
      <c r="DK1563" s="88" t="str">
        <f>IF(DynamicList!$D1564&lt;&gt;"",ROW(DynamicList!$D1564),"")</f>
        <v/>
      </c>
      <c r="DM1563" s="88" t="str">
        <f>IF(LEN(DynamicList!$D1564)=0,"",MATCH(DynamicList!$D1564,Calc!$AJ$7:$AJ$2006,0))</f>
        <v/>
      </c>
    </row>
    <row r="1564" spans="102:117" x14ac:dyDescent="0.25">
      <c r="CX1564" s="50"/>
      <c r="CY1564" s="50"/>
      <c r="DI1564" s="107" t="str">
        <f>IF(LEN(Database!$C1565)&gt;0,ROW(Database!$C1565),"")</f>
        <v/>
      </c>
      <c r="DK1564" s="88" t="str">
        <f>IF(DynamicList!$D1565&lt;&gt;"",ROW(DynamicList!$D1565),"")</f>
        <v/>
      </c>
      <c r="DM1564" s="88" t="str">
        <f>IF(LEN(DynamicList!$D1565)=0,"",MATCH(DynamicList!$D1565,Calc!$AJ$7:$AJ$2006,0))</f>
        <v/>
      </c>
    </row>
    <row r="1565" spans="102:117" x14ac:dyDescent="0.25">
      <c r="CX1565" s="50"/>
      <c r="CY1565" s="50"/>
      <c r="DI1565" s="107" t="str">
        <f>IF(LEN(Database!$C1566)&gt;0,ROW(Database!$C1566),"")</f>
        <v/>
      </c>
      <c r="DK1565" s="88" t="str">
        <f>IF(DynamicList!$D1566&lt;&gt;"",ROW(DynamicList!$D1566),"")</f>
        <v/>
      </c>
      <c r="DM1565" s="88" t="str">
        <f>IF(LEN(DynamicList!$D1566)=0,"",MATCH(DynamicList!$D1566,Calc!$AJ$7:$AJ$2006,0))</f>
        <v/>
      </c>
    </row>
    <row r="1566" spans="102:117" x14ac:dyDescent="0.25">
      <c r="CX1566" s="50"/>
      <c r="CY1566" s="50"/>
      <c r="DI1566" s="107" t="str">
        <f>IF(LEN(Database!$C1567)&gt;0,ROW(Database!$C1567),"")</f>
        <v/>
      </c>
      <c r="DK1566" s="88" t="str">
        <f>IF(DynamicList!$D1567&lt;&gt;"",ROW(DynamicList!$D1567),"")</f>
        <v/>
      </c>
      <c r="DM1566" s="88" t="str">
        <f>IF(LEN(DynamicList!$D1567)=0,"",MATCH(DynamicList!$D1567,Calc!$AJ$7:$AJ$2006,0))</f>
        <v/>
      </c>
    </row>
    <row r="1567" spans="102:117" x14ac:dyDescent="0.25">
      <c r="CX1567" s="50"/>
      <c r="CY1567" s="50"/>
      <c r="DI1567" s="107" t="str">
        <f>IF(LEN(Database!$C1568)&gt;0,ROW(Database!$C1568),"")</f>
        <v/>
      </c>
      <c r="DK1567" s="88" t="str">
        <f>IF(DynamicList!$D1568&lt;&gt;"",ROW(DynamicList!$D1568),"")</f>
        <v/>
      </c>
      <c r="DM1567" s="88" t="str">
        <f>IF(LEN(DynamicList!$D1568)=0,"",MATCH(DynamicList!$D1568,Calc!$AJ$7:$AJ$2006,0))</f>
        <v/>
      </c>
    </row>
    <row r="1568" spans="102:117" x14ac:dyDescent="0.25">
      <c r="CX1568" s="50"/>
      <c r="CY1568" s="50"/>
      <c r="DI1568" s="107" t="str">
        <f>IF(LEN(Database!$C1569)&gt;0,ROW(Database!$C1569),"")</f>
        <v/>
      </c>
      <c r="DK1568" s="88" t="str">
        <f>IF(DynamicList!$D1569&lt;&gt;"",ROW(DynamicList!$D1569),"")</f>
        <v/>
      </c>
      <c r="DM1568" s="88" t="str">
        <f>IF(LEN(DynamicList!$D1569)=0,"",MATCH(DynamicList!$D1569,Calc!$AJ$7:$AJ$2006,0))</f>
        <v/>
      </c>
    </row>
    <row r="1569" spans="102:117" x14ac:dyDescent="0.25">
      <c r="CX1569" s="50"/>
      <c r="CY1569" s="50"/>
      <c r="DI1569" s="107" t="str">
        <f>IF(LEN(Database!$C1570)&gt;0,ROW(Database!$C1570),"")</f>
        <v/>
      </c>
      <c r="DK1569" s="88" t="str">
        <f>IF(DynamicList!$D1570&lt;&gt;"",ROW(DynamicList!$D1570),"")</f>
        <v/>
      </c>
      <c r="DM1569" s="88" t="str">
        <f>IF(LEN(DynamicList!$D1570)=0,"",MATCH(DynamicList!$D1570,Calc!$AJ$7:$AJ$2006,0))</f>
        <v/>
      </c>
    </row>
    <row r="1570" spans="102:117" x14ac:dyDescent="0.25">
      <c r="CX1570" s="50"/>
      <c r="CY1570" s="50"/>
      <c r="DI1570" s="107" t="str">
        <f>IF(LEN(Database!$C1571)&gt;0,ROW(Database!$C1571),"")</f>
        <v/>
      </c>
      <c r="DK1570" s="88" t="str">
        <f>IF(DynamicList!$D1571&lt;&gt;"",ROW(DynamicList!$D1571),"")</f>
        <v/>
      </c>
      <c r="DM1570" s="88" t="str">
        <f>IF(LEN(DynamicList!$D1571)=0,"",MATCH(DynamicList!$D1571,Calc!$AJ$7:$AJ$2006,0))</f>
        <v/>
      </c>
    </row>
    <row r="1571" spans="102:117" x14ac:dyDescent="0.25">
      <c r="CX1571" s="50"/>
      <c r="CY1571" s="50"/>
      <c r="DI1571" s="107" t="str">
        <f>IF(LEN(Database!$C1572)&gt;0,ROW(Database!$C1572),"")</f>
        <v/>
      </c>
      <c r="DK1571" s="88" t="str">
        <f>IF(DynamicList!$D1572&lt;&gt;"",ROW(DynamicList!$D1572),"")</f>
        <v/>
      </c>
      <c r="DM1571" s="88" t="str">
        <f>IF(LEN(DynamicList!$D1572)=0,"",MATCH(DynamicList!$D1572,Calc!$AJ$7:$AJ$2006,0))</f>
        <v/>
      </c>
    </row>
    <row r="1572" spans="102:117" x14ac:dyDescent="0.25">
      <c r="CX1572" s="50"/>
      <c r="CY1572" s="50"/>
      <c r="DI1572" s="107" t="str">
        <f>IF(LEN(Database!$C1573)&gt;0,ROW(Database!$C1573),"")</f>
        <v/>
      </c>
      <c r="DK1572" s="88" t="str">
        <f>IF(DynamicList!$D1573&lt;&gt;"",ROW(DynamicList!$D1573),"")</f>
        <v/>
      </c>
      <c r="DM1572" s="88" t="str">
        <f>IF(LEN(DynamicList!$D1573)=0,"",MATCH(DynamicList!$D1573,Calc!$AJ$7:$AJ$2006,0))</f>
        <v/>
      </c>
    </row>
    <row r="1573" spans="102:117" x14ac:dyDescent="0.25">
      <c r="CX1573" s="50"/>
      <c r="CY1573" s="50"/>
      <c r="DI1573" s="107" t="str">
        <f>IF(LEN(Database!$C1574)&gt;0,ROW(Database!$C1574),"")</f>
        <v/>
      </c>
      <c r="DK1573" s="88" t="str">
        <f>IF(DynamicList!$D1574&lt;&gt;"",ROW(DynamicList!$D1574),"")</f>
        <v/>
      </c>
      <c r="DM1573" s="88" t="str">
        <f>IF(LEN(DynamicList!$D1574)=0,"",MATCH(DynamicList!$D1574,Calc!$AJ$7:$AJ$2006,0))</f>
        <v/>
      </c>
    </row>
    <row r="1574" spans="102:117" x14ac:dyDescent="0.25">
      <c r="CX1574" s="50"/>
      <c r="CY1574" s="50"/>
      <c r="DI1574" s="107" t="str">
        <f>IF(LEN(Database!$C1575)&gt;0,ROW(Database!$C1575),"")</f>
        <v/>
      </c>
      <c r="DK1574" s="88" t="str">
        <f>IF(DynamicList!$D1575&lt;&gt;"",ROW(DynamicList!$D1575),"")</f>
        <v/>
      </c>
      <c r="DM1574" s="88" t="str">
        <f>IF(LEN(DynamicList!$D1575)=0,"",MATCH(DynamicList!$D1575,Calc!$AJ$7:$AJ$2006,0))</f>
        <v/>
      </c>
    </row>
    <row r="1575" spans="102:117" x14ac:dyDescent="0.25">
      <c r="CX1575" s="50"/>
      <c r="CY1575" s="50"/>
      <c r="DI1575" s="107" t="str">
        <f>IF(LEN(Database!$C1576)&gt;0,ROW(Database!$C1576),"")</f>
        <v/>
      </c>
      <c r="DK1575" s="88" t="str">
        <f>IF(DynamicList!$D1576&lt;&gt;"",ROW(DynamicList!$D1576),"")</f>
        <v/>
      </c>
      <c r="DM1575" s="88" t="str">
        <f>IF(LEN(DynamicList!$D1576)=0,"",MATCH(DynamicList!$D1576,Calc!$AJ$7:$AJ$2006,0))</f>
        <v/>
      </c>
    </row>
    <row r="1576" spans="102:117" x14ac:dyDescent="0.25">
      <c r="CX1576" s="50"/>
      <c r="CY1576" s="50"/>
      <c r="DI1576" s="107" t="str">
        <f>IF(LEN(Database!$C1577)&gt;0,ROW(Database!$C1577),"")</f>
        <v/>
      </c>
      <c r="DK1576" s="88" t="str">
        <f>IF(DynamicList!$D1577&lt;&gt;"",ROW(DynamicList!$D1577),"")</f>
        <v/>
      </c>
      <c r="DM1576" s="88" t="str">
        <f>IF(LEN(DynamicList!$D1577)=0,"",MATCH(DynamicList!$D1577,Calc!$AJ$7:$AJ$2006,0))</f>
        <v/>
      </c>
    </row>
    <row r="1577" spans="102:117" x14ac:dyDescent="0.25">
      <c r="CX1577" s="50"/>
      <c r="CY1577" s="50"/>
      <c r="DI1577" s="107" t="str">
        <f>IF(LEN(Database!$C1578)&gt;0,ROW(Database!$C1578),"")</f>
        <v/>
      </c>
      <c r="DK1577" s="88" t="str">
        <f>IF(DynamicList!$D1578&lt;&gt;"",ROW(DynamicList!$D1578),"")</f>
        <v/>
      </c>
      <c r="DM1577" s="88" t="str">
        <f>IF(LEN(DynamicList!$D1578)=0,"",MATCH(DynamicList!$D1578,Calc!$AJ$7:$AJ$2006,0))</f>
        <v/>
      </c>
    </row>
    <row r="1578" spans="102:117" x14ac:dyDescent="0.25">
      <c r="CX1578" s="50"/>
      <c r="CY1578" s="50"/>
      <c r="DI1578" s="107" t="str">
        <f>IF(LEN(Database!$C1579)&gt;0,ROW(Database!$C1579),"")</f>
        <v/>
      </c>
      <c r="DK1578" s="88" t="str">
        <f>IF(DynamicList!$D1579&lt;&gt;"",ROW(DynamicList!$D1579),"")</f>
        <v/>
      </c>
      <c r="DM1578" s="88" t="str">
        <f>IF(LEN(DynamicList!$D1579)=0,"",MATCH(DynamicList!$D1579,Calc!$AJ$7:$AJ$2006,0))</f>
        <v/>
      </c>
    </row>
    <row r="1579" spans="102:117" x14ac:dyDescent="0.25">
      <c r="CX1579" s="50"/>
      <c r="CY1579" s="50"/>
      <c r="DI1579" s="107" t="str">
        <f>IF(LEN(Database!$C1580)&gt;0,ROW(Database!$C1580),"")</f>
        <v/>
      </c>
      <c r="DK1579" s="88" t="str">
        <f>IF(DynamicList!$D1580&lt;&gt;"",ROW(DynamicList!$D1580),"")</f>
        <v/>
      </c>
      <c r="DM1579" s="88" t="str">
        <f>IF(LEN(DynamicList!$D1580)=0,"",MATCH(DynamicList!$D1580,Calc!$AJ$7:$AJ$2006,0))</f>
        <v/>
      </c>
    </row>
    <row r="1580" spans="102:117" x14ac:dyDescent="0.25">
      <c r="CX1580" s="50"/>
      <c r="CY1580" s="50"/>
      <c r="DI1580" s="107" t="str">
        <f>IF(LEN(Database!$C1581)&gt;0,ROW(Database!$C1581),"")</f>
        <v/>
      </c>
      <c r="DK1580" s="88" t="str">
        <f>IF(DynamicList!$D1581&lt;&gt;"",ROW(DynamicList!$D1581),"")</f>
        <v/>
      </c>
      <c r="DM1580" s="88" t="str">
        <f>IF(LEN(DynamicList!$D1581)=0,"",MATCH(DynamicList!$D1581,Calc!$AJ$7:$AJ$2006,0))</f>
        <v/>
      </c>
    </row>
    <row r="1581" spans="102:117" x14ac:dyDescent="0.25">
      <c r="CX1581" s="50"/>
      <c r="CY1581" s="50"/>
      <c r="DI1581" s="107" t="str">
        <f>IF(LEN(Database!$C1582)&gt;0,ROW(Database!$C1582),"")</f>
        <v/>
      </c>
      <c r="DK1581" s="88" t="str">
        <f>IF(DynamicList!$D1582&lt;&gt;"",ROW(DynamicList!$D1582),"")</f>
        <v/>
      </c>
      <c r="DM1581" s="88" t="str">
        <f>IF(LEN(DynamicList!$D1582)=0,"",MATCH(DynamicList!$D1582,Calc!$AJ$7:$AJ$2006,0))</f>
        <v/>
      </c>
    </row>
    <row r="1582" spans="102:117" x14ac:dyDescent="0.25">
      <c r="CX1582" s="50"/>
      <c r="CY1582" s="50"/>
      <c r="DI1582" s="107" t="str">
        <f>IF(LEN(Database!$C1583)&gt;0,ROW(Database!$C1583),"")</f>
        <v/>
      </c>
      <c r="DK1582" s="88" t="str">
        <f>IF(DynamicList!$D1583&lt;&gt;"",ROW(DynamicList!$D1583),"")</f>
        <v/>
      </c>
      <c r="DM1582" s="88" t="str">
        <f>IF(LEN(DynamicList!$D1583)=0,"",MATCH(DynamicList!$D1583,Calc!$AJ$7:$AJ$2006,0))</f>
        <v/>
      </c>
    </row>
    <row r="1583" spans="102:117" x14ac:dyDescent="0.25">
      <c r="CX1583" s="50"/>
      <c r="CY1583" s="50"/>
      <c r="DI1583" s="107" t="str">
        <f>IF(LEN(Database!$C1584)&gt;0,ROW(Database!$C1584),"")</f>
        <v/>
      </c>
      <c r="DK1583" s="88" t="str">
        <f>IF(DynamicList!$D1584&lt;&gt;"",ROW(DynamicList!$D1584),"")</f>
        <v/>
      </c>
      <c r="DM1583" s="88" t="str">
        <f>IF(LEN(DynamicList!$D1584)=0,"",MATCH(DynamicList!$D1584,Calc!$AJ$7:$AJ$2006,0))</f>
        <v/>
      </c>
    </row>
    <row r="1584" spans="102:117" x14ac:dyDescent="0.25">
      <c r="CX1584" s="50"/>
      <c r="CY1584" s="50"/>
      <c r="DI1584" s="107" t="str">
        <f>IF(LEN(Database!$C1585)&gt;0,ROW(Database!$C1585),"")</f>
        <v/>
      </c>
      <c r="DK1584" s="88" t="str">
        <f>IF(DynamicList!$D1585&lt;&gt;"",ROW(DynamicList!$D1585),"")</f>
        <v/>
      </c>
      <c r="DM1584" s="88" t="str">
        <f>IF(LEN(DynamicList!$D1585)=0,"",MATCH(DynamicList!$D1585,Calc!$AJ$7:$AJ$2006,0))</f>
        <v/>
      </c>
    </row>
    <row r="1585" spans="102:117" x14ac:dyDescent="0.25">
      <c r="CX1585" s="50"/>
      <c r="CY1585" s="50"/>
      <c r="DI1585" s="107" t="str">
        <f>IF(LEN(Database!$C1586)&gt;0,ROW(Database!$C1586),"")</f>
        <v/>
      </c>
      <c r="DK1585" s="88" t="str">
        <f>IF(DynamicList!$D1586&lt;&gt;"",ROW(DynamicList!$D1586),"")</f>
        <v/>
      </c>
      <c r="DM1585" s="88" t="str">
        <f>IF(LEN(DynamicList!$D1586)=0,"",MATCH(DynamicList!$D1586,Calc!$AJ$7:$AJ$2006,0))</f>
        <v/>
      </c>
    </row>
    <row r="1586" spans="102:117" x14ac:dyDescent="0.25">
      <c r="CX1586" s="50"/>
      <c r="CY1586" s="50"/>
      <c r="DI1586" s="107" t="str">
        <f>IF(LEN(Database!$C1587)&gt;0,ROW(Database!$C1587),"")</f>
        <v/>
      </c>
      <c r="DK1586" s="88" t="str">
        <f>IF(DynamicList!$D1587&lt;&gt;"",ROW(DynamicList!$D1587),"")</f>
        <v/>
      </c>
      <c r="DM1586" s="88" t="str">
        <f>IF(LEN(DynamicList!$D1587)=0,"",MATCH(DynamicList!$D1587,Calc!$AJ$7:$AJ$2006,0))</f>
        <v/>
      </c>
    </row>
    <row r="1587" spans="102:117" x14ac:dyDescent="0.25">
      <c r="CX1587" s="50"/>
      <c r="CY1587" s="50"/>
      <c r="DI1587" s="107" t="str">
        <f>IF(LEN(Database!$C1588)&gt;0,ROW(Database!$C1588),"")</f>
        <v/>
      </c>
      <c r="DK1587" s="88" t="str">
        <f>IF(DynamicList!$D1588&lt;&gt;"",ROW(DynamicList!$D1588),"")</f>
        <v/>
      </c>
      <c r="DM1587" s="88" t="str">
        <f>IF(LEN(DynamicList!$D1588)=0,"",MATCH(DynamicList!$D1588,Calc!$AJ$7:$AJ$2006,0))</f>
        <v/>
      </c>
    </row>
    <row r="1588" spans="102:117" x14ac:dyDescent="0.25">
      <c r="CX1588" s="50"/>
      <c r="CY1588" s="50"/>
      <c r="DI1588" s="107" t="str">
        <f>IF(LEN(Database!$C1589)&gt;0,ROW(Database!$C1589),"")</f>
        <v/>
      </c>
      <c r="DK1588" s="88" t="str">
        <f>IF(DynamicList!$D1589&lt;&gt;"",ROW(DynamicList!$D1589),"")</f>
        <v/>
      </c>
      <c r="DM1588" s="88" t="str">
        <f>IF(LEN(DynamicList!$D1589)=0,"",MATCH(DynamicList!$D1589,Calc!$AJ$7:$AJ$2006,0))</f>
        <v/>
      </c>
    </row>
    <row r="1589" spans="102:117" x14ac:dyDescent="0.25">
      <c r="CX1589" s="50"/>
      <c r="CY1589" s="50"/>
      <c r="DI1589" s="107" t="str">
        <f>IF(LEN(Database!$C1590)&gt;0,ROW(Database!$C1590),"")</f>
        <v/>
      </c>
      <c r="DK1589" s="88" t="str">
        <f>IF(DynamicList!$D1590&lt;&gt;"",ROW(DynamicList!$D1590),"")</f>
        <v/>
      </c>
      <c r="DM1589" s="88" t="str">
        <f>IF(LEN(DynamicList!$D1590)=0,"",MATCH(DynamicList!$D1590,Calc!$AJ$7:$AJ$2006,0))</f>
        <v/>
      </c>
    </row>
    <row r="1590" spans="102:117" x14ac:dyDescent="0.25">
      <c r="CX1590" s="50"/>
      <c r="CY1590" s="50"/>
      <c r="DI1590" s="107" t="str">
        <f>IF(LEN(Database!$C1591)&gt;0,ROW(Database!$C1591),"")</f>
        <v/>
      </c>
      <c r="DK1590" s="88" t="str">
        <f>IF(DynamicList!$D1591&lt;&gt;"",ROW(DynamicList!$D1591),"")</f>
        <v/>
      </c>
      <c r="DM1590" s="88" t="str">
        <f>IF(LEN(DynamicList!$D1591)=0,"",MATCH(DynamicList!$D1591,Calc!$AJ$7:$AJ$2006,0))</f>
        <v/>
      </c>
    </row>
    <row r="1591" spans="102:117" x14ac:dyDescent="0.25">
      <c r="CX1591" s="50"/>
      <c r="CY1591" s="50"/>
      <c r="DI1591" s="107" t="str">
        <f>IF(LEN(Database!$C1592)&gt;0,ROW(Database!$C1592),"")</f>
        <v/>
      </c>
      <c r="DK1591" s="88" t="str">
        <f>IF(DynamicList!$D1592&lt;&gt;"",ROW(DynamicList!$D1592),"")</f>
        <v/>
      </c>
      <c r="DM1591" s="88" t="str">
        <f>IF(LEN(DynamicList!$D1592)=0,"",MATCH(DynamicList!$D1592,Calc!$AJ$7:$AJ$2006,0))</f>
        <v/>
      </c>
    </row>
    <row r="1592" spans="102:117" x14ac:dyDescent="0.25">
      <c r="CX1592" s="50"/>
      <c r="CY1592" s="50"/>
      <c r="DI1592" s="107" t="str">
        <f>IF(LEN(Database!$C1593)&gt;0,ROW(Database!$C1593),"")</f>
        <v/>
      </c>
      <c r="DK1592" s="88" t="str">
        <f>IF(DynamicList!$D1593&lt;&gt;"",ROW(DynamicList!$D1593),"")</f>
        <v/>
      </c>
      <c r="DM1592" s="88" t="str">
        <f>IF(LEN(DynamicList!$D1593)=0,"",MATCH(DynamicList!$D1593,Calc!$AJ$7:$AJ$2006,0))</f>
        <v/>
      </c>
    </row>
    <row r="1593" spans="102:117" x14ac:dyDescent="0.25">
      <c r="CX1593" s="50"/>
      <c r="CY1593" s="50"/>
      <c r="DI1593" s="107" t="str">
        <f>IF(LEN(Database!$C1594)&gt;0,ROW(Database!$C1594),"")</f>
        <v/>
      </c>
      <c r="DK1593" s="88" t="str">
        <f>IF(DynamicList!$D1594&lt;&gt;"",ROW(DynamicList!$D1594),"")</f>
        <v/>
      </c>
      <c r="DM1593" s="88" t="str">
        <f>IF(LEN(DynamicList!$D1594)=0,"",MATCH(DynamicList!$D1594,Calc!$AJ$7:$AJ$2006,0))</f>
        <v/>
      </c>
    </row>
    <row r="1594" spans="102:117" x14ac:dyDescent="0.25">
      <c r="CX1594" s="50"/>
      <c r="CY1594" s="50"/>
      <c r="DI1594" s="107" t="str">
        <f>IF(LEN(Database!$C1595)&gt;0,ROW(Database!$C1595),"")</f>
        <v/>
      </c>
      <c r="DK1594" s="88" t="str">
        <f>IF(DynamicList!$D1595&lt;&gt;"",ROW(DynamicList!$D1595),"")</f>
        <v/>
      </c>
      <c r="DM1594" s="88" t="str">
        <f>IF(LEN(DynamicList!$D1595)=0,"",MATCH(DynamicList!$D1595,Calc!$AJ$7:$AJ$2006,0))</f>
        <v/>
      </c>
    </row>
    <row r="1595" spans="102:117" x14ac:dyDescent="0.25">
      <c r="CX1595" s="50"/>
      <c r="CY1595" s="50"/>
      <c r="DI1595" s="107" t="str">
        <f>IF(LEN(Database!$C1596)&gt;0,ROW(Database!$C1596),"")</f>
        <v/>
      </c>
      <c r="DK1595" s="88" t="str">
        <f>IF(DynamicList!$D1596&lt;&gt;"",ROW(DynamicList!$D1596),"")</f>
        <v/>
      </c>
      <c r="DM1595" s="88" t="str">
        <f>IF(LEN(DynamicList!$D1596)=0,"",MATCH(DynamicList!$D1596,Calc!$AJ$7:$AJ$2006,0))</f>
        <v/>
      </c>
    </row>
    <row r="1596" spans="102:117" x14ac:dyDescent="0.25">
      <c r="CX1596" s="50"/>
      <c r="CY1596" s="50"/>
      <c r="DI1596" s="107" t="str">
        <f>IF(LEN(Database!$C1597)&gt;0,ROW(Database!$C1597),"")</f>
        <v/>
      </c>
      <c r="DK1596" s="88" t="str">
        <f>IF(DynamicList!$D1597&lt;&gt;"",ROW(DynamicList!$D1597),"")</f>
        <v/>
      </c>
      <c r="DM1596" s="88" t="str">
        <f>IF(LEN(DynamicList!$D1597)=0,"",MATCH(DynamicList!$D1597,Calc!$AJ$7:$AJ$2006,0))</f>
        <v/>
      </c>
    </row>
    <row r="1597" spans="102:117" x14ac:dyDescent="0.25">
      <c r="CX1597" s="50"/>
      <c r="CY1597" s="50"/>
      <c r="DI1597" s="107" t="str">
        <f>IF(LEN(Database!$C1598)&gt;0,ROW(Database!$C1598),"")</f>
        <v/>
      </c>
      <c r="DK1597" s="88" t="str">
        <f>IF(DynamicList!$D1598&lt;&gt;"",ROW(DynamicList!$D1598),"")</f>
        <v/>
      </c>
      <c r="DM1597" s="88" t="str">
        <f>IF(LEN(DynamicList!$D1598)=0,"",MATCH(DynamicList!$D1598,Calc!$AJ$7:$AJ$2006,0))</f>
        <v/>
      </c>
    </row>
    <row r="1598" spans="102:117" x14ac:dyDescent="0.25">
      <c r="CX1598" s="50"/>
      <c r="CY1598" s="50"/>
      <c r="DI1598" s="107" t="str">
        <f>IF(LEN(Database!$C1599)&gt;0,ROW(Database!$C1599),"")</f>
        <v/>
      </c>
      <c r="DK1598" s="88" t="str">
        <f>IF(DynamicList!$D1599&lt;&gt;"",ROW(DynamicList!$D1599),"")</f>
        <v/>
      </c>
      <c r="DM1598" s="88" t="str">
        <f>IF(LEN(DynamicList!$D1599)=0,"",MATCH(DynamicList!$D1599,Calc!$AJ$7:$AJ$2006,0))</f>
        <v/>
      </c>
    </row>
    <row r="1599" spans="102:117" x14ac:dyDescent="0.25">
      <c r="CX1599" s="50"/>
      <c r="CY1599" s="50"/>
      <c r="DI1599" s="107" t="str">
        <f>IF(LEN(Database!$C1600)&gt;0,ROW(Database!$C1600),"")</f>
        <v/>
      </c>
      <c r="DK1599" s="88" t="str">
        <f>IF(DynamicList!$D1600&lt;&gt;"",ROW(DynamicList!$D1600),"")</f>
        <v/>
      </c>
      <c r="DM1599" s="88" t="str">
        <f>IF(LEN(DynamicList!$D1600)=0,"",MATCH(DynamicList!$D1600,Calc!$AJ$7:$AJ$2006,0))</f>
        <v/>
      </c>
    </row>
    <row r="1600" spans="102:117" x14ac:dyDescent="0.25">
      <c r="CX1600" s="50"/>
      <c r="CY1600" s="50"/>
      <c r="DI1600" s="107" t="str">
        <f>IF(LEN(Database!$C1601)&gt;0,ROW(Database!$C1601),"")</f>
        <v/>
      </c>
      <c r="DK1600" s="88" t="str">
        <f>IF(DynamicList!$D1601&lt;&gt;"",ROW(DynamicList!$D1601),"")</f>
        <v/>
      </c>
      <c r="DM1600" s="88" t="str">
        <f>IF(LEN(DynamicList!$D1601)=0,"",MATCH(DynamicList!$D1601,Calc!$AJ$7:$AJ$2006,0))</f>
        <v/>
      </c>
    </row>
    <row r="1601" spans="102:117" x14ac:dyDescent="0.25">
      <c r="CX1601" s="50"/>
      <c r="CY1601" s="50"/>
      <c r="DI1601" s="107" t="str">
        <f>IF(LEN(Database!$C1602)&gt;0,ROW(Database!$C1602),"")</f>
        <v/>
      </c>
      <c r="DK1601" s="88" t="str">
        <f>IF(DynamicList!$D1602&lt;&gt;"",ROW(DynamicList!$D1602),"")</f>
        <v/>
      </c>
      <c r="DM1601" s="88" t="str">
        <f>IF(LEN(DynamicList!$D1602)=0,"",MATCH(DynamicList!$D1602,Calc!$AJ$7:$AJ$2006,0))</f>
        <v/>
      </c>
    </row>
    <row r="1602" spans="102:117" x14ac:dyDescent="0.25">
      <c r="CX1602" s="50"/>
      <c r="CY1602" s="50"/>
      <c r="DI1602" s="107" t="str">
        <f>IF(LEN(Database!$C1603)&gt;0,ROW(Database!$C1603),"")</f>
        <v/>
      </c>
      <c r="DK1602" s="88" t="str">
        <f>IF(DynamicList!$D1603&lt;&gt;"",ROW(DynamicList!$D1603),"")</f>
        <v/>
      </c>
      <c r="DM1602" s="88" t="str">
        <f>IF(LEN(DynamicList!$D1603)=0,"",MATCH(DynamicList!$D1603,Calc!$AJ$7:$AJ$2006,0))</f>
        <v/>
      </c>
    </row>
    <row r="1603" spans="102:117" x14ac:dyDescent="0.25">
      <c r="CX1603" s="50"/>
      <c r="CY1603" s="50"/>
      <c r="DI1603" s="107" t="str">
        <f>IF(LEN(Database!$C1604)&gt;0,ROW(Database!$C1604),"")</f>
        <v/>
      </c>
      <c r="DK1603" s="88" t="str">
        <f>IF(DynamicList!$D1604&lt;&gt;"",ROW(DynamicList!$D1604),"")</f>
        <v/>
      </c>
      <c r="DM1603" s="88" t="str">
        <f>IF(LEN(DynamicList!$D1604)=0,"",MATCH(DynamicList!$D1604,Calc!$AJ$7:$AJ$2006,0))</f>
        <v/>
      </c>
    </row>
    <row r="1604" spans="102:117" x14ac:dyDescent="0.25">
      <c r="CX1604" s="50"/>
      <c r="CY1604" s="50"/>
      <c r="DI1604" s="107" t="str">
        <f>IF(LEN(Database!$C1605)&gt;0,ROW(Database!$C1605),"")</f>
        <v/>
      </c>
      <c r="DK1604" s="88" t="str">
        <f>IF(DynamicList!$D1605&lt;&gt;"",ROW(DynamicList!$D1605),"")</f>
        <v/>
      </c>
      <c r="DM1604" s="88" t="str">
        <f>IF(LEN(DynamicList!$D1605)=0,"",MATCH(DynamicList!$D1605,Calc!$AJ$7:$AJ$2006,0))</f>
        <v/>
      </c>
    </row>
    <row r="1605" spans="102:117" x14ac:dyDescent="0.25">
      <c r="CX1605" s="50"/>
      <c r="CY1605" s="50"/>
      <c r="DI1605" s="107" t="str">
        <f>IF(LEN(Database!$C1606)&gt;0,ROW(Database!$C1606),"")</f>
        <v/>
      </c>
      <c r="DK1605" s="88" t="str">
        <f>IF(DynamicList!$D1606&lt;&gt;"",ROW(DynamicList!$D1606),"")</f>
        <v/>
      </c>
      <c r="DM1605" s="88" t="str">
        <f>IF(LEN(DynamicList!$D1606)=0,"",MATCH(DynamicList!$D1606,Calc!$AJ$7:$AJ$2006,0))</f>
        <v/>
      </c>
    </row>
    <row r="1606" spans="102:117" x14ac:dyDescent="0.25">
      <c r="CX1606" s="50"/>
      <c r="CY1606" s="50"/>
      <c r="DI1606" s="107" t="str">
        <f>IF(LEN(Database!$C1607)&gt;0,ROW(Database!$C1607),"")</f>
        <v/>
      </c>
      <c r="DK1606" s="88" t="str">
        <f>IF(DynamicList!$D1607&lt;&gt;"",ROW(DynamicList!$D1607),"")</f>
        <v/>
      </c>
      <c r="DM1606" s="88" t="str">
        <f>IF(LEN(DynamicList!$D1607)=0,"",MATCH(DynamicList!$D1607,Calc!$AJ$7:$AJ$2006,0))</f>
        <v/>
      </c>
    </row>
    <row r="1607" spans="102:117" x14ac:dyDescent="0.25">
      <c r="CX1607" s="50"/>
      <c r="CY1607" s="50"/>
      <c r="DI1607" s="107" t="str">
        <f>IF(LEN(Database!$C1608)&gt;0,ROW(Database!$C1608),"")</f>
        <v/>
      </c>
      <c r="DK1607" s="88" t="str">
        <f>IF(DynamicList!$D1608&lt;&gt;"",ROW(DynamicList!$D1608),"")</f>
        <v/>
      </c>
      <c r="DM1607" s="88" t="str">
        <f>IF(LEN(DynamicList!$D1608)=0,"",MATCH(DynamicList!$D1608,Calc!$AJ$7:$AJ$2006,0))</f>
        <v/>
      </c>
    </row>
    <row r="1608" spans="102:117" x14ac:dyDescent="0.25">
      <c r="CX1608" s="50"/>
      <c r="CY1608" s="50"/>
      <c r="DI1608" s="107" t="str">
        <f>IF(LEN(Database!$C1609)&gt;0,ROW(Database!$C1609),"")</f>
        <v/>
      </c>
      <c r="DK1608" s="88" t="str">
        <f>IF(DynamicList!$D1609&lt;&gt;"",ROW(DynamicList!$D1609),"")</f>
        <v/>
      </c>
      <c r="DM1608" s="88" t="str">
        <f>IF(LEN(DynamicList!$D1609)=0,"",MATCH(DynamicList!$D1609,Calc!$AJ$7:$AJ$2006,0))</f>
        <v/>
      </c>
    </row>
    <row r="1609" spans="102:117" x14ac:dyDescent="0.25">
      <c r="CX1609" s="50"/>
      <c r="CY1609" s="50"/>
      <c r="DI1609" s="107" t="str">
        <f>IF(LEN(Database!$C1610)&gt;0,ROW(Database!$C1610),"")</f>
        <v/>
      </c>
      <c r="DK1609" s="88" t="str">
        <f>IF(DynamicList!$D1610&lt;&gt;"",ROW(DynamicList!$D1610),"")</f>
        <v/>
      </c>
      <c r="DM1609" s="88" t="str">
        <f>IF(LEN(DynamicList!$D1610)=0,"",MATCH(DynamicList!$D1610,Calc!$AJ$7:$AJ$2006,0))</f>
        <v/>
      </c>
    </row>
    <row r="1610" spans="102:117" x14ac:dyDescent="0.25">
      <c r="CX1610" s="50"/>
      <c r="CY1610" s="50"/>
      <c r="DI1610" s="107" t="str">
        <f>IF(LEN(Database!$C1611)&gt;0,ROW(Database!$C1611),"")</f>
        <v/>
      </c>
      <c r="DK1610" s="88" t="str">
        <f>IF(DynamicList!$D1611&lt;&gt;"",ROW(DynamicList!$D1611),"")</f>
        <v/>
      </c>
      <c r="DM1610" s="88" t="str">
        <f>IF(LEN(DynamicList!$D1611)=0,"",MATCH(DynamicList!$D1611,Calc!$AJ$7:$AJ$2006,0))</f>
        <v/>
      </c>
    </row>
    <row r="1611" spans="102:117" x14ac:dyDescent="0.25">
      <c r="CX1611" s="50"/>
      <c r="CY1611" s="50"/>
      <c r="DI1611" s="107" t="str">
        <f>IF(LEN(Database!$C1612)&gt;0,ROW(Database!$C1612),"")</f>
        <v/>
      </c>
      <c r="DK1611" s="88" t="str">
        <f>IF(DynamicList!$D1612&lt;&gt;"",ROW(DynamicList!$D1612),"")</f>
        <v/>
      </c>
      <c r="DM1611" s="88" t="str">
        <f>IF(LEN(DynamicList!$D1612)=0,"",MATCH(DynamicList!$D1612,Calc!$AJ$7:$AJ$2006,0))</f>
        <v/>
      </c>
    </row>
    <row r="1612" spans="102:117" x14ac:dyDescent="0.25">
      <c r="CX1612" s="50"/>
      <c r="CY1612" s="50"/>
      <c r="DI1612" s="107" t="str">
        <f>IF(LEN(Database!$C1613)&gt;0,ROW(Database!$C1613),"")</f>
        <v/>
      </c>
      <c r="DK1612" s="88" t="str">
        <f>IF(DynamicList!$D1613&lt;&gt;"",ROW(DynamicList!$D1613),"")</f>
        <v/>
      </c>
      <c r="DM1612" s="88" t="str">
        <f>IF(LEN(DynamicList!$D1613)=0,"",MATCH(DynamicList!$D1613,Calc!$AJ$7:$AJ$2006,0))</f>
        <v/>
      </c>
    </row>
    <row r="1613" spans="102:117" x14ac:dyDescent="0.25">
      <c r="CX1613" s="50"/>
      <c r="CY1613" s="50"/>
      <c r="DI1613" s="107" t="str">
        <f>IF(LEN(Database!$C1614)&gt;0,ROW(Database!$C1614),"")</f>
        <v/>
      </c>
      <c r="DK1613" s="88" t="str">
        <f>IF(DynamicList!$D1614&lt;&gt;"",ROW(DynamicList!$D1614),"")</f>
        <v/>
      </c>
      <c r="DM1613" s="88" t="str">
        <f>IF(LEN(DynamicList!$D1614)=0,"",MATCH(DynamicList!$D1614,Calc!$AJ$7:$AJ$2006,0))</f>
        <v/>
      </c>
    </row>
    <row r="1614" spans="102:117" x14ac:dyDescent="0.25">
      <c r="CX1614" s="50"/>
      <c r="CY1614" s="50"/>
      <c r="DI1614" s="107" t="str">
        <f>IF(LEN(Database!$C1615)&gt;0,ROW(Database!$C1615),"")</f>
        <v/>
      </c>
      <c r="DK1614" s="88" t="str">
        <f>IF(DynamicList!$D1615&lt;&gt;"",ROW(DynamicList!$D1615),"")</f>
        <v/>
      </c>
      <c r="DM1614" s="88" t="str">
        <f>IF(LEN(DynamicList!$D1615)=0,"",MATCH(DynamicList!$D1615,Calc!$AJ$7:$AJ$2006,0))</f>
        <v/>
      </c>
    </row>
    <row r="1615" spans="102:117" x14ac:dyDescent="0.25">
      <c r="CX1615" s="50"/>
      <c r="CY1615" s="50"/>
      <c r="DI1615" s="107" t="str">
        <f>IF(LEN(Database!$C1616)&gt;0,ROW(Database!$C1616),"")</f>
        <v/>
      </c>
      <c r="DK1615" s="88" t="str">
        <f>IF(DynamicList!$D1616&lt;&gt;"",ROW(DynamicList!$D1616),"")</f>
        <v/>
      </c>
      <c r="DM1615" s="88" t="str">
        <f>IF(LEN(DynamicList!$D1616)=0,"",MATCH(DynamicList!$D1616,Calc!$AJ$7:$AJ$2006,0))</f>
        <v/>
      </c>
    </row>
    <row r="1616" spans="102:117" x14ac:dyDescent="0.25">
      <c r="CX1616" s="50"/>
      <c r="CY1616" s="50"/>
      <c r="DI1616" s="107" t="str">
        <f>IF(LEN(Database!$C1617)&gt;0,ROW(Database!$C1617),"")</f>
        <v/>
      </c>
      <c r="DK1616" s="88" t="str">
        <f>IF(DynamicList!$D1617&lt;&gt;"",ROW(DynamicList!$D1617),"")</f>
        <v/>
      </c>
      <c r="DM1616" s="88" t="str">
        <f>IF(LEN(DynamicList!$D1617)=0,"",MATCH(DynamicList!$D1617,Calc!$AJ$7:$AJ$2006,0))</f>
        <v/>
      </c>
    </row>
    <row r="1617" spans="102:117" x14ac:dyDescent="0.25">
      <c r="CX1617" s="50"/>
      <c r="CY1617" s="50"/>
      <c r="DI1617" s="107" t="str">
        <f>IF(LEN(Database!$C1618)&gt;0,ROW(Database!$C1618),"")</f>
        <v/>
      </c>
      <c r="DK1617" s="88" t="str">
        <f>IF(DynamicList!$D1618&lt;&gt;"",ROW(DynamicList!$D1618),"")</f>
        <v/>
      </c>
      <c r="DM1617" s="88" t="str">
        <f>IF(LEN(DynamicList!$D1618)=0,"",MATCH(DynamicList!$D1618,Calc!$AJ$7:$AJ$2006,0))</f>
        <v/>
      </c>
    </row>
    <row r="1618" spans="102:117" x14ac:dyDescent="0.25">
      <c r="CX1618" s="50"/>
      <c r="CY1618" s="50"/>
      <c r="DI1618" s="107" t="str">
        <f>IF(LEN(Database!$C1619)&gt;0,ROW(Database!$C1619),"")</f>
        <v/>
      </c>
      <c r="DK1618" s="88" t="str">
        <f>IF(DynamicList!$D1619&lt;&gt;"",ROW(DynamicList!$D1619),"")</f>
        <v/>
      </c>
      <c r="DM1618" s="88" t="str">
        <f>IF(LEN(DynamicList!$D1619)=0,"",MATCH(DynamicList!$D1619,Calc!$AJ$7:$AJ$2006,0))</f>
        <v/>
      </c>
    </row>
    <row r="1619" spans="102:117" x14ac:dyDescent="0.25">
      <c r="CX1619" s="50"/>
      <c r="CY1619" s="50"/>
      <c r="DI1619" s="107" t="str">
        <f>IF(LEN(Database!$C1620)&gt;0,ROW(Database!$C1620),"")</f>
        <v/>
      </c>
      <c r="DK1619" s="88" t="str">
        <f>IF(DynamicList!$D1620&lt;&gt;"",ROW(DynamicList!$D1620),"")</f>
        <v/>
      </c>
      <c r="DM1619" s="88" t="str">
        <f>IF(LEN(DynamicList!$D1620)=0,"",MATCH(DynamicList!$D1620,Calc!$AJ$7:$AJ$2006,0))</f>
        <v/>
      </c>
    </row>
    <row r="1620" spans="102:117" x14ac:dyDescent="0.25">
      <c r="CX1620" s="50"/>
      <c r="CY1620" s="50"/>
      <c r="DI1620" s="107" t="str">
        <f>IF(LEN(Database!$C1621)&gt;0,ROW(Database!$C1621),"")</f>
        <v/>
      </c>
      <c r="DK1620" s="88" t="str">
        <f>IF(DynamicList!$D1621&lt;&gt;"",ROW(DynamicList!$D1621),"")</f>
        <v/>
      </c>
      <c r="DM1620" s="88" t="str">
        <f>IF(LEN(DynamicList!$D1621)=0,"",MATCH(DynamicList!$D1621,Calc!$AJ$7:$AJ$2006,0))</f>
        <v/>
      </c>
    </row>
    <row r="1621" spans="102:117" x14ac:dyDescent="0.25">
      <c r="CX1621" s="50"/>
      <c r="CY1621" s="50"/>
      <c r="DI1621" s="107" t="str">
        <f>IF(LEN(Database!$C1622)&gt;0,ROW(Database!$C1622),"")</f>
        <v/>
      </c>
      <c r="DK1621" s="88" t="str">
        <f>IF(DynamicList!$D1622&lt;&gt;"",ROW(DynamicList!$D1622),"")</f>
        <v/>
      </c>
      <c r="DM1621" s="88" t="str">
        <f>IF(LEN(DynamicList!$D1622)=0,"",MATCH(DynamicList!$D1622,Calc!$AJ$7:$AJ$2006,0))</f>
        <v/>
      </c>
    </row>
    <row r="1622" spans="102:117" x14ac:dyDescent="0.25">
      <c r="CX1622" s="50"/>
      <c r="CY1622" s="50"/>
      <c r="DI1622" s="107" t="str">
        <f>IF(LEN(Database!$C1623)&gt;0,ROW(Database!$C1623),"")</f>
        <v/>
      </c>
      <c r="DK1622" s="88" t="str">
        <f>IF(DynamicList!$D1623&lt;&gt;"",ROW(DynamicList!$D1623),"")</f>
        <v/>
      </c>
      <c r="DM1622" s="88" t="str">
        <f>IF(LEN(DynamicList!$D1623)=0,"",MATCH(DynamicList!$D1623,Calc!$AJ$7:$AJ$2006,0))</f>
        <v/>
      </c>
    </row>
    <row r="1623" spans="102:117" x14ac:dyDescent="0.25">
      <c r="CX1623" s="50"/>
      <c r="CY1623" s="50"/>
      <c r="DI1623" s="107" t="str">
        <f>IF(LEN(Database!$C1624)&gt;0,ROW(Database!$C1624),"")</f>
        <v/>
      </c>
      <c r="DK1623" s="88" t="str">
        <f>IF(DynamicList!$D1624&lt;&gt;"",ROW(DynamicList!$D1624),"")</f>
        <v/>
      </c>
      <c r="DM1623" s="88" t="str">
        <f>IF(LEN(DynamicList!$D1624)=0,"",MATCH(DynamicList!$D1624,Calc!$AJ$7:$AJ$2006,0))</f>
        <v/>
      </c>
    </row>
    <row r="1624" spans="102:117" x14ac:dyDescent="0.25">
      <c r="CX1624" s="50"/>
      <c r="CY1624" s="50"/>
      <c r="DI1624" s="107" t="str">
        <f>IF(LEN(Database!$C1625)&gt;0,ROW(Database!$C1625),"")</f>
        <v/>
      </c>
      <c r="DK1624" s="88" t="str">
        <f>IF(DynamicList!$D1625&lt;&gt;"",ROW(DynamicList!$D1625),"")</f>
        <v/>
      </c>
      <c r="DM1624" s="88" t="str">
        <f>IF(LEN(DynamicList!$D1625)=0,"",MATCH(DynamicList!$D1625,Calc!$AJ$7:$AJ$2006,0))</f>
        <v/>
      </c>
    </row>
    <row r="1625" spans="102:117" x14ac:dyDescent="0.25">
      <c r="CX1625" s="50"/>
      <c r="CY1625" s="50"/>
      <c r="DI1625" s="107" t="str">
        <f>IF(LEN(Database!$C1626)&gt;0,ROW(Database!$C1626),"")</f>
        <v/>
      </c>
      <c r="DK1625" s="88" t="str">
        <f>IF(DynamicList!$D1626&lt;&gt;"",ROW(DynamicList!$D1626),"")</f>
        <v/>
      </c>
      <c r="DM1625" s="88" t="str">
        <f>IF(LEN(DynamicList!$D1626)=0,"",MATCH(DynamicList!$D1626,Calc!$AJ$7:$AJ$2006,0))</f>
        <v/>
      </c>
    </row>
    <row r="1626" spans="102:117" x14ac:dyDescent="0.25">
      <c r="CX1626" s="50"/>
      <c r="CY1626" s="50"/>
      <c r="DI1626" s="107" t="str">
        <f>IF(LEN(Database!$C1627)&gt;0,ROW(Database!$C1627),"")</f>
        <v/>
      </c>
      <c r="DK1626" s="88" t="str">
        <f>IF(DynamicList!$D1627&lt;&gt;"",ROW(DynamicList!$D1627),"")</f>
        <v/>
      </c>
      <c r="DM1626" s="88" t="str">
        <f>IF(LEN(DynamicList!$D1627)=0,"",MATCH(DynamicList!$D1627,Calc!$AJ$7:$AJ$2006,0))</f>
        <v/>
      </c>
    </row>
    <row r="1627" spans="102:117" x14ac:dyDescent="0.25">
      <c r="CX1627" s="50"/>
      <c r="CY1627" s="50"/>
      <c r="DI1627" s="107" t="str">
        <f>IF(LEN(Database!$C1628)&gt;0,ROW(Database!$C1628),"")</f>
        <v/>
      </c>
      <c r="DK1627" s="88" t="str">
        <f>IF(DynamicList!$D1628&lt;&gt;"",ROW(DynamicList!$D1628),"")</f>
        <v/>
      </c>
      <c r="DM1627" s="88" t="str">
        <f>IF(LEN(DynamicList!$D1628)=0,"",MATCH(DynamicList!$D1628,Calc!$AJ$7:$AJ$2006,0))</f>
        <v/>
      </c>
    </row>
    <row r="1628" spans="102:117" x14ac:dyDescent="0.25">
      <c r="CX1628" s="50"/>
      <c r="CY1628" s="50"/>
      <c r="DI1628" s="107" t="str">
        <f>IF(LEN(Database!$C1629)&gt;0,ROW(Database!$C1629),"")</f>
        <v/>
      </c>
      <c r="DK1628" s="88" t="str">
        <f>IF(DynamicList!$D1629&lt;&gt;"",ROW(DynamicList!$D1629),"")</f>
        <v/>
      </c>
      <c r="DM1628" s="88" t="str">
        <f>IF(LEN(DynamicList!$D1629)=0,"",MATCH(DynamicList!$D1629,Calc!$AJ$7:$AJ$2006,0))</f>
        <v/>
      </c>
    </row>
    <row r="1629" spans="102:117" x14ac:dyDescent="0.25">
      <c r="CX1629" s="50"/>
      <c r="CY1629" s="50"/>
      <c r="DI1629" s="107" t="str">
        <f>IF(LEN(Database!$C1630)&gt;0,ROW(Database!$C1630),"")</f>
        <v/>
      </c>
      <c r="DK1629" s="88" t="str">
        <f>IF(DynamicList!$D1630&lt;&gt;"",ROW(DynamicList!$D1630),"")</f>
        <v/>
      </c>
      <c r="DM1629" s="88" t="str">
        <f>IF(LEN(DynamicList!$D1630)=0,"",MATCH(DynamicList!$D1630,Calc!$AJ$7:$AJ$2006,0))</f>
        <v/>
      </c>
    </row>
    <row r="1630" spans="102:117" x14ac:dyDescent="0.25">
      <c r="CX1630" s="50"/>
      <c r="CY1630" s="50"/>
      <c r="DI1630" s="107" t="str">
        <f>IF(LEN(Database!$C1631)&gt;0,ROW(Database!$C1631),"")</f>
        <v/>
      </c>
      <c r="DK1630" s="88" t="str">
        <f>IF(DynamicList!$D1631&lt;&gt;"",ROW(DynamicList!$D1631),"")</f>
        <v/>
      </c>
      <c r="DM1630" s="88" t="str">
        <f>IF(LEN(DynamicList!$D1631)=0,"",MATCH(DynamicList!$D1631,Calc!$AJ$7:$AJ$2006,0))</f>
        <v/>
      </c>
    </row>
    <row r="1631" spans="102:117" x14ac:dyDescent="0.25">
      <c r="CX1631" s="50"/>
      <c r="CY1631" s="50"/>
      <c r="DI1631" s="107" t="str">
        <f>IF(LEN(Database!$C1632)&gt;0,ROW(Database!$C1632),"")</f>
        <v/>
      </c>
      <c r="DK1631" s="88" t="str">
        <f>IF(DynamicList!$D1632&lt;&gt;"",ROW(DynamicList!$D1632),"")</f>
        <v/>
      </c>
      <c r="DM1631" s="88" t="str">
        <f>IF(LEN(DynamicList!$D1632)=0,"",MATCH(DynamicList!$D1632,Calc!$AJ$7:$AJ$2006,0))</f>
        <v/>
      </c>
    </row>
    <row r="1632" spans="102:117" x14ac:dyDescent="0.25">
      <c r="CX1632" s="50"/>
      <c r="CY1632" s="50"/>
      <c r="DI1632" s="107" t="str">
        <f>IF(LEN(Database!$C1633)&gt;0,ROW(Database!$C1633),"")</f>
        <v/>
      </c>
      <c r="DK1632" s="88" t="str">
        <f>IF(DynamicList!$D1633&lt;&gt;"",ROW(DynamicList!$D1633),"")</f>
        <v/>
      </c>
      <c r="DM1632" s="88" t="str">
        <f>IF(LEN(DynamicList!$D1633)=0,"",MATCH(DynamicList!$D1633,Calc!$AJ$7:$AJ$2006,0))</f>
        <v/>
      </c>
    </row>
    <row r="1633" spans="102:117" x14ac:dyDescent="0.25">
      <c r="CX1633" s="50"/>
      <c r="CY1633" s="50"/>
      <c r="DI1633" s="107" t="str">
        <f>IF(LEN(Database!$C1634)&gt;0,ROW(Database!$C1634),"")</f>
        <v/>
      </c>
      <c r="DK1633" s="88" t="str">
        <f>IF(DynamicList!$D1634&lt;&gt;"",ROW(DynamicList!$D1634),"")</f>
        <v/>
      </c>
      <c r="DM1633" s="88" t="str">
        <f>IF(LEN(DynamicList!$D1634)=0,"",MATCH(DynamicList!$D1634,Calc!$AJ$7:$AJ$2006,0))</f>
        <v/>
      </c>
    </row>
    <row r="1634" spans="102:117" x14ac:dyDescent="0.25">
      <c r="CX1634" s="50"/>
      <c r="CY1634" s="50"/>
      <c r="DI1634" s="107" t="str">
        <f>IF(LEN(Database!$C1635)&gt;0,ROW(Database!$C1635),"")</f>
        <v/>
      </c>
      <c r="DK1634" s="88" t="str">
        <f>IF(DynamicList!$D1635&lt;&gt;"",ROW(DynamicList!$D1635),"")</f>
        <v/>
      </c>
      <c r="DM1634" s="88" t="str">
        <f>IF(LEN(DynamicList!$D1635)=0,"",MATCH(DynamicList!$D1635,Calc!$AJ$7:$AJ$2006,0))</f>
        <v/>
      </c>
    </row>
    <row r="1635" spans="102:117" x14ac:dyDescent="0.25">
      <c r="CX1635" s="50"/>
      <c r="CY1635" s="50"/>
      <c r="DI1635" s="107" t="str">
        <f>IF(LEN(Database!$C1636)&gt;0,ROW(Database!$C1636),"")</f>
        <v/>
      </c>
      <c r="DK1635" s="88" t="str">
        <f>IF(DynamicList!$D1636&lt;&gt;"",ROW(DynamicList!$D1636),"")</f>
        <v/>
      </c>
      <c r="DM1635" s="88" t="str">
        <f>IF(LEN(DynamicList!$D1636)=0,"",MATCH(DynamicList!$D1636,Calc!$AJ$7:$AJ$2006,0))</f>
        <v/>
      </c>
    </row>
    <row r="1636" spans="102:117" x14ac:dyDescent="0.25">
      <c r="CX1636" s="50"/>
      <c r="CY1636" s="50"/>
      <c r="DI1636" s="107" t="str">
        <f>IF(LEN(Database!$C1637)&gt;0,ROW(Database!$C1637),"")</f>
        <v/>
      </c>
      <c r="DK1636" s="88" t="str">
        <f>IF(DynamicList!$D1637&lt;&gt;"",ROW(DynamicList!$D1637),"")</f>
        <v/>
      </c>
      <c r="DM1636" s="88" t="str">
        <f>IF(LEN(DynamicList!$D1637)=0,"",MATCH(DynamicList!$D1637,Calc!$AJ$7:$AJ$2006,0))</f>
        <v/>
      </c>
    </row>
    <row r="1637" spans="102:117" x14ac:dyDescent="0.25">
      <c r="CX1637" s="50"/>
      <c r="CY1637" s="50"/>
      <c r="DI1637" s="107" t="str">
        <f>IF(LEN(Database!$C1638)&gt;0,ROW(Database!$C1638),"")</f>
        <v/>
      </c>
      <c r="DK1637" s="88" t="str">
        <f>IF(DynamicList!$D1638&lt;&gt;"",ROW(DynamicList!$D1638),"")</f>
        <v/>
      </c>
      <c r="DM1637" s="88" t="str">
        <f>IF(LEN(DynamicList!$D1638)=0,"",MATCH(DynamicList!$D1638,Calc!$AJ$7:$AJ$2006,0))</f>
        <v/>
      </c>
    </row>
    <row r="1638" spans="102:117" x14ac:dyDescent="0.25">
      <c r="CX1638" s="50"/>
      <c r="CY1638" s="50"/>
      <c r="DI1638" s="107" t="str">
        <f>IF(LEN(Database!$C1639)&gt;0,ROW(Database!$C1639),"")</f>
        <v/>
      </c>
      <c r="DK1638" s="88" t="str">
        <f>IF(DynamicList!$D1639&lt;&gt;"",ROW(DynamicList!$D1639),"")</f>
        <v/>
      </c>
      <c r="DM1638" s="88" t="str">
        <f>IF(LEN(DynamicList!$D1639)=0,"",MATCH(DynamicList!$D1639,Calc!$AJ$7:$AJ$2006,0))</f>
        <v/>
      </c>
    </row>
    <row r="1639" spans="102:117" x14ac:dyDescent="0.25">
      <c r="CX1639" s="50"/>
      <c r="CY1639" s="50"/>
      <c r="DI1639" s="107" t="str">
        <f>IF(LEN(Database!$C1640)&gt;0,ROW(Database!$C1640),"")</f>
        <v/>
      </c>
      <c r="DK1639" s="88" t="str">
        <f>IF(DynamicList!$D1640&lt;&gt;"",ROW(DynamicList!$D1640),"")</f>
        <v/>
      </c>
      <c r="DM1639" s="88" t="str">
        <f>IF(LEN(DynamicList!$D1640)=0,"",MATCH(DynamicList!$D1640,Calc!$AJ$7:$AJ$2006,0))</f>
        <v/>
      </c>
    </row>
    <row r="1640" spans="102:117" x14ac:dyDescent="0.25">
      <c r="CX1640" s="50"/>
      <c r="CY1640" s="50"/>
      <c r="DI1640" s="107" t="str">
        <f>IF(LEN(Database!$C1641)&gt;0,ROW(Database!$C1641),"")</f>
        <v/>
      </c>
      <c r="DK1640" s="88" t="str">
        <f>IF(DynamicList!$D1641&lt;&gt;"",ROW(DynamicList!$D1641),"")</f>
        <v/>
      </c>
      <c r="DM1640" s="88" t="str">
        <f>IF(LEN(DynamicList!$D1641)=0,"",MATCH(DynamicList!$D1641,Calc!$AJ$7:$AJ$2006,0))</f>
        <v/>
      </c>
    </row>
    <row r="1641" spans="102:117" x14ac:dyDescent="0.25">
      <c r="CX1641" s="50"/>
      <c r="CY1641" s="50"/>
      <c r="DI1641" s="107" t="str">
        <f>IF(LEN(Database!$C1642)&gt;0,ROW(Database!$C1642),"")</f>
        <v/>
      </c>
      <c r="DK1641" s="88" t="str">
        <f>IF(DynamicList!$D1642&lt;&gt;"",ROW(DynamicList!$D1642),"")</f>
        <v/>
      </c>
      <c r="DM1641" s="88" t="str">
        <f>IF(LEN(DynamicList!$D1642)=0,"",MATCH(DynamicList!$D1642,Calc!$AJ$7:$AJ$2006,0))</f>
        <v/>
      </c>
    </row>
    <row r="1642" spans="102:117" x14ac:dyDescent="0.25">
      <c r="CX1642" s="50"/>
      <c r="CY1642" s="50"/>
      <c r="DI1642" s="107" t="str">
        <f>IF(LEN(Database!$C1643)&gt;0,ROW(Database!$C1643),"")</f>
        <v/>
      </c>
      <c r="DK1642" s="88" t="str">
        <f>IF(DynamicList!$D1643&lt;&gt;"",ROW(DynamicList!$D1643),"")</f>
        <v/>
      </c>
      <c r="DM1642" s="88" t="str">
        <f>IF(LEN(DynamicList!$D1643)=0,"",MATCH(DynamicList!$D1643,Calc!$AJ$7:$AJ$2006,0))</f>
        <v/>
      </c>
    </row>
    <row r="1643" spans="102:117" x14ac:dyDescent="0.25">
      <c r="CX1643" s="50"/>
      <c r="CY1643" s="50"/>
      <c r="DI1643" s="107" t="str">
        <f>IF(LEN(Database!$C1644)&gt;0,ROW(Database!$C1644),"")</f>
        <v/>
      </c>
      <c r="DK1643" s="88" t="str">
        <f>IF(DynamicList!$D1644&lt;&gt;"",ROW(DynamicList!$D1644),"")</f>
        <v/>
      </c>
      <c r="DM1643" s="88" t="str">
        <f>IF(LEN(DynamicList!$D1644)=0,"",MATCH(DynamicList!$D1644,Calc!$AJ$7:$AJ$2006,0))</f>
        <v/>
      </c>
    </row>
    <row r="1644" spans="102:117" x14ac:dyDescent="0.25">
      <c r="CX1644" s="50"/>
      <c r="CY1644" s="50"/>
      <c r="DI1644" s="107" t="str">
        <f>IF(LEN(Database!$C1645)&gt;0,ROW(Database!$C1645),"")</f>
        <v/>
      </c>
      <c r="DK1644" s="88" t="str">
        <f>IF(DynamicList!$D1645&lt;&gt;"",ROW(DynamicList!$D1645),"")</f>
        <v/>
      </c>
      <c r="DM1644" s="88" t="str">
        <f>IF(LEN(DynamicList!$D1645)=0,"",MATCH(DynamicList!$D1645,Calc!$AJ$7:$AJ$2006,0))</f>
        <v/>
      </c>
    </row>
    <row r="1645" spans="102:117" x14ac:dyDescent="0.25">
      <c r="CX1645" s="50"/>
      <c r="CY1645" s="50"/>
      <c r="DI1645" s="107" t="str">
        <f>IF(LEN(Database!$C1646)&gt;0,ROW(Database!$C1646),"")</f>
        <v/>
      </c>
      <c r="DK1645" s="88" t="str">
        <f>IF(DynamicList!$D1646&lt;&gt;"",ROW(DynamicList!$D1646),"")</f>
        <v/>
      </c>
      <c r="DM1645" s="88" t="str">
        <f>IF(LEN(DynamicList!$D1646)=0,"",MATCH(DynamicList!$D1646,Calc!$AJ$7:$AJ$2006,0))</f>
        <v/>
      </c>
    </row>
    <row r="1646" spans="102:117" x14ac:dyDescent="0.25">
      <c r="CX1646" s="50"/>
      <c r="CY1646" s="50"/>
      <c r="DI1646" s="107" t="str">
        <f>IF(LEN(Database!$C1647)&gt;0,ROW(Database!$C1647),"")</f>
        <v/>
      </c>
      <c r="DK1646" s="88" t="str">
        <f>IF(DynamicList!$D1647&lt;&gt;"",ROW(DynamicList!$D1647),"")</f>
        <v/>
      </c>
      <c r="DM1646" s="88" t="str">
        <f>IF(LEN(DynamicList!$D1647)=0,"",MATCH(DynamicList!$D1647,Calc!$AJ$7:$AJ$2006,0))</f>
        <v/>
      </c>
    </row>
    <row r="1647" spans="102:117" x14ac:dyDescent="0.25">
      <c r="CX1647" s="50"/>
      <c r="CY1647" s="50"/>
      <c r="DI1647" s="107" t="str">
        <f>IF(LEN(Database!$C1648)&gt;0,ROW(Database!$C1648),"")</f>
        <v/>
      </c>
      <c r="DK1647" s="88" t="str">
        <f>IF(DynamicList!$D1648&lt;&gt;"",ROW(DynamicList!$D1648),"")</f>
        <v/>
      </c>
      <c r="DM1647" s="88" t="str">
        <f>IF(LEN(DynamicList!$D1648)=0,"",MATCH(DynamicList!$D1648,Calc!$AJ$7:$AJ$2006,0))</f>
        <v/>
      </c>
    </row>
    <row r="1648" spans="102:117" x14ac:dyDescent="0.25">
      <c r="CX1648" s="50"/>
      <c r="CY1648" s="50"/>
      <c r="DI1648" s="107" t="str">
        <f>IF(LEN(Database!$C1649)&gt;0,ROW(Database!$C1649),"")</f>
        <v/>
      </c>
      <c r="DK1648" s="88" t="str">
        <f>IF(DynamicList!$D1649&lt;&gt;"",ROW(DynamicList!$D1649),"")</f>
        <v/>
      </c>
      <c r="DM1648" s="88" t="str">
        <f>IF(LEN(DynamicList!$D1649)=0,"",MATCH(DynamicList!$D1649,Calc!$AJ$7:$AJ$2006,0))</f>
        <v/>
      </c>
    </row>
    <row r="1649" spans="102:117" x14ac:dyDescent="0.25">
      <c r="CX1649" s="50"/>
      <c r="CY1649" s="50"/>
      <c r="DI1649" s="107" t="str">
        <f>IF(LEN(Database!$C1650)&gt;0,ROW(Database!$C1650),"")</f>
        <v/>
      </c>
      <c r="DK1649" s="88" t="str">
        <f>IF(DynamicList!$D1650&lt;&gt;"",ROW(DynamicList!$D1650),"")</f>
        <v/>
      </c>
      <c r="DM1649" s="88" t="str">
        <f>IF(LEN(DynamicList!$D1650)=0,"",MATCH(DynamicList!$D1650,Calc!$AJ$7:$AJ$2006,0))</f>
        <v/>
      </c>
    </row>
    <row r="1650" spans="102:117" x14ac:dyDescent="0.25">
      <c r="CX1650" s="50"/>
      <c r="CY1650" s="50"/>
      <c r="DI1650" s="107" t="str">
        <f>IF(LEN(Database!$C1651)&gt;0,ROW(Database!$C1651),"")</f>
        <v/>
      </c>
      <c r="DK1650" s="88" t="str">
        <f>IF(DynamicList!$D1651&lt;&gt;"",ROW(DynamicList!$D1651),"")</f>
        <v/>
      </c>
      <c r="DM1650" s="88" t="str">
        <f>IF(LEN(DynamicList!$D1651)=0,"",MATCH(DynamicList!$D1651,Calc!$AJ$7:$AJ$2006,0))</f>
        <v/>
      </c>
    </row>
    <row r="1651" spans="102:117" x14ac:dyDescent="0.25">
      <c r="CX1651" s="50"/>
      <c r="CY1651" s="50"/>
      <c r="DI1651" s="107" t="str">
        <f>IF(LEN(Database!$C1652)&gt;0,ROW(Database!$C1652),"")</f>
        <v/>
      </c>
      <c r="DK1651" s="88" t="str">
        <f>IF(DynamicList!$D1652&lt;&gt;"",ROW(DynamicList!$D1652),"")</f>
        <v/>
      </c>
      <c r="DM1651" s="88" t="str">
        <f>IF(LEN(DynamicList!$D1652)=0,"",MATCH(DynamicList!$D1652,Calc!$AJ$7:$AJ$2006,0))</f>
        <v/>
      </c>
    </row>
    <row r="1652" spans="102:117" x14ac:dyDescent="0.25">
      <c r="CX1652" s="50"/>
      <c r="CY1652" s="50"/>
      <c r="DI1652" s="107" t="str">
        <f>IF(LEN(Database!$C1653)&gt;0,ROW(Database!$C1653),"")</f>
        <v/>
      </c>
      <c r="DK1652" s="88" t="str">
        <f>IF(DynamicList!$D1653&lt;&gt;"",ROW(DynamicList!$D1653),"")</f>
        <v/>
      </c>
      <c r="DM1652" s="88" t="str">
        <f>IF(LEN(DynamicList!$D1653)=0,"",MATCH(DynamicList!$D1653,Calc!$AJ$7:$AJ$2006,0))</f>
        <v/>
      </c>
    </row>
    <row r="1653" spans="102:117" x14ac:dyDescent="0.25">
      <c r="CX1653" s="50"/>
      <c r="CY1653" s="50"/>
      <c r="DI1653" s="107" t="str">
        <f>IF(LEN(Database!$C1654)&gt;0,ROW(Database!$C1654),"")</f>
        <v/>
      </c>
      <c r="DK1653" s="88" t="str">
        <f>IF(DynamicList!$D1654&lt;&gt;"",ROW(DynamicList!$D1654),"")</f>
        <v/>
      </c>
      <c r="DM1653" s="88" t="str">
        <f>IF(LEN(DynamicList!$D1654)=0,"",MATCH(DynamicList!$D1654,Calc!$AJ$7:$AJ$2006,0))</f>
        <v/>
      </c>
    </row>
    <row r="1654" spans="102:117" x14ac:dyDescent="0.25">
      <c r="CX1654" s="50"/>
      <c r="CY1654" s="50"/>
      <c r="DI1654" s="107" t="str">
        <f>IF(LEN(Database!$C1655)&gt;0,ROW(Database!$C1655),"")</f>
        <v/>
      </c>
      <c r="DK1654" s="88" t="str">
        <f>IF(DynamicList!$D1655&lt;&gt;"",ROW(DynamicList!$D1655),"")</f>
        <v/>
      </c>
      <c r="DM1654" s="88" t="str">
        <f>IF(LEN(DynamicList!$D1655)=0,"",MATCH(DynamicList!$D1655,Calc!$AJ$7:$AJ$2006,0))</f>
        <v/>
      </c>
    </row>
    <row r="1655" spans="102:117" x14ac:dyDescent="0.25">
      <c r="CX1655" s="50"/>
      <c r="CY1655" s="50"/>
      <c r="DI1655" s="107" t="str">
        <f>IF(LEN(Database!$C1656)&gt;0,ROW(Database!$C1656),"")</f>
        <v/>
      </c>
      <c r="DK1655" s="88" t="str">
        <f>IF(DynamicList!$D1656&lt;&gt;"",ROW(DynamicList!$D1656),"")</f>
        <v/>
      </c>
      <c r="DM1655" s="88" t="str">
        <f>IF(LEN(DynamicList!$D1656)=0,"",MATCH(DynamicList!$D1656,Calc!$AJ$7:$AJ$2006,0))</f>
        <v/>
      </c>
    </row>
    <row r="1656" spans="102:117" x14ac:dyDescent="0.25">
      <c r="CX1656" s="50"/>
      <c r="CY1656" s="50"/>
      <c r="DI1656" s="107" t="str">
        <f>IF(LEN(Database!$C1657)&gt;0,ROW(Database!$C1657),"")</f>
        <v/>
      </c>
      <c r="DK1656" s="88" t="str">
        <f>IF(DynamicList!$D1657&lt;&gt;"",ROW(DynamicList!$D1657),"")</f>
        <v/>
      </c>
      <c r="DM1656" s="88" t="str">
        <f>IF(LEN(DynamicList!$D1657)=0,"",MATCH(DynamicList!$D1657,Calc!$AJ$7:$AJ$2006,0))</f>
        <v/>
      </c>
    </row>
    <row r="1657" spans="102:117" x14ac:dyDescent="0.25">
      <c r="CX1657" s="50"/>
      <c r="CY1657" s="50"/>
      <c r="DI1657" s="107" t="str">
        <f>IF(LEN(Database!$C1658)&gt;0,ROW(Database!$C1658),"")</f>
        <v/>
      </c>
      <c r="DK1657" s="88" t="str">
        <f>IF(DynamicList!$D1658&lt;&gt;"",ROW(DynamicList!$D1658),"")</f>
        <v/>
      </c>
      <c r="DM1657" s="88" t="str">
        <f>IF(LEN(DynamicList!$D1658)=0,"",MATCH(DynamicList!$D1658,Calc!$AJ$7:$AJ$2006,0))</f>
        <v/>
      </c>
    </row>
    <row r="1658" spans="102:117" x14ac:dyDescent="0.25">
      <c r="CX1658" s="50"/>
      <c r="CY1658" s="50"/>
      <c r="DI1658" s="107" t="str">
        <f>IF(LEN(Database!$C1659)&gt;0,ROW(Database!$C1659),"")</f>
        <v/>
      </c>
      <c r="DK1658" s="88" t="str">
        <f>IF(DynamicList!$D1659&lt;&gt;"",ROW(DynamicList!$D1659),"")</f>
        <v/>
      </c>
      <c r="DM1658" s="88" t="str">
        <f>IF(LEN(DynamicList!$D1659)=0,"",MATCH(DynamicList!$D1659,Calc!$AJ$7:$AJ$2006,0))</f>
        <v/>
      </c>
    </row>
    <row r="1659" spans="102:117" x14ac:dyDescent="0.25">
      <c r="CX1659" s="50"/>
      <c r="CY1659" s="50"/>
      <c r="DI1659" s="107" t="str">
        <f>IF(LEN(Database!$C1660)&gt;0,ROW(Database!$C1660),"")</f>
        <v/>
      </c>
      <c r="DK1659" s="88" t="str">
        <f>IF(DynamicList!$D1660&lt;&gt;"",ROW(DynamicList!$D1660),"")</f>
        <v/>
      </c>
      <c r="DM1659" s="88" t="str">
        <f>IF(LEN(DynamicList!$D1660)=0,"",MATCH(DynamicList!$D1660,Calc!$AJ$7:$AJ$2006,0))</f>
        <v/>
      </c>
    </row>
    <row r="1660" spans="102:117" x14ac:dyDescent="0.25">
      <c r="CX1660" s="50"/>
      <c r="CY1660" s="50"/>
      <c r="DI1660" s="107" t="str">
        <f>IF(LEN(Database!$C1661)&gt;0,ROW(Database!$C1661),"")</f>
        <v/>
      </c>
      <c r="DK1660" s="88" t="str">
        <f>IF(DynamicList!$D1661&lt;&gt;"",ROW(DynamicList!$D1661),"")</f>
        <v/>
      </c>
      <c r="DM1660" s="88" t="str">
        <f>IF(LEN(DynamicList!$D1661)=0,"",MATCH(DynamicList!$D1661,Calc!$AJ$7:$AJ$2006,0))</f>
        <v/>
      </c>
    </row>
    <row r="1661" spans="102:117" x14ac:dyDescent="0.25">
      <c r="CX1661" s="50"/>
      <c r="CY1661" s="50"/>
      <c r="DI1661" s="107" t="str">
        <f>IF(LEN(Database!$C1662)&gt;0,ROW(Database!$C1662),"")</f>
        <v/>
      </c>
      <c r="DK1661" s="88" t="str">
        <f>IF(DynamicList!$D1662&lt;&gt;"",ROW(DynamicList!$D1662),"")</f>
        <v/>
      </c>
      <c r="DM1661" s="88" t="str">
        <f>IF(LEN(DynamicList!$D1662)=0,"",MATCH(DynamicList!$D1662,Calc!$AJ$7:$AJ$2006,0))</f>
        <v/>
      </c>
    </row>
    <row r="1662" spans="102:117" x14ac:dyDescent="0.25">
      <c r="CX1662" s="50"/>
      <c r="CY1662" s="50"/>
      <c r="DI1662" s="107" t="str">
        <f>IF(LEN(Database!$C1663)&gt;0,ROW(Database!$C1663),"")</f>
        <v/>
      </c>
      <c r="DK1662" s="88" t="str">
        <f>IF(DynamicList!$D1663&lt;&gt;"",ROW(DynamicList!$D1663),"")</f>
        <v/>
      </c>
      <c r="DM1662" s="88" t="str">
        <f>IF(LEN(DynamicList!$D1663)=0,"",MATCH(DynamicList!$D1663,Calc!$AJ$7:$AJ$2006,0))</f>
        <v/>
      </c>
    </row>
    <row r="1663" spans="102:117" x14ac:dyDescent="0.25">
      <c r="CX1663" s="50"/>
      <c r="CY1663" s="50"/>
      <c r="DI1663" s="107" t="str">
        <f>IF(LEN(Database!$C1664)&gt;0,ROW(Database!$C1664),"")</f>
        <v/>
      </c>
      <c r="DK1663" s="88" t="str">
        <f>IF(DynamicList!$D1664&lt;&gt;"",ROW(DynamicList!$D1664),"")</f>
        <v/>
      </c>
      <c r="DM1663" s="88" t="str">
        <f>IF(LEN(DynamicList!$D1664)=0,"",MATCH(DynamicList!$D1664,Calc!$AJ$7:$AJ$2006,0))</f>
        <v/>
      </c>
    </row>
    <row r="1664" spans="102:117" x14ac:dyDescent="0.25">
      <c r="CX1664" s="50"/>
      <c r="CY1664" s="50"/>
      <c r="DI1664" s="107" t="str">
        <f>IF(LEN(Database!$C1665)&gt;0,ROW(Database!$C1665),"")</f>
        <v/>
      </c>
      <c r="DK1664" s="88" t="str">
        <f>IF(DynamicList!$D1665&lt;&gt;"",ROW(DynamicList!$D1665),"")</f>
        <v/>
      </c>
      <c r="DM1664" s="88" t="str">
        <f>IF(LEN(DynamicList!$D1665)=0,"",MATCH(DynamicList!$D1665,Calc!$AJ$7:$AJ$2006,0))</f>
        <v/>
      </c>
    </row>
    <row r="1665" spans="102:117" x14ac:dyDescent="0.25">
      <c r="CX1665" s="50"/>
      <c r="CY1665" s="50"/>
      <c r="DI1665" s="107" t="str">
        <f>IF(LEN(Database!$C1666)&gt;0,ROW(Database!$C1666),"")</f>
        <v/>
      </c>
      <c r="DK1665" s="88" t="str">
        <f>IF(DynamicList!$D1666&lt;&gt;"",ROW(DynamicList!$D1666),"")</f>
        <v/>
      </c>
      <c r="DM1665" s="88" t="str">
        <f>IF(LEN(DynamicList!$D1666)=0,"",MATCH(DynamicList!$D1666,Calc!$AJ$7:$AJ$2006,0))</f>
        <v/>
      </c>
    </row>
    <row r="1666" spans="102:117" x14ac:dyDescent="0.25">
      <c r="CX1666" s="50"/>
      <c r="CY1666" s="50"/>
      <c r="DI1666" s="107" t="str">
        <f>IF(LEN(Database!$C1667)&gt;0,ROW(Database!$C1667),"")</f>
        <v/>
      </c>
      <c r="DK1666" s="88" t="str">
        <f>IF(DynamicList!$D1667&lt;&gt;"",ROW(DynamicList!$D1667),"")</f>
        <v/>
      </c>
      <c r="DM1666" s="88" t="str">
        <f>IF(LEN(DynamicList!$D1667)=0,"",MATCH(DynamicList!$D1667,Calc!$AJ$7:$AJ$2006,0))</f>
        <v/>
      </c>
    </row>
    <row r="1667" spans="102:117" x14ac:dyDescent="0.25">
      <c r="CX1667" s="50"/>
      <c r="CY1667" s="50"/>
      <c r="DI1667" s="107" t="str">
        <f>IF(LEN(Database!$C1668)&gt;0,ROW(Database!$C1668),"")</f>
        <v/>
      </c>
      <c r="DK1667" s="88" t="str">
        <f>IF(DynamicList!$D1668&lt;&gt;"",ROW(DynamicList!$D1668),"")</f>
        <v/>
      </c>
      <c r="DM1667" s="88" t="str">
        <f>IF(LEN(DynamicList!$D1668)=0,"",MATCH(DynamicList!$D1668,Calc!$AJ$7:$AJ$2006,0))</f>
        <v/>
      </c>
    </row>
    <row r="1668" spans="102:117" x14ac:dyDescent="0.25">
      <c r="CX1668" s="50"/>
      <c r="CY1668" s="50"/>
      <c r="DI1668" s="107" t="str">
        <f>IF(LEN(Database!$C1669)&gt;0,ROW(Database!$C1669),"")</f>
        <v/>
      </c>
      <c r="DK1668" s="88" t="str">
        <f>IF(DynamicList!$D1669&lt;&gt;"",ROW(DynamicList!$D1669),"")</f>
        <v/>
      </c>
      <c r="DM1668" s="88" t="str">
        <f>IF(LEN(DynamicList!$D1669)=0,"",MATCH(DynamicList!$D1669,Calc!$AJ$7:$AJ$2006,0))</f>
        <v/>
      </c>
    </row>
    <row r="1669" spans="102:117" x14ac:dyDescent="0.25">
      <c r="CX1669" s="50"/>
      <c r="CY1669" s="50"/>
      <c r="DI1669" s="107" t="str">
        <f>IF(LEN(Database!$C1670)&gt;0,ROW(Database!$C1670),"")</f>
        <v/>
      </c>
      <c r="DK1669" s="88" t="str">
        <f>IF(DynamicList!$D1670&lt;&gt;"",ROW(DynamicList!$D1670),"")</f>
        <v/>
      </c>
      <c r="DM1669" s="88" t="str">
        <f>IF(LEN(DynamicList!$D1670)=0,"",MATCH(DynamicList!$D1670,Calc!$AJ$7:$AJ$2006,0))</f>
        <v/>
      </c>
    </row>
    <row r="1670" spans="102:117" x14ac:dyDescent="0.25">
      <c r="CX1670" s="50"/>
      <c r="CY1670" s="50"/>
      <c r="DI1670" s="107" t="str">
        <f>IF(LEN(Database!$C1671)&gt;0,ROW(Database!$C1671),"")</f>
        <v/>
      </c>
      <c r="DK1670" s="88" t="str">
        <f>IF(DynamicList!$D1671&lt;&gt;"",ROW(DynamicList!$D1671),"")</f>
        <v/>
      </c>
      <c r="DM1670" s="88" t="str">
        <f>IF(LEN(DynamicList!$D1671)=0,"",MATCH(DynamicList!$D1671,Calc!$AJ$7:$AJ$2006,0))</f>
        <v/>
      </c>
    </row>
    <row r="1671" spans="102:117" x14ac:dyDescent="0.25">
      <c r="CX1671" s="50"/>
      <c r="CY1671" s="50"/>
      <c r="DI1671" s="107" t="str">
        <f>IF(LEN(Database!$C1672)&gt;0,ROW(Database!$C1672),"")</f>
        <v/>
      </c>
      <c r="DK1671" s="88" t="str">
        <f>IF(DynamicList!$D1672&lt;&gt;"",ROW(DynamicList!$D1672),"")</f>
        <v/>
      </c>
      <c r="DM1671" s="88" t="str">
        <f>IF(LEN(DynamicList!$D1672)=0,"",MATCH(DynamicList!$D1672,Calc!$AJ$7:$AJ$2006,0))</f>
        <v/>
      </c>
    </row>
    <row r="1672" spans="102:117" x14ac:dyDescent="0.25">
      <c r="CX1672" s="50"/>
      <c r="CY1672" s="50"/>
      <c r="DI1672" s="107" t="str">
        <f>IF(LEN(Database!$C1673)&gt;0,ROW(Database!$C1673),"")</f>
        <v/>
      </c>
      <c r="DK1672" s="88" t="str">
        <f>IF(DynamicList!$D1673&lt;&gt;"",ROW(DynamicList!$D1673),"")</f>
        <v/>
      </c>
      <c r="DM1672" s="88" t="str">
        <f>IF(LEN(DynamicList!$D1673)=0,"",MATCH(DynamicList!$D1673,Calc!$AJ$7:$AJ$2006,0))</f>
        <v/>
      </c>
    </row>
    <row r="1673" spans="102:117" x14ac:dyDescent="0.25">
      <c r="CX1673" s="50"/>
      <c r="CY1673" s="50"/>
      <c r="DI1673" s="107" t="str">
        <f>IF(LEN(Database!$C1674)&gt;0,ROW(Database!$C1674),"")</f>
        <v/>
      </c>
      <c r="DK1673" s="88" t="str">
        <f>IF(DynamicList!$D1674&lt;&gt;"",ROW(DynamicList!$D1674),"")</f>
        <v/>
      </c>
      <c r="DM1673" s="88" t="str">
        <f>IF(LEN(DynamicList!$D1674)=0,"",MATCH(DynamicList!$D1674,Calc!$AJ$7:$AJ$2006,0))</f>
        <v/>
      </c>
    </row>
    <row r="1674" spans="102:117" x14ac:dyDescent="0.25">
      <c r="CX1674" s="50"/>
      <c r="CY1674" s="50"/>
      <c r="DI1674" s="107" t="str">
        <f>IF(LEN(Database!$C1675)&gt;0,ROW(Database!$C1675),"")</f>
        <v/>
      </c>
      <c r="DK1674" s="88" t="str">
        <f>IF(DynamicList!$D1675&lt;&gt;"",ROW(DynamicList!$D1675),"")</f>
        <v/>
      </c>
      <c r="DM1674" s="88" t="str">
        <f>IF(LEN(DynamicList!$D1675)=0,"",MATCH(DynamicList!$D1675,Calc!$AJ$7:$AJ$2006,0))</f>
        <v/>
      </c>
    </row>
    <row r="1675" spans="102:117" x14ac:dyDescent="0.25">
      <c r="CX1675" s="50"/>
      <c r="CY1675" s="50"/>
      <c r="DI1675" s="107" t="str">
        <f>IF(LEN(Database!$C1676)&gt;0,ROW(Database!$C1676),"")</f>
        <v/>
      </c>
      <c r="DK1675" s="88" t="str">
        <f>IF(DynamicList!$D1676&lt;&gt;"",ROW(DynamicList!$D1676),"")</f>
        <v/>
      </c>
      <c r="DM1675" s="88" t="str">
        <f>IF(LEN(DynamicList!$D1676)=0,"",MATCH(DynamicList!$D1676,Calc!$AJ$7:$AJ$2006,0))</f>
        <v/>
      </c>
    </row>
    <row r="1676" spans="102:117" x14ac:dyDescent="0.25">
      <c r="CX1676" s="50"/>
      <c r="CY1676" s="50"/>
      <c r="DI1676" s="107" t="str">
        <f>IF(LEN(Database!$C1677)&gt;0,ROW(Database!$C1677),"")</f>
        <v/>
      </c>
      <c r="DK1676" s="88" t="str">
        <f>IF(DynamicList!$D1677&lt;&gt;"",ROW(DynamicList!$D1677),"")</f>
        <v/>
      </c>
      <c r="DM1676" s="88" t="str">
        <f>IF(LEN(DynamicList!$D1677)=0,"",MATCH(DynamicList!$D1677,Calc!$AJ$7:$AJ$2006,0))</f>
        <v/>
      </c>
    </row>
    <row r="1677" spans="102:117" x14ac:dyDescent="0.25">
      <c r="CX1677" s="50"/>
      <c r="CY1677" s="50"/>
      <c r="DI1677" s="107" t="str">
        <f>IF(LEN(Database!$C1678)&gt;0,ROW(Database!$C1678),"")</f>
        <v/>
      </c>
      <c r="DK1677" s="88" t="str">
        <f>IF(DynamicList!$D1678&lt;&gt;"",ROW(DynamicList!$D1678),"")</f>
        <v/>
      </c>
      <c r="DM1677" s="88" t="str">
        <f>IF(LEN(DynamicList!$D1678)=0,"",MATCH(DynamicList!$D1678,Calc!$AJ$7:$AJ$2006,0))</f>
        <v/>
      </c>
    </row>
    <row r="1678" spans="102:117" x14ac:dyDescent="0.25">
      <c r="CX1678" s="50"/>
      <c r="CY1678" s="50"/>
      <c r="DI1678" s="107" t="str">
        <f>IF(LEN(Database!$C1679)&gt;0,ROW(Database!$C1679),"")</f>
        <v/>
      </c>
      <c r="DK1678" s="88" t="str">
        <f>IF(DynamicList!$D1679&lt;&gt;"",ROW(DynamicList!$D1679),"")</f>
        <v/>
      </c>
      <c r="DM1678" s="88" t="str">
        <f>IF(LEN(DynamicList!$D1679)=0,"",MATCH(DynamicList!$D1679,Calc!$AJ$7:$AJ$2006,0))</f>
        <v/>
      </c>
    </row>
    <row r="1679" spans="102:117" x14ac:dyDescent="0.25">
      <c r="CX1679" s="50"/>
      <c r="CY1679" s="50"/>
      <c r="DI1679" s="107" t="str">
        <f>IF(LEN(Database!$C1680)&gt;0,ROW(Database!$C1680),"")</f>
        <v/>
      </c>
      <c r="DK1679" s="88" t="str">
        <f>IF(DynamicList!$D1680&lt;&gt;"",ROW(DynamicList!$D1680),"")</f>
        <v/>
      </c>
      <c r="DM1679" s="88" t="str">
        <f>IF(LEN(DynamicList!$D1680)=0,"",MATCH(DynamicList!$D1680,Calc!$AJ$7:$AJ$2006,0))</f>
        <v/>
      </c>
    </row>
    <row r="1680" spans="102:117" x14ac:dyDescent="0.25">
      <c r="CX1680" s="50"/>
      <c r="CY1680" s="50"/>
      <c r="DI1680" s="107" t="str">
        <f>IF(LEN(Database!$C1681)&gt;0,ROW(Database!$C1681),"")</f>
        <v/>
      </c>
      <c r="DK1680" s="88" t="str">
        <f>IF(DynamicList!$D1681&lt;&gt;"",ROW(DynamicList!$D1681),"")</f>
        <v/>
      </c>
      <c r="DM1680" s="88" t="str">
        <f>IF(LEN(DynamicList!$D1681)=0,"",MATCH(DynamicList!$D1681,Calc!$AJ$7:$AJ$2006,0))</f>
        <v/>
      </c>
    </row>
    <row r="1681" spans="102:117" x14ac:dyDescent="0.25">
      <c r="CX1681" s="50"/>
      <c r="CY1681" s="50"/>
      <c r="DI1681" s="107" t="str">
        <f>IF(LEN(Database!$C1682)&gt;0,ROW(Database!$C1682),"")</f>
        <v/>
      </c>
      <c r="DK1681" s="88" t="str">
        <f>IF(DynamicList!$D1682&lt;&gt;"",ROW(DynamicList!$D1682),"")</f>
        <v/>
      </c>
      <c r="DM1681" s="88" t="str">
        <f>IF(LEN(DynamicList!$D1682)=0,"",MATCH(DynamicList!$D1682,Calc!$AJ$7:$AJ$2006,0))</f>
        <v/>
      </c>
    </row>
    <row r="1682" spans="102:117" x14ac:dyDescent="0.25">
      <c r="CX1682" s="50"/>
      <c r="CY1682" s="50"/>
      <c r="DI1682" s="107" t="str">
        <f>IF(LEN(Database!$C1683)&gt;0,ROW(Database!$C1683),"")</f>
        <v/>
      </c>
      <c r="DK1682" s="88" t="str">
        <f>IF(DynamicList!$D1683&lt;&gt;"",ROW(DynamicList!$D1683),"")</f>
        <v/>
      </c>
      <c r="DM1682" s="88" t="str">
        <f>IF(LEN(DynamicList!$D1683)=0,"",MATCH(DynamicList!$D1683,Calc!$AJ$7:$AJ$2006,0))</f>
        <v/>
      </c>
    </row>
    <row r="1683" spans="102:117" x14ac:dyDescent="0.25">
      <c r="CX1683" s="50"/>
      <c r="CY1683" s="50"/>
      <c r="DI1683" s="107" t="str">
        <f>IF(LEN(Database!$C1684)&gt;0,ROW(Database!$C1684),"")</f>
        <v/>
      </c>
      <c r="DK1683" s="88" t="str">
        <f>IF(DynamicList!$D1684&lt;&gt;"",ROW(DynamicList!$D1684),"")</f>
        <v/>
      </c>
      <c r="DM1683" s="88" t="str">
        <f>IF(LEN(DynamicList!$D1684)=0,"",MATCH(DynamicList!$D1684,Calc!$AJ$7:$AJ$2006,0))</f>
        <v/>
      </c>
    </row>
    <row r="1684" spans="102:117" x14ac:dyDescent="0.25">
      <c r="CX1684" s="50"/>
      <c r="CY1684" s="50"/>
      <c r="DI1684" s="107" t="str">
        <f>IF(LEN(Database!$C1685)&gt;0,ROW(Database!$C1685),"")</f>
        <v/>
      </c>
      <c r="DK1684" s="88" t="str">
        <f>IF(DynamicList!$D1685&lt;&gt;"",ROW(DynamicList!$D1685),"")</f>
        <v/>
      </c>
      <c r="DM1684" s="88" t="str">
        <f>IF(LEN(DynamicList!$D1685)=0,"",MATCH(DynamicList!$D1685,Calc!$AJ$7:$AJ$2006,0))</f>
        <v/>
      </c>
    </row>
    <row r="1685" spans="102:117" x14ac:dyDescent="0.25">
      <c r="CX1685" s="50"/>
      <c r="CY1685" s="50"/>
      <c r="DI1685" s="107" t="str">
        <f>IF(LEN(Database!$C1686)&gt;0,ROW(Database!$C1686),"")</f>
        <v/>
      </c>
      <c r="DK1685" s="88" t="str">
        <f>IF(DynamicList!$D1686&lt;&gt;"",ROW(DynamicList!$D1686),"")</f>
        <v/>
      </c>
      <c r="DM1685" s="88" t="str">
        <f>IF(LEN(DynamicList!$D1686)=0,"",MATCH(DynamicList!$D1686,Calc!$AJ$7:$AJ$2006,0))</f>
        <v/>
      </c>
    </row>
    <row r="1686" spans="102:117" x14ac:dyDescent="0.25">
      <c r="CX1686" s="50"/>
      <c r="CY1686" s="50"/>
      <c r="DI1686" s="107" t="str">
        <f>IF(LEN(Database!$C1687)&gt;0,ROW(Database!$C1687),"")</f>
        <v/>
      </c>
      <c r="DK1686" s="88" t="str">
        <f>IF(DynamicList!$D1687&lt;&gt;"",ROW(DynamicList!$D1687),"")</f>
        <v/>
      </c>
      <c r="DM1686" s="88" t="str">
        <f>IF(LEN(DynamicList!$D1687)=0,"",MATCH(DynamicList!$D1687,Calc!$AJ$7:$AJ$2006,0))</f>
        <v/>
      </c>
    </row>
    <row r="1687" spans="102:117" x14ac:dyDescent="0.25">
      <c r="CX1687" s="50"/>
      <c r="CY1687" s="50"/>
      <c r="DI1687" s="107" t="str">
        <f>IF(LEN(Database!$C1688)&gt;0,ROW(Database!$C1688),"")</f>
        <v/>
      </c>
      <c r="DK1687" s="88" t="str">
        <f>IF(DynamicList!$D1688&lt;&gt;"",ROW(DynamicList!$D1688),"")</f>
        <v/>
      </c>
      <c r="DM1687" s="88" t="str">
        <f>IF(LEN(DynamicList!$D1688)=0,"",MATCH(DynamicList!$D1688,Calc!$AJ$7:$AJ$2006,0))</f>
        <v/>
      </c>
    </row>
    <row r="1688" spans="102:117" x14ac:dyDescent="0.25">
      <c r="CX1688" s="50"/>
      <c r="CY1688" s="50"/>
      <c r="DI1688" s="107" t="str">
        <f>IF(LEN(Database!$C1689)&gt;0,ROW(Database!$C1689),"")</f>
        <v/>
      </c>
      <c r="DK1688" s="88" t="str">
        <f>IF(DynamicList!$D1689&lt;&gt;"",ROW(DynamicList!$D1689),"")</f>
        <v/>
      </c>
      <c r="DM1688" s="88" t="str">
        <f>IF(LEN(DynamicList!$D1689)=0,"",MATCH(DynamicList!$D1689,Calc!$AJ$7:$AJ$2006,0))</f>
        <v/>
      </c>
    </row>
    <row r="1689" spans="102:117" x14ac:dyDescent="0.25">
      <c r="CX1689" s="50"/>
      <c r="CY1689" s="50"/>
      <c r="DI1689" s="107" t="str">
        <f>IF(LEN(Database!$C1690)&gt;0,ROW(Database!$C1690),"")</f>
        <v/>
      </c>
      <c r="DK1689" s="88" t="str">
        <f>IF(DynamicList!$D1690&lt;&gt;"",ROW(DynamicList!$D1690),"")</f>
        <v/>
      </c>
      <c r="DM1689" s="88" t="str">
        <f>IF(LEN(DynamicList!$D1690)=0,"",MATCH(DynamicList!$D1690,Calc!$AJ$7:$AJ$2006,0))</f>
        <v/>
      </c>
    </row>
    <row r="1690" spans="102:117" x14ac:dyDescent="0.25">
      <c r="CX1690" s="50"/>
      <c r="CY1690" s="50"/>
      <c r="DI1690" s="107" t="str">
        <f>IF(LEN(Database!$C1691)&gt;0,ROW(Database!$C1691),"")</f>
        <v/>
      </c>
      <c r="DK1690" s="88" t="str">
        <f>IF(DynamicList!$D1691&lt;&gt;"",ROW(DynamicList!$D1691),"")</f>
        <v/>
      </c>
      <c r="DM1690" s="88" t="str">
        <f>IF(LEN(DynamicList!$D1691)=0,"",MATCH(DynamicList!$D1691,Calc!$AJ$7:$AJ$2006,0))</f>
        <v/>
      </c>
    </row>
    <row r="1691" spans="102:117" x14ac:dyDescent="0.25">
      <c r="CX1691" s="50"/>
      <c r="CY1691" s="50"/>
      <c r="DI1691" s="107" t="str">
        <f>IF(LEN(Database!$C1692)&gt;0,ROW(Database!$C1692),"")</f>
        <v/>
      </c>
      <c r="DK1691" s="88" t="str">
        <f>IF(DynamicList!$D1692&lt;&gt;"",ROW(DynamicList!$D1692),"")</f>
        <v/>
      </c>
      <c r="DM1691" s="88" t="str">
        <f>IF(LEN(DynamicList!$D1692)=0,"",MATCH(DynamicList!$D1692,Calc!$AJ$7:$AJ$2006,0))</f>
        <v/>
      </c>
    </row>
    <row r="1692" spans="102:117" x14ac:dyDescent="0.25">
      <c r="CX1692" s="50"/>
      <c r="CY1692" s="50"/>
      <c r="DI1692" s="107" t="str">
        <f>IF(LEN(Database!$C1693)&gt;0,ROW(Database!$C1693),"")</f>
        <v/>
      </c>
      <c r="DK1692" s="88" t="str">
        <f>IF(DynamicList!$D1693&lt;&gt;"",ROW(DynamicList!$D1693),"")</f>
        <v/>
      </c>
      <c r="DM1692" s="88" t="str">
        <f>IF(LEN(DynamicList!$D1693)=0,"",MATCH(DynamicList!$D1693,Calc!$AJ$7:$AJ$2006,0))</f>
        <v/>
      </c>
    </row>
    <row r="1693" spans="102:117" x14ac:dyDescent="0.25">
      <c r="CX1693" s="50"/>
      <c r="CY1693" s="50"/>
      <c r="DI1693" s="107" t="str">
        <f>IF(LEN(Database!$C1694)&gt;0,ROW(Database!$C1694),"")</f>
        <v/>
      </c>
      <c r="DK1693" s="88" t="str">
        <f>IF(DynamicList!$D1694&lt;&gt;"",ROW(DynamicList!$D1694),"")</f>
        <v/>
      </c>
      <c r="DM1693" s="88" t="str">
        <f>IF(LEN(DynamicList!$D1694)=0,"",MATCH(DynamicList!$D1694,Calc!$AJ$7:$AJ$2006,0))</f>
        <v/>
      </c>
    </row>
    <row r="1694" spans="102:117" x14ac:dyDescent="0.25">
      <c r="CX1694" s="50"/>
      <c r="CY1694" s="50"/>
      <c r="DI1694" s="107" t="str">
        <f>IF(LEN(Database!$C1695)&gt;0,ROW(Database!$C1695),"")</f>
        <v/>
      </c>
      <c r="DK1694" s="88" t="str">
        <f>IF(DynamicList!$D1695&lt;&gt;"",ROW(DynamicList!$D1695),"")</f>
        <v/>
      </c>
      <c r="DM1694" s="88" t="str">
        <f>IF(LEN(DynamicList!$D1695)=0,"",MATCH(DynamicList!$D1695,Calc!$AJ$7:$AJ$2006,0))</f>
        <v/>
      </c>
    </row>
    <row r="1695" spans="102:117" x14ac:dyDescent="0.25">
      <c r="CX1695" s="50"/>
      <c r="CY1695" s="50"/>
      <c r="DI1695" s="107" t="str">
        <f>IF(LEN(Database!$C1696)&gt;0,ROW(Database!$C1696),"")</f>
        <v/>
      </c>
      <c r="DK1695" s="88" t="str">
        <f>IF(DynamicList!$D1696&lt;&gt;"",ROW(DynamicList!$D1696),"")</f>
        <v/>
      </c>
      <c r="DM1695" s="88" t="str">
        <f>IF(LEN(DynamicList!$D1696)=0,"",MATCH(DynamicList!$D1696,Calc!$AJ$7:$AJ$2006,0))</f>
        <v/>
      </c>
    </row>
    <row r="1696" spans="102:117" x14ac:dyDescent="0.25">
      <c r="CX1696" s="50"/>
      <c r="CY1696" s="50"/>
      <c r="DI1696" s="107" t="str">
        <f>IF(LEN(Database!$C1697)&gt;0,ROW(Database!$C1697),"")</f>
        <v/>
      </c>
      <c r="DK1696" s="88" t="str">
        <f>IF(DynamicList!$D1697&lt;&gt;"",ROW(DynamicList!$D1697),"")</f>
        <v/>
      </c>
      <c r="DM1696" s="88" t="str">
        <f>IF(LEN(DynamicList!$D1697)=0,"",MATCH(DynamicList!$D1697,Calc!$AJ$7:$AJ$2006,0))</f>
        <v/>
      </c>
    </row>
    <row r="1697" spans="102:117" x14ac:dyDescent="0.25">
      <c r="CX1697" s="50"/>
      <c r="CY1697" s="50"/>
      <c r="DI1697" s="107" t="str">
        <f>IF(LEN(Database!$C1698)&gt;0,ROW(Database!$C1698),"")</f>
        <v/>
      </c>
      <c r="DK1697" s="88" t="str">
        <f>IF(DynamicList!$D1698&lt;&gt;"",ROW(DynamicList!$D1698),"")</f>
        <v/>
      </c>
      <c r="DM1697" s="88" t="str">
        <f>IF(LEN(DynamicList!$D1698)=0,"",MATCH(DynamicList!$D1698,Calc!$AJ$7:$AJ$2006,0))</f>
        <v/>
      </c>
    </row>
    <row r="1698" spans="102:117" x14ac:dyDescent="0.25">
      <c r="CX1698" s="50"/>
      <c r="CY1698" s="50"/>
      <c r="DI1698" s="107" t="str">
        <f>IF(LEN(Database!$C1699)&gt;0,ROW(Database!$C1699),"")</f>
        <v/>
      </c>
      <c r="DK1698" s="88" t="str">
        <f>IF(DynamicList!$D1699&lt;&gt;"",ROW(DynamicList!$D1699),"")</f>
        <v/>
      </c>
      <c r="DM1698" s="88" t="str">
        <f>IF(LEN(DynamicList!$D1699)=0,"",MATCH(DynamicList!$D1699,Calc!$AJ$7:$AJ$2006,0))</f>
        <v/>
      </c>
    </row>
    <row r="1699" spans="102:117" x14ac:dyDescent="0.25">
      <c r="CX1699" s="50"/>
      <c r="CY1699" s="50"/>
      <c r="DI1699" s="107" t="str">
        <f>IF(LEN(Database!$C1700)&gt;0,ROW(Database!$C1700),"")</f>
        <v/>
      </c>
      <c r="DK1699" s="88" t="str">
        <f>IF(DynamicList!$D1700&lt;&gt;"",ROW(DynamicList!$D1700),"")</f>
        <v/>
      </c>
      <c r="DM1699" s="88" t="str">
        <f>IF(LEN(DynamicList!$D1700)=0,"",MATCH(DynamicList!$D1700,Calc!$AJ$7:$AJ$2006,0))</f>
        <v/>
      </c>
    </row>
    <row r="1700" spans="102:117" x14ac:dyDescent="0.25">
      <c r="CX1700" s="50"/>
      <c r="CY1700" s="50"/>
      <c r="DI1700" s="107" t="str">
        <f>IF(LEN(Database!$C1701)&gt;0,ROW(Database!$C1701),"")</f>
        <v/>
      </c>
      <c r="DK1700" s="88" t="str">
        <f>IF(DynamicList!$D1701&lt;&gt;"",ROW(DynamicList!$D1701),"")</f>
        <v/>
      </c>
      <c r="DM1700" s="88" t="str">
        <f>IF(LEN(DynamicList!$D1701)=0,"",MATCH(DynamicList!$D1701,Calc!$AJ$7:$AJ$2006,0))</f>
        <v/>
      </c>
    </row>
    <row r="1701" spans="102:117" x14ac:dyDescent="0.25">
      <c r="CX1701" s="50"/>
      <c r="CY1701" s="50"/>
      <c r="DI1701" s="107" t="str">
        <f>IF(LEN(Database!$C1702)&gt;0,ROW(Database!$C1702),"")</f>
        <v/>
      </c>
      <c r="DK1701" s="88" t="str">
        <f>IF(DynamicList!$D1702&lt;&gt;"",ROW(DynamicList!$D1702),"")</f>
        <v/>
      </c>
      <c r="DM1701" s="88" t="str">
        <f>IF(LEN(DynamicList!$D1702)=0,"",MATCH(DynamicList!$D1702,Calc!$AJ$7:$AJ$2006,0))</f>
        <v/>
      </c>
    </row>
    <row r="1702" spans="102:117" x14ac:dyDescent="0.25">
      <c r="CX1702" s="50"/>
      <c r="CY1702" s="50"/>
      <c r="DI1702" s="107" t="str">
        <f>IF(LEN(Database!$C1703)&gt;0,ROW(Database!$C1703),"")</f>
        <v/>
      </c>
      <c r="DK1702" s="88" t="str">
        <f>IF(DynamicList!$D1703&lt;&gt;"",ROW(DynamicList!$D1703),"")</f>
        <v/>
      </c>
      <c r="DM1702" s="88" t="str">
        <f>IF(LEN(DynamicList!$D1703)=0,"",MATCH(DynamicList!$D1703,Calc!$AJ$7:$AJ$2006,0))</f>
        <v/>
      </c>
    </row>
    <row r="1703" spans="102:117" x14ac:dyDescent="0.25">
      <c r="CX1703" s="50"/>
      <c r="CY1703" s="50"/>
      <c r="DI1703" s="107" t="str">
        <f>IF(LEN(Database!$C1704)&gt;0,ROW(Database!$C1704),"")</f>
        <v/>
      </c>
      <c r="DK1703" s="88" t="str">
        <f>IF(DynamicList!$D1704&lt;&gt;"",ROW(DynamicList!$D1704),"")</f>
        <v/>
      </c>
      <c r="DM1703" s="88" t="str">
        <f>IF(LEN(DynamicList!$D1704)=0,"",MATCH(DynamicList!$D1704,Calc!$AJ$7:$AJ$2006,0))</f>
        <v/>
      </c>
    </row>
    <row r="1704" spans="102:117" x14ac:dyDescent="0.25">
      <c r="CX1704" s="50"/>
      <c r="CY1704" s="50"/>
      <c r="DI1704" s="107" t="str">
        <f>IF(LEN(Database!$C1705)&gt;0,ROW(Database!$C1705),"")</f>
        <v/>
      </c>
      <c r="DK1704" s="88" t="str">
        <f>IF(DynamicList!$D1705&lt;&gt;"",ROW(DynamicList!$D1705),"")</f>
        <v/>
      </c>
      <c r="DM1704" s="88" t="str">
        <f>IF(LEN(DynamicList!$D1705)=0,"",MATCH(DynamicList!$D1705,Calc!$AJ$7:$AJ$2006,0))</f>
        <v/>
      </c>
    </row>
    <row r="1705" spans="102:117" x14ac:dyDescent="0.25">
      <c r="CX1705" s="50"/>
      <c r="CY1705" s="50"/>
      <c r="DI1705" s="107" t="str">
        <f>IF(LEN(Database!$C1706)&gt;0,ROW(Database!$C1706),"")</f>
        <v/>
      </c>
      <c r="DK1705" s="88" t="str">
        <f>IF(DynamicList!$D1706&lt;&gt;"",ROW(DynamicList!$D1706),"")</f>
        <v/>
      </c>
      <c r="DM1705" s="88" t="str">
        <f>IF(LEN(DynamicList!$D1706)=0,"",MATCH(DynamicList!$D1706,Calc!$AJ$7:$AJ$2006,0))</f>
        <v/>
      </c>
    </row>
    <row r="1706" spans="102:117" x14ac:dyDescent="0.25">
      <c r="CX1706" s="50"/>
      <c r="CY1706" s="50"/>
      <c r="DI1706" s="107" t="str">
        <f>IF(LEN(Database!$C1707)&gt;0,ROW(Database!$C1707),"")</f>
        <v/>
      </c>
      <c r="DK1706" s="88" t="str">
        <f>IF(DynamicList!$D1707&lt;&gt;"",ROW(DynamicList!$D1707),"")</f>
        <v/>
      </c>
      <c r="DM1706" s="88" t="str">
        <f>IF(LEN(DynamicList!$D1707)=0,"",MATCH(DynamicList!$D1707,Calc!$AJ$7:$AJ$2006,0))</f>
        <v/>
      </c>
    </row>
    <row r="1707" spans="102:117" x14ac:dyDescent="0.25">
      <c r="CX1707" s="50"/>
      <c r="CY1707" s="50"/>
      <c r="DI1707" s="107" t="str">
        <f>IF(LEN(Database!$C1708)&gt;0,ROW(Database!$C1708),"")</f>
        <v/>
      </c>
      <c r="DK1707" s="88" t="str">
        <f>IF(DynamicList!$D1708&lt;&gt;"",ROW(DynamicList!$D1708),"")</f>
        <v/>
      </c>
      <c r="DM1707" s="88" t="str">
        <f>IF(LEN(DynamicList!$D1708)=0,"",MATCH(DynamicList!$D1708,Calc!$AJ$7:$AJ$2006,0))</f>
        <v/>
      </c>
    </row>
    <row r="1708" spans="102:117" x14ac:dyDescent="0.25">
      <c r="CX1708" s="50"/>
      <c r="CY1708" s="50"/>
      <c r="DI1708" s="107" t="str">
        <f>IF(LEN(Database!$C1709)&gt;0,ROW(Database!$C1709),"")</f>
        <v/>
      </c>
      <c r="DK1708" s="88" t="str">
        <f>IF(DynamicList!$D1709&lt;&gt;"",ROW(DynamicList!$D1709),"")</f>
        <v/>
      </c>
      <c r="DM1708" s="88" t="str">
        <f>IF(LEN(DynamicList!$D1709)=0,"",MATCH(DynamicList!$D1709,Calc!$AJ$7:$AJ$2006,0))</f>
        <v/>
      </c>
    </row>
    <row r="1709" spans="102:117" x14ac:dyDescent="0.25">
      <c r="CX1709" s="50"/>
      <c r="CY1709" s="50"/>
      <c r="DI1709" s="107" t="str">
        <f>IF(LEN(Database!$C1710)&gt;0,ROW(Database!$C1710),"")</f>
        <v/>
      </c>
      <c r="DK1709" s="88" t="str">
        <f>IF(DynamicList!$D1710&lt;&gt;"",ROW(DynamicList!$D1710),"")</f>
        <v/>
      </c>
      <c r="DM1709" s="88" t="str">
        <f>IF(LEN(DynamicList!$D1710)=0,"",MATCH(DynamicList!$D1710,Calc!$AJ$7:$AJ$2006,0))</f>
        <v/>
      </c>
    </row>
    <row r="1710" spans="102:117" x14ac:dyDescent="0.25">
      <c r="CX1710" s="50"/>
      <c r="CY1710" s="50"/>
      <c r="DI1710" s="107" t="str">
        <f>IF(LEN(Database!$C1711)&gt;0,ROW(Database!$C1711),"")</f>
        <v/>
      </c>
      <c r="DK1710" s="88" t="str">
        <f>IF(DynamicList!$D1711&lt;&gt;"",ROW(DynamicList!$D1711),"")</f>
        <v/>
      </c>
      <c r="DM1710" s="88" t="str">
        <f>IF(LEN(DynamicList!$D1711)=0,"",MATCH(DynamicList!$D1711,Calc!$AJ$7:$AJ$2006,0))</f>
        <v/>
      </c>
    </row>
    <row r="1711" spans="102:117" x14ac:dyDescent="0.25">
      <c r="CX1711" s="50"/>
      <c r="CY1711" s="50"/>
      <c r="DI1711" s="107" t="str">
        <f>IF(LEN(Database!$C1712)&gt;0,ROW(Database!$C1712),"")</f>
        <v/>
      </c>
      <c r="DK1711" s="88" t="str">
        <f>IF(DynamicList!$D1712&lt;&gt;"",ROW(DynamicList!$D1712),"")</f>
        <v/>
      </c>
      <c r="DM1711" s="88" t="str">
        <f>IF(LEN(DynamicList!$D1712)=0,"",MATCH(DynamicList!$D1712,Calc!$AJ$7:$AJ$2006,0))</f>
        <v/>
      </c>
    </row>
    <row r="1712" spans="102:117" x14ac:dyDescent="0.25">
      <c r="CX1712" s="50"/>
      <c r="CY1712" s="50"/>
      <c r="DI1712" s="107" t="str">
        <f>IF(LEN(Database!$C1713)&gt;0,ROW(Database!$C1713),"")</f>
        <v/>
      </c>
      <c r="DK1712" s="88" t="str">
        <f>IF(DynamicList!$D1713&lt;&gt;"",ROW(DynamicList!$D1713),"")</f>
        <v/>
      </c>
      <c r="DM1712" s="88" t="str">
        <f>IF(LEN(DynamicList!$D1713)=0,"",MATCH(DynamicList!$D1713,Calc!$AJ$7:$AJ$2006,0))</f>
        <v/>
      </c>
    </row>
    <row r="1713" spans="102:117" x14ac:dyDescent="0.25">
      <c r="CX1713" s="50"/>
      <c r="CY1713" s="50"/>
      <c r="DI1713" s="107" t="str">
        <f>IF(LEN(Database!$C1714)&gt;0,ROW(Database!$C1714),"")</f>
        <v/>
      </c>
      <c r="DK1713" s="88" t="str">
        <f>IF(DynamicList!$D1714&lt;&gt;"",ROW(DynamicList!$D1714),"")</f>
        <v/>
      </c>
      <c r="DM1713" s="88" t="str">
        <f>IF(LEN(DynamicList!$D1714)=0,"",MATCH(DynamicList!$D1714,Calc!$AJ$7:$AJ$2006,0))</f>
        <v/>
      </c>
    </row>
    <row r="1714" spans="102:117" x14ac:dyDescent="0.25">
      <c r="CX1714" s="50"/>
      <c r="CY1714" s="50"/>
      <c r="DI1714" s="107" t="str">
        <f>IF(LEN(Database!$C1715)&gt;0,ROW(Database!$C1715),"")</f>
        <v/>
      </c>
      <c r="DK1714" s="88" t="str">
        <f>IF(DynamicList!$D1715&lt;&gt;"",ROW(DynamicList!$D1715),"")</f>
        <v/>
      </c>
      <c r="DM1714" s="88" t="str">
        <f>IF(LEN(DynamicList!$D1715)=0,"",MATCH(DynamicList!$D1715,Calc!$AJ$7:$AJ$2006,0))</f>
        <v/>
      </c>
    </row>
    <row r="1715" spans="102:117" x14ac:dyDescent="0.25">
      <c r="CX1715" s="50"/>
      <c r="CY1715" s="50"/>
      <c r="DI1715" s="107" t="str">
        <f>IF(LEN(Database!$C1716)&gt;0,ROW(Database!$C1716),"")</f>
        <v/>
      </c>
      <c r="DK1715" s="88" t="str">
        <f>IF(DynamicList!$D1716&lt;&gt;"",ROW(DynamicList!$D1716),"")</f>
        <v/>
      </c>
      <c r="DM1715" s="88" t="str">
        <f>IF(LEN(DynamicList!$D1716)=0,"",MATCH(DynamicList!$D1716,Calc!$AJ$7:$AJ$2006,0))</f>
        <v/>
      </c>
    </row>
    <row r="1716" spans="102:117" x14ac:dyDescent="0.25">
      <c r="CX1716" s="50"/>
      <c r="CY1716" s="50"/>
      <c r="DI1716" s="107" t="str">
        <f>IF(LEN(Database!$C1717)&gt;0,ROW(Database!$C1717),"")</f>
        <v/>
      </c>
      <c r="DK1716" s="88" t="str">
        <f>IF(DynamicList!$D1717&lt;&gt;"",ROW(DynamicList!$D1717),"")</f>
        <v/>
      </c>
      <c r="DM1716" s="88" t="str">
        <f>IF(LEN(DynamicList!$D1717)=0,"",MATCH(DynamicList!$D1717,Calc!$AJ$7:$AJ$2006,0))</f>
        <v/>
      </c>
    </row>
    <row r="1717" spans="102:117" x14ac:dyDescent="0.25">
      <c r="CX1717" s="50"/>
      <c r="CY1717" s="50"/>
      <c r="DI1717" s="107" t="str">
        <f>IF(LEN(Database!$C1718)&gt;0,ROW(Database!$C1718),"")</f>
        <v/>
      </c>
      <c r="DK1717" s="88" t="str">
        <f>IF(DynamicList!$D1718&lt;&gt;"",ROW(DynamicList!$D1718),"")</f>
        <v/>
      </c>
      <c r="DM1717" s="88" t="str">
        <f>IF(LEN(DynamicList!$D1718)=0,"",MATCH(DynamicList!$D1718,Calc!$AJ$7:$AJ$2006,0))</f>
        <v/>
      </c>
    </row>
    <row r="1718" spans="102:117" x14ac:dyDescent="0.25">
      <c r="CX1718" s="50"/>
      <c r="CY1718" s="50"/>
      <c r="DI1718" s="107" t="str">
        <f>IF(LEN(Database!$C1719)&gt;0,ROW(Database!$C1719),"")</f>
        <v/>
      </c>
      <c r="DK1718" s="88" t="str">
        <f>IF(DynamicList!$D1719&lt;&gt;"",ROW(DynamicList!$D1719),"")</f>
        <v/>
      </c>
      <c r="DM1718" s="88" t="str">
        <f>IF(LEN(DynamicList!$D1719)=0,"",MATCH(DynamicList!$D1719,Calc!$AJ$7:$AJ$2006,0))</f>
        <v/>
      </c>
    </row>
    <row r="1719" spans="102:117" x14ac:dyDescent="0.25">
      <c r="CX1719" s="50"/>
      <c r="CY1719" s="50"/>
      <c r="DI1719" s="107" t="str">
        <f>IF(LEN(Database!$C1720)&gt;0,ROW(Database!$C1720),"")</f>
        <v/>
      </c>
      <c r="DK1719" s="88" t="str">
        <f>IF(DynamicList!$D1720&lt;&gt;"",ROW(DynamicList!$D1720),"")</f>
        <v/>
      </c>
      <c r="DM1719" s="88" t="str">
        <f>IF(LEN(DynamicList!$D1720)=0,"",MATCH(DynamicList!$D1720,Calc!$AJ$7:$AJ$2006,0))</f>
        <v/>
      </c>
    </row>
    <row r="1720" spans="102:117" x14ac:dyDescent="0.25">
      <c r="CX1720" s="50"/>
      <c r="CY1720" s="50"/>
      <c r="DI1720" s="107" t="str">
        <f>IF(LEN(Database!$C1721)&gt;0,ROW(Database!$C1721),"")</f>
        <v/>
      </c>
      <c r="DK1720" s="88" t="str">
        <f>IF(DynamicList!$D1721&lt;&gt;"",ROW(DynamicList!$D1721),"")</f>
        <v/>
      </c>
      <c r="DM1720" s="88" t="str">
        <f>IF(LEN(DynamicList!$D1721)=0,"",MATCH(DynamicList!$D1721,Calc!$AJ$7:$AJ$2006,0))</f>
        <v/>
      </c>
    </row>
    <row r="1721" spans="102:117" x14ac:dyDescent="0.25">
      <c r="CX1721" s="50"/>
      <c r="CY1721" s="50"/>
      <c r="DI1721" s="107" t="str">
        <f>IF(LEN(Database!$C1722)&gt;0,ROW(Database!$C1722),"")</f>
        <v/>
      </c>
      <c r="DK1721" s="88" t="str">
        <f>IF(DynamicList!$D1722&lt;&gt;"",ROW(DynamicList!$D1722),"")</f>
        <v/>
      </c>
      <c r="DM1721" s="88" t="str">
        <f>IF(LEN(DynamicList!$D1722)=0,"",MATCH(DynamicList!$D1722,Calc!$AJ$7:$AJ$2006,0))</f>
        <v/>
      </c>
    </row>
    <row r="1722" spans="102:117" x14ac:dyDescent="0.25">
      <c r="CX1722" s="50"/>
      <c r="CY1722" s="50"/>
      <c r="DI1722" s="107" t="str">
        <f>IF(LEN(Database!$C1723)&gt;0,ROW(Database!$C1723),"")</f>
        <v/>
      </c>
      <c r="DK1722" s="88" t="str">
        <f>IF(DynamicList!$D1723&lt;&gt;"",ROW(DynamicList!$D1723),"")</f>
        <v/>
      </c>
      <c r="DM1722" s="88" t="str">
        <f>IF(LEN(DynamicList!$D1723)=0,"",MATCH(DynamicList!$D1723,Calc!$AJ$7:$AJ$2006,0))</f>
        <v/>
      </c>
    </row>
    <row r="1723" spans="102:117" x14ac:dyDescent="0.25">
      <c r="CX1723" s="50"/>
      <c r="CY1723" s="50"/>
      <c r="DI1723" s="107" t="str">
        <f>IF(LEN(Database!$C1724)&gt;0,ROW(Database!$C1724),"")</f>
        <v/>
      </c>
      <c r="DK1723" s="88" t="str">
        <f>IF(DynamicList!$D1724&lt;&gt;"",ROW(DynamicList!$D1724),"")</f>
        <v/>
      </c>
      <c r="DM1723" s="88" t="str">
        <f>IF(LEN(DynamicList!$D1724)=0,"",MATCH(DynamicList!$D1724,Calc!$AJ$7:$AJ$2006,0))</f>
        <v/>
      </c>
    </row>
    <row r="1724" spans="102:117" x14ac:dyDescent="0.25">
      <c r="CX1724" s="50"/>
      <c r="CY1724" s="50"/>
      <c r="DI1724" s="107" t="str">
        <f>IF(LEN(Database!$C1725)&gt;0,ROW(Database!$C1725),"")</f>
        <v/>
      </c>
      <c r="DK1724" s="88" t="str">
        <f>IF(DynamicList!$D1725&lt;&gt;"",ROW(DynamicList!$D1725),"")</f>
        <v/>
      </c>
      <c r="DM1724" s="88" t="str">
        <f>IF(LEN(DynamicList!$D1725)=0,"",MATCH(DynamicList!$D1725,Calc!$AJ$7:$AJ$2006,0))</f>
        <v/>
      </c>
    </row>
    <row r="1725" spans="102:117" x14ac:dyDescent="0.25">
      <c r="CX1725" s="50"/>
      <c r="CY1725" s="50"/>
      <c r="DI1725" s="107" t="str">
        <f>IF(LEN(Database!$C1726)&gt;0,ROW(Database!$C1726),"")</f>
        <v/>
      </c>
      <c r="DK1725" s="88" t="str">
        <f>IF(DynamicList!$D1726&lt;&gt;"",ROW(DynamicList!$D1726),"")</f>
        <v/>
      </c>
      <c r="DM1725" s="88" t="str">
        <f>IF(LEN(DynamicList!$D1726)=0,"",MATCH(DynamicList!$D1726,Calc!$AJ$7:$AJ$2006,0))</f>
        <v/>
      </c>
    </row>
    <row r="1726" spans="102:117" x14ac:dyDescent="0.25">
      <c r="CX1726" s="50"/>
      <c r="CY1726" s="50"/>
      <c r="DI1726" s="107" t="str">
        <f>IF(LEN(Database!$C1727)&gt;0,ROW(Database!$C1727),"")</f>
        <v/>
      </c>
      <c r="DK1726" s="88" t="str">
        <f>IF(DynamicList!$D1727&lt;&gt;"",ROW(DynamicList!$D1727),"")</f>
        <v/>
      </c>
      <c r="DM1726" s="88" t="str">
        <f>IF(LEN(DynamicList!$D1727)=0,"",MATCH(DynamicList!$D1727,Calc!$AJ$7:$AJ$2006,0))</f>
        <v/>
      </c>
    </row>
    <row r="1727" spans="102:117" x14ac:dyDescent="0.25">
      <c r="CX1727" s="50"/>
      <c r="CY1727" s="50"/>
      <c r="DI1727" s="107" t="str">
        <f>IF(LEN(Database!$C1728)&gt;0,ROW(Database!$C1728),"")</f>
        <v/>
      </c>
      <c r="DK1727" s="88" t="str">
        <f>IF(DynamicList!$D1728&lt;&gt;"",ROW(DynamicList!$D1728),"")</f>
        <v/>
      </c>
      <c r="DM1727" s="88" t="str">
        <f>IF(LEN(DynamicList!$D1728)=0,"",MATCH(DynamicList!$D1728,Calc!$AJ$7:$AJ$2006,0))</f>
        <v/>
      </c>
    </row>
    <row r="1728" spans="102:117" x14ac:dyDescent="0.25">
      <c r="CX1728" s="50"/>
      <c r="CY1728" s="50"/>
      <c r="DI1728" s="107" t="str">
        <f>IF(LEN(Database!$C1729)&gt;0,ROW(Database!$C1729),"")</f>
        <v/>
      </c>
      <c r="DK1728" s="88" t="str">
        <f>IF(DynamicList!$D1729&lt;&gt;"",ROW(DynamicList!$D1729),"")</f>
        <v/>
      </c>
      <c r="DM1728" s="88" t="str">
        <f>IF(LEN(DynamicList!$D1729)=0,"",MATCH(DynamicList!$D1729,Calc!$AJ$7:$AJ$2006,0))</f>
        <v/>
      </c>
    </row>
    <row r="1729" spans="102:117" x14ac:dyDescent="0.25">
      <c r="CX1729" s="50"/>
      <c r="CY1729" s="50"/>
      <c r="DI1729" s="107" t="str">
        <f>IF(LEN(Database!$C1730)&gt;0,ROW(Database!$C1730),"")</f>
        <v/>
      </c>
      <c r="DK1729" s="88" t="str">
        <f>IF(DynamicList!$D1730&lt;&gt;"",ROW(DynamicList!$D1730),"")</f>
        <v/>
      </c>
      <c r="DM1729" s="88" t="str">
        <f>IF(LEN(DynamicList!$D1730)=0,"",MATCH(DynamicList!$D1730,Calc!$AJ$7:$AJ$2006,0))</f>
        <v/>
      </c>
    </row>
    <row r="1730" spans="102:117" x14ac:dyDescent="0.25">
      <c r="CX1730" s="50"/>
      <c r="CY1730" s="50"/>
      <c r="DI1730" s="107" t="str">
        <f>IF(LEN(Database!$C1731)&gt;0,ROW(Database!$C1731),"")</f>
        <v/>
      </c>
      <c r="DK1730" s="88" t="str">
        <f>IF(DynamicList!$D1731&lt;&gt;"",ROW(DynamicList!$D1731),"")</f>
        <v/>
      </c>
      <c r="DM1730" s="88" t="str">
        <f>IF(LEN(DynamicList!$D1731)=0,"",MATCH(DynamicList!$D1731,Calc!$AJ$7:$AJ$2006,0))</f>
        <v/>
      </c>
    </row>
    <row r="1731" spans="102:117" x14ac:dyDescent="0.25">
      <c r="CX1731" s="50"/>
      <c r="CY1731" s="50"/>
      <c r="DI1731" s="107" t="str">
        <f>IF(LEN(Database!$C1732)&gt;0,ROW(Database!$C1732),"")</f>
        <v/>
      </c>
      <c r="DK1731" s="88" t="str">
        <f>IF(DynamicList!$D1732&lt;&gt;"",ROW(DynamicList!$D1732),"")</f>
        <v/>
      </c>
      <c r="DM1731" s="88" t="str">
        <f>IF(LEN(DynamicList!$D1732)=0,"",MATCH(DynamicList!$D1732,Calc!$AJ$7:$AJ$2006,0))</f>
        <v/>
      </c>
    </row>
    <row r="1732" spans="102:117" x14ac:dyDescent="0.25">
      <c r="CX1732" s="50"/>
      <c r="CY1732" s="50"/>
      <c r="DI1732" s="107" t="str">
        <f>IF(LEN(Database!$C1733)&gt;0,ROW(Database!$C1733),"")</f>
        <v/>
      </c>
      <c r="DK1732" s="88" t="str">
        <f>IF(DynamicList!$D1733&lt;&gt;"",ROW(DynamicList!$D1733),"")</f>
        <v/>
      </c>
      <c r="DM1732" s="88" t="str">
        <f>IF(LEN(DynamicList!$D1733)=0,"",MATCH(DynamicList!$D1733,Calc!$AJ$7:$AJ$2006,0))</f>
        <v/>
      </c>
    </row>
    <row r="1733" spans="102:117" x14ac:dyDescent="0.25">
      <c r="CX1733" s="50"/>
      <c r="CY1733" s="50"/>
      <c r="DI1733" s="107" t="str">
        <f>IF(LEN(Database!$C1734)&gt;0,ROW(Database!$C1734),"")</f>
        <v/>
      </c>
      <c r="DK1733" s="88" t="str">
        <f>IF(DynamicList!$D1734&lt;&gt;"",ROW(DynamicList!$D1734),"")</f>
        <v/>
      </c>
      <c r="DM1733" s="88" t="str">
        <f>IF(LEN(DynamicList!$D1734)=0,"",MATCH(DynamicList!$D1734,Calc!$AJ$7:$AJ$2006,0))</f>
        <v/>
      </c>
    </row>
    <row r="1734" spans="102:117" x14ac:dyDescent="0.25">
      <c r="CX1734" s="50"/>
      <c r="CY1734" s="50"/>
      <c r="DI1734" s="107" t="str">
        <f>IF(LEN(Database!$C1735)&gt;0,ROW(Database!$C1735),"")</f>
        <v/>
      </c>
      <c r="DK1734" s="88" t="str">
        <f>IF(DynamicList!$D1735&lt;&gt;"",ROW(DynamicList!$D1735),"")</f>
        <v/>
      </c>
      <c r="DM1734" s="88" t="str">
        <f>IF(LEN(DynamicList!$D1735)=0,"",MATCH(DynamicList!$D1735,Calc!$AJ$7:$AJ$2006,0))</f>
        <v/>
      </c>
    </row>
    <row r="1735" spans="102:117" x14ac:dyDescent="0.25">
      <c r="CX1735" s="50"/>
      <c r="CY1735" s="50"/>
      <c r="DI1735" s="107" t="str">
        <f>IF(LEN(Database!$C1736)&gt;0,ROW(Database!$C1736),"")</f>
        <v/>
      </c>
      <c r="DK1735" s="88" t="str">
        <f>IF(DynamicList!$D1736&lt;&gt;"",ROW(DynamicList!$D1736),"")</f>
        <v/>
      </c>
      <c r="DM1735" s="88" t="str">
        <f>IF(LEN(DynamicList!$D1736)=0,"",MATCH(DynamicList!$D1736,Calc!$AJ$7:$AJ$2006,0))</f>
        <v/>
      </c>
    </row>
    <row r="1736" spans="102:117" x14ac:dyDescent="0.25">
      <c r="CX1736" s="50"/>
      <c r="CY1736" s="50"/>
      <c r="DI1736" s="107" t="str">
        <f>IF(LEN(Database!$C1737)&gt;0,ROW(Database!$C1737),"")</f>
        <v/>
      </c>
      <c r="DK1736" s="88" t="str">
        <f>IF(DynamicList!$D1737&lt;&gt;"",ROW(DynamicList!$D1737),"")</f>
        <v/>
      </c>
      <c r="DM1736" s="88" t="str">
        <f>IF(LEN(DynamicList!$D1737)=0,"",MATCH(DynamicList!$D1737,Calc!$AJ$7:$AJ$2006,0))</f>
        <v/>
      </c>
    </row>
    <row r="1737" spans="102:117" x14ac:dyDescent="0.25">
      <c r="CX1737" s="50"/>
      <c r="CY1737" s="50"/>
      <c r="DI1737" s="107" t="str">
        <f>IF(LEN(Database!$C1738)&gt;0,ROW(Database!$C1738),"")</f>
        <v/>
      </c>
      <c r="DK1737" s="88" t="str">
        <f>IF(DynamicList!$D1738&lt;&gt;"",ROW(DynamicList!$D1738),"")</f>
        <v/>
      </c>
      <c r="DM1737" s="88" t="str">
        <f>IF(LEN(DynamicList!$D1738)=0,"",MATCH(DynamicList!$D1738,Calc!$AJ$7:$AJ$2006,0))</f>
        <v/>
      </c>
    </row>
    <row r="1738" spans="102:117" x14ac:dyDescent="0.25">
      <c r="CX1738" s="50"/>
      <c r="CY1738" s="50"/>
      <c r="DI1738" s="107" t="str">
        <f>IF(LEN(Database!$C1739)&gt;0,ROW(Database!$C1739),"")</f>
        <v/>
      </c>
      <c r="DK1738" s="88" t="str">
        <f>IF(DynamicList!$D1739&lt;&gt;"",ROW(DynamicList!$D1739),"")</f>
        <v/>
      </c>
      <c r="DM1738" s="88" t="str">
        <f>IF(LEN(DynamicList!$D1739)=0,"",MATCH(DynamicList!$D1739,Calc!$AJ$7:$AJ$2006,0))</f>
        <v/>
      </c>
    </row>
    <row r="1739" spans="102:117" x14ac:dyDescent="0.25">
      <c r="CX1739" s="50"/>
      <c r="CY1739" s="50"/>
      <c r="DI1739" s="107" t="str">
        <f>IF(LEN(Database!$C1740)&gt;0,ROW(Database!$C1740),"")</f>
        <v/>
      </c>
      <c r="DK1739" s="88" t="str">
        <f>IF(DynamicList!$D1740&lt;&gt;"",ROW(DynamicList!$D1740),"")</f>
        <v/>
      </c>
      <c r="DM1739" s="88" t="str">
        <f>IF(LEN(DynamicList!$D1740)=0,"",MATCH(DynamicList!$D1740,Calc!$AJ$7:$AJ$2006,0))</f>
        <v/>
      </c>
    </row>
    <row r="1740" spans="102:117" x14ac:dyDescent="0.25">
      <c r="CX1740" s="50"/>
      <c r="CY1740" s="50"/>
      <c r="DI1740" s="107" t="str">
        <f>IF(LEN(Database!$C1741)&gt;0,ROW(Database!$C1741),"")</f>
        <v/>
      </c>
      <c r="DK1740" s="88" t="str">
        <f>IF(DynamicList!$D1741&lt;&gt;"",ROW(DynamicList!$D1741),"")</f>
        <v/>
      </c>
      <c r="DM1740" s="88" t="str">
        <f>IF(LEN(DynamicList!$D1741)=0,"",MATCH(DynamicList!$D1741,Calc!$AJ$7:$AJ$2006,0))</f>
        <v/>
      </c>
    </row>
    <row r="1741" spans="102:117" x14ac:dyDescent="0.25">
      <c r="CX1741" s="50"/>
      <c r="CY1741" s="50"/>
      <c r="DI1741" s="107" t="str">
        <f>IF(LEN(Database!$C1742)&gt;0,ROW(Database!$C1742),"")</f>
        <v/>
      </c>
      <c r="DK1741" s="88" t="str">
        <f>IF(DynamicList!$D1742&lt;&gt;"",ROW(DynamicList!$D1742),"")</f>
        <v/>
      </c>
      <c r="DM1741" s="88" t="str">
        <f>IF(LEN(DynamicList!$D1742)=0,"",MATCH(DynamicList!$D1742,Calc!$AJ$7:$AJ$2006,0))</f>
        <v/>
      </c>
    </row>
    <row r="1742" spans="102:117" x14ac:dyDescent="0.25">
      <c r="CX1742" s="50"/>
      <c r="CY1742" s="50"/>
      <c r="DI1742" s="107" t="str">
        <f>IF(LEN(Database!$C1743)&gt;0,ROW(Database!$C1743),"")</f>
        <v/>
      </c>
      <c r="DK1742" s="88" t="str">
        <f>IF(DynamicList!$D1743&lt;&gt;"",ROW(DynamicList!$D1743),"")</f>
        <v/>
      </c>
      <c r="DM1742" s="88" t="str">
        <f>IF(LEN(DynamicList!$D1743)=0,"",MATCH(DynamicList!$D1743,Calc!$AJ$7:$AJ$2006,0))</f>
        <v/>
      </c>
    </row>
    <row r="1743" spans="102:117" x14ac:dyDescent="0.25">
      <c r="CX1743" s="50"/>
      <c r="CY1743" s="50"/>
      <c r="DI1743" s="107" t="str">
        <f>IF(LEN(Database!$C1744)&gt;0,ROW(Database!$C1744),"")</f>
        <v/>
      </c>
      <c r="DK1743" s="88" t="str">
        <f>IF(DynamicList!$D1744&lt;&gt;"",ROW(DynamicList!$D1744),"")</f>
        <v/>
      </c>
      <c r="DM1743" s="88" t="str">
        <f>IF(LEN(DynamicList!$D1744)=0,"",MATCH(DynamicList!$D1744,Calc!$AJ$7:$AJ$2006,0))</f>
        <v/>
      </c>
    </row>
    <row r="1744" spans="102:117" x14ac:dyDescent="0.25">
      <c r="CX1744" s="50"/>
      <c r="CY1744" s="50"/>
      <c r="DI1744" s="107" t="str">
        <f>IF(LEN(Database!$C1745)&gt;0,ROW(Database!$C1745),"")</f>
        <v/>
      </c>
      <c r="DK1744" s="88" t="str">
        <f>IF(DynamicList!$D1745&lt;&gt;"",ROW(DynamicList!$D1745),"")</f>
        <v/>
      </c>
      <c r="DM1744" s="88" t="str">
        <f>IF(LEN(DynamicList!$D1745)=0,"",MATCH(DynamicList!$D1745,Calc!$AJ$7:$AJ$2006,0))</f>
        <v/>
      </c>
    </row>
    <row r="1745" spans="102:117" x14ac:dyDescent="0.25">
      <c r="CX1745" s="50"/>
      <c r="CY1745" s="50"/>
      <c r="DI1745" s="107" t="str">
        <f>IF(LEN(Database!$C1746)&gt;0,ROW(Database!$C1746),"")</f>
        <v/>
      </c>
      <c r="DK1745" s="88" t="str">
        <f>IF(DynamicList!$D1746&lt;&gt;"",ROW(DynamicList!$D1746),"")</f>
        <v/>
      </c>
      <c r="DM1745" s="88" t="str">
        <f>IF(LEN(DynamicList!$D1746)=0,"",MATCH(DynamicList!$D1746,Calc!$AJ$7:$AJ$2006,0))</f>
        <v/>
      </c>
    </row>
    <row r="1746" spans="102:117" x14ac:dyDescent="0.25">
      <c r="CX1746" s="50"/>
      <c r="CY1746" s="50"/>
      <c r="DI1746" s="107" t="str">
        <f>IF(LEN(Database!$C1747)&gt;0,ROW(Database!$C1747),"")</f>
        <v/>
      </c>
      <c r="DK1746" s="88" t="str">
        <f>IF(DynamicList!$D1747&lt;&gt;"",ROW(DynamicList!$D1747),"")</f>
        <v/>
      </c>
      <c r="DM1746" s="88" t="str">
        <f>IF(LEN(DynamicList!$D1747)=0,"",MATCH(DynamicList!$D1747,Calc!$AJ$7:$AJ$2006,0))</f>
        <v/>
      </c>
    </row>
    <row r="1747" spans="102:117" x14ac:dyDescent="0.25">
      <c r="CX1747" s="50"/>
      <c r="CY1747" s="50"/>
      <c r="DI1747" s="107" t="str">
        <f>IF(LEN(Database!$C1748)&gt;0,ROW(Database!$C1748),"")</f>
        <v/>
      </c>
      <c r="DK1747" s="88" t="str">
        <f>IF(DynamicList!$D1748&lt;&gt;"",ROW(DynamicList!$D1748),"")</f>
        <v/>
      </c>
      <c r="DM1747" s="88" t="str">
        <f>IF(LEN(DynamicList!$D1748)=0,"",MATCH(DynamicList!$D1748,Calc!$AJ$7:$AJ$2006,0))</f>
        <v/>
      </c>
    </row>
    <row r="1748" spans="102:117" x14ac:dyDescent="0.25">
      <c r="CX1748" s="50"/>
      <c r="CY1748" s="50"/>
      <c r="DI1748" s="107" t="str">
        <f>IF(LEN(Database!$C1749)&gt;0,ROW(Database!$C1749),"")</f>
        <v/>
      </c>
      <c r="DK1748" s="88" t="str">
        <f>IF(DynamicList!$D1749&lt;&gt;"",ROW(DynamicList!$D1749),"")</f>
        <v/>
      </c>
      <c r="DM1748" s="88" t="str">
        <f>IF(LEN(DynamicList!$D1749)=0,"",MATCH(DynamicList!$D1749,Calc!$AJ$7:$AJ$2006,0))</f>
        <v/>
      </c>
    </row>
    <row r="1749" spans="102:117" x14ac:dyDescent="0.25">
      <c r="CX1749" s="50"/>
      <c r="CY1749" s="50"/>
      <c r="DI1749" s="107" t="str">
        <f>IF(LEN(Database!$C1750)&gt;0,ROW(Database!$C1750),"")</f>
        <v/>
      </c>
      <c r="DK1749" s="88" t="str">
        <f>IF(DynamicList!$D1750&lt;&gt;"",ROW(DynamicList!$D1750),"")</f>
        <v/>
      </c>
      <c r="DM1749" s="88" t="str">
        <f>IF(LEN(DynamicList!$D1750)=0,"",MATCH(DynamicList!$D1750,Calc!$AJ$7:$AJ$2006,0))</f>
        <v/>
      </c>
    </row>
    <row r="1750" spans="102:117" x14ac:dyDescent="0.25">
      <c r="CX1750" s="50"/>
      <c r="CY1750" s="50"/>
      <c r="DI1750" s="107" t="str">
        <f>IF(LEN(Database!$C1751)&gt;0,ROW(Database!$C1751),"")</f>
        <v/>
      </c>
      <c r="DK1750" s="88" t="str">
        <f>IF(DynamicList!$D1751&lt;&gt;"",ROW(DynamicList!$D1751),"")</f>
        <v/>
      </c>
      <c r="DM1750" s="88" t="str">
        <f>IF(LEN(DynamicList!$D1751)=0,"",MATCH(DynamicList!$D1751,Calc!$AJ$7:$AJ$2006,0))</f>
        <v/>
      </c>
    </row>
    <row r="1751" spans="102:117" x14ac:dyDescent="0.25">
      <c r="CX1751" s="50"/>
      <c r="CY1751" s="50"/>
      <c r="DI1751" s="107" t="str">
        <f>IF(LEN(Database!$C1752)&gt;0,ROW(Database!$C1752),"")</f>
        <v/>
      </c>
      <c r="DK1751" s="88" t="str">
        <f>IF(DynamicList!$D1752&lt;&gt;"",ROW(DynamicList!$D1752),"")</f>
        <v/>
      </c>
      <c r="DM1751" s="88" t="str">
        <f>IF(LEN(DynamicList!$D1752)=0,"",MATCH(DynamicList!$D1752,Calc!$AJ$7:$AJ$2006,0))</f>
        <v/>
      </c>
    </row>
    <row r="1752" spans="102:117" x14ac:dyDescent="0.25">
      <c r="CX1752" s="50"/>
      <c r="CY1752" s="50"/>
      <c r="DI1752" s="107" t="str">
        <f>IF(LEN(Database!$C1753)&gt;0,ROW(Database!$C1753),"")</f>
        <v/>
      </c>
      <c r="DK1752" s="88" t="str">
        <f>IF(DynamicList!$D1753&lt;&gt;"",ROW(DynamicList!$D1753),"")</f>
        <v/>
      </c>
      <c r="DM1752" s="88" t="str">
        <f>IF(LEN(DynamicList!$D1753)=0,"",MATCH(DynamicList!$D1753,Calc!$AJ$7:$AJ$2006,0))</f>
        <v/>
      </c>
    </row>
    <row r="1753" spans="102:117" x14ac:dyDescent="0.25">
      <c r="CX1753" s="50"/>
      <c r="CY1753" s="50"/>
      <c r="DI1753" s="107" t="str">
        <f>IF(LEN(Database!$C1754)&gt;0,ROW(Database!$C1754),"")</f>
        <v/>
      </c>
      <c r="DK1753" s="88" t="str">
        <f>IF(DynamicList!$D1754&lt;&gt;"",ROW(DynamicList!$D1754),"")</f>
        <v/>
      </c>
      <c r="DM1753" s="88" t="str">
        <f>IF(LEN(DynamicList!$D1754)=0,"",MATCH(DynamicList!$D1754,Calc!$AJ$7:$AJ$2006,0))</f>
        <v/>
      </c>
    </row>
    <row r="1754" spans="102:117" x14ac:dyDescent="0.25">
      <c r="CX1754" s="50"/>
      <c r="CY1754" s="50"/>
      <c r="DI1754" s="107" t="str">
        <f>IF(LEN(Database!$C1755)&gt;0,ROW(Database!$C1755),"")</f>
        <v/>
      </c>
      <c r="DK1754" s="88" t="str">
        <f>IF(DynamicList!$D1755&lt;&gt;"",ROW(DynamicList!$D1755),"")</f>
        <v/>
      </c>
      <c r="DM1754" s="88" t="str">
        <f>IF(LEN(DynamicList!$D1755)=0,"",MATCH(DynamicList!$D1755,Calc!$AJ$7:$AJ$2006,0))</f>
        <v/>
      </c>
    </row>
    <row r="1755" spans="102:117" x14ac:dyDescent="0.25">
      <c r="CX1755" s="50"/>
      <c r="CY1755" s="50"/>
      <c r="DI1755" s="107" t="str">
        <f>IF(LEN(Database!$C1756)&gt;0,ROW(Database!$C1756),"")</f>
        <v/>
      </c>
      <c r="DK1755" s="88" t="str">
        <f>IF(DynamicList!$D1756&lt;&gt;"",ROW(DynamicList!$D1756),"")</f>
        <v/>
      </c>
      <c r="DM1755" s="88" t="str">
        <f>IF(LEN(DynamicList!$D1756)=0,"",MATCH(DynamicList!$D1756,Calc!$AJ$7:$AJ$2006,0))</f>
        <v/>
      </c>
    </row>
    <row r="1756" spans="102:117" x14ac:dyDescent="0.25">
      <c r="CX1756" s="50"/>
      <c r="CY1756" s="50"/>
      <c r="DI1756" s="107" t="str">
        <f>IF(LEN(Database!$C1757)&gt;0,ROW(Database!$C1757),"")</f>
        <v/>
      </c>
      <c r="DK1756" s="88" t="str">
        <f>IF(DynamicList!$D1757&lt;&gt;"",ROW(DynamicList!$D1757),"")</f>
        <v/>
      </c>
      <c r="DM1756" s="88" t="str">
        <f>IF(LEN(DynamicList!$D1757)=0,"",MATCH(DynamicList!$D1757,Calc!$AJ$7:$AJ$2006,0))</f>
        <v/>
      </c>
    </row>
    <row r="1757" spans="102:117" x14ac:dyDescent="0.25">
      <c r="CX1757" s="50"/>
      <c r="CY1757" s="50"/>
      <c r="DI1757" s="107" t="str">
        <f>IF(LEN(Database!$C1758)&gt;0,ROW(Database!$C1758),"")</f>
        <v/>
      </c>
      <c r="DK1757" s="88" t="str">
        <f>IF(DynamicList!$D1758&lt;&gt;"",ROW(DynamicList!$D1758),"")</f>
        <v/>
      </c>
      <c r="DM1757" s="88" t="str">
        <f>IF(LEN(DynamicList!$D1758)=0,"",MATCH(DynamicList!$D1758,Calc!$AJ$7:$AJ$2006,0))</f>
        <v/>
      </c>
    </row>
    <row r="1758" spans="102:117" x14ac:dyDescent="0.25">
      <c r="CX1758" s="50"/>
      <c r="CY1758" s="50"/>
      <c r="DI1758" s="107" t="str">
        <f>IF(LEN(Database!$C1759)&gt;0,ROW(Database!$C1759),"")</f>
        <v/>
      </c>
      <c r="DK1758" s="88" t="str">
        <f>IF(DynamicList!$D1759&lt;&gt;"",ROW(DynamicList!$D1759),"")</f>
        <v/>
      </c>
      <c r="DM1758" s="88" t="str">
        <f>IF(LEN(DynamicList!$D1759)=0,"",MATCH(DynamicList!$D1759,Calc!$AJ$7:$AJ$2006,0))</f>
        <v/>
      </c>
    </row>
    <row r="1759" spans="102:117" x14ac:dyDescent="0.25">
      <c r="CX1759" s="50"/>
      <c r="CY1759" s="50"/>
      <c r="DI1759" s="107" t="str">
        <f>IF(LEN(Database!$C1760)&gt;0,ROW(Database!$C1760),"")</f>
        <v/>
      </c>
      <c r="DK1759" s="88" t="str">
        <f>IF(DynamicList!$D1760&lt;&gt;"",ROW(DynamicList!$D1760),"")</f>
        <v/>
      </c>
      <c r="DM1759" s="88" t="str">
        <f>IF(LEN(DynamicList!$D1760)=0,"",MATCH(DynamicList!$D1760,Calc!$AJ$7:$AJ$2006,0))</f>
        <v/>
      </c>
    </row>
    <row r="1760" spans="102:117" x14ac:dyDescent="0.25">
      <c r="CX1760" s="50"/>
      <c r="CY1760" s="50"/>
      <c r="DI1760" s="107" t="str">
        <f>IF(LEN(Database!$C1761)&gt;0,ROW(Database!$C1761),"")</f>
        <v/>
      </c>
      <c r="DK1760" s="88" t="str">
        <f>IF(DynamicList!$D1761&lt;&gt;"",ROW(DynamicList!$D1761),"")</f>
        <v/>
      </c>
      <c r="DM1760" s="88" t="str">
        <f>IF(LEN(DynamicList!$D1761)=0,"",MATCH(DynamicList!$D1761,Calc!$AJ$7:$AJ$2006,0))</f>
        <v/>
      </c>
    </row>
    <row r="1761" spans="102:117" x14ac:dyDescent="0.25">
      <c r="CX1761" s="50"/>
      <c r="CY1761" s="50"/>
      <c r="DI1761" s="107" t="str">
        <f>IF(LEN(Database!$C1762)&gt;0,ROW(Database!$C1762),"")</f>
        <v/>
      </c>
      <c r="DK1761" s="88" t="str">
        <f>IF(DynamicList!$D1762&lt;&gt;"",ROW(DynamicList!$D1762),"")</f>
        <v/>
      </c>
      <c r="DM1761" s="88" t="str">
        <f>IF(LEN(DynamicList!$D1762)=0,"",MATCH(DynamicList!$D1762,Calc!$AJ$7:$AJ$2006,0))</f>
        <v/>
      </c>
    </row>
    <row r="1762" spans="102:117" x14ac:dyDescent="0.25">
      <c r="CX1762" s="50"/>
      <c r="CY1762" s="50"/>
      <c r="DI1762" s="107" t="str">
        <f>IF(LEN(Database!$C1763)&gt;0,ROW(Database!$C1763),"")</f>
        <v/>
      </c>
      <c r="DK1762" s="88" t="str">
        <f>IF(DynamicList!$D1763&lt;&gt;"",ROW(DynamicList!$D1763),"")</f>
        <v/>
      </c>
      <c r="DM1762" s="88" t="str">
        <f>IF(LEN(DynamicList!$D1763)=0,"",MATCH(DynamicList!$D1763,Calc!$AJ$7:$AJ$2006,0))</f>
        <v/>
      </c>
    </row>
    <row r="1763" spans="102:117" x14ac:dyDescent="0.25">
      <c r="CX1763" s="50"/>
      <c r="CY1763" s="50"/>
      <c r="DI1763" s="107" t="str">
        <f>IF(LEN(Database!$C1764)&gt;0,ROW(Database!$C1764),"")</f>
        <v/>
      </c>
      <c r="DK1763" s="88" t="str">
        <f>IF(DynamicList!$D1764&lt;&gt;"",ROW(DynamicList!$D1764),"")</f>
        <v/>
      </c>
      <c r="DM1763" s="88" t="str">
        <f>IF(LEN(DynamicList!$D1764)=0,"",MATCH(DynamicList!$D1764,Calc!$AJ$7:$AJ$2006,0))</f>
        <v/>
      </c>
    </row>
    <row r="1764" spans="102:117" x14ac:dyDescent="0.25">
      <c r="CX1764" s="50"/>
      <c r="CY1764" s="50"/>
      <c r="DI1764" s="107" t="str">
        <f>IF(LEN(Database!$C1765)&gt;0,ROW(Database!$C1765),"")</f>
        <v/>
      </c>
      <c r="DK1764" s="88" t="str">
        <f>IF(DynamicList!$D1765&lt;&gt;"",ROW(DynamicList!$D1765),"")</f>
        <v/>
      </c>
      <c r="DM1764" s="88" t="str">
        <f>IF(LEN(DynamicList!$D1765)=0,"",MATCH(DynamicList!$D1765,Calc!$AJ$7:$AJ$2006,0))</f>
        <v/>
      </c>
    </row>
    <row r="1765" spans="102:117" x14ac:dyDescent="0.25">
      <c r="CX1765" s="50"/>
      <c r="CY1765" s="50"/>
      <c r="DI1765" s="107" t="str">
        <f>IF(LEN(Database!$C1766)&gt;0,ROW(Database!$C1766),"")</f>
        <v/>
      </c>
      <c r="DK1765" s="88" t="str">
        <f>IF(DynamicList!$D1766&lt;&gt;"",ROW(DynamicList!$D1766),"")</f>
        <v/>
      </c>
      <c r="DM1765" s="88" t="str">
        <f>IF(LEN(DynamicList!$D1766)=0,"",MATCH(DynamicList!$D1766,Calc!$AJ$7:$AJ$2006,0))</f>
        <v/>
      </c>
    </row>
    <row r="1766" spans="102:117" x14ac:dyDescent="0.25">
      <c r="CX1766" s="50"/>
      <c r="CY1766" s="50"/>
      <c r="DI1766" s="107" t="str">
        <f>IF(LEN(Database!$C1767)&gt;0,ROW(Database!$C1767),"")</f>
        <v/>
      </c>
      <c r="DK1766" s="88" t="str">
        <f>IF(DynamicList!$D1767&lt;&gt;"",ROW(DynamicList!$D1767),"")</f>
        <v/>
      </c>
      <c r="DM1766" s="88" t="str">
        <f>IF(LEN(DynamicList!$D1767)=0,"",MATCH(DynamicList!$D1767,Calc!$AJ$7:$AJ$2006,0))</f>
        <v/>
      </c>
    </row>
    <row r="1767" spans="102:117" x14ac:dyDescent="0.25">
      <c r="CX1767" s="50"/>
      <c r="CY1767" s="50"/>
      <c r="DI1767" s="107" t="str">
        <f>IF(LEN(Database!$C1768)&gt;0,ROW(Database!$C1768),"")</f>
        <v/>
      </c>
      <c r="DK1767" s="88" t="str">
        <f>IF(DynamicList!$D1768&lt;&gt;"",ROW(DynamicList!$D1768),"")</f>
        <v/>
      </c>
      <c r="DM1767" s="88" t="str">
        <f>IF(LEN(DynamicList!$D1768)=0,"",MATCH(DynamicList!$D1768,Calc!$AJ$7:$AJ$2006,0))</f>
        <v/>
      </c>
    </row>
    <row r="1768" spans="102:117" x14ac:dyDescent="0.25">
      <c r="CX1768" s="50"/>
      <c r="CY1768" s="50"/>
      <c r="DI1768" s="107" t="str">
        <f>IF(LEN(Database!$C1769)&gt;0,ROW(Database!$C1769),"")</f>
        <v/>
      </c>
      <c r="DK1768" s="88" t="str">
        <f>IF(DynamicList!$D1769&lt;&gt;"",ROW(DynamicList!$D1769),"")</f>
        <v/>
      </c>
      <c r="DM1768" s="88" t="str">
        <f>IF(LEN(DynamicList!$D1769)=0,"",MATCH(DynamicList!$D1769,Calc!$AJ$7:$AJ$2006,0))</f>
        <v/>
      </c>
    </row>
    <row r="1769" spans="102:117" x14ac:dyDescent="0.25">
      <c r="CX1769" s="50"/>
      <c r="CY1769" s="50"/>
      <c r="DI1769" s="107" t="str">
        <f>IF(LEN(Database!$C1770)&gt;0,ROW(Database!$C1770),"")</f>
        <v/>
      </c>
      <c r="DK1769" s="88" t="str">
        <f>IF(DynamicList!$D1770&lt;&gt;"",ROW(DynamicList!$D1770),"")</f>
        <v/>
      </c>
      <c r="DM1769" s="88" t="str">
        <f>IF(LEN(DynamicList!$D1770)=0,"",MATCH(DynamicList!$D1770,Calc!$AJ$7:$AJ$2006,0))</f>
        <v/>
      </c>
    </row>
    <row r="1770" spans="102:117" x14ac:dyDescent="0.25">
      <c r="CX1770" s="50"/>
      <c r="CY1770" s="50"/>
      <c r="DI1770" s="107" t="str">
        <f>IF(LEN(Database!$C1771)&gt;0,ROW(Database!$C1771),"")</f>
        <v/>
      </c>
      <c r="DK1770" s="88" t="str">
        <f>IF(DynamicList!$D1771&lt;&gt;"",ROW(DynamicList!$D1771),"")</f>
        <v/>
      </c>
      <c r="DM1770" s="88" t="str">
        <f>IF(LEN(DynamicList!$D1771)=0,"",MATCH(DynamicList!$D1771,Calc!$AJ$7:$AJ$2006,0))</f>
        <v/>
      </c>
    </row>
    <row r="1771" spans="102:117" x14ac:dyDescent="0.25">
      <c r="CX1771" s="50"/>
      <c r="CY1771" s="50"/>
      <c r="DI1771" s="107" t="str">
        <f>IF(LEN(Database!$C1772)&gt;0,ROW(Database!$C1772),"")</f>
        <v/>
      </c>
      <c r="DK1771" s="88" t="str">
        <f>IF(DynamicList!$D1772&lt;&gt;"",ROW(DynamicList!$D1772),"")</f>
        <v/>
      </c>
      <c r="DM1771" s="88" t="str">
        <f>IF(LEN(DynamicList!$D1772)=0,"",MATCH(DynamicList!$D1772,Calc!$AJ$7:$AJ$2006,0))</f>
        <v/>
      </c>
    </row>
    <row r="1772" spans="102:117" x14ac:dyDescent="0.25">
      <c r="CX1772" s="50"/>
      <c r="CY1772" s="50"/>
      <c r="DI1772" s="107" t="str">
        <f>IF(LEN(Database!$C1773)&gt;0,ROW(Database!$C1773),"")</f>
        <v/>
      </c>
      <c r="DK1772" s="88" t="str">
        <f>IF(DynamicList!$D1773&lt;&gt;"",ROW(DynamicList!$D1773),"")</f>
        <v/>
      </c>
      <c r="DM1772" s="88" t="str">
        <f>IF(LEN(DynamicList!$D1773)=0,"",MATCH(DynamicList!$D1773,Calc!$AJ$7:$AJ$2006,0))</f>
        <v/>
      </c>
    </row>
    <row r="1773" spans="102:117" x14ac:dyDescent="0.25">
      <c r="CX1773" s="50"/>
      <c r="CY1773" s="50"/>
      <c r="DI1773" s="107" t="str">
        <f>IF(LEN(Database!$C1774)&gt;0,ROW(Database!$C1774),"")</f>
        <v/>
      </c>
      <c r="DK1773" s="88" t="str">
        <f>IF(DynamicList!$D1774&lt;&gt;"",ROW(DynamicList!$D1774),"")</f>
        <v/>
      </c>
      <c r="DM1773" s="88" t="str">
        <f>IF(LEN(DynamicList!$D1774)=0,"",MATCH(DynamicList!$D1774,Calc!$AJ$7:$AJ$2006,0))</f>
        <v/>
      </c>
    </row>
    <row r="1774" spans="102:117" x14ac:dyDescent="0.25">
      <c r="CX1774" s="50"/>
      <c r="CY1774" s="50"/>
      <c r="DI1774" s="107" t="str">
        <f>IF(LEN(Database!$C1775)&gt;0,ROW(Database!$C1775),"")</f>
        <v/>
      </c>
      <c r="DK1774" s="88" t="str">
        <f>IF(DynamicList!$D1775&lt;&gt;"",ROW(DynamicList!$D1775),"")</f>
        <v/>
      </c>
      <c r="DM1774" s="88" t="str">
        <f>IF(LEN(DynamicList!$D1775)=0,"",MATCH(DynamicList!$D1775,Calc!$AJ$7:$AJ$2006,0))</f>
        <v/>
      </c>
    </row>
    <row r="1775" spans="102:117" x14ac:dyDescent="0.25">
      <c r="CX1775" s="50"/>
      <c r="CY1775" s="50"/>
      <c r="DI1775" s="107" t="str">
        <f>IF(LEN(Database!$C1776)&gt;0,ROW(Database!$C1776),"")</f>
        <v/>
      </c>
      <c r="DK1775" s="88" t="str">
        <f>IF(DynamicList!$D1776&lt;&gt;"",ROW(DynamicList!$D1776),"")</f>
        <v/>
      </c>
      <c r="DM1775" s="88" t="str">
        <f>IF(LEN(DynamicList!$D1776)=0,"",MATCH(DynamicList!$D1776,Calc!$AJ$7:$AJ$2006,0))</f>
        <v/>
      </c>
    </row>
    <row r="1776" spans="102:117" x14ac:dyDescent="0.25">
      <c r="CX1776" s="50"/>
      <c r="CY1776" s="50"/>
      <c r="DI1776" s="107" t="str">
        <f>IF(LEN(Database!$C1777)&gt;0,ROW(Database!$C1777),"")</f>
        <v/>
      </c>
      <c r="DK1776" s="88" t="str">
        <f>IF(DynamicList!$D1777&lt;&gt;"",ROW(DynamicList!$D1777),"")</f>
        <v/>
      </c>
      <c r="DM1776" s="88" t="str">
        <f>IF(LEN(DynamicList!$D1777)=0,"",MATCH(DynamicList!$D1777,Calc!$AJ$7:$AJ$2006,0))</f>
        <v/>
      </c>
    </row>
    <row r="1777" spans="102:117" x14ac:dyDescent="0.25">
      <c r="CX1777" s="50"/>
      <c r="CY1777" s="50"/>
      <c r="DI1777" s="107" t="str">
        <f>IF(LEN(Database!$C1778)&gt;0,ROW(Database!$C1778),"")</f>
        <v/>
      </c>
      <c r="DK1777" s="88" t="str">
        <f>IF(DynamicList!$D1778&lt;&gt;"",ROW(DynamicList!$D1778),"")</f>
        <v/>
      </c>
      <c r="DM1777" s="88" t="str">
        <f>IF(LEN(DynamicList!$D1778)=0,"",MATCH(DynamicList!$D1778,Calc!$AJ$7:$AJ$2006,0))</f>
        <v/>
      </c>
    </row>
    <row r="1778" spans="102:117" x14ac:dyDescent="0.25">
      <c r="CX1778" s="50"/>
      <c r="CY1778" s="50"/>
      <c r="DI1778" s="107" t="str">
        <f>IF(LEN(Database!$C1779)&gt;0,ROW(Database!$C1779),"")</f>
        <v/>
      </c>
      <c r="DK1778" s="88" t="str">
        <f>IF(DynamicList!$D1779&lt;&gt;"",ROW(DynamicList!$D1779),"")</f>
        <v/>
      </c>
      <c r="DM1778" s="88" t="str">
        <f>IF(LEN(DynamicList!$D1779)=0,"",MATCH(DynamicList!$D1779,Calc!$AJ$7:$AJ$2006,0))</f>
        <v/>
      </c>
    </row>
    <row r="1779" spans="102:117" x14ac:dyDescent="0.25">
      <c r="CX1779" s="50"/>
      <c r="CY1779" s="50"/>
      <c r="DI1779" s="107" t="str">
        <f>IF(LEN(Database!$C1780)&gt;0,ROW(Database!$C1780),"")</f>
        <v/>
      </c>
      <c r="DK1779" s="88" t="str">
        <f>IF(DynamicList!$D1780&lt;&gt;"",ROW(DynamicList!$D1780),"")</f>
        <v/>
      </c>
      <c r="DM1779" s="88" t="str">
        <f>IF(LEN(DynamicList!$D1780)=0,"",MATCH(DynamicList!$D1780,Calc!$AJ$7:$AJ$2006,0))</f>
        <v/>
      </c>
    </row>
    <row r="1780" spans="102:117" x14ac:dyDescent="0.25">
      <c r="CX1780" s="50"/>
      <c r="CY1780" s="50"/>
      <c r="DI1780" s="107" t="str">
        <f>IF(LEN(Database!$C1781)&gt;0,ROW(Database!$C1781),"")</f>
        <v/>
      </c>
      <c r="DK1780" s="88" t="str">
        <f>IF(DynamicList!$D1781&lt;&gt;"",ROW(DynamicList!$D1781),"")</f>
        <v/>
      </c>
      <c r="DM1780" s="88" t="str">
        <f>IF(LEN(DynamicList!$D1781)=0,"",MATCH(DynamicList!$D1781,Calc!$AJ$7:$AJ$2006,0))</f>
        <v/>
      </c>
    </row>
    <row r="1781" spans="102:117" x14ac:dyDescent="0.25">
      <c r="CX1781" s="50"/>
      <c r="CY1781" s="50"/>
      <c r="DI1781" s="107" t="str">
        <f>IF(LEN(Database!$C1782)&gt;0,ROW(Database!$C1782),"")</f>
        <v/>
      </c>
      <c r="DK1781" s="88" t="str">
        <f>IF(DynamicList!$D1782&lt;&gt;"",ROW(DynamicList!$D1782),"")</f>
        <v/>
      </c>
      <c r="DM1781" s="88" t="str">
        <f>IF(LEN(DynamicList!$D1782)=0,"",MATCH(DynamicList!$D1782,Calc!$AJ$7:$AJ$2006,0))</f>
        <v/>
      </c>
    </row>
    <row r="1782" spans="102:117" x14ac:dyDescent="0.25">
      <c r="CX1782" s="50"/>
      <c r="CY1782" s="50"/>
      <c r="DI1782" s="107" t="str">
        <f>IF(LEN(Database!$C1783)&gt;0,ROW(Database!$C1783),"")</f>
        <v/>
      </c>
      <c r="DK1782" s="88" t="str">
        <f>IF(DynamicList!$D1783&lt;&gt;"",ROW(DynamicList!$D1783),"")</f>
        <v/>
      </c>
      <c r="DM1782" s="88" t="str">
        <f>IF(LEN(DynamicList!$D1783)=0,"",MATCH(DynamicList!$D1783,Calc!$AJ$7:$AJ$2006,0))</f>
        <v/>
      </c>
    </row>
    <row r="1783" spans="102:117" x14ac:dyDescent="0.25">
      <c r="CX1783" s="50"/>
      <c r="CY1783" s="50"/>
      <c r="DI1783" s="107" t="str">
        <f>IF(LEN(Database!$C1784)&gt;0,ROW(Database!$C1784),"")</f>
        <v/>
      </c>
      <c r="DK1783" s="88" t="str">
        <f>IF(DynamicList!$D1784&lt;&gt;"",ROW(DynamicList!$D1784),"")</f>
        <v/>
      </c>
      <c r="DM1783" s="88" t="str">
        <f>IF(LEN(DynamicList!$D1784)=0,"",MATCH(DynamicList!$D1784,Calc!$AJ$7:$AJ$2006,0))</f>
        <v/>
      </c>
    </row>
    <row r="1784" spans="102:117" x14ac:dyDescent="0.25">
      <c r="CX1784" s="50"/>
      <c r="CY1784" s="50"/>
      <c r="DI1784" s="107" t="str">
        <f>IF(LEN(Database!$C1785)&gt;0,ROW(Database!$C1785),"")</f>
        <v/>
      </c>
      <c r="DK1784" s="88" t="str">
        <f>IF(DynamicList!$D1785&lt;&gt;"",ROW(DynamicList!$D1785),"")</f>
        <v/>
      </c>
      <c r="DM1784" s="88" t="str">
        <f>IF(LEN(DynamicList!$D1785)=0,"",MATCH(DynamicList!$D1785,Calc!$AJ$7:$AJ$2006,0))</f>
        <v/>
      </c>
    </row>
    <row r="1785" spans="102:117" x14ac:dyDescent="0.25">
      <c r="CX1785" s="50"/>
      <c r="CY1785" s="50"/>
      <c r="DI1785" s="107" t="str">
        <f>IF(LEN(Database!$C1786)&gt;0,ROW(Database!$C1786),"")</f>
        <v/>
      </c>
      <c r="DK1785" s="88" t="str">
        <f>IF(DynamicList!$D1786&lt;&gt;"",ROW(DynamicList!$D1786),"")</f>
        <v/>
      </c>
      <c r="DM1785" s="88" t="str">
        <f>IF(LEN(DynamicList!$D1786)=0,"",MATCH(DynamicList!$D1786,Calc!$AJ$7:$AJ$2006,0))</f>
        <v/>
      </c>
    </row>
    <row r="1786" spans="102:117" x14ac:dyDescent="0.25">
      <c r="CX1786" s="50"/>
      <c r="CY1786" s="50"/>
      <c r="DI1786" s="107" t="str">
        <f>IF(LEN(Database!$C1787)&gt;0,ROW(Database!$C1787),"")</f>
        <v/>
      </c>
      <c r="DK1786" s="88" t="str">
        <f>IF(DynamicList!$D1787&lt;&gt;"",ROW(DynamicList!$D1787),"")</f>
        <v/>
      </c>
      <c r="DM1786" s="88" t="str">
        <f>IF(LEN(DynamicList!$D1787)=0,"",MATCH(DynamicList!$D1787,Calc!$AJ$7:$AJ$2006,0))</f>
        <v/>
      </c>
    </row>
    <row r="1787" spans="102:117" x14ac:dyDescent="0.25">
      <c r="CX1787" s="50"/>
      <c r="CY1787" s="50"/>
      <c r="DI1787" s="107" t="str">
        <f>IF(LEN(Database!$C1788)&gt;0,ROW(Database!$C1788),"")</f>
        <v/>
      </c>
      <c r="DK1787" s="88" t="str">
        <f>IF(DynamicList!$D1788&lt;&gt;"",ROW(DynamicList!$D1788),"")</f>
        <v/>
      </c>
      <c r="DM1787" s="88" t="str">
        <f>IF(LEN(DynamicList!$D1788)=0,"",MATCH(DynamicList!$D1788,Calc!$AJ$7:$AJ$2006,0))</f>
        <v/>
      </c>
    </row>
    <row r="1788" spans="102:117" x14ac:dyDescent="0.25">
      <c r="CX1788" s="50"/>
      <c r="CY1788" s="50"/>
      <c r="DI1788" s="107" t="str">
        <f>IF(LEN(Database!$C1789)&gt;0,ROW(Database!$C1789),"")</f>
        <v/>
      </c>
      <c r="DK1788" s="88" t="str">
        <f>IF(DynamicList!$D1789&lt;&gt;"",ROW(DynamicList!$D1789),"")</f>
        <v/>
      </c>
      <c r="DM1788" s="88" t="str">
        <f>IF(LEN(DynamicList!$D1789)=0,"",MATCH(DynamicList!$D1789,Calc!$AJ$7:$AJ$2006,0))</f>
        <v/>
      </c>
    </row>
    <row r="1789" spans="102:117" x14ac:dyDescent="0.25">
      <c r="CX1789" s="50"/>
      <c r="CY1789" s="50"/>
      <c r="DI1789" s="107" t="str">
        <f>IF(LEN(Database!$C1790)&gt;0,ROW(Database!$C1790),"")</f>
        <v/>
      </c>
      <c r="DK1789" s="88" t="str">
        <f>IF(DynamicList!$D1790&lt;&gt;"",ROW(DynamicList!$D1790),"")</f>
        <v/>
      </c>
      <c r="DM1789" s="88" t="str">
        <f>IF(LEN(DynamicList!$D1790)=0,"",MATCH(DynamicList!$D1790,Calc!$AJ$7:$AJ$2006,0))</f>
        <v/>
      </c>
    </row>
    <row r="1790" spans="102:117" x14ac:dyDescent="0.25">
      <c r="CX1790" s="50"/>
      <c r="CY1790" s="50"/>
      <c r="DI1790" s="107" t="str">
        <f>IF(LEN(Database!$C1791)&gt;0,ROW(Database!$C1791),"")</f>
        <v/>
      </c>
      <c r="DK1790" s="88" t="str">
        <f>IF(DynamicList!$D1791&lt;&gt;"",ROW(DynamicList!$D1791),"")</f>
        <v/>
      </c>
      <c r="DM1790" s="88" t="str">
        <f>IF(LEN(DynamicList!$D1791)=0,"",MATCH(DynamicList!$D1791,Calc!$AJ$7:$AJ$2006,0))</f>
        <v/>
      </c>
    </row>
    <row r="1791" spans="102:117" x14ac:dyDescent="0.25">
      <c r="CX1791" s="50"/>
      <c r="CY1791" s="50"/>
      <c r="DI1791" s="107" t="str">
        <f>IF(LEN(Database!$C1792)&gt;0,ROW(Database!$C1792),"")</f>
        <v/>
      </c>
      <c r="DK1791" s="88" t="str">
        <f>IF(DynamicList!$D1792&lt;&gt;"",ROW(DynamicList!$D1792),"")</f>
        <v/>
      </c>
      <c r="DM1791" s="88" t="str">
        <f>IF(LEN(DynamicList!$D1792)=0,"",MATCH(DynamicList!$D1792,Calc!$AJ$7:$AJ$2006,0))</f>
        <v/>
      </c>
    </row>
    <row r="1792" spans="102:117" x14ac:dyDescent="0.25">
      <c r="CX1792" s="50"/>
      <c r="CY1792" s="50"/>
      <c r="DI1792" s="107" t="str">
        <f>IF(LEN(Database!$C1793)&gt;0,ROW(Database!$C1793),"")</f>
        <v/>
      </c>
      <c r="DK1792" s="88" t="str">
        <f>IF(DynamicList!$D1793&lt;&gt;"",ROW(DynamicList!$D1793),"")</f>
        <v/>
      </c>
      <c r="DM1792" s="88" t="str">
        <f>IF(LEN(DynamicList!$D1793)=0,"",MATCH(DynamicList!$D1793,Calc!$AJ$7:$AJ$2006,0))</f>
        <v/>
      </c>
    </row>
    <row r="1793" spans="102:117" x14ac:dyDescent="0.25">
      <c r="CX1793" s="50"/>
      <c r="CY1793" s="50"/>
      <c r="DI1793" s="107" t="str">
        <f>IF(LEN(Database!$C1794)&gt;0,ROW(Database!$C1794),"")</f>
        <v/>
      </c>
      <c r="DK1793" s="88" t="str">
        <f>IF(DynamicList!$D1794&lt;&gt;"",ROW(DynamicList!$D1794),"")</f>
        <v/>
      </c>
      <c r="DM1793" s="88" t="str">
        <f>IF(LEN(DynamicList!$D1794)=0,"",MATCH(DynamicList!$D1794,Calc!$AJ$7:$AJ$2006,0))</f>
        <v/>
      </c>
    </row>
    <row r="1794" spans="102:117" x14ac:dyDescent="0.25">
      <c r="CX1794" s="50"/>
      <c r="CY1794" s="50"/>
      <c r="DI1794" s="107" t="str">
        <f>IF(LEN(Database!$C1795)&gt;0,ROW(Database!$C1795),"")</f>
        <v/>
      </c>
      <c r="DK1794" s="88" t="str">
        <f>IF(DynamicList!$D1795&lt;&gt;"",ROW(DynamicList!$D1795),"")</f>
        <v/>
      </c>
      <c r="DM1794" s="88" t="str">
        <f>IF(LEN(DynamicList!$D1795)=0,"",MATCH(DynamicList!$D1795,Calc!$AJ$7:$AJ$2006,0))</f>
        <v/>
      </c>
    </row>
    <row r="1795" spans="102:117" x14ac:dyDescent="0.25">
      <c r="CX1795" s="50"/>
      <c r="CY1795" s="50"/>
      <c r="DI1795" s="107" t="str">
        <f>IF(LEN(Database!$C1796)&gt;0,ROW(Database!$C1796),"")</f>
        <v/>
      </c>
      <c r="DK1795" s="88" t="str">
        <f>IF(DynamicList!$D1796&lt;&gt;"",ROW(DynamicList!$D1796),"")</f>
        <v/>
      </c>
      <c r="DM1795" s="88" t="str">
        <f>IF(LEN(DynamicList!$D1796)=0,"",MATCH(DynamicList!$D1796,Calc!$AJ$7:$AJ$2006,0))</f>
        <v/>
      </c>
    </row>
    <row r="1796" spans="102:117" x14ac:dyDescent="0.25">
      <c r="CX1796" s="50"/>
      <c r="CY1796" s="50"/>
      <c r="DI1796" s="107" t="str">
        <f>IF(LEN(Database!$C1797)&gt;0,ROW(Database!$C1797),"")</f>
        <v/>
      </c>
      <c r="DK1796" s="88" t="str">
        <f>IF(DynamicList!$D1797&lt;&gt;"",ROW(DynamicList!$D1797),"")</f>
        <v/>
      </c>
      <c r="DM1796" s="88" t="str">
        <f>IF(LEN(DynamicList!$D1797)=0,"",MATCH(DynamicList!$D1797,Calc!$AJ$7:$AJ$2006,0))</f>
        <v/>
      </c>
    </row>
    <row r="1797" spans="102:117" x14ac:dyDescent="0.25">
      <c r="CX1797" s="50"/>
      <c r="CY1797" s="50"/>
      <c r="DI1797" s="107" t="str">
        <f>IF(LEN(Database!$C1798)&gt;0,ROW(Database!$C1798),"")</f>
        <v/>
      </c>
      <c r="DK1797" s="88" t="str">
        <f>IF(DynamicList!$D1798&lt;&gt;"",ROW(DynamicList!$D1798),"")</f>
        <v/>
      </c>
      <c r="DM1797" s="88" t="str">
        <f>IF(LEN(DynamicList!$D1798)=0,"",MATCH(DynamicList!$D1798,Calc!$AJ$7:$AJ$2006,0))</f>
        <v/>
      </c>
    </row>
    <row r="1798" spans="102:117" x14ac:dyDescent="0.25">
      <c r="CX1798" s="50"/>
      <c r="CY1798" s="50"/>
      <c r="DI1798" s="107" t="str">
        <f>IF(LEN(Database!$C1799)&gt;0,ROW(Database!$C1799),"")</f>
        <v/>
      </c>
      <c r="DK1798" s="88" t="str">
        <f>IF(DynamicList!$D1799&lt;&gt;"",ROW(DynamicList!$D1799),"")</f>
        <v/>
      </c>
      <c r="DM1798" s="88" t="str">
        <f>IF(LEN(DynamicList!$D1799)=0,"",MATCH(DynamicList!$D1799,Calc!$AJ$7:$AJ$2006,0))</f>
        <v/>
      </c>
    </row>
    <row r="1799" spans="102:117" x14ac:dyDescent="0.25">
      <c r="CX1799" s="50"/>
      <c r="CY1799" s="50"/>
      <c r="DI1799" s="107" t="str">
        <f>IF(LEN(Database!$C1800)&gt;0,ROW(Database!$C1800),"")</f>
        <v/>
      </c>
      <c r="DK1799" s="88" t="str">
        <f>IF(DynamicList!$D1800&lt;&gt;"",ROW(DynamicList!$D1800),"")</f>
        <v/>
      </c>
      <c r="DM1799" s="88" t="str">
        <f>IF(LEN(DynamicList!$D1800)=0,"",MATCH(DynamicList!$D1800,Calc!$AJ$7:$AJ$2006,0))</f>
        <v/>
      </c>
    </row>
    <row r="1800" spans="102:117" x14ac:dyDescent="0.25">
      <c r="CX1800" s="50"/>
      <c r="CY1800" s="50"/>
      <c r="DI1800" s="107" t="str">
        <f>IF(LEN(Database!$C1801)&gt;0,ROW(Database!$C1801),"")</f>
        <v/>
      </c>
      <c r="DK1800" s="88" t="str">
        <f>IF(DynamicList!$D1801&lt;&gt;"",ROW(DynamicList!$D1801),"")</f>
        <v/>
      </c>
      <c r="DM1800" s="88" t="str">
        <f>IF(LEN(DynamicList!$D1801)=0,"",MATCH(DynamicList!$D1801,Calc!$AJ$7:$AJ$2006,0))</f>
        <v/>
      </c>
    </row>
    <row r="1801" spans="102:117" x14ac:dyDescent="0.25">
      <c r="CX1801" s="50"/>
      <c r="CY1801" s="50"/>
      <c r="DI1801" s="107" t="str">
        <f>IF(LEN(Database!$C1802)&gt;0,ROW(Database!$C1802),"")</f>
        <v/>
      </c>
      <c r="DK1801" s="88" t="str">
        <f>IF(DynamicList!$D1802&lt;&gt;"",ROW(DynamicList!$D1802),"")</f>
        <v/>
      </c>
      <c r="DM1801" s="88" t="str">
        <f>IF(LEN(DynamicList!$D1802)=0,"",MATCH(DynamicList!$D1802,Calc!$AJ$7:$AJ$2006,0))</f>
        <v/>
      </c>
    </row>
    <row r="1802" spans="102:117" x14ac:dyDescent="0.25">
      <c r="CX1802" s="50"/>
      <c r="CY1802" s="50"/>
      <c r="DI1802" s="107" t="str">
        <f>IF(LEN(Database!$C1803)&gt;0,ROW(Database!$C1803),"")</f>
        <v/>
      </c>
      <c r="DK1802" s="88" t="str">
        <f>IF(DynamicList!$D1803&lt;&gt;"",ROW(DynamicList!$D1803),"")</f>
        <v/>
      </c>
      <c r="DM1802" s="88" t="str">
        <f>IF(LEN(DynamicList!$D1803)=0,"",MATCH(DynamicList!$D1803,Calc!$AJ$7:$AJ$2006,0))</f>
        <v/>
      </c>
    </row>
    <row r="1803" spans="102:117" x14ac:dyDescent="0.25">
      <c r="CX1803" s="50"/>
      <c r="CY1803" s="50"/>
      <c r="DI1803" s="107" t="str">
        <f>IF(LEN(Database!$C1804)&gt;0,ROW(Database!$C1804),"")</f>
        <v/>
      </c>
      <c r="DK1803" s="88" t="str">
        <f>IF(DynamicList!$D1804&lt;&gt;"",ROW(DynamicList!$D1804),"")</f>
        <v/>
      </c>
      <c r="DM1803" s="88" t="str">
        <f>IF(LEN(DynamicList!$D1804)=0,"",MATCH(DynamicList!$D1804,Calc!$AJ$7:$AJ$2006,0))</f>
        <v/>
      </c>
    </row>
    <row r="1804" spans="102:117" x14ac:dyDescent="0.25">
      <c r="CX1804" s="50"/>
      <c r="CY1804" s="50"/>
      <c r="DI1804" s="107" t="str">
        <f>IF(LEN(Database!$C1805)&gt;0,ROW(Database!$C1805),"")</f>
        <v/>
      </c>
      <c r="DK1804" s="88" t="str">
        <f>IF(DynamicList!$D1805&lt;&gt;"",ROW(DynamicList!$D1805),"")</f>
        <v/>
      </c>
      <c r="DM1804" s="88" t="str">
        <f>IF(LEN(DynamicList!$D1805)=0,"",MATCH(DynamicList!$D1805,Calc!$AJ$7:$AJ$2006,0))</f>
        <v/>
      </c>
    </row>
    <row r="1805" spans="102:117" x14ac:dyDescent="0.25">
      <c r="CX1805" s="50"/>
      <c r="CY1805" s="50"/>
      <c r="DI1805" s="107" t="str">
        <f>IF(LEN(Database!$C1806)&gt;0,ROW(Database!$C1806),"")</f>
        <v/>
      </c>
      <c r="DK1805" s="88" t="str">
        <f>IF(DynamicList!$D1806&lt;&gt;"",ROW(DynamicList!$D1806),"")</f>
        <v/>
      </c>
      <c r="DM1805" s="88" t="str">
        <f>IF(LEN(DynamicList!$D1806)=0,"",MATCH(DynamicList!$D1806,Calc!$AJ$7:$AJ$2006,0))</f>
        <v/>
      </c>
    </row>
    <row r="1806" spans="102:117" x14ac:dyDescent="0.25">
      <c r="CX1806" s="50"/>
      <c r="CY1806" s="50"/>
      <c r="DI1806" s="107" t="str">
        <f>IF(LEN(Database!$C1807)&gt;0,ROW(Database!$C1807),"")</f>
        <v/>
      </c>
      <c r="DK1806" s="88" t="str">
        <f>IF(DynamicList!$D1807&lt;&gt;"",ROW(DynamicList!$D1807),"")</f>
        <v/>
      </c>
      <c r="DM1806" s="88" t="str">
        <f>IF(LEN(DynamicList!$D1807)=0,"",MATCH(DynamicList!$D1807,Calc!$AJ$7:$AJ$2006,0))</f>
        <v/>
      </c>
    </row>
    <row r="1807" spans="102:117" x14ac:dyDescent="0.25">
      <c r="CX1807" s="50"/>
      <c r="CY1807" s="50"/>
      <c r="DI1807" s="107" t="str">
        <f>IF(LEN(Database!$C1808)&gt;0,ROW(Database!$C1808),"")</f>
        <v/>
      </c>
      <c r="DK1807" s="88" t="str">
        <f>IF(DynamicList!$D1808&lt;&gt;"",ROW(DynamicList!$D1808),"")</f>
        <v/>
      </c>
      <c r="DM1807" s="88" t="str">
        <f>IF(LEN(DynamicList!$D1808)=0,"",MATCH(DynamicList!$D1808,Calc!$AJ$7:$AJ$2006,0))</f>
        <v/>
      </c>
    </row>
    <row r="1808" spans="102:117" x14ac:dyDescent="0.25">
      <c r="CX1808" s="50"/>
      <c r="CY1808" s="50"/>
      <c r="DI1808" s="107" t="str">
        <f>IF(LEN(Database!$C1809)&gt;0,ROW(Database!$C1809),"")</f>
        <v/>
      </c>
      <c r="DK1808" s="88" t="str">
        <f>IF(DynamicList!$D1809&lt;&gt;"",ROW(DynamicList!$D1809),"")</f>
        <v/>
      </c>
      <c r="DM1808" s="88" t="str">
        <f>IF(LEN(DynamicList!$D1809)=0,"",MATCH(DynamicList!$D1809,Calc!$AJ$7:$AJ$2006,0))</f>
        <v/>
      </c>
    </row>
    <row r="1809" spans="102:117" x14ac:dyDescent="0.25">
      <c r="CX1809" s="50"/>
      <c r="CY1809" s="50"/>
      <c r="DI1809" s="107" t="str">
        <f>IF(LEN(Database!$C1810)&gt;0,ROW(Database!$C1810),"")</f>
        <v/>
      </c>
      <c r="DK1809" s="88" t="str">
        <f>IF(DynamicList!$D1810&lt;&gt;"",ROW(DynamicList!$D1810),"")</f>
        <v/>
      </c>
      <c r="DM1809" s="88" t="str">
        <f>IF(LEN(DynamicList!$D1810)=0,"",MATCH(DynamicList!$D1810,Calc!$AJ$7:$AJ$2006,0))</f>
        <v/>
      </c>
    </row>
    <row r="1810" spans="102:117" x14ac:dyDescent="0.25">
      <c r="CX1810" s="50"/>
      <c r="CY1810" s="50"/>
      <c r="DI1810" s="107" t="str">
        <f>IF(LEN(Database!$C1811)&gt;0,ROW(Database!$C1811),"")</f>
        <v/>
      </c>
      <c r="DK1810" s="88" t="str">
        <f>IF(DynamicList!$D1811&lt;&gt;"",ROW(DynamicList!$D1811),"")</f>
        <v/>
      </c>
      <c r="DM1810" s="88" t="str">
        <f>IF(LEN(DynamicList!$D1811)=0,"",MATCH(DynamicList!$D1811,Calc!$AJ$7:$AJ$2006,0))</f>
        <v/>
      </c>
    </row>
    <row r="1811" spans="102:117" x14ac:dyDescent="0.25">
      <c r="CX1811" s="50"/>
      <c r="CY1811" s="50"/>
      <c r="DI1811" s="107" t="str">
        <f>IF(LEN(Database!$C1812)&gt;0,ROW(Database!$C1812),"")</f>
        <v/>
      </c>
      <c r="DK1811" s="88" t="str">
        <f>IF(DynamicList!$D1812&lt;&gt;"",ROW(DynamicList!$D1812),"")</f>
        <v/>
      </c>
      <c r="DM1811" s="88" t="str">
        <f>IF(LEN(DynamicList!$D1812)=0,"",MATCH(DynamicList!$D1812,Calc!$AJ$7:$AJ$2006,0))</f>
        <v/>
      </c>
    </row>
    <row r="1812" spans="102:117" x14ac:dyDescent="0.25">
      <c r="CX1812" s="50"/>
      <c r="CY1812" s="50"/>
      <c r="DI1812" s="107" t="str">
        <f>IF(LEN(Database!$C1813)&gt;0,ROW(Database!$C1813),"")</f>
        <v/>
      </c>
      <c r="DK1812" s="88" t="str">
        <f>IF(DynamicList!$D1813&lt;&gt;"",ROW(DynamicList!$D1813),"")</f>
        <v/>
      </c>
      <c r="DM1812" s="88" t="str">
        <f>IF(LEN(DynamicList!$D1813)=0,"",MATCH(DynamicList!$D1813,Calc!$AJ$7:$AJ$2006,0))</f>
        <v/>
      </c>
    </row>
    <row r="1813" spans="102:117" x14ac:dyDescent="0.25">
      <c r="CX1813" s="50"/>
      <c r="CY1813" s="50"/>
      <c r="DI1813" s="107" t="str">
        <f>IF(LEN(Database!$C1814)&gt;0,ROW(Database!$C1814),"")</f>
        <v/>
      </c>
      <c r="DK1813" s="88" t="str">
        <f>IF(DynamicList!$D1814&lt;&gt;"",ROW(DynamicList!$D1814),"")</f>
        <v/>
      </c>
      <c r="DM1813" s="88" t="str">
        <f>IF(LEN(DynamicList!$D1814)=0,"",MATCH(DynamicList!$D1814,Calc!$AJ$7:$AJ$2006,0))</f>
        <v/>
      </c>
    </row>
    <row r="1814" spans="102:117" x14ac:dyDescent="0.25">
      <c r="CX1814" s="50"/>
      <c r="CY1814" s="50"/>
      <c r="DI1814" s="107" t="str">
        <f>IF(LEN(Database!$C1815)&gt;0,ROW(Database!$C1815),"")</f>
        <v/>
      </c>
      <c r="DK1814" s="88" t="str">
        <f>IF(DynamicList!$D1815&lt;&gt;"",ROW(DynamicList!$D1815),"")</f>
        <v/>
      </c>
      <c r="DM1814" s="88" t="str">
        <f>IF(LEN(DynamicList!$D1815)=0,"",MATCH(DynamicList!$D1815,Calc!$AJ$7:$AJ$2006,0))</f>
        <v/>
      </c>
    </row>
    <row r="1815" spans="102:117" x14ac:dyDescent="0.25">
      <c r="CX1815" s="50"/>
      <c r="CY1815" s="50"/>
      <c r="DI1815" s="107" t="str">
        <f>IF(LEN(Database!$C1816)&gt;0,ROW(Database!$C1816),"")</f>
        <v/>
      </c>
      <c r="DK1815" s="88" t="str">
        <f>IF(DynamicList!$D1816&lt;&gt;"",ROW(DynamicList!$D1816),"")</f>
        <v/>
      </c>
      <c r="DM1815" s="88" t="str">
        <f>IF(LEN(DynamicList!$D1816)=0,"",MATCH(DynamicList!$D1816,Calc!$AJ$7:$AJ$2006,0))</f>
        <v/>
      </c>
    </row>
    <row r="1816" spans="102:117" x14ac:dyDescent="0.25">
      <c r="CX1816" s="50"/>
      <c r="CY1816" s="50"/>
      <c r="DI1816" s="107" t="str">
        <f>IF(LEN(Database!$C1817)&gt;0,ROW(Database!$C1817),"")</f>
        <v/>
      </c>
      <c r="DK1816" s="88" t="str">
        <f>IF(DynamicList!$D1817&lt;&gt;"",ROW(DynamicList!$D1817),"")</f>
        <v/>
      </c>
      <c r="DM1816" s="88" t="str">
        <f>IF(LEN(DynamicList!$D1817)=0,"",MATCH(DynamicList!$D1817,Calc!$AJ$7:$AJ$2006,0))</f>
        <v/>
      </c>
    </row>
    <row r="1817" spans="102:117" x14ac:dyDescent="0.25">
      <c r="CX1817" s="50"/>
      <c r="CY1817" s="50"/>
      <c r="DI1817" s="107" t="str">
        <f>IF(LEN(Database!$C1818)&gt;0,ROW(Database!$C1818),"")</f>
        <v/>
      </c>
      <c r="DK1817" s="88" t="str">
        <f>IF(DynamicList!$D1818&lt;&gt;"",ROW(DynamicList!$D1818),"")</f>
        <v/>
      </c>
      <c r="DM1817" s="88" t="str">
        <f>IF(LEN(DynamicList!$D1818)=0,"",MATCH(DynamicList!$D1818,Calc!$AJ$7:$AJ$2006,0))</f>
        <v/>
      </c>
    </row>
    <row r="1818" spans="102:117" x14ac:dyDescent="0.25">
      <c r="CX1818" s="50"/>
      <c r="CY1818" s="50"/>
      <c r="DI1818" s="107" t="str">
        <f>IF(LEN(Database!$C1819)&gt;0,ROW(Database!$C1819),"")</f>
        <v/>
      </c>
      <c r="DK1818" s="88" t="str">
        <f>IF(DynamicList!$D1819&lt;&gt;"",ROW(DynamicList!$D1819),"")</f>
        <v/>
      </c>
      <c r="DM1818" s="88" t="str">
        <f>IF(LEN(DynamicList!$D1819)=0,"",MATCH(DynamicList!$D1819,Calc!$AJ$7:$AJ$2006,0))</f>
        <v/>
      </c>
    </row>
    <row r="1819" spans="102:117" x14ac:dyDescent="0.25">
      <c r="CX1819" s="50"/>
      <c r="CY1819" s="50"/>
      <c r="DI1819" s="107" t="str">
        <f>IF(LEN(Database!$C1820)&gt;0,ROW(Database!$C1820),"")</f>
        <v/>
      </c>
      <c r="DK1819" s="88" t="str">
        <f>IF(DynamicList!$D1820&lt;&gt;"",ROW(DynamicList!$D1820),"")</f>
        <v/>
      </c>
      <c r="DM1819" s="88" t="str">
        <f>IF(LEN(DynamicList!$D1820)=0,"",MATCH(DynamicList!$D1820,Calc!$AJ$7:$AJ$2006,0))</f>
        <v/>
      </c>
    </row>
    <row r="1820" spans="102:117" x14ac:dyDescent="0.25">
      <c r="CX1820" s="50"/>
      <c r="CY1820" s="50"/>
      <c r="DI1820" s="107" t="str">
        <f>IF(LEN(Database!$C1821)&gt;0,ROW(Database!$C1821),"")</f>
        <v/>
      </c>
      <c r="DK1820" s="88" t="str">
        <f>IF(DynamicList!$D1821&lt;&gt;"",ROW(DynamicList!$D1821),"")</f>
        <v/>
      </c>
      <c r="DM1820" s="88" t="str">
        <f>IF(LEN(DynamicList!$D1821)=0,"",MATCH(DynamicList!$D1821,Calc!$AJ$7:$AJ$2006,0))</f>
        <v/>
      </c>
    </row>
    <row r="1821" spans="102:117" x14ac:dyDescent="0.25">
      <c r="CX1821" s="50"/>
      <c r="CY1821" s="50"/>
      <c r="DI1821" s="107" t="str">
        <f>IF(LEN(Database!$C1822)&gt;0,ROW(Database!$C1822),"")</f>
        <v/>
      </c>
      <c r="DK1821" s="88" t="str">
        <f>IF(DynamicList!$D1822&lt;&gt;"",ROW(DynamicList!$D1822),"")</f>
        <v/>
      </c>
      <c r="DM1821" s="88" t="str">
        <f>IF(LEN(DynamicList!$D1822)=0,"",MATCH(DynamicList!$D1822,Calc!$AJ$7:$AJ$2006,0))</f>
        <v/>
      </c>
    </row>
    <row r="1822" spans="102:117" x14ac:dyDescent="0.25">
      <c r="CX1822" s="50"/>
      <c r="CY1822" s="50"/>
      <c r="DI1822" s="107" t="str">
        <f>IF(LEN(Database!$C1823)&gt;0,ROW(Database!$C1823),"")</f>
        <v/>
      </c>
      <c r="DK1822" s="88" t="str">
        <f>IF(DynamicList!$D1823&lt;&gt;"",ROW(DynamicList!$D1823),"")</f>
        <v/>
      </c>
      <c r="DM1822" s="88" t="str">
        <f>IF(LEN(DynamicList!$D1823)=0,"",MATCH(DynamicList!$D1823,Calc!$AJ$7:$AJ$2006,0))</f>
        <v/>
      </c>
    </row>
    <row r="1823" spans="102:117" x14ac:dyDescent="0.25">
      <c r="CX1823" s="50"/>
      <c r="CY1823" s="50"/>
      <c r="DI1823" s="107" t="str">
        <f>IF(LEN(Database!$C1824)&gt;0,ROW(Database!$C1824),"")</f>
        <v/>
      </c>
      <c r="DK1823" s="88" t="str">
        <f>IF(DynamicList!$D1824&lt;&gt;"",ROW(DynamicList!$D1824),"")</f>
        <v/>
      </c>
      <c r="DM1823" s="88" t="str">
        <f>IF(LEN(DynamicList!$D1824)=0,"",MATCH(DynamicList!$D1824,Calc!$AJ$7:$AJ$2006,0))</f>
        <v/>
      </c>
    </row>
    <row r="1824" spans="102:117" x14ac:dyDescent="0.25">
      <c r="CX1824" s="50"/>
      <c r="CY1824" s="50"/>
      <c r="DI1824" s="107" t="str">
        <f>IF(LEN(Database!$C1825)&gt;0,ROW(Database!$C1825),"")</f>
        <v/>
      </c>
      <c r="DK1824" s="88" t="str">
        <f>IF(DynamicList!$D1825&lt;&gt;"",ROW(DynamicList!$D1825),"")</f>
        <v/>
      </c>
      <c r="DM1824" s="88" t="str">
        <f>IF(LEN(DynamicList!$D1825)=0,"",MATCH(DynamicList!$D1825,Calc!$AJ$7:$AJ$2006,0))</f>
        <v/>
      </c>
    </row>
    <row r="1825" spans="102:117" x14ac:dyDescent="0.25">
      <c r="CX1825" s="50"/>
      <c r="CY1825" s="50"/>
      <c r="DI1825" s="107" t="str">
        <f>IF(LEN(Database!$C1826)&gt;0,ROW(Database!$C1826),"")</f>
        <v/>
      </c>
      <c r="DK1825" s="88" t="str">
        <f>IF(DynamicList!$D1826&lt;&gt;"",ROW(DynamicList!$D1826),"")</f>
        <v/>
      </c>
      <c r="DM1825" s="88" t="str">
        <f>IF(LEN(DynamicList!$D1826)=0,"",MATCH(DynamicList!$D1826,Calc!$AJ$7:$AJ$2006,0))</f>
        <v/>
      </c>
    </row>
    <row r="1826" spans="102:117" x14ac:dyDescent="0.25">
      <c r="CX1826" s="50"/>
      <c r="CY1826" s="50"/>
      <c r="DI1826" s="107" t="str">
        <f>IF(LEN(Database!$C1827)&gt;0,ROW(Database!$C1827),"")</f>
        <v/>
      </c>
      <c r="DK1826" s="88" t="str">
        <f>IF(DynamicList!$D1827&lt;&gt;"",ROW(DynamicList!$D1827),"")</f>
        <v/>
      </c>
      <c r="DM1826" s="88" t="str">
        <f>IF(LEN(DynamicList!$D1827)=0,"",MATCH(DynamicList!$D1827,Calc!$AJ$7:$AJ$2006,0))</f>
        <v/>
      </c>
    </row>
    <row r="1827" spans="102:117" x14ac:dyDescent="0.25">
      <c r="CX1827" s="50"/>
      <c r="CY1827" s="50"/>
      <c r="DI1827" s="107" t="str">
        <f>IF(LEN(Database!$C1828)&gt;0,ROW(Database!$C1828),"")</f>
        <v/>
      </c>
      <c r="DK1827" s="88" t="str">
        <f>IF(DynamicList!$D1828&lt;&gt;"",ROW(DynamicList!$D1828),"")</f>
        <v/>
      </c>
      <c r="DM1827" s="88" t="str">
        <f>IF(LEN(DynamicList!$D1828)=0,"",MATCH(DynamicList!$D1828,Calc!$AJ$7:$AJ$2006,0))</f>
        <v/>
      </c>
    </row>
    <row r="1828" spans="102:117" x14ac:dyDescent="0.25">
      <c r="CX1828" s="50"/>
      <c r="CY1828" s="50"/>
      <c r="DI1828" s="107" t="str">
        <f>IF(LEN(Database!$C1829)&gt;0,ROW(Database!$C1829),"")</f>
        <v/>
      </c>
      <c r="DK1828" s="88" t="str">
        <f>IF(DynamicList!$D1829&lt;&gt;"",ROW(DynamicList!$D1829),"")</f>
        <v/>
      </c>
      <c r="DM1828" s="88" t="str">
        <f>IF(LEN(DynamicList!$D1829)=0,"",MATCH(DynamicList!$D1829,Calc!$AJ$7:$AJ$2006,0))</f>
        <v/>
      </c>
    </row>
    <row r="1829" spans="102:117" x14ac:dyDescent="0.25">
      <c r="CX1829" s="50"/>
      <c r="CY1829" s="50"/>
      <c r="DI1829" s="107" t="str">
        <f>IF(LEN(Database!$C1830)&gt;0,ROW(Database!$C1830),"")</f>
        <v/>
      </c>
      <c r="DK1829" s="88" t="str">
        <f>IF(DynamicList!$D1830&lt;&gt;"",ROW(DynamicList!$D1830),"")</f>
        <v/>
      </c>
      <c r="DM1829" s="88" t="str">
        <f>IF(LEN(DynamicList!$D1830)=0,"",MATCH(DynamicList!$D1830,Calc!$AJ$7:$AJ$2006,0))</f>
        <v/>
      </c>
    </row>
    <row r="1830" spans="102:117" x14ac:dyDescent="0.25">
      <c r="CX1830" s="50"/>
      <c r="CY1830" s="50"/>
      <c r="DI1830" s="107" t="str">
        <f>IF(LEN(Database!$C1831)&gt;0,ROW(Database!$C1831),"")</f>
        <v/>
      </c>
      <c r="DK1830" s="88" t="str">
        <f>IF(DynamicList!$D1831&lt;&gt;"",ROW(DynamicList!$D1831),"")</f>
        <v/>
      </c>
      <c r="DM1830" s="88" t="str">
        <f>IF(LEN(DynamicList!$D1831)=0,"",MATCH(DynamicList!$D1831,Calc!$AJ$7:$AJ$2006,0))</f>
        <v/>
      </c>
    </row>
    <row r="1831" spans="102:117" x14ac:dyDescent="0.25">
      <c r="CX1831" s="50"/>
      <c r="CY1831" s="50"/>
      <c r="DI1831" s="107" t="str">
        <f>IF(LEN(Database!$C1832)&gt;0,ROW(Database!$C1832),"")</f>
        <v/>
      </c>
      <c r="DK1831" s="88" t="str">
        <f>IF(DynamicList!$D1832&lt;&gt;"",ROW(DynamicList!$D1832),"")</f>
        <v/>
      </c>
      <c r="DM1831" s="88" t="str">
        <f>IF(LEN(DynamicList!$D1832)=0,"",MATCH(DynamicList!$D1832,Calc!$AJ$7:$AJ$2006,0))</f>
        <v/>
      </c>
    </row>
    <row r="1832" spans="102:117" x14ac:dyDescent="0.25">
      <c r="CX1832" s="50"/>
      <c r="CY1832" s="50"/>
      <c r="DI1832" s="107" t="str">
        <f>IF(LEN(Database!$C1833)&gt;0,ROW(Database!$C1833),"")</f>
        <v/>
      </c>
      <c r="DK1832" s="88" t="str">
        <f>IF(DynamicList!$D1833&lt;&gt;"",ROW(DynamicList!$D1833),"")</f>
        <v/>
      </c>
      <c r="DM1832" s="88" t="str">
        <f>IF(LEN(DynamicList!$D1833)=0,"",MATCH(DynamicList!$D1833,Calc!$AJ$7:$AJ$2006,0))</f>
        <v/>
      </c>
    </row>
    <row r="1833" spans="102:117" x14ac:dyDescent="0.25">
      <c r="CX1833" s="50"/>
      <c r="CY1833" s="50"/>
      <c r="DI1833" s="107" t="str">
        <f>IF(LEN(Database!$C1834)&gt;0,ROW(Database!$C1834),"")</f>
        <v/>
      </c>
      <c r="DK1833" s="88" t="str">
        <f>IF(DynamicList!$D1834&lt;&gt;"",ROW(DynamicList!$D1834),"")</f>
        <v/>
      </c>
      <c r="DM1833" s="88" t="str">
        <f>IF(LEN(DynamicList!$D1834)=0,"",MATCH(DynamicList!$D1834,Calc!$AJ$7:$AJ$2006,0))</f>
        <v/>
      </c>
    </row>
    <row r="1834" spans="102:117" x14ac:dyDescent="0.25">
      <c r="CX1834" s="50"/>
      <c r="CY1834" s="50"/>
      <c r="DI1834" s="107" t="str">
        <f>IF(LEN(Database!$C1835)&gt;0,ROW(Database!$C1835),"")</f>
        <v/>
      </c>
      <c r="DK1834" s="88" t="str">
        <f>IF(DynamicList!$D1835&lt;&gt;"",ROW(DynamicList!$D1835),"")</f>
        <v/>
      </c>
      <c r="DM1834" s="88" t="str">
        <f>IF(LEN(DynamicList!$D1835)=0,"",MATCH(DynamicList!$D1835,Calc!$AJ$7:$AJ$2006,0))</f>
        <v/>
      </c>
    </row>
    <row r="1835" spans="102:117" x14ac:dyDescent="0.25">
      <c r="CX1835" s="50"/>
      <c r="CY1835" s="50"/>
      <c r="DI1835" s="107" t="str">
        <f>IF(LEN(Database!$C1836)&gt;0,ROW(Database!$C1836),"")</f>
        <v/>
      </c>
      <c r="DK1835" s="88" t="str">
        <f>IF(DynamicList!$D1836&lt;&gt;"",ROW(DynamicList!$D1836),"")</f>
        <v/>
      </c>
      <c r="DM1835" s="88" t="str">
        <f>IF(LEN(DynamicList!$D1836)=0,"",MATCH(DynamicList!$D1836,Calc!$AJ$7:$AJ$2006,0))</f>
        <v/>
      </c>
    </row>
    <row r="1836" spans="102:117" x14ac:dyDescent="0.25">
      <c r="CX1836" s="50"/>
      <c r="CY1836" s="50"/>
      <c r="DI1836" s="107" t="str">
        <f>IF(LEN(Database!$C1837)&gt;0,ROW(Database!$C1837),"")</f>
        <v/>
      </c>
      <c r="DK1836" s="88" t="str">
        <f>IF(DynamicList!$D1837&lt;&gt;"",ROW(DynamicList!$D1837),"")</f>
        <v/>
      </c>
      <c r="DM1836" s="88" t="str">
        <f>IF(LEN(DynamicList!$D1837)=0,"",MATCH(DynamicList!$D1837,Calc!$AJ$7:$AJ$2006,0))</f>
        <v/>
      </c>
    </row>
    <row r="1837" spans="102:117" x14ac:dyDescent="0.25">
      <c r="CX1837" s="50"/>
      <c r="CY1837" s="50"/>
      <c r="DI1837" s="107" t="str">
        <f>IF(LEN(Database!$C1838)&gt;0,ROW(Database!$C1838),"")</f>
        <v/>
      </c>
      <c r="DK1837" s="88" t="str">
        <f>IF(DynamicList!$D1838&lt;&gt;"",ROW(DynamicList!$D1838),"")</f>
        <v/>
      </c>
      <c r="DM1837" s="88" t="str">
        <f>IF(LEN(DynamicList!$D1838)=0,"",MATCH(DynamicList!$D1838,Calc!$AJ$7:$AJ$2006,0))</f>
        <v/>
      </c>
    </row>
    <row r="1838" spans="102:117" x14ac:dyDescent="0.25">
      <c r="CX1838" s="50"/>
      <c r="CY1838" s="50"/>
      <c r="DI1838" s="107" t="str">
        <f>IF(LEN(Database!$C1839)&gt;0,ROW(Database!$C1839),"")</f>
        <v/>
      </c>
      <c r="DK1838" s="88" t="str">
        <f>IF(DynamicList!$D1839&lt;&gt;"",ROW(DynamicList!$D1839),"")</f>
        <v/>
      </c>
      <c r="DM1838" s="88" t="str">
        <f>IF(LEN(DynamicList!$D1839)=0,"",MATCH(DynamicList!$D1839,Calc!$AJ$7:$AJ$2006,0))</f>
        <v/>
      </c>
    </row>
    <row r="1839" spans="102:117" x14ac:dyDescent="0.25">
      <c r="CX1839" s="50"/>
      <c r="CY1839" s="50"/>
      <c r="DI1839" s="107" t="str">
        <f>IF(LEN(Database!$C1840)&gt;0,ROW(Database!$C1840),"")</f>
        <v/>
      </c>
      <c r="DK1839" s="88" t="str">
        <f>IF(DynamicList!$D1840&lt;&gt;"",ROW(DynamicList!$D1840),"")</f>
        <v/>
      </c>
      <c r="DM1839" s="88" t="str">
        <f>IF(LEN(DynamicList!$D1840)=0,"",MATCH(DynamicList!$D1840,Calc!$AJ$7:$AJ$2006,0))</f>
        <v/>
      </c>
    </row>
    <row r="1840" spans="102:117" x14ac:dyDescent="0.25">
      <c r="CX1840" s="50"/>
      <c r="CY1840" s="50"/>
      <c r="DI1840" s="107" t="str">
        <f>IF(LEN(Database!$C1841)&gt;0,ROW(Database!$C1841),"")</f>
        <v/>
      </c>
      <c r="DK1840" s="88" t="str">
        <f>IF(DynamicList!$D1841&lt;&gt;"",ROW(DynamicList!$D1841),"")</f>
        <v/>
      </c>
      <c r="DM1840" s="88" t="str">
        <f>IF(LEN(DynamicList!$D1841)=0,"",MATCH(DynamicList!$D1841,Calc!$AJ$7:$AJ$2006,0))</f>
        <v/>
      </c>
    </row>
    <row r="1841" spans="102:117" x14ac:dyDescent="0.25">
      <c r="CX1841" s="50"/>
      <c r="CY1841" s="50"/>
      <c r="DI1841" s="107" t="str">
        <f>IF(LEN(Database!$C1842)&gt;0,ROW(Database!$C1842),"")</f>
        <v/>
      </c>
      <c r="DK1841" s="88" t="str">
        <f>IF(DynamicList!$D1842&lt;&gt;"",ROW(DynamicList!$D1842),"")</f>
        <v/>
      </c>
      <c r="DM1841" s="88" t="str">
        <f>IF(LEN(DynamicList!$D1842)=0,"",MATCH(DynamicList!$D1842,Calc!$AJ$7:$AJ$2006,0))</f>
        <v/>
      </c>
    </row>
    <row r="1842" spans="102:117" x14ac:dyDescent="0.25">
      <c r="CX1842" s="50"/>
      <c r="CY1842" s="50"/>
      <c r="DI1842" s="107" t="str">
        <f>IF(LEN(Database!$C1843)&gt;0,ROW(Database!$C1843),"")</f>
        <v/>
      </c>
      <c r="DK1842" s="88" t="str">
        <f>IF(DynamicList!$D1843&lt;&gt;"",ROW(DynamicList!$D1843),"")</f>
        <v/>
      </c>
      <c r="DM1842" s="88" t="str">
        <f>IF(LEN(DynamicList!$D1843)=0,"",MATCH(DynamicList!$D1843,Calc!$AJ$7:$AJ$2006,0))</f>
        <v/>
      </c>
    </row>
    <row r="1843" spans="102:117" x14ac:dyDescent="0.25">
      <c r="CX1843" s="50"/>
      <c r="CY1843" s="50"/>
      <c r="DI1843" s="107" t="str">
        <f>IF(LEN(Database!$C1844)&gt;0,ROW(Database!$C1844),"")</f>
        <v/>
      </c>
      <c r="DK1843" s="88" t="str">
        <f>IF(DynamicList!$D1844&lt;&gt;"",ROW(DynamicList!$D1844),"")</f>
        <v/>
      </c>
      <c r="DM1843" s="88" t="str">
        <f>IF(LEN(DynamicList!$D1844)=0,"",MATCH(DynamicList!$D1844,Calc!$AJ$7:$AJ$2006,0))</f>
        <v/>
      </c>
    </row>
    <row r="1844" spans="102:117" x14ac:dyDescent="0.25">
      <c r="CX1844" s="50"/>
      <c r="CY1844" s="50"/>
      <c r="DI1844" s="107" t="str">
        <f>IF(LEN(Database!$C1845)&gt;0,ROW(Database!$C1845),"")</f>
        <v/>
      </c>
      <c r="DK1844" s="88" t="str">
        <f>IF(DynamicList!$D1845&lt;&gt;"",ROW(DynamicList!$D1845),"")</f>
        <v/>
      </c>
      <c r="DM1844" s="88" t="str">
        <f>IF(LEN(DynamicList!$D1845)=0,"",MATCH(DynamicList!$D1845,Calc!$AJ$7:$AJ$2006,0))</f>
        <v/>
      </c>
    </row>
    <row r="1845" spans="102:117" x14ac:dyDescent="0.25">
      <c r="CX1845" s="50"/>
      <c r="CY1845" s="50"/>
      <c r="DI1845" s="107" t="str">
        <f>IF(LEN(Database!$C1846)&gt;0,ROW(Database!$C1846),"")</f>
        <v/>
      </c>
      <c r="DK1845" s="88" t="str">
        <f>IF(DynamicList!$D1846&lt;&gt;"",ROW(DynamicList!$D1846),"")</f>
        <v/>
      </c>
      <c r="DM1845" s="88" t="str">
        <f>IF(LEN(DynamicList!$D1846)=0,"",MATCH(DynamicList!$D1846,Calc!$AJ$7:$AJ$2006,0))</f>
        <v/>
      </c>
    </row>
    <row r="1846" spans="102:117" x14ac:dyDescent="0.25">
      <c r="CX1846" s="50"/>
      <c r="CY1846" s="50"/>
      <c r="DI1846" s="107" t="str">
        <f>IF(LEN(Database!$C1847)&gt;0,ROW(Database!$C1847),"")</f>
        <v/>
      </c>
      <c r="DK1846" s="88" t="str">
        <f>IF(DynamicList!$D1847&lt;&gt;"",ROW(DynamicList!$D1847),"")</f>
        <v/>
      </c>
      <c r="DM1846" s="88" t="str">
        <f>IF(LEN(DynamicList!$D1847)=0,"",MATCH(DynamicList!$D1847,Calc!$AJ$7:$AJ$2006,0))</f>
        <v/>
      </c>
    </row>
    <row r="1847" spans="102:117" x14ac:dyDescent="0.25">
      <c r="CX1847" s="50"/>
      <c r="CY1847" s="50"/>
      <c r="DI1847" s="107" t="str">
        <f>IF(LEN(Database!$C1848)&gt;0,ROW(Database!$C1848),"")</f>
        <v/>
      </c>
      <c r="DK1847" s="88" t="str">
        <f>IF(DynamicList!$D1848&lt;&gt;"",ROW(DynamicList!$D1848),"")</f>
        <v/>
      </c>
      <c r="DM1847" s="88" t="str">
        <f>IF(LEN(DynamicList!$D1848)=0,"",MATCH(DynamicList!$D1848,Calc!$AJ$7:$AJ$2006,0))</f>
        <v/>
      </c>
    </row>
    <row r="1848" spans="102:117" x14ac:dyDescent="0.25">
      <c r="CX1848" s="50"/>
      <c r="CY1848" s="50"/>
      <c r="DI1848" s="107" t="str">
        <f>IF(LEN(Database!$C1849)&gt;0,ROW(Database!$C1849),"")</f>
        <v/>
      </c>
      <c r="DK1848" s="88" t="str">
        <f>IF(DynamicList!$D1849&lt;&gt;"",ROW(DynamicList!$D1849),"")</f>
        <v/>
      </c>
      <c r="DM1848" s="88" t="str">
        <f>IF(LEN(DynamicList!$D1849)=0,"",MATCH(DynamicList!$D1849,Calc!$AJ$7:$AJ$2006,0))</f>
        <v/>
      </c>
    </row>
    <row r="1849" spans="102:117" x14ac:dyDescent="0.25">
      <c r="CX1849" s="50"/>
      <c r="CY1849" s="50"/>
      <c r="DI1849" s="107" t="str">
        <f>IF(LEN(Database!$C1850)&gt;0,ROW(Database!$C1850),"")</f>
        <v/>
      </c>
      <c r="DK1849" s="88" t="str">
        <f>IF(DynamicList!$D1850&lt;&gt;"",ROW(DynamicList!$D1850),"")</f>
        <v/>
      </c>
      <c r="DM1849" s="88" t="str">
        <f>IF(LEN(DynamicList!$D1850)=0,"",MATCH(DynamicList!$D1850,Calc!$AJ$7:$AJ$2006,0))</f>
        <v/>
      </c>
    </row>
    <row r="1850" spans="102:117" x14ac:dyDescent="0.25">
      <c r="CX1850" s="50"/>
      <c r="CY1850" s="50"/>
      <c r="DI1850" s="107" t="str">
        <f>IF(LEN(Database!$C1851)&gt;0,ROW(Database!$C1851),"")</f>
        <v/>
      </c>
      <c r="DK1850" s="88" t="str">
        <f>IF(DynamicList!$D1851&lt;&gt;"",ROW(DynamicList!$D1851),"")</f>
        <v/>
      </c>
      <c r="DM1850" s="88" t="str">
        <f>IF(LEN(DynamicList!$D1851)=0,"",MATCH(DynamicList!$D1851,Calc!$AJ$7:$AJ$2006,0))</f>
        <v/>
      </c>
    </row>
    <row r="1851" spans="102:117" x14ac:dyDescent="0.25">
      <c r="CX1851" s="50"/>
      <c r="CY1851" s="50"/>
      <c r="DI1851" s="107" t="str">
        <f>IF(LEN(Database!$C1852)&gt;0,ROW(Database!$C1852),"")</f>
        <v/>
      </c>
      <c r="DK1851" s="88" t="str">
        <f>IF(DynamicList!$D1852&lt;&gt;"",ROW(DynamicList!$D1852),"")</f>
        <v/>
      </c>
      <c r="DM1851" s="88" t="str">
        <f>IF(LEN(DynamicList!$D1852)=0,"",MATCH(DynamicList!$D1852,Calc!$AJ$7:$AJ$2006,0))</f>
        <v/>
      </c>
    </row>
    <row r="1852" spans="102:117" x14ac:dyDescent="0.25">
      <c r="CX1852" s="50"/>
      <c r="CY1852" s="50"/>
      <c r="DI1852" s="107" t="str">
        <f>IF(LEN(Database!$C1853)&gt;0,ROW(Database!$C1853),"")</f>
        <v/>
      </c>
      <c r="DK1852" s="88" t="str">
        <f>IF(DynamicList!$D1853&lt;&gt;"",ROW(DynamicList!$D1853),"")</f>
        <v/>
      </c>
      <c r="DM1852" s="88" t="str">
        <f>IF(LEN(DynamicList!$D1853)=0,"",MATCH(DynamicList!$D1853,Calc!$AJ$7:$AJ$2006,0))</f>
        <v/>
      </c>
    </row>
    <row r="1853" spans="102:117" x14ac:dyDescent="0.25">
      <c r="CX1853" s="50"/>
      <c r="CY1853" s="50"/>
      <c r="DI1853" s="107" t="str">
        <f>IF(LEN(Database!$C1854)&gt;0,ROW(Database!$C1854),"")</f>
        <v/>
      </c>
      <c r="DK1853" s="88" t="str">
        <f>IF(DynamicList!$D1854&lt;&gt;"",ROW(DynamicList!$D1854),"")</f>
        <v/>
      </c>
      <c r="DM1853" s="88" t="str">
        <f>IF(LEN(DynamicList!$D1854)=0,"",MATCH(DynamicList!$D1854,Calc!$AJ$7:$AJ$2006,0))</f>
        <v/>
      </c>
    </row>
    <row r="1854" spans="102:117" x14ac:dyDescent="0.25">
      <c r="CX1854" s="50"/>
      <c r="CY1854" s="50"/>
      <c r="DI1854" s="107" t="str">
        <f>IF(LEN(Database!$C1855)&gt;0,ROW(Database!$C1855),"")</f>
        <v/>
      </c>
      <c r="DK1854" s="88" t="str">
        <f>IF(DynamicList!$D1855&lt;&gt;"",ROW(DynamicList!$D1855),"")</f>
        <v/>
      </c>
      <c r="DM1854" s="88" t="str">
        <f>IF(LEN(DynamicList!$D1855)=0,"",MATCH(DynamicList!$D1855,Calc!$AJ$7:$AJ$2006,0))</f>
        <v/>
      </c>
    </row>
    <row r="1855" spans="102:117" x14ac:dyDescent="0.25">
      <c r="CX1855" s="50"/>
      <c r="CY1855" s="50"/>
      <c r="DI1855" s="107" t="str">
        <f>IF(LEN(Database!$C1856)&gt;0,ROW(Database!$C1856),"")</f>
        <v/>
      </c>
      <c r="DK1855" s="88" t="str">
        <f>IF(DynamicList!$D1856&lt;&gt;"",ROW(DynamicList!$D1856),"")</f>
        <v/>
      </c>
      <c r="DM1855" s="88" t="str">
        <f>IF(LEN(DynamicList!$D1856)=0,"",MATCH(DynamicList!$D1856,Calc!$AJ$7:$AJ$2006,0))</f>
        <v/>
      </c>
    </row>
    <row r="1856" spans="102:117" x14ac:dyDescent="0.25">
      <c r="CX1856" s="50"/>
      <c r="CY1856" s="50"/>
      <c r="DI1856" s="107" t="str">
        <f>IF(LEN(Database!$C1857)&gt;0,ROW(Database!$C1857),"")</f>
        <v/>
      </c>
      <c r="DK1856" s="88" t="str">
        <f>IF(DynamicList!$D1857&lt;&gt;"",ROW(DynamicList!$D1857),"")</f>
        <v/>
      </c>
      <c r="DM1856" s="88" t="str">
        <f>IF(LEN(DynamicList!$D1857)=0,"",MATCH(DynamicList!$D1857,Calc!$AJ$7:$AJ$2006,0))</f>
        <v/>
      </c>
    </row>
    <row r="1857" spans="102:117" x14ac:dyDescent="0.25">
      <c r="CX1857" s="50"/>
      <c r="CY1857" s="50"/>
      <c r="DI1857" s="107" t="str">
        <f>IF(LEN(Database!$C1858)&gt;0,ROW(Database!$C1858),"")</f>
        <v/>
      </c>
      <c r="DK1857" s="88" t="str">
        <f>IF(DynamicList!$D1858&lt;&gt;"",ROW(DynamicList!$D1858),"")</f>
        <v/>
      </c>
      <c r="DM1857" s="88" t="str">
        <f>IF(LEN(DynamicList!$D1858)=0,"",MATCH(DynamicList!$D1858,Calc!$AJ$7:$AJ$2006,0))</f>
        <v/>
      </c>
    </row>
    <row r="1858" spans="102:117" x14ac:dyDescent="0.25">
      <c r="CX1858" s="50"/>
      <c r="CY1858" s="50"/>
      <c r="DI1858" s="107" t="str">
        <f>IF(LEN(Database!$C1859)&gt;0,ROW(Database!$C1859),"")</f>
        <v/>
      </c>
      <c r="DK1858" s="88" t="str">
        <f>IF(DynamicList!$D1859&lt;&gt;"",ROW(DynamicList!$D1859),"")</f>
        <v/>
      </c>
      <c r="DM1858" s="88" t="str">
        <f>IF(LEN(DynamicList!$D1859)=0,"",MATCH(DynamicList!$D1859,Calc!$AJ$7:$AJ$2006,0))</f>
        <v/>
      </c>
    </row>
    <row r="1859" spans="102:117" x14ac:dyDescent="0.25">
      <c r="CX1859" s="50"/>
      <c r="CY1859" s="50"/>
      <c r="DI1859" s="107" t="str">
        <f>IF(LEN(Database!$C1860)&gt;0,ROW(Database!$C1860),"")</f>
        <v/>
      </c>
      <c r="DK1859" s="88" t="str">
        <f>IF(DynamicList!$D1860&lt;&gt;"",ROW(DynamicList!$D1860),"")</f>
        <v/>
      </c>
      <c r="DM1859" s="88" t="str">
        <f>IF(LEN(DynamicList!$D1860)=0,"",MATCH(DynamicList!$D1860,Calc!$AJ$7:$AJ$2006,0))</f>
        <v/>
      </c>
    </row>
    <row r="1860" spans="102:117" x14ac:dyDescent="0.25">
      <c r="CX1860" s="50"/>
      <c r="CY1860" s="50"/>
      <c r="DI1860" s="107" t="str">
        <f>IF(LEN(Database!$C1861)&gt;0,ROW(Database!$C1861),"")</f>
        <v/>
      </c>
      <c r="DK1860" s="88" t="str">
        <f>IF(DynamicList!$D1861&lt;&gt;"",ROW(DynamicList!$D1861),"")</f>
        <v/>
      </c>
      <c r="DM1860" s="88" t="str">
        <f>IF(LEN(DynamicList!$D1861)=0,"",MATCH(DynamicList!$D1861,Calc!$AJ$7:$AJ$2006,0))</f>
        <v/>
      </c>
    </row>
    <row r="1861" spans="102:117" x14ac:dyDescent="0.25">
      <c r="CX1861" s="50"/>
      <c r="CY1861" s="50"/>
      <c r="DI1861" s="107" t="str">
        <f>IF(LEN(Database!$C1862)&gt;0,ROW(Database!$C1862),"")</f>
        <v/>
      </c>
      <c r="DK1861" s="88" t="str">
        <f>IF(DynamicList!$D1862&lt;&gt;"",ROW(DynamicList!$D1862),"")</f>
        <v/>
      </c>
      <c r="DM1861" s="88" t="str">
        <f>IF(LEN(DynamicList!$D1862)=0,"",MATCH(DynamicList!$D1862,Calc!$AJ$7:$AJ$2006,0))</f>
        <v/>
      </c>
    </row>
    <row r="1862" spans="102:117" x14ac:dyDescent="0.25">
      <c r="CX1862" s="50"/>
      <c r="CY1862" s="50"/>
      <c r="DI1862" s="107" t="str">
        <f>IF(LEN(Database!$C1863)&gt;0,ROW(Database!$C1863),"")</f>
        <v/>
      </c>
      <c r="DK1862" s="88" t="str">
        <f>IF(DynamicList!$D1863&lt;&gt;"",ROW(DynamicList!$D1863),"")</f>
        <v/>
      </c>
      <c r="DM1862" s="88" t="str">
        <f>IF(LEN(DynamicList!$D1863)=0,"",MATCH(DynamicList!$D1863,Calc!$AJ$7:$AJ$2006,0))</f>
        <v/>
      </c>
    </row>
    <row r="1863" spans="102:117" x14ac:dyDescent="0.25">
      <c r="CX1863" s="50"/>
      <c r="CY1863" s="50"/>
      <c r="DI1863" s="107" t="str">
        <f>IF(LEN(Database!$C1864)&gt;0,ROW(Database!$C1864),"")</f>
        <v/>
      </c>
      <c r="DK1863" s="88" t="str">
        <f>IF(DynamicList!$D1864&lt;&gt;"",ROW(DynamicList!$D1864),"")</f>
        <v/>
      </c>
      <c r="DM1863" s="88" t="str">
        <f>IF(LEN(DynamicList!$D1864)=0,"",MATCH(DynamicList!$D1864,Calc!$AJ$7:$AJ$2006,0))</f>
        <v/>
      </c>
    </row>
    <row r="1864" spans="102:117" x14ac:dyDescent="0.25">
      <c r="CX1864" s="50"/>
      <c r="CY1864" s="50"/>
      <c r="DI1864" s="107" t="str">
        <f>IF(LEN(Database!$C1865)&gt;0,ROW(Database!$C1865),"")</f>
        <v/>
      </c>
      <c r="DK1864" s="88" t="str">
        <f>IF(DynamicList!$D1865&lt;&gt;"",ROW(DynamicList!$D1865),"")</f>
        <v/>
      </c>
      <c r="DM1864" s="88" t="str">
        <f>IF(LEN(DynamicList!$D1865)=0,"",MATCH(DynamicList!$D1865,Calc!$AJ$7:$AJ$2006,0))</f>
        <v/>
      </c>
    </row>
    <row r="1865" spans="102:117" x14ac:dyDescent="0.25">
      <c r="CX1865" s="50"/>
      <c r="CY1865" s="50"/>
      <c r="DI1865" s="107" t="str">
        <f>IF(LEN(Database!$C1866)&gt;0,ROW(Database!$C1866),"")</f>
        <v/>
      </c>
      <c r="DK1865" s="88" t="str">
        <f>IF(DynamicList!$D1866&lt;&gt;"",ROW(DynamicList!$D1866),"")</f>
        <v/>
      </c>
      <c r="DM1865" s="88" t="str">
        <f>IF(LEN(DynamicList!$D1866)=0,"",MATCH(DynamicList!$D1866,Calc!$AJ$7:$AJ$2006,0))</f>
        <v/>
      </c>
    </row>
    <row r="1866" spans="102:117" x14ac:dyDescent="0.25">
      <c r="CX1866" s="50"/>
      <c r="CY1866" s="50"/>
      <c r="DI1866" s="107" t="str">
        <f>IF(LEN(Database!$C1867)&gt;0,ROW(Database!$C1867),"")</f>
        <v/>
      </c>
      <c r="DK1866" s="88" t="str">
        <f>IF(DynamicList!$D1867&lt;&gt;"",ROW(DynamicList!$D1867),"")</f>
        <v/>
      </c>
      <c r="DM1866" s="88" t="str">
        <f>IF(LEN(DynamicList!$D1867)=0,"",MATCH(DynamicList!$D1867,Calc!$AJ$7:$AJ$2006,0))</f>
        <v/>
      </c>
    </row>
    <row r="1867" spans="102:117" x14ac:dyDescent="0.25">
      <c r="CX1867" s="50"/>
      <c r="CY1867" s="50"/>
      <c r="DI1867" s="107" t="str">
        <f>IF(LEN(Database!$C1868)&gt;0,ROW(Database!$C1868),"")</f>
        <v/>
      </c>
      <c r="DK1867" s="88" t="str">
        <f>IF(DynamicList!$D1868&lt;&gt;"",ROW(DynamicList!$D1868),"")</f>
        <v/>
      </c>
      <c r="DM1867" s="88" t="str">
        <f>IF(LEN(DynamicList!$D1868)=0,"",MATCH(DynamicList!$D1868,Calc!$AJ$7:$AJ$2006,0))</f>
        <v/>
      </c>
    </row>
    <row r="1868" spans="102:117" x14ac:dyDescent="0.25">
      <c r="CX1868" s="50"/>
      <c r="CY1868" s="50"/>
      <c r="DI1868" s="107" t="str">
        <f>IF(LEN(Database!$C1869)&gt;0,ROW(Database!$C1869),"")</f>
        <v/>
      </c>
      <c r="DK1868" s="88" t="str">
        <f>IF(DynamicList!$D1869&lt;&gt;"",ROW(DynamicList!$D1869),"")</f>
        <v/>
      </c>
      <c r="DM1868" s="88" t="str">
        <f>IF(LEN(DynamicList!$D1869)=0,"",MATCH(DynamicList!$D1869,Calc!$AJ$7:$AJ$2006,0))</f>
        <v/>
      </c>
    </row>
    <row r="1869" spans="102:117" x14ac:dyDescent="0.25">
      <c r="CX1869" s="50"/>
      <c r="CY1869" s="50"/>
      <c r="DI1869" s="107" t="str">
        <f>IF(LEN(Database!$C1870)&gt;0,ROW(Database!$C1870),"")</f>
        <v/>
      </c>
      <c r="DK1869" s="88" t="str">
        <f>IF(DynamicList!$D1870&lt;&gt;"",ROW(DynamicList!$D1870),"")</f>
        <v/>
      </c>
      <c r="DM1869" s="88" t="str">
        <f>IF(LEN(DynamicList!$D1870)=0,"",MATCH(DynamicList!$D1870,Calc!$AJ$7:$AJ$2006,0))</f>
        <v/>
      </c>
    </row>
    <row r="1870" spans="102:117" x14ac:dyDescent="0.25">
      <c r="CX1870" s="50"/>
      <c r="CY1870" s="50"/>
      <c r="DI1870" s="107" t="str">
        <f>IF(LEN(Database!$C1871)&gt;0,ROW(Database!$C1871),"")</f>
        <v/>
      </c>
      <c r="DK1870" s="88" t="str">
        <f>IF(DynamicList!$D1871&lt;&gt;"",ROW(DynamicList!$D1871),"")</f>
        <v/>
      </c>
      <c r="DM1870" s="88" t="str">
        <f>IF(LEN(DynamicList!$D1871)=0,"",MATCH(DynamicList!$D1871,Calc!$AJ$7:$AJ$2006,0))</f>
        <v/>
      </c>
    </row>
    <row r="1871" spans="102:117" x14ac:dyDescent="0.25">
      <c r="CX1871" s="50"/>
      <c r="CY1871" s="50"/>
      <c r="DI1871" s="107" t="str">
        <f>IF(LEN(Database!$C1872)&gt;0,ROW(Database!$C1872),"")</f>
        <v/>
      </c>
      <c r="DK1871" s="88" t="str">
        <f>IF(DynamicList!$D1872&lt;&gt;"",ROW(DynamicList!$D1872),"")</f>
        <v/>
      </c>
      <c r="DM1871" s="88" t="str">
        <f>IF(LEN(DynamicList!$D1872)=0,"",MATCH(DynamicList!$D1872,Calc!$AJ$7:$AJ$2006,0))</f>
        <v/>
      </c>
    </row>
    <row r="1872" spans="102:117" x14ac:dyDescent="0.25">
      <c r="CX1872" s="50"/>
      <c r="CY1872" s="50"/>
      <c r="DI1872" s="107" t="str">
        <f>IF(LEN(Database!$C1873)&gt;0,ROW(Database!$C1873),"")</f>
        <v/>
      </c>
      <c r="DK1872" s="88" t="str">
        <f>IF(DynamicList!$D1873&lt;&gt;"",ROW(DynamicList!$D1873),"")</f>
        <v/>
      </c>
      <c r="DM1872" s="88" t="str">
        <f>IF(LEN(DynamicList!$D1873)=0,"",MATCH(DynamicList!$D1873,Calc!$AJ$7:$AJ$2006,0))</f>
        <v/>
      </c>
    </row>
    <row r="1873" spans="102:117" x14ac:dyDescent="0.25">
      <c r="CX1873" s="50"/>
      <c r="CY1873" s="50"/>
      <c r="DI1873" s="107" t="str">
        <f>IF(LEN(Database!$C1874)&gt;0,ROW(Database!$C1874),"")</f>
        <v/>
      </c>
      <c r="DK1873" s="88" t="str">
        <f>IF(DynamicList!$D1874&lt;&gt;"",ROW(DynamicList!$D1874),"")</f>
        <v/>
      </c>
      <c r="DM1873" s="88" t="str">
        <f>IF(LEN(DynamicList!$D1874)=0,"",MATCH(DynamicList!$D1874,Calc!$AJ$7:$AJ$2006,0))</f>
        <v/>
      </c>
    </row>
    <row r="1874" spans="102:117" x14ac:dyDescent="0.25">
      <c r="CX1874" s="50"/>
      <c r="CY1874" s="50"/>
      <c r="DI1874" s="107" t="str">
        <f>IF(LEN(Database!$C1875)&gt;0,ROW(Database!$C1875),"")</f>
        <v/>
      </c>
      <c r="DK1874" s="88" t="str">
        <f>IF(DynamicList!$D1875&lt;&gt;"",ROW(DynamicList!$D1875),"")</f>
        <v/>
      </c>
      <c r="DM1874" s="88" t="str">
        <f>IF(LEN(DynamicList!$D1875)=0,"",MATCH(DynamicList!$D1875,Calc!$AJ$7:$AJ$2006,0))</f>
        <v/>
      </c>
    </row>
    <row r="1875" spans="102:117" x14ac:dyDescent="0.25">
      <c r="CX1875" s="50"/>
      <c r="CY1875" s="50"/>
      <c r="DI1875" s="107" t="str">
        <f>IF(LEN(Database!$C1876)&gt;0,ROW(Database!$C1876),"")</f>
        <v/>
      </c>
      <c r="DK1875" s="88" t="str">
        <f>IF(DynamicList!$D1876&lt;&gt;"",ROW(DynamicList!$D1876),"")</f>
        <v/>
      </c>
      <c r="DM1875" s="88" t="str">
        <f>IF(LEN(DynamicList!$D1876)=0,"",MATCH(DynamicList!$D1876,Calc!$AJ$7:$AJ$2006,0))</f>
        <v/>
      </c>
    </row>
    <row r="1876" spans="102:117" x14ac:dyDescent="0.25">
      <c r="CX1876" s="50"/>
      <c r="CY1876" s="50"/>
      <c r="DI1876" s="107" t="str">
        <f>IF(LEN(Database!$C1877)&gt;0,ROW(Database!$C1877),"")</f>
        <v/>
      </c>
      <c r="DK1876" s="88" t="str">
        <f>IF(DynamicList!$D1877&lt;&gt;"",ROW(DynamicList!$D1877),"")</f>
        <v/>
      </c>
      <c r="DM1876" s="88" t="str">
        <f>IF(LEN(DynamicList!$D1877)=0,"",MATCH(DynamicList!$D1877,Calc!$AJ$7:$AJ$2006,0))</f>
        <v/>
      </c>
    </row>
    <row r="1877" spans="102:117" x14ac:dyDescent="0.25">
      <c r="CX1877" s="50"/>
      <c r="CY1877" s="50"/>
      <c r="DI1877" s="107" t="str">
        <f>IF(LEN(Database!$C1878)&gt;0,ROW(Database!$C1878),"")</f>
        <v/>
      </c>
      <c r="DK1877" s="88" t="str">
        <f>IF(DynamicList!$D1878&lt;&gt;"",ROW(DynamicList!$D1878),"")</f>
        <v/>
      </c>
      <c r="DM1877" s="88" t="str">
        <f>IF(LEN(DynamicList!$D1878)=0,"",MATCH(DynamicList!$D1878,Calc!$AJ$7:$AJ$2006,0))</f>
        <v/>
      </c>
    </row>
    <row r="1878" spans="102:117" x14ac:dyDescent="0.25">
      <c r="CX1878" s="50"/>
      <c r="CY1878" s="50"/>
      <c r="DI1878" s="107" t="str">
        <f>IF(LEN(Database!$C1879)&gt;0,ROW(Database!$C1879),"")</f>
        <v/>
      </c>
      <c r="DK1878" s="88" t="str">
        <f>IF(DynamicList!$D1879&lt;&gt;"",ROW(DynamicList!$D1879),"")</f>
        <v/>
      </c>
      <c r="DM1878" s="88" t="str">
        <f>IF(LEN(DynamicList!$D1879)=0,"",MATCH(DynamicList!$D1879,Calc!$AJ$7:$AJ$2006,0))</f>
        <v/>
      </c>
    </row>
    <row r="1879" spans="102:117" x14ac:dyDescent="0.25">
      <c r="CX1879" s="50"/>
      <c r="CY1879" s="50"/>
      <c r="DI1879" s="107" t="str">
        <f>IF(LEN(Database!$C1880)&gt;0,ROW(Database!$C1880),"")</f>
        <v/>
      </c>
      <c r="DK1879" s="88" t="str">
        <f>IF(DynamicList!$D1880&lt;&gt;"",ROW(DynamicList!$D1880),"")</f>
        <v/>
      </c>
      <c r="DM1879" s="88" t="str">
        <f>IF(LEN(DynamicList!$D1880)=0,"",MATCH(DynamicList!$D1880,Calc!$AJ$7:$AJ$2006,0))</f>
        <v/>
      </c>
    </row>
    <row r="1880" spans="102:117" x14ac:dyDescent="0.25">
      <c r="CX1880" s="50"/>
      <c r="CY1880" s="50"/>
      <c r="DI1880" s="107" t="str">
        <f>IF(LEN(Database!$C1881)&gt;0,ROW(Database!$C1881),"")</f>
        <v/>
      </c>
      <c r="DK1880" s="88" t="str">
        <f>IF(DynamicList!$D1881&lt;&gt;"",ROW(DynamicList!$D1881),"")</f>
        <v/>
      </c>
      <c r="DM1880" s="88" t="str">
        <f>IF(LEN(DynamicList!$D1881)=0,"",MATCH(DynamicList!$D1881,Calc!$AJ$7:$AJ$2006,0))</f>
        <v/>
      </c>
    </row>
    <row r="1881" spans="102:117" x14ac:dyDescent="0.25">
      <c r="CX1881" s="50"/>
      <c r="CY1881" s="50"/>
      <c r="DI1881" s="107" t="str">
        <f>IF(LEN(Database!$C1882)&gt;0,ROW(Database!$C1882),"")</f>
        <v/>
      </c>
      <c r="DK1881" s="88" t="str">
        <f>IF(DynamicList!$D1882&lt;&gt;"",ROW(DynamicList!$D1882),"")</f>
        <v/>
      </c>
      <c r="DM1881" s="88" t="str">
        <f>IF(LEN(DynamicList!$D1882)=0,"",MATCH(DynamicList!$D1882,Calc!$AJ$7:$AJ$2006,0))</f>
        <v/>
      </c>
    </row>
    <row r="1882" spans="102:117" x14ac:dyDescent="0.25">
      <c r="CX1882" s="50"/>
      <c r="CY1882" s="50"/>
      <c r="DI1882" s="107" t="str">
        <f>IF(LEN(Database!$C1883)&gt;0,ROW(Database!$C1883),"")</f>
        <v/>
      </c>
      <c r="DK1882" s="88" t="str">
        <f>IF(DynamicList!$D1883&lt;&gt;"",ROW(DynamicList!$D1883),"")</f>
        <v/>
      </c>
      <c r="DM1882" s="88" t="str">
        <f>IF(LEN(DynamicList!$D1883)=0,"",MATCH(DynamicList!$D1883,Calc!$AJ$7:$AJ$2006,0))</f>
        <v/>
      </c>
    </row>
    <row r="1883" spans="102:117" x14ac:dyDescent="0.25">
      <c r="CX1883" s="50"/>
      <c r="CY1883" s="50"/>
      <c r="DI1883" s="107" t="str">
        <f>IF(LEN(Database!$C1884)&gt;0,ROW(Database!$C1884),"")</f>
        <v/>
      </c>
      <c r="DK1883" s="88" t="str">
        <f>IF(DynamicList!$D1884&lt;&gt;"",ROW(DynamicList!$D1884),"")</f>
        <v/>
      </c>
      <c r="DM1883" s="88" t="str">
        <f>IF(LEN(DynamicList!$D1884)=0,"",MATCH(DynamicList!$D1884,Calc!$AJ$7:$AJ$2006,0))</f>
        <v/>
      </c>
    </row>
    <row r="1884" spans="102:117" x14ac:dyDescent="0.25">
      <c r="CX1884" s="50"/>
      <c r="CY1884" s="50"/>
      <c r="DI1884" s="107" t="str">
        <f>IF(LEN(Database!$C1885)&gt;0,ROW(Database!$C1885),"")</f>
        <v/>
      </c>
      <c r="DK1884" s="88" t="str">
        <f>IF(DynamicList!$D1885&lt;&gt;"",ROW(DynamicList!$D1885),"")</f>
        <v/>
      </c>
      <c r="DM1884" s="88" t="str">
        <f>IF(LEN(DynamicList!$D1885)=0,"",MATCH(DynamicList!$D1885,Calc!$AJ$7:$AJ$2006,0))</f>
        <v/>
      </c>
    </row>
    <row r="1885" spans="102:117" x14ac:dyDescent="0.25">
      <c r="CX1885" s="50"/>
      <c r="CY1885" s="50"/>
      <c r="DI1885" s="107" t="str">
        <f>IF(LEN(Database!$C1886)&gt;0,ROW(Database!$C1886),"")</f>
        <v/>
      </c>
      <c r="DK1885" s="88" t="str">
        <f>IF(DynamicList!$D1886&lt;&gt;"",ROW(DynamicList!$D1886),"")</f>
        <v/>
      </c>
      <c r="DM1885" s="88" t="str">
        <f>IF(LEN(DynamicList!$D1886)=0,"",MATCH(DynamicList!$D1886,Calc!$AJ$7:$AJ$2006,0))</f>
        <v/>
      </c>
    </row>
    <row r="1886" spans="102:117" x14ac:dyDescent="0.25">
      <c r="CX1886" s="50"/>
      <c r="CY1886" s="50"/>
      <c r="DI1886" s="107" t="str">
        <f>IF(LEN(Database!$C1887)&gt;0,ROW(Database!$C1887),"")</f>
        <v/>
      </c>
      <c r="DK1886" s="88" t="str">
        <f>IF(DynamicList!$D1887&lt;&gt;"",ROW(DynamicList!$D1887),"")</f>
        <v/>
      </c>
      <c r="DM1886" s="88" t="str">
        <f>IF(LEN(DynamicList!$D1887)=0,"",MATCH(DynamicList!$D1887,Calc!$AJ$7:$AJ$2006,0))</f>
        <v/>
      </c>
    </row>
    <row r="1887" spans="102:117" x14ac:dyDescent="0.25">
      <c r="CX1887" s="50"/>
      <c r="CY1887" s="50"/>
      <c r="DI1887" s="107" t="str">
        <f>IF(LEN(Database!$C1888)&gt;0,ROW(Database!$C1888),"")</f>
        <v/>
      </c>
      <c r="DK1887" s="88" t="str">
        <f>IF(DynamicList!$D1888&lt;&gt;"",ROW(DynamicList!$D1888),"")</f>
        <v/>
      </c>
      <c r="DM1887" s="88" t="str">
        <f>IF(LEN(DynamicList!$D1888)=0,"",MATCH(DynamicList!$D1888,Calc!$AJ$7:$AJ$2006,0))</f>
        <v/>
      </c>
    </row>
    <row r="1888" spans="102:117" x14ac:dyDescent="0.25">
      <c r="CX1888" s="50"/>
      <c r="CY1888" s="50"/>
      <c r="DI1888" s="107" t="str">
        <f>IF(LEN(Database!$C1889)&gt;0,ROW(Database!$C1889),"")</f>
        <v/>
      </c>
      <c r="DK1888" s="88" t="str">
        <f>IF(DynamicList!$D1889&lt;&gt;"",ROW(DynamicList!$D1889),"")</f>
        <v/>
      </c>
      <c r="DM1888" s="88" t="str">
        <f>IF(LEN(DynamicList!$D1889)=0,"",MATCH(DynamicList!$D1889,Calc!$AJ$7:$AJ$2006,0))</f>
        <v/>
      </c>
    </row>
    <row r="1889" spans="102:117" x14ac:dyDescent="0.25">
      <c r="CX1889" s="50"/>
      <c r="CY1889" s="50"/>
      <c r="DI1889" s="107" t="str">
        <f>IF(LEN(Database!$C1890)&gt;0,ROW(Database!$C1890),"")</f>
        <v/>
      </c>
      <c r="DK1889" s="88" t="str">
        <f>IF(DynamicList!$D1890&lt;&gt;"",ROW(DynamicList!$D1890),"")</f>
        <v/>
      </c>
      <c r="DM1889" s="88" t="str">
        <f>IF(LEN(DynamicList!$D1890)=0,"",MATCH(DynamicList!$D1890,Calc!$AJ$7:$AJ$2006,0))</f>
        <v/>
      </c>
    </row>
    <row r="1890" spans="102:117" x14ac:dyDescent="0.25">
      <c r="CX1890" s="50"/>
      <c r="CY1890" s="50"/>
      <c r="DI1890" s="107" t="str">
        <f>IF(LEN(Database!$C1891)&gt;0,ROW(Database!$C1891),"")</f>
        <v/>
      </c>
      <c r="DK1890" s="88" t="str">
        <f>IF(DynamicList!$D1891&lt;&gt;"",ROW(DynamicList!$D1891),"")</f>
        <v/>
      </c>
      <c r="DM1890" s="88" t="str">
        <f>IF(LEN(DynamicList!$D1891)=0,"",MATCH(DynamicList!$D1891,Calc!$AJ$7:$AJ$2006,0))</f>
        <v/>
      </c>
    </row>
    <row r="1891" spans="102:117" x14ac:dyDescent="0.25">
      <c r="CX1891" s="50"/>
      <c r="CY1891" s="50"/>
      <c r="DI1891" s="107" t="str">
        <f>IF(LEN(Database!$C1892)&gt;0,ROW(Database!$C1892),"")</f>
        <v/>
      </c>
      <c r="DK1891" s="88" t="str">
        <f>IF(DynamicList!$D1892&lt;&gt;"",ROW(DynamicList!$D1892),"")</f>
        <v/>
      </c>
      <c r="DM1891" s="88" t="str">
        <f>IF(LEN(DynamicList!$D1892)=0,"",MATCH(DynamicList!$D1892,Calc!$AJ$7:$AJ$2006,0))</f>
        <v/>
      </c>
    </row>
    <row r="1892" spans="102:117" x14ac:dyDescent="0.25">
      <c r="CX1892" s="50"/>
      <c r="CY1892" s="50"/>
      <c r="DI1892" s="107" t="str">
        <f>IF(LEN(Database!$C1893)&gt;0,ROW(Database!$C1893),"")</f>
        <v/>
      </c>
      <c r="DK1892" s="88" t="str">
        <f>IF(DynamicList!$D1893&lt;&gt;"",ROW(DynamicList!$D1893),"")</f>
        <v/>
      </c>
      <c r="DM1892" s="88" t="str">
        <f>IF(LEN(DynamicList!$D1893)=0,"",MATCH(DynamicList!$D1893,Calc!$AJ$7:$AJ$2006,0))</f>
        <v/>
      </c>
    </row>
    <row r="1893" spans="102:117" x14ac:dyDescent="0.25">
      <c r="CX1893" s="50"/>
      <c r="CY1893" s="50"/>
      <c r="DI1893" s="107" t="str">
        <f>IF(LEN(Database!$C1894)&gt;0,ROW(Database!$C1894),"")</f>
        <v/>
      </c>
      <c r="DK1893" s="88" t="str">
        <f>IF(DynamicList!$D1894&lt;&gt;"",ROW(DynamicList!$D1894),"")</f>
        <v/>
      </c>
      <c r="DM1893" s="88" t="str">
        <f>IF(LEN(DynamicList!$D1894)=0,"",MATCH(DynamicList!$D1894,Calc!$AJ$7:$AJ$2006,0))</f>
        <v/>
      </c>
    </row>
    <row r="1894" spans="102:117" x14ac:dyDescent="0.25">
      <c r="CX1894" s="50"/>
      <c r="CY1894" s="50"/>
      <c r="DI1894" s="107" t="str">
        <f>IF(LEN(Database!$C1895)&gt;0,ROW(Database!$C1895),"")</f>
        <v/>
      </c>
      <c r="DK1894" s="88" t="str">
        <f>IF(DynamicList!$D1895&lt;&gt;"",ROW(DynamicList!$D1895),"")</f>
        <v/>
      </c>
      <c r="DM1894" s="88" t="str">
        <f>IF(LEN(DynamicList!$D1895)=0,"",MATCH(DynamicList!$D1895,Calc!$AJ$7:$AJ$2006,0))</f>
        <v/>
      </c>
    </row>
    <row r="1895" spans="102:117" x14ac:dyDescent="0.25">
      <c r="CX1895" s="50"/>
      <c r="CY1895" s="50"/>
      <c r="DI1895" s="107" t="str">
        <f>IF(LEN(Database!$C1896)&gt;0,ROW(Database!$C1896),"")</f>
        <v/>
      </c>
      <c r="DK1895" s="88" t="str">
        <f>IF(DynamicList!$D1896&lt;&gt;"",ROW(DynamicList!$D1896),"")</f>
        <v/>
      </c>
      <c r="DM1895" s="88" t="str">
        <f>IF(LEN(DynamicList!$D1896)=0,"",MATCH(DynamicList!$D1896,Calc!$AJ$7:$AJ$2006,0))</f>
        <v/>
      </c>
    </row>
    <row r="1896" spans="102:117" x14ac:dyDescent="0.25">
      <c r="CX1896" s="50"/>
      <c r="CY1896" s="50"/>
      <c r="DI1896" s="107" t="str">
        <f>IF(LEN(Database!$C1897)&gt;0,ROW(Database!$C1897),"")</f>
        <v/>
      </c>
      <c r="DK1896" s="88" t="str">
        <f>IF(DynamicList!$D1897&lt;&gt;"",ROW(DynamicList!$D1897),"")</f>
        <v/>
      </c>
      <c r="DM1896" s="88" t="str">
        <f>IF(LEN(DynamicList!$D1897)=0,"",MATCH(DynamicList!$D1897,Calc!$AJ$7:$AJ$2006,0))</f>
        <v/>
      </c>
    </row>
    <row r="1897" spans="102:117" x14ac:dyDescent="0.25">
      <c r="CX1897" s="50"/>
      <c r="CY1897" s="50"/>
      <c r="DI1897" s="107" t="str">
        <f>IF(LEN(Database!$C1898)&gt;0,ROW(Database!$C1898),"")</f>
        <v/>
      </c>
      <c r="DK1897" s="88" t="str">
        <f>IF(DynamicList!$D1898&lt;&gt;"",ROW(DynamicList!$D1898),"")</f>
        <v/>
      </c>
      <c r="DM1897" s="88" t="str">
        <f>IF(LEN(DynamicList!$D1898)=0,"",MATCH(DynamicList!$D1898,Calc!$AJ$7:$AJ$2006,0))</f>
        <v/>
      </c>
    </row>
    <row r="1898" spans="102:117" x14ac:dyDescent="0.25">
      <c r="CX1898" s="50"/>
      <c r="CY1898" s="50"/>
      <c r="DI1898" s="107" t="str">
        <f>IF(LEN(Database!$C1899)&gt;0,ROW(Database!$C1899),"")</f>
        <v/>
      </c>
      <c r="DK1898" s="88" t="str">
        <f>IF(DynamicList!$D1899&lt;&gt;"",ROW(DynamicList!$D1899),"")</f>
        <v/>
      </c>
      <c r="DM1898" s="88" t="str">
        <f>IF(LEN(DynamicList!$D1899)=0,"",MATCH(DynamicList!$D1899,Calc!$AJ$7:$AJ$2006,0))</f>
        <v/>
      </c>
    </row>
    <row r="1899" spans="102:117" x14ac:dyDescent="0.25">
      <c r="CX1899" s="50"/>
      <c r="CY1899" s="50"/>
      <c r="DI1899" s="107" t="str">
        <f>IF(LEN(Database!$C1900)&gt;0,ROW(Database!$C1900),"")</f>
        <v/>
      </c>
      <c r="DK1899" s="88" t="str">
        <f>IF(DynamicList!$D1900&lt;&gt;"",ROW(DynamicList!$D1900),"")</f>
        <v/>
      </c>
      <c r="DM1899" s="88" t="str">
        <f>IF(LEN(DynamicList!$D1900)=0,"",MATCH(DynamicList!$D1900,Calc!$AJ$7:$AJ$2006,0))</f>
        <v/>
      </c>
    </row>
    <row r="1900" spans="102:117" x14ac:dyDescent="0.25">
      <c r="CX1900" s="50"/>
      <c r="CY1900" s="50"/>
      <c r="DI1900" s="107" t="str">
        <f>IF(LEN(Database!$C1901)&gt;0,ROW(Database!$C1901),"")</f>
        <v/>
      </c>
      <c r="DK1900" s="88" t="str">
        <f>IF(DynamicList!$D1901&lt;&gt;"",ROW(DynamicList!$D1901),"")</f>
        <v/>
      </c>
      <c r="DM1900" s="88" t="str">
        <f>IF(LEN(DynamicList!$D1901)=0,"",MATCH(DynamicList!$D1901,Calc!$AJ$7:$AJ$2006,0))</f>
        <v/>
      </c>
    </row>
    <row r="1901" spans="102:117" x14ac:dyDescent="0.25">
      <c r="CX1901" s="50"/>
      <c r="CY1901" s="50"/>
      <c r="DI1901" s="107" t="str">
        <f>IF(LEN(Database!$C1902)&gt;0,ROW(Database!$C1902),"")</f>
        <v/>
      </c>
      <c r="DK1901" s="88" t="str">
        <f>IF(DynamicList!$D1902&lt;&gt;"",ROW(DynamicList!$D1902),"")</f>
        <v/>
      </c>
      <c r="DM1901" s="88" t="str">
        <f>IF(LEN(DynamicList!$D1902)=0,"",MATCH(DynamicList!$D1902,Calc!$AJ$7:$AJ$2006,0))</f>
        <v/>
      </c>
    </row>
    <row r="1902" spans="102:117" x14ac:dyDescent="0.25">
      <c r="CX1902" s="50"/>
      <c r="CY1902" s="50"/>
      <c r="DI1902" s="107" t="str">
        <f>IF(LEN(Database!$C1903)&gt;0,ROW(Database!$C1903),"")</f>
        <v/>
      </c>
      <c r="DK1902" s="88" t="str">
        <f>IF(DynamicList!$D1903&lt;&gt;"",ROW(DynamicList!$D1903),"")</f>
        <v/>
      </c>
      <c r="DM1902" s="88" t="str">
        <f>IF(LEN(DynamicList!$D1903)=0,"",MATCH(DynamicList!$D1903,Calc!$AJ$7:$AJ$2006,0))</f>
        <v/>
      </c>
    </row>
    <row r="1903" spans="102:117" x14ac:dyDescent="0.25">
      <c r="CX1903" s="50"/>
      <c r="CY1903" s="50"/>
      <c r="DI1903" s="107" t="str">
        <f>IF(LEN(Database!$C1904)&gt;0,ROW(Database!$C1904),"")</f>
        <v/>
      </c>
      <c r="DK1903" s="88" t="str">
        <f>IF(DynamicList!$D1904&lt;&gt;"",ROW(DynamicList!$D1904),"")</f>
        <v/>
      </c>
      <c r="DM1903" s="88" t="str">
        <f>IF(LEN(DynamicList!$D1904)=0,"",MATCH(DynamicList!$D1904,Calc!$AJ$7:$AJ$2006,0))</f>
        <v/>
      </c>
    </row>
    <row r="1904" spans="102:117" x14ac:dyDescent="0.25">
      <c r="CX1904" s="50"/>
      <c r="CY1904" s="50"/>
      <c r="DI1904" s="107" t="str">
        <f>IF(LEN(Database!$C1905)&gt;0,ROW(Database!$C1905),"")</f>
        <v/>
      </c>
      <c r="DK1904" s="88" t="str">
        <f>IF(DynamicList!$D1905&lt;&gt;"",ROW(DynamicList!$D1905),"")</f>
        <v/>
      </c>
      <c r="DM1904" s="88" t="str">
        <f>IF(LEN(DynamicList!$D1905)=0,"",MATCH(DynamicList!$D1905,Calc!$AJ$7:$AJ$2006,0))</f>
        <v/>
      </c>
    </row>
    <row r="1905" spans="102:117" x14ac:dyDescent="0.25">
      <c r="CX1905" s="50"/>
      <c r="CY1905" s="50"/>
      <c r="DI1905" s="107" t="str">
        <f>IF(LEN(Database!$C1906)&gt;0,ROW(Database!$C1906),"")</f>
        <v/>
      </c>
      <c r="DK1905" s="88" t="str">
        <f>IF(DynamicList!$D1906&lt;&gt;"",ROW(DynamicList!$D1906),"")</f>
        <v/>
      </c>
      <c r="DM1905" s="88" t="str">
        <f>IF(LEN(DynamicList!$D1906)=0,"",MATCH(DynamicList!$D1906,Calc!$AJ$7:$AJ$2006,0))</f>
        <v/>
      </c>
    </row>
    <row r="1906" spans="102:117" x14ac:dyDescent="0.25">
      <c r="CX1906" s="50"/>
      <c r="CY1906" s="50"/>
      <c r="DI1906" s="107" t="str">
        <f>IF(LEN(Database!$C1907)&gt;0,ROW(Database!$C1907),"")</f>
        <v/>
      </c>
      <c r="DK1906" s="88" t="str">
        <f>IF(DynamicList!$D1907&lt;&gt;"",ROW(DynamicList!$D1907),"")</f>
        <v/>
      </c>
      <c r="DM1906" s="88" t="str">
        <f>IF(LEN(DynamicList!$D1907)=0,"",MATCH(DynamicList!$D1907,Calc!$AJ$7:$AJ$2006,0))</f>
        <v/>
      </c>
    </row>
    <row r="1907" spans="102:117" x14ac:dyDescent="0.25">
      <c r="CX1907" s="50"/>
      <c r="CY1907" s="50"/>
      <c r="DI1907" s="107" t="str">
        <f>IF(LEN(Database!$C1908)&gt;0,ROW(Database!$C1908),"")</f>
        <v/>
      </c>
      <c r="DK1907" s="88" t="str">
        <f>IF(DynamicList!$D1908&lt;&gt;"",ROW(DynamicList!$D1908),"")</f>
        <v/>
      </c>
      <c r="DM1907" s="88" t="str">
        <f>IF(LEN(DynamicList!$D1908)=0,"",MATCH(DynamicList!$D1908,Calc!$AJ$7:$AJ$2006,0))</f>
        <v/>
      </c>
    </row>
    <row r="1908" spans="102:117" x14ac:dyDescent="0.25">
      <c r="CX1908" s="50"/>
      <c r="CY1908" s="50"/>
      <c r="DI1908" s="107" t="str">
        <f>IF(LEN(Database!$C1909)&gt;0,ROW(Database!$C1909),"")</f>
        <v/>
      </c>
      <c r="DK1908" s="88" t="str">
        <f>IF(DynamicList!$D1909&lt;&gt;"",ROW(DynamicList!$D1909),"")</f>
        <v/>
      </c>
      <c r="DM1908" s="88" t="str">
        <f>IF(LEN(DynamicList!$D1909)=0,"",MATCH(DynamicList!$D1909,Calc!$AJ$7:$AJ$2006,0))</f>
        <v/>
      </c>
    </row>
    <row r="1909" spans="102:117" x14ac:dyDescent="0.25">
      <c r="CX1909" s="50"/>
      <c r="CY1909" s="50"/>
      <c r="DI1909" s="107" t="str">
        <f>IF(LEN(Database!$C1910)&gt;0,ROW(Database!$C1910),"")</f>
        <v/>
      </c>
      <c r="DK1909" s="88" t="str">
        <f>IF(DynamicList!$D1910&lt;&gt;"",ROW(DynamicList!$D1910),"")</f>
        <v/>
      </c>
      <c r="DM1909" s="88" t="str">
        <f>IF(LEN(DynamicList!$D1910)=0,"",MATCH(DynamicList!$D1910,Calc!$AJ$7:$AJ$2006,0))</f>
        <v/>
      </c>
    </row>
    <row r="1910" spans="102:117" x14ac:dyDescent="0.25">
      <c r="CX1910" s="50"/>
      <c r="CY1910" s="50"/>
      <c r="DI1910" s="107" t="str">
        <f>IF(LEN(Database!$C1911)&gt;0,ROW(Database!$C1911),"")</f>
        <v/>
      </c>
      <c r="DK1910" s="88" t="str">
        <f>IF(DynamicList!$D1911&lt;&gt;"",ROW(DynamicList!$D1911),"")</f>
        <v/>
      </c>
      <c r="DM1910" s="88" t="str">
        <f>IF(LEN(DynamicList!$D1911)=0,"",MATCH(DynamicList!$D1911,Calc!$AJ$7:$AJ$2006,0))</f>
        <v/>
      </c>
    </row>
    <row r="1911" spans="102:117" x14ac:dyDescent="0.25">
      <c r="CX1911" s="50"/>
      <c r="CY1911" s="50"/>
      <c r="DI1911" s="107" t="str">
        <f>IF(LEN(Database!$C1912)&gt;0,ROW(Database!$C1912),"")</f>
        <v/>
      </c>
      <c r="DK1911" s="88" t="str">
        <f>IF(DynamicList!$D1912&lt;&gt;"",ROW(DynamicList!$D1912),"")</f>
        <v/>
      </c>
      <c r="DM1911" s="88" t="str">
        <f>IF(LEN(DynamicList!$D1912)=0,"",MATCH(DynamicList!$D1912,Calc!$AJ$7:$AJ$2006,0))</f>
        <v/>
      </c>
    </row>
    <row r="1912" spans="102:117" x14ac:dyDescent="0.25">
      <c r="CX1912" s="50"/>
      <c r="CY1912" s="50"/>
      <c r="DI1912" s="107" t="str">
        <f>IF(LEN(Database!$C1913)&gt;0,ROW(Database!$C1913),"")</f>
        <v/>
      </c>
      <c r="DK1912" s="88" t="str">
        <f>IF(DynamicList!$D1913&lt;&gt;"",ROW(DynamicList!$D1913),"")</f>
        <v/>
      </c>
      <c r="DM1912" s="88" t="str">
        <f>IF(LEN(DynamicList!$D1913)=0,"",MATCH(DynamicList!$D1913,Calc!$AJ$7:$AJ$2006,0))</f>
        <v/>
      </c>
    </row>
    <row r="1913" spans="102:117" x14ac:dyDescent="0.25">
      <c r="CX1913" s="50"/>
      <c r="CY1913" s="50"/>
      <c r="DI1913" s="107" t="str">
        <f>IF(LEN(Database!$C1914)&gt;0,ROW(Database!$C1914),"")</f>
        <v/>
      </c>
      <c r="DK1913" s="88" t="str">
        <f>IF(DynamicList!$D1914&lt;&gt;"",ROW(DynamicList!$D1914),"")</f>
        <v/>
      </c>
      <c r="DM1913" s="88" t="str">
        <f>IF(LEN(DynamicList!$D1914)=0,"",MATCH(DynamicList!$D1914,Calc!$AJ$7:$AJ$2006,0))</f>
        <v/>
      </c>
    </row>
    <row r="1914" spans="102:117" x14ac:dyDescent="0.25">
      <c r="CX1914" s="50"/>
      <c r="CY1914" s="50"/>
      <c r="DI1914" s="107" t="str">
        <f>IF(LEN(Database!$C1915)&gt;0,ROW(Database!$C1915),"")</f>
        <v/>
      </c>
      <c r="DK1914" s="88" t="str">
        <f>IF(DynamicList!$D1915&lt;&gt;"",ROW(DynamicList!$D1915),"")</f>
        <v/>
      </c>
      <c r="DM1914" s="88" t="str">
        <f>IF(LEN(DynamicList!$D1915)=0,"",MATCH(DynamicList!$D1915,Calc!$AJ$7:$AJ$2006,0))</f>
        <v/>
      </c>
    </row>
    <row r="1915" spans="102:117" x14ac:dyDescent="0.25">
      <c r="CX1915" s="50"/>
      <c r="CY1915" s="50"/>
      <c r="DI1915" s="107" t="str">
        <f>IF(LEN(Database!$C1916)&gt;0,ROW(Database!$C1916),"")</f>
        <v/>
      </c>
      <c r="DK1915" s="88" t="str">
        <f>IF(DynamicList!$D1916&lt;&gt;"",ROW(DynamicList!$D1916),"")</f>
        <v/>
      </c>
      <c r="DM1915" s="88" t="str">
        <f>IF(LEN(DynamicList!$D1916)=0,"",MATCH(DynamicList!$D1916,Calc!$AJ$7:$AJ$2006,0))</f>
        <v/>
      </c>
    </row>
    <row r="1916" spans="102:117" x14ac:dyDescent="0.25">
      <c r="CX1916" s="50"/>
      <c r="CY1916" s="50"/>
      <c r="DI1916" s="107" t="str">
        <f>IF(LEN(Database!$C1917)&gt;0,ROW(Database!$C1917),"")</f>
        <v/>
      </c>
      <c r="DK1916" s="88" t="str">
        <f>IF(DynamicList!$D1917&lt;&gt;"",ROW(DynamicList!$D1917),"")</f>
        <v/>
      </c>
      <c r="DM1916" s="88" t="str">
        <f>IF(LEN(DynamicList!$D1917)=0,"",MATCH(DynamicList!$D1917,Calc!$AJ$7:$AJ$2006,0))</f>
        <v/>
      </c>
    </row>
    <row r="1917" spans="102:117" x14ac:dyDescent="0.25">
      <c r="CX1917" s="50"/>
      <c r="CY1917" s="50"/>
      <c r="DI1917" s="107" t="str">
        <f>IF(LEN(Database!$C1918)&gt;0,ROW(Database!$C1918),"")</f>
        <v/>
      </c>
      <c r="DK1917" s="88" t="str">
        <f>IF(DynamicList!$D1918&lt;&gt;"",ROW(DynamicList!$D1918),"")</f>
        <v/>
      </c>
      <c r="DM1917" s="88" t="str">
        <f>IF(LEN(DynamicList!$D1918)=0,"",MATCH(DynamicList!$D1918,Calc!$AJ$7:$AJ$2006,0))</f>
        <v/>
      </c>
    </row>
    <row r="1918" spans="102:117" x14ac:dyDescent="0.25">
      <c r="CX1918" s="50"/>
      <c r="CY1918" s="50"/>
      <c r="DI1918" s="107" t="str">
        <f>IF(LEN(Database!$C1919)&gt;0,ROW(Database!$C1919),"")</f>
        <v/>
      </c>
      <c r="DK1918" s="88" t="str">
        <f>IF(DynamicList!$D1919&lt;&gt;"",ROW(DynamicList!$D1919),"")</f>
        <v/>
      </c>
      <c r="DM1918" s="88" t="str">
        <f>IF(LEN(DynamicList!$D1919)=0,"",MATCH(DynamicList!$D1919,Calc!$AJ$7:$AJ$2006,0))</f>
        <v/>
      </c>
    </row>
    <row r="1919" spans="102:117" x14ac:dyDescent="0.25">
      <c r="CX1919" s="50"/>
      <c r="CY1919" s="50"/>
      <c r="DI1919" s="107" t="str">
        <f>IF(LEN(Database!$C1920)&gt;0,ROW(Database!$C1920),"")</f>
        <v/>
      </c>
      <c r="DK1919" s="88" t="str">
        <f>IF(DynamicList!$D1920&lt;&gt;"",ROW(DynamicList!$D1920),"")</f>
        <v/>
      </c>
      <c r="DM1919" s="88" t="str">
        <f>IF(LEN(DynamicList!$D1920)=0,"",MATCH(DynamicList!$D1920,Calc!$AJ$7:$AJ$2006,0))</f>
        <v/>
      </c>
    </row>
    <row r="1920" spans="102:117" x14ac:dyDescent="0.25">
      <c r="CX1920" s="50"/>
      <c r="CY1920" s="50"/>
      <c r="DI1920" s="107" t="str">
        <f>IF(LEN(Database!$C1921)&gt;0,ROW(Database!$C1921),"")</f>
        <v/>
      </c>
      <c r="DK1920" s="88" t="str">
        <f>IF(DynamicList!$D1921&lt;&gt;"",ROW(DynamicList!$D1921),"")</f>
        <v/>
      </c>
      <c r="DM1920" s="88" t="str">
        <f>IF(LEN(DynamicList!$D1921)=0,"",MATCH(DynamicList!$D1921,Calc!$AJ$7:$AJ$2006,0))</f>
        <v/>
      </c>
    </row>
    <row r="1921" spans="102:117" x14ac:dyDescent="0.25">
      <c r="CX1921" s="50"/>
      <c r="CY1921" s="50"/>
      <c r="DI1921" s="107" t="str">
        <f>IF(LEN(Database!$C1922)&gt;0,ROW(Database!$C1922),"")</f>
        <v/>
      </c>
      <c r="DK1921" s="88" t="str">
        <f>IF(DynamicList!$D1922&lt;&gt;"",ROW(DynamicList!$D1922),"")</f>
        <v/>
      </c>
      <c r="DM1921" s="88" t="str">
        <f>IF(LEN(DynamicList!$D1922)=0,"",MATCH(DynamicList!$D1922,Calc!$AJ$7:$AJ$2006,0))</f>
        <v/>
      </c>
    </row>
    <row r="1922" spans="102:117" x14ac:dyDescent="0.25">
      <c r="CX1922" s="50"/>
      <c r="CY1922" s="50"/>
      <c r="DI1922" s="107" t="str">
        <f>IF(LEN(Database!$C1923)&gt;0,ROW(Database!$C1923),"")</f>
        <v/>
      </c>
      <c r="DK1922" s="88" t="str">
        <f>IF(DynamicList!$D1923&lt;&gt;"",ROW(DynamicList!$D1923),"")</f>
        <v/>
      </c>
      <c r="DM1922" s="88" t="str">
        <f>IF(LEN(DynamicList!$D1923)=0,"",MATCH(DynamicList!$D1923,Calc!$AJ$7:$AJ$2006,0))</f>
        <v/>
      </c>
    </row>
    <row r="1923" spans="102:117" x14ac:dyDescent="0.25">
      <c r="CX1923" s="50"/>
      <c r="CY1923" s="50"/>
      <c r="DI1923" s="107" t="str">
        <f>IF(LEN(Database!$C1924)&gt;0,ROW(Database!$C1924),"")</f>
        <v/>
      </c>
      <c r="DK1923" s="88" t="str">
        <f>IF(DynamicList!$D1924&lt;&gt;"",ROW(DynamicList!$D1924),"")</f>
        <v/>
      </c>
      <c r="DM1923" s="88" t="str">
        <f>IF(LEN(DynamicList!$D1924)=0,"",MATCH(DynamicList!$D1924,Calc!$AJ$7:$AJ$2006,0))</f>
        <v/>
      </c>
    </row>
    <row r="1924" spans="102:117" x14ac:dyDescent="0.25">
      <c r="CX1924" s="50"/>
      <c r="CY1924" s="50"/>
      <c r="DI1924" s="107" t="str">
        <f>IF(LEN(Database!$C1925)&gt;0,ROW(Database!$C1925),"")</f>
        <v/>
      </c>
      <c r="DK1924" s="88" t="str">
        <f>IF(DynamicList!$D1925&lt;&gt;"",ROW(DynamicList!$D1925),"")</f>
        <v/>
      </c>
      <c r="DM1924" s="88" t="str">
        <f>IF(LEN(DynamicList!$D1925)=0,"",MATCH(DynamicList!$D1925,Calc!$AJ$7:$AJ$2006,0))</f>
        <v/>
      </c>
    </row>
    <row r="1925" spans="102:117" x14ac:dyDescent="0.25">
      <c r="CX1925" s="50"/>
      <c r="CY1925" s="50"/>
      <c r="DI1925" s="107" t="str">
        <f>IF(LEN(Database!$C1926)&gt;0,ROW(Database!$C1926),"")</f>
        <v/>
      </c>
      <c r="DK1925" s="88" t="str">
        <f>IF(DynamicList!$D1926&lt;&gt;"",ROW(DynamicList!$D1926),"")</f>
        <v/>
      </c>
      <c r="DM1925" s="88" t="str">
        <f>IF(LEN(DynamicList!$D1926)=0,"",MATCH(DynamicList!$D1926,Calc!$AJ$7:$AJ$2006,0))</f>
        <v/>
      </c>
    </row>
    <row r="1926" spans="102:117" x14ac:dyDescent="0.25">
      <c r="CX1926" s="50"/>
      <c r="CY1926" s="50"/>
      <c r="DI1926" s="107" t="str">
        <f>IF(LEN(Database!$C1927)&gt;0,ROW(Database!$C1927),"")</f>
        <v/>
      </c>
      <c r="DK1926" s="88" t="str">
        <f>IF(DynamicList!$D1927&lt;&gt;"",ROW(DynamicList!$D1927),"")</f>
        <v/>
      </c>
      <c r="DM1926" s="88" t="str">
        <f>IF(LEN(DynamicList!$D1927)=0,"",MATCH(DynamicList!$D1927,Calc!$AJ$7:$AJ$2006,0))</f>
        <v/>
      </c>
    </row>
    <row r="1927" spans="102:117" x14ac:dyDescent="0.25">
      <c r="CX1927" s="50"/>
      <c r="CY1927" s="50"/>
      <c r="DI1927" s="107" t="str">
        <f>IF(LEN(Database!$C1928)&gt;0,ROW(Database!$C1928),"")</f>
        <v/>
      </c>
      <c r="DK1927" s="88" t="str">
        <f>IF(DynamicList!$D1928&lt;&gt;"",ROW(DynamicList!$D1928),"")</f>
        <v/>
      </c>
      <c r="DM1927" s="88" t="str">
        <f>IF(LEN(DynamicList!$D1928)=0,"",MATCH(DynamicList!$D1928,Calc!$AJ$7:$AJ$2006,0))</f>
        <v/>
      </c>
    </row>
    <row r="1928" spans="102:117" x14ac:dyDescent="0.25">
      <c r="CX1928" s="50"/>
      <c r="CY1928" s="50"/>
      <c r="DI1928" s="107" t="str">
        <f>IF(LEN(Database!$C1929)&gt;0,ROW(Database!$C1929),"")</f>
        <v/>
      </c>
      <c r="DK1928" s="88" t="str">
        <f>IF(DynamicList!$D1929&lt;&gt;"",ROW(DynamicList!$D1929),"")</f>
        <v/>
      </c>
      <c r="DM1928" s="88" t="str">
        <f>IF(LEN(DynamicList!$D1929)=0,"",MATCH(DynamicList!$D1929,Calc!$AJ$7:$AJ$2006,0))</f>
        <v/>
      </c>
    </row>
    <row r="1929" spans="102:117" x14ac:dyDescent="0.25">
      <c r="CX1929" s="50"/>
      <c r="CY1929" s="50"/>
      <c r="DI1929" s="107" t="str">
        <f>IF(LEN(Database!$C1930)&gt;0,ROW(Database!$C1930),"")</f>
        <v/>
      </c>
      <c r="DK1929" s="88" t="str">
        <f>IF(DynamicList!$D1930&lt;&gt;"",ROW(DynamicList!$D1930),"")</f>
        <v/>
      </c>
      <c r="DM1929" s="88" t="str">
        <f>IF(LEN(DynamicList!$D1930)=0,"",MATCH(DynamicList!$D1930,Calc!$AJ$7:$AJ$2006,0))</f>
        <v/>
      </c>
    </row>
    <row r="1930" spans="102:117" x14ac:dyDescent="0.25">
      <c r="CX1930" s="50"/>
      <c r="CY1930" s="50"/>
      <c r="DI1930" s="107" t="str">
        <f>IF(LEN(Database!$C1931)&gt;0,ROW(Database!$C1931),"")</f>
        <v/>
      </c>
      <c r="DK1930" s="88" t="str">
        <f>IF(DynamicList!$D1931&lt;&gt;"",ROW(DynamicList!$D1931),"")</f>
        <v/>
      </c>
      <c r="DM1930" s="88" t="str">
        <f>IF(LEN(DynamicList!$D1931)=0,"",MATCH(DynamicList!$D1931,Calc!$AJ$7:$AJ$2006,0))</f>
        <v/>
      </c>
    </row>
    <row r="1931" spans="102:117" x14ac:dyDescent="0.25">
      <c r="CX1931" s="50"/>
      <c r="CY1931" s="50"/>
      <c r="DI1931" s="107" t="str">
        <f>IF(LEN(Database!$C1932)&gt;0,ROW(Database!$C1932),"")</f>
        <v/>
      </c>
      <c r="DK1931" s="88" t="str">
        <f>IF(DynamicList!$D1932&lt;&gt;"",ROW(DynamicList!$D1932),"")</f>
        <v/>
      </c>
      <c r="DM1931" s="88" t="str">
        <f>IF(LEN(DynamicList!$D1932)=0,"",MATCH(DynamicList!$D1932,Calc!$AJ$7:$AJ$2006,0))</f>
        <v/>
      </c>
    </row>
    <row r="1932" spans="102:117" x14ac:dyDescent="0.25">
      <c r="CX1932" s="50"/>
      <c r="CY1932" s="50"/>
      <c r="DI1932" s="107" t="str">
        <f>IF(LEN(Database!$C1933)&gt;0,ROW(Database!$C1933),"")</f>
        <v/>
      </c>
      <c r="DK1932" s="88" t="str">
        <f>IF(DynamicList!$D1933&lt;&gt;"",ROW(DynamicList!$D1933),"")</f>
        <v/>
      </c>
      <c r="DM1932" s="88" t="str">
        <f>IF(LEN(DynamicList!$D1933)=0,"",MATCH(DynamicList!$D1933,Calc!$AJ$7:$AJ$2006,0))</f>
        <v/>
      </c>
    </row>
    <row r="1933" spans="102:117" x14ac:dyDescent="0.25">
      <c r="CX1933" s="50"/>
      <c r="CY1933" s="50"/>
      <c r="DI1933" s="107" t="str">
        <f>IF(LEN(Database!$C1934)&gt;0,ROW(Database!$C1934),"")</f>
        <v/>
      </c>
      <c r="DK1933" s="88" t="str">
        <f>IF(DynamicList!$D1934&lt;&gt;"",ROW(DynamicList!$D1934),"")</f>
        <v/>
      </c>
      <c r="DM1933" s="88" t="str">
        <f>IF(LEN(DynamicList!$D1934)=0,"",MATCH(DynamicList!$D1934,Calc!$AJ$7:$AJ$2006,0))</f>
        <v/>
      </c>
    </row>
    <row r="1934" spans="102:117" x14ac:dyDescent="0.25">
      <c r="CX1934" s="50"/>
      <c r="CY1934" s="50"/>
      <c r="DI1934" s="107" t="str">
        <f>IF(LEN(Database!$C1935)&gt;0,ROW(Database!$C1935),"")</f>
        <v/>
      </c>
      <c r="DK1934" s="88" t="str">
        <f>IF(DynamicList!$D1935&lt;&gt;"",ROW(DynamicList!$D1935),"")</f>
        <v/>
      </c>
      <c r="DM1934" s="88" t="str">
        <f>IF(LEN(DynamicList!$D1935)=0,"",MATCH(DynamicList!$D1935,Calc!$AJ$7:$AJ$2006,0))</f>
        <v/>
      </c>
    </row>
    <row r="1935" spans="102:117" x14ac:dyDescent="0.25">
      <c r="CX1935" s="50"/>
      <c r="CY1935" s="50"/>
      <c r="DI1935" s="107" t="str">
        <f>IF(LEN(Database!$C1936)&gt;0,ROW(Database!$C1936),"")</f>
        <v/>
      </c>
      <c r="DK1935" s="88" t="str">
        <f>IF(DynamicList!$D1936&lt;&gt;"",ROW(DynamicList!$D1936),"")</f>
        <v/>
      </c>
      <c r="DM1935" s="88" t="str">
        <f>IF(LEN(DynamicList!$D1936)=0,"",MATCH(DynamicList!$D1936,Calc!$AJ$7:$AJ$2006,0))</f>
        <v/>
      </c>
    </row>
    <row r="1936" spans="102:117" x14ac:dyDescent="0.25">
      <c r="CX1936" s="50"/>
      <c r="CY1936" s="50"/>
      <c r="DI1936" s="107" t="str">
        <f>IF(LEN(Database!$C1937)&gt;0,ROW(Database!$C1937),"")</f>
        <v/>
      </c>
      <c r="DK1936" s="88" t="str">
        <f>IF(DynamicList!$D1937&lt;&gt;"",ROW(DynamicList!$D1937),"")</f>
        <v/>
      </c>
      <c r="DM1936" s="88" t="str">
        <f>IF(LEN(DynamicList!$D1937)=0,"",MATCH(DynamicList!$D1937,Calc!$AJ$7:$AJ$2006,0))</f>
        <v/>
      </c>
    </row>
    <row r="1937" spans="102:117" x14ac:dyDescent="0.25">
      <c r="CX1937" s="50"/>
      <c r="CY1937" s="50"/>
      <c r="DI1937" s="107" t="str">
        <f>IF(LEN(Database!$C1938)&gt;0,ROW(Database!$C1938),"")</f>
        <v/>
      </c>
      <c r="DK1937" s="88" t="str">
        <f>IF(DynamicList!$D1938&lt;&gt;"",ROW(DynamicList!$D1938),"")</f>
        <v/>
      </c>
      <c r="DM1937" s="88" t="str">
        <f>IF(LEN(DynamicList!$D1938)=0,"",MATCH(DynamicList!$D1938,Calc!$AJ$7:$AJ$2006,0))</f>
        <v/>
      </c>
    </row>
    <row r="1938" spans="102:117" x14ac:dyDescent="0.25">
      <c r="CX1938" s="50"/>
      <c r="CY1938" s="50"/>
      <c r="DI1938" s="107" t="str">
        <f>IF(LEN(Database!$C1939)&gt;0,ROW(Database!$C1939),"")</f>
        <v/>
      </c>
      <c r="DK1938" s="88" t="str">
        <f>IF(DynamicList!$D1939&lt;&gt;"",ROW(DynamicList!$D1939),"")</f>
        <v/>
      </c>
      <c r="DM1938" s="88" t="str">
        <f>IF(LEN(DynamicList!$D1939)=0,"",MATCH(DynamicList!$D1939,Calc!$AJ$7:$AJ$2006,0))</f>
        <v/>
      </c>
    </row>
    <row r="1939" spans="102:117" x14ac:dyDescent="0.25">
      <c r="CX1939" s="50"/>
      <c r="CY1939" s="50"/>
      <c r="DI1939" s="107" t="str">
        <f>IF(LEN(Database!$C1940)&gt;0,ROW(Database!$C1940),"")</f>
        <v/>
      </c>
      <c r="DK1939" s="88" t="str">
        <f>IF(DynamicList!$D1940&lt;&gt;"",ROW(DynamicList!$D1940),"")</f>
        <v/>
      </c>
      <c r="DM1939" s="88" t="str">
        <f>IF(LEN(DynamicList!$D1940)=0,"",MATCH(DynamicList!$D1940,Calc!$AJ$7:$AJ$2006,0))</f>
        <v/>
      </c>
    </row>
    <row r="1940" spans="102:117" x14ac:dyDescent="0.25">
      <c r="CX1940" s="50"/>
      <c r="CY1940" s="50"/>
      <c r="DI1940" s="107" t="str">
        <f>IF(LEN(Database!$C1941)&gt;0,ROW(Database!$C1941),"")</f>
        <v/>
      </c>
      <c r="DK1940" s="88" t="str">
        <f>IF(DynamicList!$D1941&lt;&gt;"",ROW(DynamicList!$D1941),"")</f>
        <v/>
      </c>
      <c r="DM1940" s="88" t="str">
        <f>IF(LEN(DynamicList!$D1941)=0,"",MATCH(DynamicList!$D1941,Calc!$AJ$7:$AJ$2006,0))</f>
        <v/>
      </c>
    </row>
    <row r="1941" spans="102:117" x14ac:dyDescent="0.25">
      <c r="CX1941" s="50"/>
      <c r="CY1941" s="50"/>
      <c r="DI1941" s="107" t="str">
        <f>IF(LEN(Database!$C1942)&gt;0,ROW(Database!$C1942),"")</f>
        <v/>
      </c>
      <c r="DK1941" s="88" t="str">
        <f>IF(DynamicList!$D1942&lt;&gt;"",ROW(DynamicList!$D1942),"")</f>
        <v/>
      </c>
      <c r="DM1941" s="88" t="str">
        <f>IF(LEN(DynamicList!$D1942)=0,"",MATCH(DynamicList!$D1942,Calc!$AJ$7:$AJ$2006,0))</f>
        <v/>
      </c>
    </row>
    <row r="1942" spans="102:117" x14ac:dyDescent="0.25">
      <c r="CX1942" s="50"/>
      <c r="CY1942" s="50"/>
      <c r="DI1942" s="107" t="str">
        <f>IF(LEN(Database!$C1943)&gt;0,ROW(Database!$C1943),"")</f>
        <v/>
      </c>
      <c r="DK1942" s="88" t="str">
        <f>IF(DynamicList!$D1943&lt;&gt;"",ROW(DynamicList!$D1943),"")</f>
        <v/>
      </c>
      <c r="DM1942" s="88" t="str">
        <f>IF(LEN(DynamicList!$D1943)=0,"",MATCH(DynamicList!$D1943,Calc!$AJ$7:$AJ$2006,0))</f>
        <v/>
      </c>
    </row>
    <row r="1943" spans="102:117" x14ac:dyDescent="0.25">
      <c r="CX1943" s="50"/>
      <c r="CY1943" s="50"/>
      <c r="DI1943" s="107" t="str">
        <f>IF(LEN(Database!$C1944)&gt;0,ROW(Database!$C1944),"")</f>
        <v/>
      </c>
      <c r="DK1943" s="88" t="str">
        <f>IF(DynamicList!$D1944&lt;&gt;"",ROW(DynamicList!$D1944),"")</f>
        <v/>
      </c>
      <c r="DM1943" s="88" t="str">
        <f>IF(LEN(DynamicList!$D1944)=0,"",MATCH(DynamicList!$D1944,Calc!$AJ$7:$AJ$2006,0))</f>
        <v/>
      </c>
    </row>
    <row r="1944" spans="102:117" x14ac:dyDescent="0.25">
      <c r="CX1944" s="50"/>
      <c r="CY1944" s="50"/>
      <c r="DI1944" s="107" t="str">
        <f>IF(LEN(Database!$C1945)&gt;0,ROW(Database!$C1945),"")</f>
        <v/>
      </c>
      <c r="DK1944" s="88" t="str">
        <f>IF(DynamicList!$D1945&lt;&gt;"",ROW(DynamicList!$D1945),"")</f>
        <v/>
      </c>
      <c r="DM1944" s="88" t="str">
        <f>IF(LEN(DynamicList!$D1945)=0,"",MATCH(DynamicList!$D1945,Calc!$AJ$7:$AJ$2006,0))</f>
        <v/>
      </c>
    </row>
    <row r="1945" spans="102:117" x14ac:dyDescent="0.25">
      <c r="CX1945" s="50"/>
      <c r="CY1945" s="50"/>
      <c r="DI1945" s="107" t="str">
        <f>IF(LEN(Database!$C1946)&gt;0,ROW(Database!$C1946),"")</f>
        <v/>
      </c>
      <c r="DK1945" s="88" t="str">
        <f>IF(DynamicList!$D1946&lt;&gt;"",ROW(DynamicList!$D1946),"")</f>
        <v/>
      </c>
      <c r="DM1945" s="88" t="str">
        <f>IF(LEN(DynamicList!$D1946)=0,"",MATCH(DynamicList!$D1946,Calc!$AJ$7:$AJ$2006,0))</f>
        <v/>
      </c>
    </row>
    <row r="1946" spans="102:117" x14ac:dyDescent="0.25">
      <c r="CX1946" s="50"/>
      <c r="CY1946" s="50"/>
      <c r="DI1946" s="107" t="str">
        <f>IF(LEN(Database!$C1947)&gt;0,ROW(Database!$C1947),"")</f>
        <v/>
      </c>
      <c r="DK1946" s="88" t="str">
        <f>IF(DynamicList!$D1947&lt;&gt;"",ROW(DynamicList!$D1947),"")</f>
        <v/>
      </c>
      <c r="DM1946" s="88" t="str">
        <f>IF(LEN(DynamicList!$D1947)=0,"",MATCH(DynamicList!$D1947,Calc!$AJ$7:$AJ$2006,0))</f>
        <v/>
      </c>
    </row>
    <row r="1947" spans="102:117" x14ac:dyDescent="0.25">
      <c r="CX1947" s="50"/>
      <c r="CY1947" s="50"/>
      <c r="DI1947" s="107" t="str">
        <f>IF(LEN(Database!$C1948)&gt;0,ROW(Database!$C1948),"")</f>
        <v/>
      </c>
      <c r="DK1947" s="88" t="str">
        <f>IF(DynamicList!$D1948&lt;&gt;"",ROW(DynamicList!$D1948),"")</f>
        <v/>
      </c>
      <c r="DM1947" s="88" t="str">
        <f>IF(LEN(DynamicList!$D1948)=0,"",MATCH(DynamicList!$D1948,Calc!$AJ$7:$AJ$2006,0))</f>
        <v/>
      </c>
    </row>
    <row r="1948" spans="102:117" x14ac:dyDescent="0.25">
      <c r="CX1948" s="50"/>
      <c r="CY1948" s="50"/>
      <c r="DI1948" s="107" t="str">
        <f>IF(LEN(Database!$C1949)&gt;0,ROW(Database!$C1949),"")</f>
        <v/>
      </c>
      <c r="DK1948" s="88" t="str">
        <f>IF(DynamicList!$D1949&lt;&gt;"",ROW(DynamicList!$D1949),"")</f>
        <v/>
      </c>
      <c r="DM1948" s="88" t="str">
        <f>IF(LEN(DynamicList!$D1949)=0,"",MATCH(DynamicList!$D1949,Calc!$AJ$7:$AJ$2006,0))</f>
        <v/>
      </c>
    </row>
    <row r="1949" spans="102:117" x14ac:dyDescent="0.25">
      <c r="CX1949" s="50"/>
      <c r="CY1949" s="50"/>
      <c r="DI1949" s="107" t="str">
        <f>IF(LEN(Database!$C1950)&gt;0,ROW(Database!$C1950),"")</f>
        <v/>
      </c>
      <c r="DK1949" s="88" t="str">
        <f>IF(DynamicList!$D1950&lt;&gt;"",ROW(DynamicList!$D1950),"")</f>
        <v/>
      </c>
      <c r="DM1949" s="88" t="str">
        <f>IF(LEN(DynamicList!$D1950)=0,"",MATCH(DynamicList!$D1950,Calc!$AJ$7:$AJ$2006,0))</f>
        <v/>
      </c>
    </row>
    <row r="1950" spans="102:117" x14ac:dyDescent="0.25">
      <c r="CX1950" s="50"/>
      <c r="CY1950" s="50"/>
      <c r="DI1950" s="107" t="str">
        <f>IF(LEN(Database!$C1951)&gt;0,ROW(Database!$C1951),"")</f>
        <v/>
      </c>
      <c r="DK1950" s="88" t="str">
        <f>IF(DynamicList!$D1951&lt;&gt;"",ROW(DynamicList!$D1951),"")</f>
        <v/>
      </c>
      <c r="DM1950" s="88" t="str">
        <f>IF(LEN(DynamicList!$D1951)=0,"",MATCH(DynamicList!$D1951,Calc!$AJ$7:$AJ$2006,0))</f>
        <v/>
      </c>
    </row>
    <row r="1951" spans="102:117" x14ac:dyDescent="0.25">
      <c r="CX1951" s="50"/>
      <c r="CY1951" s="50"/>
      <c r="DI1951" s="107" t="str">
        <f>IF(LEN(Database!$C1952)&gt;0,ROW(Database!$C1952),"")</f>
        <v/>
      </c>
      <c r="DK1951" s="88" t="str">
        <f>IF(DynamicList!$D1952&lt;&gt;"",ROW(DynamicList!$D1952),"")</f>
        <v/>
      </c>
      <c r="DM1951" s="88" t="str">
        <f>IF(LEN(DynamicList!$D1952)=0,"",MATCH(DynamicList!$D1952,Calc!$AJ$7:$AJ$2006,0))</f>
        <v/>
      </c>
    </row>
    <row r="1952" spans="102:117" x14ac:dyDescent="0.25">
      <c r="CX1952" s="50"/>
      <c r="CY1952" s="50"/>
      <c r="DI1952" s="107" t="str">
        <f>IF(LEN(Database!$C1953)&gt;0,ROW(Database!$C1953),"")</f>
        <v/>
      </c>
      <c r="DK1952" s="88" t="str">
        <f>IF(DynamicList!$D1953&lt;&gt;"",ROW(DynamicList!$D1953),"")</f>
        <v/>
      </c>
      <c r="DM1952" s="88" t="str">
        <f>IF(LEN(DynamicList!$D1953)=0,"",MATCH(DynamicList!$D1953,Calc!$AJ$7:$AJ$2006,0))</f>
        <v/>
      </c>
    </row>
    <row r="1953" spans="102:117" x14ac:dyDescent="0.25">
      <c r="CX1953" s="50"/>
      <c r="CY1953" s="50"/>
      <c r="DI1953" s="107" t="str">
        <f>IF(LEN(Database!$C1954)&gt;0,ROW(Database!$C1954),"")</f>
        <v/>
      </c>
      <c r="DK1953" s="88" t="str">
        <f>IF(DynamicList!$D1954&lt;&gt;"",ROW(DynamicList!$D1954),"")</f>
        <v/>
      </c>
      <c r="DM1953" s="88" t="str">
        <f>IF(LEN(DynamicList!$D1954)=0,"",MATCH(DynamicList!$D1954,Calc!$AJ$7:$AJ$2006,0))</f>
        <v/>
      </c>
    </row>
    <row r="1954" spans="102:117" x14ac:dyDescent="0.25">
      <c r="CX1954" s="50"/>
      <c r="CY1954" s="50"/>
      <c r="DI1954" s="107" t="str">
        <f>IF(LEN(Database!$C1955)&gt;0,ROW(Database!$C1955),"")</f>
        <v/>
      </c>
      <c r="DK1954" s="88" t="str">
        <f>IF(DynamicList!$D1955&lt;&gt;"",ROW(DynamicList!$D1955),"")</f>
        <v/>
      </c>
      <c r="DM1954" s="88" t="str">
        <f>IF(LEN(DynamicList!$D1955)=0,"",MATCH(DynamicList!$D1955,Calc!$AJ$7:$AJ$2006,0))</f>
        <v/>
      </c>
    </row>
    <row r="1955" spans="102:117" x14ac:dyDescent="0.25">
      <c r="CX1955" s="50"/>
      <c r="CY1955" s="50"/>
      <c r="DI1955" s="107" t="str">
        <f>IF(LEN(Database!$C1956)&gt;0,ROW(Database!$C1956),"")</f>
        <v/>
      </c>
      <c r="DK1955" s="88" t="str">
        <f>IF(DynamicList!$D1956&lt;&gt;"",ROW(DynamicList!$D1956),"")</f>
        <v/>
      </c>
      <c r="DM1955" s="88" t="str">
        <f>IF(LEN(DynamicList!$D1956)=0,"",MATCH(DynamicList!$D1956,Calc!$AJ$7:$AJ$2006,0))</f>
        <v/>
      </c>
    </row>
    <row r="1956" spans="102:117" x14ac:dyDescent="0.25">
      <c r="CX1956" s="50"/>
      <c r="CY1956" s="50"/>
      <c r="DI1956" s="107" t="str">
        <f>IF(LEN(Database!$C1957)&gt;0,ROW(Database!$C1957),"")</f>
        <v/>
      </c>
      <c r="DK1956" s="88" t="str">
        <f>IF(DynamicList!$D1957&lt;&gt;"",ROW(DynamicList!$D1957),"")</f>
        <v/>
      </c>
      <c r="DM1956" s="88" t="str">
        <f>IF(LEN(DynamicList!$D1957)=0,"",MATCH(DynamicList!$D1957,Calc!$AJ$7:$AJ$2006,0))</f>
        <v/>
      </c>
    </row>
    <row r="1957" spans="102:117" x14ac:dyDescent="0.25">
      <c r="CX1957" s="50"/>
      <c r="CY1957" s="50"/>
      <c r="DI1957" s="107" t="str">
        <f>IF(LEN(Database!$C1958)&gt;0,ROW(Database!$C1958),"")</f>
        <v/>
      </c>
      <c r="DK1957" s="88" t="str">
        <f>IF(DynamicList!$D1958&lt;&gt;"",ROW(DynamicList!$D1958),"")</f>
        <v/>
      </c>
      <c r="DM1957" s="88" t="str">
        <f>IF(LEN(DynamicList!$D1958)=0,"",MATCH(DynamicList!$D1958,Calc!$AJ$7:$AJ$2006,0))</f>
        <v/>
      </c>
    </row>
    <row r="1958" spans="102:117" x14ac:dyDescent="0.25">
      <c r="CX1958" s="50"/>
      <c r="CY1958" s="50"/>
      <c r="DI1958" s="107" t="str">
        <f>IF(LEN(Database!$C1959)&gt;0,ROW(Database!$C1959),"")</f>
        <v/>
      </c>
      <c r="DK1958" s="88" t="str">
        <f>IF(DynamicList!$D1959&lt;&gt;"",ROW(DynamicList!$D1959),"")</f>
        <v/>
      </c>
      <c r="DM1958" s="88" t="str">
        <f>IF(LEN(DynamicList!$D1959)=0,"",MATCH(DynamicList!$D1959,Calc!$AJ$7:$AJ$2006,0))</f>
        <v/>
      </c>
    </row>
    <row r="1959" spans="102:117" x14ac:dyDescent="0.25">
      <c r="CX1959" s="50"/>
      <c r="CY1959" s="50"/>
      <c r="DI1959" s="107" t="str">
        <f>IF(LEN(Database!$C1960)&gt;0,ROW(Database!$C1960),"")</f>
        <v/>
      </c>
      <c r="DK1959" s="88" t="str">
        <f>IF(DynamicList!$D1960&lt;&gt;"",ROW(DynamicList!$D1960),"")</f>
        <v/>
      </c>
      <c r="DM1959" s="88" t="str">
        <f>IF(LEN(DynamicList!$D1960)=0,"",MATCH(DynamicList!$D1960,Calc!$AJ$7:$AJ$2006,0))</f>
        <v/>
      </c>
    </row>
    <row r="1960" spans="102:117" x14ac:dyDescent="0.25">
      <c r="CX1960" s="50"/>
      <c r="CY1960" s="50"/>
      <c r="DI1960" s="107" t="str">
        <f>IF(LEN(Database!$C1961)&gt;0,ROW(Database!$C1961),"")</f>
        <v/>
      </c>
      <c r="DK1960" s="88" t="str">
        <f>IF(DynamicList!$D1961&lt;&gt;"",ROW(DynamicList!$D1961),"")</f>
        <v/>
      </c>
      <c r="DM1960" s="88" t="str">
        <f>IF(LEN(DynamicList!$D1961)=0,"",MATCH(DynamicList!$D1961,Calc!$AJ$7:$AJ$2006,0))</f>
        <v/>
      </c>
    </row>
    <row r="1961" spans="102:117" x14ac:dyDescent="0.25">
      <c r="CX1961" s="50"/>
      <c r="CY1961" s="50"/>
      <c r="DI1961" s="107" t="str">
        <f>IF(LEN(Database!$C1962)&gt;0,ROW(Database!$C1962),"")</f>
        <v/>
      </c>
      <c r="DK1961" s="88" t="str">
        <f>IF(DynamicList!$D1962&lt;&gt;"",ROW(DynamicList!$D1962),"")</f>
        <v/>
      </c>
      <c r="DM1961" s="88" t="str">
        <f>IF(LEN(DynamicList!$D1962)=0,"",MATCH(DynamicList!$D1962,Calc!$AJ$7:$AJ$2006,0))</f>
        <v/>
      </c>
    </row>
    <row r="1962" spans="102:117" x14ac:dyDescent="0.25">
      <c r="CX1962" s="50"/>
      <c r="CY1962" s="50"/>
      <c r="DI1962" s="107" t="str">
        <f>IF(LEN(Database!$C1963)&gt;0,ROW(Database!$C1963),"")</f>
        <v/>
      </c>
      <c r="DK1962" s="88" t="str">
        <f>IF(DynamicList!$D1963&lt;&gt;"",ROW(DynamicList!$D1963),"")</f>
        <v/>
      </c>
      <c r="DM1962" s="88" t="str">
        <f>IF(LEN(DynamicList!$D1963)=0,"",MATCH(DynamicList!$D1963,Calc!$AJ$7:$AJ$2006,0))</f>
        <v/>
      </c>
    </row>
    <row r="1963" spans="102:117" x14ac:dyDescent="0.25">
      <c r="CX1963" s="50"/>
      <c r="CY1963" s="50"/>
      <c r="DI1963" s="107" t="str">
        <f>IF(LEN(Database!$C1964)&gt;0,ROW(Database!$C1964),"")</f>
        <v/>
      </c>
      <c r="DK1963" s="88" t="str">
        <f>IF(DynamicList!$D1964&lt;&gt;"",ROW(DynamicList!$D1964),"")</f>
        <v/>
      </c>
      <c r="DM1963" s="88" t="str">
        <f>IF(LEN(DynamicList!$D1964)=0,"",MATCH(DynamicList!$D1964,Calc!$AJ$7:$AJ$2006,0))</f>
        <v/>
      </c>
    </row>
    <row r="1964" spans="102:117" x14ac:dyDescent="0.25">
      <c r="CX1964" s="50"/>
      <c r="CY1964" s="50"/>
      <c r="DI1964" s="107" t="str">
        <f>IF(LEN(Database!$C1965)&gt;0,ROW(Database!$C1965),"")</f>
        <v/>
      </c>
      <c r="DK1964" s="88" t="str">
        <f>IF(DynamicList!$D1965&lt;&gt;"",ROW(DynamicList!$D1965),"")</f>
        <v/>
      </c>
      <c r="DM1964" s="88" t="str">
        <f>IF(LEN(DynamicList!$D1965)=0,"",MATCH(DynamicList!$D1965,Calc!$AJ$7:$AJ$2006,0))</f>
        <v/>
      </c>
    </row>
    <row r="1965" spans="102:117" x14ac:dyDescent="0.25">
      <c r="CX1965" s="50"/>
      <c r="CY1965" s="50"/>
      <c r="DI1965" s="107" t="str">
        <f>IF(LEN(Database!$C1966)&gt;0,ROW(Database!$C1966),"")</f>
        <v/>
      </c>
      <c r="DK1965" s="88" t="str">
        <f>IF(DynamicList!$D1966&lt;&gt;"",ROW(DynamicList!$D1966),"")</f>
        <v/>
      </c>
      <c r="DM1965" s="88" t="str">
        <f>IF(LEN(DynamicList!$D1966)=0,"",MATCH(DynamicList!$D1966,Calc!$AJ$7:$AJ$2006,0))</f>
        <v/>
      </c>
    </row>
    <row r="1966" spans="102:117" x14ac:dyDescent="0.25">
      <c r="CX1966" s="50"/>
      <c r="CY1966" s="50"/>
      <c r="DI1966" s="107" t="str">
        <f>IF(LEN(Database!$C1967)&gt;0,ROW(Database!$C1967),"")</f>
        <v/>
      </c>
      <c r="DK1966" s="88" t="str">
        <f>IF(DynamicList!$D1967&lt;&gt;"",ROW(DynamicList!$D1967),"")</f>
        <v/>
      </c>
      <c r="DM1966" s="88" t="str">
        <f>IF(LEN(DynamicList!$D1967)=0,"",MATCH(DynamicList!$D1967,Calc!$AJ$7:$AJ$2006,0))</f>
        <v/>
      </c>
    </row>
    <row r="1967" spans="102:117" x14ac:dyDescent="0.25">
      <c r="CX1967" s="50"/>
      <c r="CY1967" s="50"/>
      <c r="DI1967" s="107" t="str">
        <f>IF(LEN(Database!$C1968)&gt;0,ROW(Database!$C1968),"")</f>
        <v/>
      </c>
      <c r="DK1967" s="88" t="str">
        <f>IF(DynamicList!$D1968&lt;&gt;"",ROW(DynamicList!$D1968),"")</f>
        <v/>
      </c>
      <c r="DM1967" s="88" t="str">
        <f>IF(LEN(DynamicList!$D1968)=0,"",MATCH(DynamicList!$D1968,Calc!$AJ$7:$AJ$2006,0))</f>
        <v/>
      </c>
    </row>
    <row r="1968" spans="102:117" x14ac:dyDescent="0.25">
      <c r="CX1968" s="50"/>
      <c r="CY1968" s="50"/>
      <c r="DI1968" s="107" t="str">
        <f>IF(LEN(Database!$C1969)&gt;0,ROW(Database!$C1969),"")</f>
        <v/>
      </c>
      <c r="DK1968" s="88" t="str">
        <f>IF(DynamicList!$D1969&lt;&gt;"",ROW(DynamicList!$D1969),"")</f>
        <v/>
      </c>
      <c r="DM1968" s="88" t="str">
        <f>IF(LEN(DynamicList!$D1969)=0,"",MATCH(DynamicList!$D1969,Calc!$AJ$7:$AJ$2006,0))</f>
        <v/>
      </c>
    </row>
    <row r="1969" spans="102:117" x14ac:dyDescent="0.25">
      <c r="CX1969" s="50"/>
      <c r="CY1969" s="50"/>
      <c r="DI1969" s="107" t="str">
        <f>IF(LEN(Database!$C1970)&gt;0,ROW(Database!$C1970),"")</f>
        <v/>
      </c>
      <c r="DK1969" s="88" t="str">
        <f>IF(DynamicList!$D1970&lt;&gt;"",ROW(DynamicList!$D1970),"")</f>
        <v/>
      </c>
      <c r="DM1969" s="88" t="str">
        <f>IF(LEN(DynamicList!$D1970)=0,"",MATCH(DynamicList!$D1970,Calc!$AJ$7:$AJ$2006,0))</f>
        <v/>
      </c>
    </row>
    <row r="1970" spans="102:117" x14ac:dyDescent="0.25">
      <c r="CX1970" s="50"/>
      <c r="CY1970" s="50"/>
      <c r="DI1970" s="107" t="str">
        <f>IF(LEN(Database!$C1971)&gt;0,ROW(Database!$C1971),"")</f>
        <v/>
      </c>
      <c r="DK1970" s="88" t="str">
        <f>IF(DynamicList!$D1971&lt;&gt;"",ROW(DynamicList!$D1971),"")</f>
        <v/>
      </c>
      <c r="DM1970" s="88" t="str">
        <f>IF(LEN(DynamicList!$D1971)=0,"",MATCH(DynamicList!$D1971,Calc!$AJ$7:$AJ$2006,0))</f>
        <v/>
      </c>
    </row>
    <row r="1971" spans="102:117" x14ac:dyDescent="0.25">
      <c r="CX1971" s="50"/>
      <c r="CY1971" s="50"/>
      <c r="DI1971" s="107" t="str">
        <f>IF(LEN(Database!$C1972)&gt;0,ROW(Database!$C1972),"")</f>
        <v/>
      </c>
      <c r="DK1971" s="88" t="str">
        <f>IF(DynamicList!$D1972&lt;&gt;"",ROW(DynamicList!$D1972),"")</f>
        <v/>
      </c>
      <c r="DM1971" s="88" t="str">
        <f>IF(LEN(DynamicList!$D1972)=0,"",MATCH(DynamicList!$D1972,Calc!$AJ$7:$AJ$2006,0))</f>
        <v/>
      </c>
    </row>
    <row r="1972" spans="102:117" x14ac:dyDescent="0.25">
      <c r="CX1972" s="50"/>
      <c r="CY1972" s="50"/>
      <c r="DI1972" s="107" t="str">
        <f>IF(LEN(Database!$C1973)&gt;0,ROW(Database!$C1973),"")</f>
        <v/>
      </c>
      <c r="DK1972" s="88" t="str">
        <f>IF(DynamicList!$D1973&lt;&gt;"",ROW(DynamicList!$D1973),"")</f>
        <v/>
      </c>
      <c r="DM1972" s="88" t="str">
        <f>IF(LEN(DynamicList!$D1973)=0,"",MATCH(DynamicList!$D1973,Calc!$AJ$7:$AJ$2006,0))</f>
        <v/>
      </c>
    </row>
    <row r="1973" spans="102:117" x14ac:dyDescent="0.25">
      <c r="CX1973" s="50"/>
      <c r="CY1973" s="50"/>
      <c r="DI1973" s="107" t="str">
        <f>IF(LEN(Database!$C1974)&gt;0,ROW(Database!$C1974),"")</f>
        <v/>
      </c>
      <c r="DK1973" s="88" t="str">
        <f>IF(DynamicList!$D1974&lt;&gt;"",ROW(DynamicList!$D1974),"")</f>
        <v/>
      </c>
      <c r="DM1973" s="88" t="str">
        <f>IF(LEN(DynamicList!$D1974)=0,"",MATCH(DynamicList!$D1974,Calc!$AJ$7:$AJ$2006,0))</f>
        <v/>
      </c>
    </row>
    <row r="1974" spans="102:117" x14ac:dyDescent="0.25">
      <c r="CX1974" s="50"/>
      <c r="CY1974" s="50"/>
      <c r="DI1974" s="107" t="str">
        <f>IF(LEN(Database!$C1975)&gt;0,ROW(Database!$C1975),"")</f>
        <v/>
      </c>
      <c r="DK1974" s="88" t="str">
        <f>IF(DynamicList!$D1975&lt;&gt;"",ROW(DynamicList!$D1975),"")</f>
        <v/>
      </c>
      <c r="DM1974" s="88" t="str">
        <f>IF(LEN(DynamicList!$D1975)=0,"",MATCH(DynamicList!$D1975,Calc!$AJ$7:$AJ$2006,0))</f>
        <v/>
      </c>
    </row>
    <row r="1975" spans="102:117" x14ac:dyDescent="0.25">
      <c r="CX1975" s="50"/>
      <c r="CY1975" s="50"/>
      <c r="DI1975" s="107" t="str">
        <f>IF(LEN(Database!$C1976)&gt;0,ROW(Database!$C1976),"")</f>
        <v/>
      </c>
      <c r="DK1975" s="88" t="str">
        <f>IF(DynamicList!$D1976&lt;&gt;"",ROW(DynamicList!$D1976),"")</f>
        <v/>
      </c>
      <c r="DM1975" s="88" t="str">
        <f>IF(LEN(DynamicList!$D1976)=0,"",MATCH(DynamicList!$D1976,Calc!$AJ$7:$AJ$2006,0))</f>
        <v/>
      </c>
    </row>
    <row r="1976" spans="102:117" x14ac:dyDescent="0.25">
      <c r="CX1976" s="50"/>
      <c r="CY1976" s="50"/>
      <c r="DI1976" s="107" t="str">
        <f>IF(LEN(Database!$C1977)&gt;0,ROW(Database!$C1977),"")</f>
        <v/>
      </c>
      <c r="DK1976" s="88" t="str">
        <f>IF(DynamicList!$D1977&lt;&gt;"",ROW(DynamicList!$D1977),"")</f>
        <v/>
      </c>
      <c r="DM1976" s="88" t="str">
        <f>IF(LEN(DynamicList!$D1977)=0,"",MATCH(DynamicList!$D1977,Calc!$AJ$7:$AJ$2006,0))</f>
        <v/>
      </c>
    </row>
    <row r="1977" spans="102:117" x14ac:dyDescent="0.25">
      <c r="CX1977" s="50"/>
      <c r="CY1977" s="50"/>
      <c r="DI1977" s="107" t="str">
        <f>IF(LEN(Database!$C1978)&gt;0,ROW(Database!$C1978),"")</f>
        <v/>
      </c>
      <c r="DK1977" s="88" t="str">
        <f>IF(DynamicList!$D1978&lt;&gt;"",ROW(DynamicList!$D1978),"")</f>
        <v/>
      </c>
      <c r="DM1977" s="88" t="str">
        <f>IF(LEN(DynamicList!$D1978)=0,"",MATCH(DynamicList!$D1978,Calc!$AJ$7:$AJ$2006,0))</f>
        <v/>
      </c>
    </row>
    <row r="1978" spans="102:117" x14ac:dyDescent="0.25">
      <c r="CX1978" s="50"/>
      <c r="CY1978" s="50"/>
      <c r="DI1978" s="107" t="str">
        <f>IF(LEN(Database!$C1979)&gt;0,ROW(Database!$C1979),"")</f>
        <v/>
      </c>
      <c r="DK1978" s="88" t="str">
        <f>IF(DynamicList!$D1979&lt;&gt;"",ROW(DynamicList!$D1979),"")</f>
        <v/>
      </c>
      <c r="DM1978" s="88" t="str">
        <f>IF(LEN(DynamicList!$D1979)=0,"",MATCH(DynamicList!$D1979,Calc!$AJ$7:$AJ$2006,0))</f>
        <v/>
      </c>
    </row>
    <row r="1979" spans="102:117" x14ac:dyDescent="0.25">
      <c r="CX1979" s="50"/>
      <c r="CY1979" s="50"/>
      <c r="DI1979" s="107" t="str">
        <f>IF(LEN(Database!$C1980)&gt;0,ROW(Database!$C1980),"")</f>
        <v/>
      </c>
      <c r="DK1979" s="88" t="str">
        <f>IF(DynamicList!$D1980&lt;&gt;"",ROW(DynamicList!$D1980),"")</f>
        <v/>
      </c>
      <c r="DM1979" s="88" t="str">
        <f>IF(LEN(DynamicList!$D1980)=0,"",MATCH(DynamicList!$D1980,Calc!$AJ$7:$AJ$2006,0))</f>
        <v/>
      </c>
    </row>
    <row r="1980" spans="102:117" x14ac:dyDescent="0.25">
      <c r="CX1980" s="50"/>
      <c r="CY1980" s="50"/>
      <c r="DI1980" s="107" t="str">
        <f>IF(LEN(Database!$C1981)&gt;0,ROW(Database!$C1981),"")</f>
        <v/>
      </c>
      <c r="DK1980" s="88" t="str">
        <f>IF(DynamicList!$D1981&lt;&gt;"",ROW(DynamicList!$D1981),"")</f>
        <v/>
      </c>
      <c r="DM1980" s="88" t="str">
        <f>IF(LEN(DynamicList!$D1981)=0,"",MATCH(DynamicList!$D1981,Calc!$AJ$7:$AJ$2006,0))</f>
        <v/>
      </c>
    </row>
    <row r="1981" spans="102:117" x14ac:dyDescent="0.25">
      <c r="CX1981" s="50"/>
      <c r="CY1981" s="50"/>
      <c r="DI1981" s="107" t="str">
        <f>IF(LEN(Database!$C1982)&gt;0,ROW(Database!$C1982),"")</f>
        <v/>
      </c>
      <c r="DK1981" s="88" t="str">
        <f>IF(DynamicList!$D1982&lt;&gt;"",ROW(DynamicList!$D1982),"")</f>
        <v/>
      </c>
      <c r="DM1981" s="88" t="str">
        <f>IF(LEN(DynamicList!$D1982)=0,"",MATCH(DynamicList!$D1982,Calc!$AJ$7:$AJ$2006,0))</f>
        <v/>
      </c>
    </row>
    <row r="1982" spans="102:117" x14ac:dyDescent="0.25">
      <c r="CX1982" s="50"/>
      <c r="CY1982" s="50"/>
      <c r="DI1982" s="107" t="str">
        <f>IF(LEN(Database!$C1983)&gt;0,ROW(Database!$C1983),"")</f>
        <v/>
      </c>
      <c r="DK1982" s="88" t="str">
        <f>IF(DynamicList!$D1983&lt;&gt;"",ROW(DynamicList!$D1983),"")</f>
        <v/>
      </c>
      <c r="DM1982" s="88" t="str">
        <f>IF(LEN(DynamicList!$D1983)=0,"",MATCH(DynamicList!$D1983,Calc!$AJ$7:$AJ$2006,0))</f>
        <v/>
      </c>
    </row>
    <row r="1983" spans="102:117" x14ac:dyDescent="0.25">
      <c r="CX1983" s="50"/>
      <c r="CY1983" s="50"/>
      <c r="DI1983" s="107" t="str">
        <f>IF(LEN(Database!$C1984)&gt;0,ROW(Database!$C1984),"")</f>
        <v/>
      </c>
      <c r="DK1983" s="88" t="str">
        <f>IF(DynamicList!$D1984&lt;&gt;"",ROW(DynamicList!$D1984),"")</f>
        <v/>
      </c>
      <c r="DM1983" s="88" t="str">
        <f>IF(LEN(DynamicList!$D1984)=0,"",MATCH(DynamicList!$D1984,Calc!$AJ$7:$AJ$2006,0))</f>
        <v/>
      </c>
    </row>
    <row r="1984" spans="102:117" x14ac:dyDescent="0.25">
      <c r="CX1984" s="50"/>
      <c r="CY1984" s="50"/>
      <c r="DI1984" s="107" t="str">
        <f>IF(LEN(Database!$C1985)&gt;0,ROW(Database!$C1985),"")</f>
        <v/>
      </c>
      <c r="DK1984" s="88" t="str">
        <f>IF(DynamicList!$D1985&lt;&gt;"",ROW(DynamicList!$D1985),"")</f>
        <v/>
      </c>
      <c r="DM1984" s="88" t="str">
        <f>IF(LEN(DynamicList!$D1985)=0,"",MATCH(DynamicList!$D1985,Calc!$AJ$7:$AJ$2006,0))</f>
        <v/>
      </c>
    </row>
    <row r="1985" spans="102:117" x14ac:dyDescent="0.25">
      <c r="CX1985" s="50"/>
      <c r="CY1985" s="50"/>
      <c r="DI1985" s="107" t="str">
        <f>IF(LEN(Database!$C1986)&gt;0,ROW(Database!$C1986),"")</f>
        <v/>
      </c>
      <c r="DK1985" s="88" t="str">
        <f>IF(DynamicList!$D1986&lt;&gt;"",ROW(DynamicList!$D1986),"")</f>
        <v/>
      </c>
      <c r="DM1985" s="88" t="str">
        <f>IF(LEN(DynamicList!$D1986)=0,"",MATCH(DynamicList!$D1986,Calc!$AJ$7:$AJ$2006,0))</f>
        <v/>
      </c>
    </row>
    <row r="1986" spans="102:117" x14ac:dyDescent="0.25">
      <c r="CX1986" s="50"/>
      <c r="CY1986" s="50"/>
      <c r="DI1986" s="107" t="str">
        <f>IF(LEN(Database!$C1987)&gt;0,ROW(Database!$C1987),"")</f>
        <v/>
      </c>
      <c r="DK1986" s="88" t="str">
        <f>IF(DynamicList!$D1987&lt;&gt;"",ROW(DynamicList!$D1987),"")</f>
        <v/>
      </c>
      <c r="DM1986" s="88" t="str">
        <f>IF(LEN(DynamicList!$D1987)=0,"",MATCH(DynamicList!$D1987,Calc!$AJ$7:$AJ$2006,0))</f>
        <v/>
      </c>
    </row>
    <row r="1987" spans="102:117" x14ac:dyDescent="0.25">
      <c r="CX1987" s="50"/>
      <c r="CY1987" s="50"/>
      <c r="DI1987" s="107" t="str">
        <f>IF(LEN(Database!$C1988)&gt;0,ROW(Database!$C1988),"")</f>
        <v/>
      </c>
      <c r="DK1987" s="88" t="str">
        <f>IF(DynamicList!$D1988&lt;&gt;"",ROW(DynamicList!$D1988),"")</f>
        <v/>
      </c>
      <c r="DM1987" s="88" t="str">
        <f>IF(LEN(DynamicList!$D1988)=0,"",MATCH(DynamicList!$D1988,Calc!$AJ$7:$AJ$2006,0))</f>
        <v/>
      </c>
    </row>
    <row r="1988" spans="102:117" x14ac:dyDescent="0.25">
      <c r="CX1988" s="50"/>
      <c r="CY1988" s="50"/>
      <c r="DI1988" s="107" t="str">
        <f>IF(LEN(Database!$C1989)&gt;0,ROW(Database!$C1989),"")</f>
        <v/>
      </c>
      <c r="DK1988" s="88" t="str">
        <f>IF(DynamicList!$D1989&lt;&gt;"",ROW(DynamicList!$D1989),"")</f>
        <v/>
      </c>
      <c r="DM1988" s="88" t="str">
        <f>IF(LEN(DynamicList!$D1989)=0,"",MATCH(DynamicList!$D1989,Calc!$AJ$7:$AJ$2006,0))</f>
        <v/>
      </c>
    </row>
    <row r="1989" spans="102:117" x14ac:dyDescent="0.25">
      <c r="CX1989" s="50"/>
      <c r="CY1989" s="50"/>
      <c r="DI1989" s="107" t="str">
        <f>IF(LEN(Database!$C1990)&gt;0,ROW(Database!$C1990),"")</f>
        <v/>
      </c>
      <c r="DK1989" s="88" t="str">
        <f>IF(DynamicList!$D1990&lt;&gt;"",ROW(DynamicList!$D1990),"")</f>
        <v/>
      </c>
      <c r="DM1989" s="88" t="str">
        <f>IF(LEN(DynamicList!$D1990)=0,"",MATCH(DynamicList!$D1990,Calc!$AJ$7:$AJ$2006,0))</f>
        <v/>
      </c>
    </row>
    <row r="1990" spans="102:117" x14ac:dyDescent="0.25">
      <c r="CX1990" s="50"/>
      <c r="CY1990" s="50"/>
      <c r="DI1990" s="107" t="str">
        <f>IF(LEN(Database!$C1991)&gt;0,ROW(Database!$C1991),"")</f>
        <v/>
      </c>
      <c r="DK1990" s="88" t="str">
        <f>IF(DynamicList!$D1991&lt;&gt;"",ROW(DynamicList!$D1991),"")</f>
        <v/>
      </c>
      <c r="DM1990" s="88" t="str">
        <f>IF(LEN(DynamicList!$D1991)=0,"",MATCH(DynamicList!$D1991,Calc!$AJ$7:$AJ$2006,0))</f>
        <v/>
      </c>
    </row>
    <row r="1991" spans="102:117" x14ac:dyDescent="0.25">
      <c r="CX1991" s="50"/>
      <c r="CY1991" s="50"/>
      <c r="DI1991" s="107" t="str">
        <f>IF(LEN(Database!$C1992)&gt;0,ROW(Database!$C1992),"")</f>
        <v/>
      </c>
      <c r="DK1991" s="88" t="str">
        <f>IF(DynamicList!$D1992&lt;&gt;"",ROW(DynamicList!$D1992),"")</f>
        <v/>
      </c>
      <c r="DM1991" s="88" t="str">
        <f>IF(LEN(DynamicList!$D1992)=0,"",MATCH(DynamicList!$D1992,Calc!$AJ$7:$AJ$2006,0))</f>
        <v/>
      </c>
    </row>
    <row r="1992" spans="102:117" x14ac:dyDescent="0.25">
      <c r="CX1992" s="50"/>
      <c r="CY1992" s="50"/>
      <c r="DI1992" s="107" t="str">
        <f>IF(LEN(Database!$C1993)&gt;0,ROW(Database!$C1993),"")</f>
        <v/>
      </c>
      <c r="DK1992" s="88" t="str">
        <f>IF(DynamicList!$D1993&lt;&gt;"",ROW(DynamicList!$D1993),"")</f>
        <v/>
      </c>
      <c r="DM1992" s="88" t="str">
        <f>IF(LEN(DynamicList!$D1993)=0,"",MATCH(DynamicList!$D1993,Calc!$AJ$7:$AJ$2006,0))</f>
        <v/>
      </c>
    </row>
    <row r="1993" spans="102:117" x14ac:dyDescent="0.25">
      <c r="CX1993" s="50"/>
      <c r="CY1993" s="50"/>
      <c r="DI1993" s="107" t="str">
        <f>IF(LEN(Database!$C1994)&gt;0,ROW(Database!$C1994),"")</f>
        <v/>
      </c>
      <c r="DK1993" s="88" t="str">
        <f>IF(DynamicList!$D1994&lt;&gt;"",ROW(DynamicList!$D1994),"")</f>
        <v/>
      </c>
      <c r="DM1993" s="88" t="str">
        <f>IF(LEN(DynamicList!$D1994)=0,"",MATCH(DynamicList!$D1994,Calc!$AJ$7:$AJ$2006,0))</f>
        <v/>
      </c>
    </row>
    <row r="1994" spans="102:117" x14ac:dyDescent="0.25">
      <c r="CX1994" s="50"/>
      <c r="CY1994" s="50"/>
      <c r="DI1994" s="107" t="str">
        <f>IF(LEN(Database!$C1995)&gt;0,ROW(Database!$C1995),"")</f>
        <v/>
      </c>
      <c r="DK1994" s="88" t="str">
        <f>IF(DynamicList!$D1995&lt;&gt;"",ROW(DynamicList!$D1995),"")</f>
        <v/>
      </c>
      <c r="DM1994" s="88" t="str">
        <f>IF(LEN(DynamicList!$D1995)=0,"",MATCH(DynamicList!$D1995,Calc!$AJ$7:$AJ$2006,0))</f>
        <v/>
      </c>
    </row>
    <row r="1995" spans="102:117" x14ac:dyDescent="0.25">
      <c r="CX1995" s="50"/>
      <c r="CY1995" s="50"/>
      <c r="DI1995" s="107" t="str">
        <f>IF(LEN(Database!$C1996)&gt;0,ROW(Database!$C1996),"")</f>
        <v/>
      </c>
      <c r="DK1995" s="88" t="str">
        <f>IF(DynamicList!$D1996&lt;&gt;"",ROW(DynamicList!$D1996),"")</f>
        <v/>
      </c>
      <c r="DM1995" s="88" t="str">
        <f>IF(LEN(DynamicList!$D1996)=0,"",MATCH(DynamicList!$D1996,Calc!$AJ$7:$AJ$2006,0))</f>
        <v/>
      </c>
    </row>
    <row r="1996" spans="102:117" x14ac:dyDescent="0.25">
      <c r="CX1996" s="50"/>
      <c r="CY1996" s="50"/>
      <c r="DI1996" s="107" t="str">
        <f>IF(LEN(Database!$C1997)&gt;0,ROW(Database!$C1997),"")</f>
        <v/>
      </c>
      <c r="DK1996" s="88" t="str">
        <f>IF(DynamicList!$D1997&lt;&gt;"",ROW(DynamicList!$D1997),"")</f>
        <v/>
      </c>
      <c r="DM1996" s="88" t="str">
        <f>IF(LEN(DynamicList!$D1997)=0,"",MATCH(DynamicList!$D1997,Calc!$AJ$7:$AJ$2006,0))</f>
        <v/>
      </c>
    </row>
    <row r="1997" spans="102:117" x14ac:dyDescent="0.25">
      <c r="CX1997" s="50"/>
      <c r="CY1997" s="50"/>
      <c r="DI1997" s="107" t="str">
        <f>IF(LEN(Database!$C1998)&gt;0,ROW(Database!$C1998),"")</f>
        <v/>
      </c>
      <c r="DK1997" s="88" t="str">
        <f>IF(DynamicList!$D1998&lt;&gt;"",ROW(DynamicList!$D1998),"")</f>
        <v/>
      </c>
      <c r="DM1997" s="88" t="str">
        <f>IF(LEN(DynamicList!$D1998)=0,"",MATCH(DynamicList!$D1998,Calc!$AJ$7:$AJ$2006,0))</f>
        <v/>
      </c>
    </row>
    <row r="1998" spans="102:117" x14ac:dyDescent="0.25">
      <c r="CX1998" s="50"/>
      <c r="CY1998" s="50"/>
      <c r="DI1998" s="107" t="str">
        <f>IF(LEN(Database!$C1999)&gt;0,ROW(Database!$C1999),"")</f>
        <v/>
      </c>
      <c r="DK1998" s="88" t="str">
        <f>IF(DynamicList!$D1999&lt;&gt;"",ROW(DynamicList!$D1999),"")</f>
        <v/>
      </c>
      <c r="DM1998" s="88" t="str">
        <f>IF(LEN(DynamicList!$D1999)=0,"",MATCH(DynamicList!$D1999,Calc!$AJ$7:$AJ$2006,0))</f>
        <v/>
      </c>
    </row>
    <row r="1999" spans="102:117" x14ac:dyDescent="0.25">
      <c r="CX1999" s="50"/>
      <c r="CY1999" s="50"/>
      <c r="DI1999" s="107" t="str">
        <f>IF(LEN(Database!$C2000)&gt;0,ROW(Database!$C2000),"")</f>
        <v/>
      </c>
      <c r="DK1999" s="88" t="str">
        <f>IF(DynamicList!$D2000&lt;&gt;"",ROW(DynamicList!$D2000),"")</f>
        <v/>
      </c>
      <c r="DM1999" s="88" t="str">
        <f>IF(LEN(DynamicList!$D2000)=0,"",MATCH(DynamicList!$D2000,Calc!$AJ$7:$AJ$2006,0))</f>
        <v/>
      </c>
    </row>
    <row r="2000" spans="102:117" x14ac:dyDescent="0.25">
      <c r="CX2000" s="50"/>
      <c r="CY2000" s="50"/>
      <c r="DI2000" s="107" t="str">
        <f>IF(LEN(Database!$C2001)&gt;0,ROW(Database!$C2001),"")</f>
        <v/>
      </c>
      <c r="DK2000" s="88" t="str">
        <f>IF(DynamicList!$D2001&lt;&gt;"",ROW(DynamicList!$D2001),"")</f>
        <v/>
      </c>
      <c r="DM2000" s="88" t="str">
        <f>IF(LEN(DynamicList!$D2001)=0,"",MATCH(DynamicList!$D2001,Calc!$AJ$7:$AJ$2006,0))</f>
        <v/>
      </c>
    </row>
    <row r="2001" spans="102:117" x14ac:dyDescent="0.25">
      <c r="CX2001" s="50"/>
      <c r="CY2001" s="50"/>
      <c r="DI2001" s="107" t="str">
        <f>IF(LEN(Database!$C2002)&gt;0,ROW(Database!$C2002),"")</f>
        <v/>
      </c>
      <c r="DK2001" s="88" t="str">
        <f>IF(DynamicList!$D2002&lt;&gt;"",ROW(DynamicList!$D2002),"")</f>
        <v/>
      </c>
      <c r="DM2001" s="88" t="str">
        <f>IF(LEN(DynamicList!$D2002)=0,"",MATCH(DynamicList!$D2002,Calc!$AJ$7:$AJ$2006,0))</f>
        <v/>
      </c>
    </row>
    <row r="2002" spans="102:117" x14ac:dyDescent="0.25">
      <c r="CX2002" s="50"/>
      <c r="CY2002" s="50"/>
      <c r="DI2002" s="107" t="str">
        <f>IF(LEN(Database!$C2003)&gt;0,ROW(Database!$C2003),"")</f>
        <v/>
      </c>
      <c r="DK2002" s="88" t="str">
        <f>IF(DynamicList!$D2003&lt;&gt;"",ROW(DynamicList!$D2003),"")</f>
        <v/>
      </c>
      <c r="DM2002" s="88" t="str">
        <f>IF(LEN(DynamicList!$D2003)=0,"",MATCH(DynamicList!$D2003,Calc!$AJ$7:$AJ$2006,0))</f>
        <v/>
      </c>
    </row>
    <row r="2003" spans="102:117" x14ac:dyDescent="0.25">
      <c r="CX2003" s="50"/>
      <c r="CY2003" s="50"/>
      <c r="DI2003" s="107" t="str">
        <f>IF(LEN(Database!$C2004)&gt;0,ROW(Database!$C2004),"")</f>
        <v/>
      </c>
      <c r="DK2003" s="88" t="str">
        <f>IF(DynamicList!$D2004&lt;&gt;"",ROW(DynamicList!$D2004),"")</f>
        <v/>
      </c>
      <c r="DM2003" s="88" t="str">
        <f>IF(LEN(DynamicList!$D2004)=0,"",MATCH(DynamicList!$D2004,Calc!$AJ$7:$AJ$2006,0))</f>
        <v/>
      </c>
    </row>
    <row r="2004" spans="102:117" x14ac:dyDescent="0.25">
      <c r="CX2004" s="50"/>
      <c r="CY2004" s="50"/>
      <c r="DI2004" s="107" t="str">
        <f>IF(LEN(Database!$C2005)&gt;0,ROW(Database!$C2005),"")</f>
        <v/>
      </c>
      <c r="DK2004" s="88" t="str">
        <f>IF(DynamicList!$D2005&lt;&gt;"",ROW(DynamicList!$D2005),"")</f>
        <v/>
      </c>
      <c r="DM2004" s="88" t="str">
        <f>IF(LEN(DynamicList!$D2005)=0,"",MATCH(DynamicList!$D2005,Calc!$AJ$7:$AJ$2006,0))</f>
        <v/>
      </c>
    </row>
    <row r="2005" spans="102:117" x14ac:dyDescent="0.25">
      <c r="CX2005" s="50"/>
      <c r="CY2005" s="50"/>
      <c r="DI2005" s="107" t="str">
        <f>IF(LEN(Database!$C2006)&gt;0,ROW(Database!$C2006),"")</f>
        <v/>
      </c>
      <c r="DK2005" s="88" t="str">
        <f>IF(DynamicList!$D2006&lt;&gt;"",ROW(DynamicList!$D2006),"")</f>
        <v/>
      </c>
      <c r="DM2005" s="88" t="str">
        <f>IF(LEN(DynamicList!$D2006)=0,"",MATCH(DynamicList!$D2006,Calc!$AJ$7:$AJ$2006,0))</f>
        <v/>
      </c>
    </row>
    <row r="2006" spans="102:117" x14ac:dyDescent="0.25">
      <c r="CX2006" s="50"/>
      <c r="CY2006" s="50"/>
      <c r="DI2006" s="107" t="str">
        <f>IF(LEN(Database!$C2007)&gt;0,ROW(Database!$C2007),"")</f>
        <v/>
      </c>
      <c r="DK2006" s="88" t="str">
        <f>IF(DynamicList!$D2007&lt;&gt;"",ROW(DynamicList!$D2007),"")</f>
        <v/>
      </c>
      <c r="DM2006" s="88" t="str">
        <f>IF(LEN(DynamicList!$D2007)=0,"",MATCH(DynamicList!$D2007,Calc!$AJ$7:$AJ$2006,0))</f>
        <v/>
      </c>
    </row>
    <row r="2007" spans="102:117" x14ac:dyDescent="0.25">
      <c r="CX2007" s="50"/>
      <c r="CY2007" s="50"/>
    </row>
  </sheetData>
  <mergeCells count="4">
    <mergeCell ref="AO4:AP4"/>
    <mergeCell ref="AU4:AV4"/>
    <mergeCell ref="BA4:BB4"/>
    <mergeCell ref="BG4:BH4"/>
  </mergeCells>
  <pageMargins left="0.7" right="0.7" top="0.75" bottom="0.75" header="0.3" footer="0.3"/>
  <pageSetup paperSize="9" orientation="portrait" r:id="rId1"/>
  <colBreaks count="1" manualBreakCount="1">
    <brk id="109" max="1048575" man="1"/>
  </col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8</vt:i4>
      </vt:variant>
    </vt:vector>
  </HeadingPairs>
  <TitlesOfParts>
    <vt:vector size="17" baseType="lpstr">
      <vt:lpstr>Menu</vt:lpstr>
      <vt:lpstr>Metrics</vt:lpstr>
      <vt:lpstr>Settings</vt:lpstr>
      <vt:lpstr>Database</vt:lpstr>
      <vt:lpstr>DynamicList</vt:lpstr>
      <vt:lpstr>Form</vt:lpstr>
      <vt:lpstr>Dashboard</vt:lpstr>
      <vt:lpstr>Calc</vt:lpstr>
      <vt:lpstr>ToU</vt:lpstr>
      <vt:lpstr>DatabaseHeaders</vt:lpstr>
      <vt:lpstr>DropdownCounta</vt:lpstr>
      <vt:lpstr>DropdownHeaders</vt:lpstr>
      <vt:lpstr>Dashboard!Print_Area</vt:lpstr>
      <vt:lpstr>Form!Print_Area</vt:lpstr>
      <vt:lpstr>Menu!Print_Area</vt:lpstr>
      <vt:lpstr>Metrics!Print_Area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2022-12-29T08:38:39Z</cp:lastPrinted>
  <dcterms:created xsi:type="dcterms:W3CDTF">2018-11-13T14:01:04Z</dcterms:created>
  <dcterms:modified xsi:type="dcterms:W3CDTF">2023-01-01T15:22:59Z</dcterms:modified>
  <dc:title>Product Database V3 Template</dc:title>
  <dc:subject>Product Database V3</dc:subject>
  <dc:description>Product Database V3 template by Master Productivity Kit — masterproductivitykit.com</dc:description>
  <cp:keywords>Master Productivity Kit, Excel template, Google Sheets template</cp:keywords>
  <cp:category>Business Template</cp:category>
</cp:coreProperties>
</file>