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Archive\Performance Review\"/>
    </mc:Choice>
  </mc:AlternateContent>
  <xr:revisionPtr revIDLastSave="0" documentId="13_ncr:1_{5415187F-3293-40FE-8656-87DBDFCC9461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Cal" sheetId="5" state="hidden" r:id="rId2"/>
  </sheets>
  <definedNames>
    <definedName name="_xlnm.Print_Area" localSheetId="0">Dashboard!$B$2:$G$54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1" i="5" l="1"/>
  <c r="U41" i="5" s="1"/>
  <c r="P41" i="5"/>
  <c r="Q41" i="5"/>
  <c r="R41" i="5"/>
  <c r="S41" i="5"/>
  <c r="T41" i="5"/>
  <c r="O42" i="5"/>
  <c r="U42" i="5" s="1"/>
  <c r="P42" i="5"/>
  <c r="Q42" i="5"/>
  <c r="R42" i="5"/>
  <c r="S42" i="5"/>
  <c r="T42" i="5"/>
  <c r="O43" i="5"/>
  <c r="U43" i="5" s="1"/>
  <c r="P43" i="5"/>
  <c r="Q43" i="5"/>
  <c r="R43" i="5"/>
  <c r="S43" i="5"/>
  <c r="T43" i="5"/>
  <c r="O44" i="5"/>
  <c r="V44" i="5" s="1"/>
  <c r="P44" i="5"/>
  <c r="Q44" i="5"/>
  <c r="R44" i="5"/>
  <c r="S44" i="5"/>
  <c r="T44" i="5"/>
  <c r="O45" i="5"/>
  <c r="U45" i="5" s="1"/>
  <c r="P45" i="5"/>
  <c r="Q45" i="5"/>
  <c r="R45" i="5"/>
  <c r="S45" i="5"/>
  <c r="T45" i="5"/>
  <c r="O46" i="5"/>
  <c r="P46" i="5"/>
  <c r="Q46" i="5"/>
  <c r="R46" i="5"/>
  <c r="S46" i="5"/>
  <c r="T46" i="5"/>
  <c r="O47" i="5"/>
  <c r="V47" i="5" s="1"/>
  <c r="P47" i="5"/>
  <c r="Q47" i="5"/>
  <c r="R47" i="5"/>
  <c r="S47" i="5"/>
  <c r="T47" i="5"/>
  <c r="O48" i="5"/>
  <c r="U48" i="5" s="1"/>
  <c r="P48" i="5"/>
  <c r="Q48" i="5"/>
  <c r="R48" i="5"/>
  <c r="S48" i="5"/>
  <c r="T48" i="5"/>
  <c r="O49" i="5"/>
  <c r="U49" i="5" s="1"/>
  <c r="P49" i="5"/>
  <c r="Q49" i="5"/>
  <c r="R49" i="5"/>
  <c r="S49" i="5"/>
  <c r="T49" i="5"/>
  <c r="O50" i="5"/>
  <c r="U50" i="5" s="1"/>
  <c r="P50" i="5"/>
  <c r="Q50" i="5"/>
  <c r="R50" i="5"/>
  <c r="S50" i="5"/>
  <c r="T50" i="5"/>
  <c r="O51" i="5"/>
  <c r="U51" i="5" s="1"/>
  <c r="P51" i="5"/>
  <c r="Q51" i="5"/>
  <c r="R51" i="5"/>
  <c r="S51" i="5"/>
  <c r="T51" i="5"/>
  <c r="O52" i="5"/>
  <c r="U52" i="5" s="1"/>
  <c r="P52" i="5"/>
  <c r="Q52" i="5"/>
  <c r="R52" i="5"/>
  <c r="S52" i="5"/>
  <c r="T52" i="5"/>
  <c r="O53" i="5"/>
  <c r="U53" i="5" s="1"/>
  <c r="P53" i="5"/>
  <c r="Q53" i="5"/>
  <c r="R53" i="5"/>
  <c r="S53" i="5"/>
  <c r="T53" i="5"/>
  <c r="X47" i="5" l="1"/>
  <c r="V50" i="5"/>
  <c r="W44" i="5"/>
  <c r="V42" i="5"/>
  <c r="V48" i="5"/>
  <c r="X50" i="5"/>
  <c r="V53" i="5"/>
  <c r="X48" i="5"/>
  <c r="U44" i="5"/>
  <c r="X42" i="5"/>
  <c r="X51" i="5"/>
  <c r="X41" i="5"/>
  <c r="X43" i="5"/>
  <c r="W46" i="5"/>
  <c r="V52" i="5"/>
  <c r="W42" i="5"/>
  <c r="X46" i="5"/>
  <c r="X49" i="5"/>
  <c r="V45" i="5"/>
  <c r="W48" i="5"/>
  <c r="W53" i="5"/>
  <c r="W52" i="5"/>
  <c r="W50" i="5"/>
  <c r="W45" i="5"/>
  <c r="W47" i="5"/>
  <c r="X44" i="5"/>
  <c r="W49" i="5"/>
  <c r="W41" i="5"/>
  <c r="V41" i="5"/>
  <c r="V46" i="5"/>
  <c r="X53" i="5"/>
  <c r="V51" i="5"/>
  <c r="U46" i="5"/>
  <c r="X45" i="5"/>
  <c r="V43" i="5"/>
  <c r="X52" i="5"/>
  <c r="U47" i="5"/>
  <c r="V49" i="5"/>
  <c r="W51" i="5"/>
  <c r="W43" i="5"/>
  <c r="Y43" i="5" l="1"/>
  <c r="Y44" i="5"/>
  <c r="Y49" i="5"/>
  <c r="Y42" i="5"/>
  <c r="Y47" i="5"/>
  <c r="Y41" i="5"/>
  <c r="Y52" i="5"/>
  <c r="Y50" i="5"/>
  <c r="Y48" i="5"/>
  <c r="Y53" i="5"/>
  <c r="Y45" i="5"/>
  <c r="Y51" i="5"/>
  <c r="Y46" i="5"/>
  <c r="O34" i="5" l="1"/>
  <c r="P34" i="5"/>
  <c r="Q34" i="5"/>
  <c r="R34" i="5"/>
  <c r="S34" i="5"/>
  <c r="T34" i="5"/>
  <c r="O35" i="5"/>
  <c r="P35" i="5"/>
  <c r="Q35" i="5"/>
  <c r="R35" i="5"/>
  <c r="S35" i="5"/>
  <c r="T35" i="5"/>
  <c r="O36" i="5"/>
  <c r="U36" i="5" s="1"/>
  <c r="P36" i="5"/>
  <c r="Q36" i="5"/>
  <c r="R36" i="5"/>
  <c r="S36" i="5"/>
  <c r="T36" i="5"/>
  <c r="O37" i="5"/>
  <c r="U37" i="5" s="1"/>
  <c r="P37" i="5"/>
  <c r="Q37" i="5"/>
  <c r="R37" i="5"/>
  <c r="S37" i="5"/>
  <c r="T37" i="5"/>
  <c r="O38" i="5"/>
  <c r="U38" i="5" s="1"/>
  <c r="P38" i="5"/>
  <c r="Q38" i="5"/>
  <c r="R38" i="5"/>
  <c r="S38" i="5"/>
  <c r="T38" i="5"/>
  <c r="O39" i="5"/>
  <c r="V39" i="5" s="1"/>
  <c r="P39" i="5"/>
  <c r="Q39" i="5"/>
  <c r="R39" i="5"/>
  <c r="S39" i="5"/>
  <c r="T39" i="5"/>
  <c r="O40" i="5"/>
  <c r="U40" i="5" s="1"/>
  <c r="P40" i="5"/>
  <c r="Q40" i="5"/>
  <c r="R40" i="5"/>
  <c r="S40" i="5"/>
  <c r="T40" i="5"/>
  <c r="F3" i="5"/>
  <c r="C11" i="1" s="1"/>
  <c r="P3" i="5" s="1"/>
  <c r="T33" i="5"/>
  <c r="S33" i="5"/>
  <c r="R33" i="5"/>
  <c r="Q33" i="5"/>
  <c r="P33" i="5"/>
  <c r="O33" i="5"/>
  <c r="T32" i="5"/>
  <c r="S32" i="5"/>
  <c r="R32" i="5"/>
  <c r="Q32" i="5"/>
  <c r="P32" i="5"/>
  <c r="O32" i="5"/>
  <c r="T31" i="5"/>
  <c r="S31" i="5"/>
  <c r="R31" i="5"/>
  <c r="Q31" i="5"/>
  <c r="P31" i="5"/>
  <c r="O31" i="5"/>
  <c r="T30" i="5"/>
  <c r="S30" i="5"/>
  <c r="R30" i="5"/>
  <c r="Q30" i="5"/>
  <c r="P30" i="5"/>
  <c r="O30" i="5"/>
  <c r="T29" i="5"/>
  <c r="S29" i="5"/>
  <c r="R29" i="5"/>
  <c r="Q29" i="5"/>
  <c r="P29" i="5"/>
  <c r="O29" i="5"/>
  <c r="T28" i="5"/>
  <c r="S28" i="5"/>
  <c r="R28" i="5"/>
  <c r="Q28" i="5"/>
  <c r="P28" i="5"/>
  <c r="O28" i="5"/>
  <c r="T27" i="5"/>
  <c r="S27" i="5"/>
  <c r="R27" i="5"/>
  <c r="Q27" i="5"/>
  <c r="P27" i="5"/>
  <c r="O27" i="5"/>
  <c r="T26" i="5"/>
  <c r="S26" i="5"/>
  <c r="R26" i="5"/>
  <c r="Q26" i="5"/>
  <c r="P26" i="5"/>
  <c r="O26" i="5"/>
  <c r="T25" i="5"/>
  <c r="S25" i="5"/>
  <c r="R25" i="5"/>
  <c r="Q25" i="5"/>
  <c r="P25" i="5"/>
  <c r="O25" i="5"/>
  <c r="T24" i="5"/>
  <c r="S24" i="5"/>
  <c r="R24" i="5"/>
  <c r="Q24" i="5"/>
  <c r="P24" i="5"/>
  <c r="O24" i="5"/>
  <c r="T23" i="5"/>
  <c r="S23" i="5"/>
  <c r="R23" i="5"/>
  <c r="Q23" i="5"/>
  <c r="P23" i="5"/>
  <c r="O23" i="5"/>
  <c r="T22" i="5"/>
  <c r="S22" i="5"/>
  <c r="R22" i="5"/>
  <c r="Q22" i="5"/>
  <c r="P22" i="5"/>
  <c r="O22" i="5"/>
  <c r="T21" i="5"/>
  <c r="S21" i="5"/>
  <c r="R21" i="5"/>
  <c r="Q21" i="5"/>
  <c r="P21" i="5"/>
  <c r="O21" i="5"/>
  <c r="T20" i="5"/>
  <c r="S20" i="5"/>
  <c r="R20" i="5"/>
  <c r="Q20" i="5"/>
  <c r="P20" i="5"/>
  <c r="O20" i="5"/>
  <c r="T19" i="5"/>
  <c r="S19" i="5"/>
  <c r="R19" i="5"/>
  <c r="Q19" i="5"/>
  <c r="P19" i="5"/>
  <c r="O19" i="5"/>
  <c r="T18" i="5"/>
  <c r="S18" i="5"/>
  <c r="R18" i="5"/>
  <c r="Q18" i="5"/>
  <c r="P18" i="5"/>
  <c r="O18" i="5"/>
  <c r="T17" i="5"/>
  <c r="S17" i="5"/>
  <c r="R17" i="5"/>
  <c r="Q17" i="5"/>
  <c r="P17" i="5"/>
  <c r="O17" i="5"/>
  <c r="T16" i="5"/>
  <c r="S16" i="5"/>
  <c r="R16" i="5"/>
  <c r="Q16" i="5"/>
  <c r="P16" i="5"/>
  <c r="O16" i="5"/>
  <c r="T15" i="5"/>
  <c r="S15" i="5"/>
  <c r="R15" i="5"/>
  <c r="Q15" i="5"/>
  <c r="P15" i="5"/>
  <c r="O15" i="5"/>
  <c r="T14" i="5"/>
  <c r="S14" i="5"/>
  <c r="R14" i="5"/>
  <c r="Q14" i="5"/>
  <c r="P14" i="5"/>
  <c r="O14" i="5"/>
  <c r="T13" i="5"/>
  <c r="S13" i="5"/>
  <c r="R13" i="5"/>
  <c r="Q13" i="5"/>
  <c r="P13" i="5"/>
  <c r="O13" i="5"/>
  <c r="T12" i="5"/>
  <c r="S12" i="5"/>
  <c r="R12" i="5"/>
  <c r="Q12" i="5"/>
  <c r="P12" i="5"/>
  <c r="O12" i="5"/>
  <c r="T11" i="5"/>
  <c r="S11" i="5"/>
  <c r="R11" i="5"/>
  <c r="Q11" i="5"/>
  <c r="P11" i="5"/>
  <c r="O11" i="5"/>
  <c r="T10" i="5"/>
  <c r="S10" i="5"/>
  <c r="R10" i="5"/>
  <c r="Q10" i="5"/>
  <c r="P10" i="5"/>
  <c r="O10" i="5"/>
  <c r="T9" i="5"/>
  <c r="S9" i="5"/>
  <c r="R9" i="5"/>
  <c r="Q9" i="5"/>
  <c r="P9" i="5"/>
  <c r="O9" i="5"/>
  <c r="T8" i="5"/>
  <c r="S8" i="5"/>
  <c r="R8" i="5"/>
  <c r="Q8" i="5"/>
  <c r="P8" i="5"/>
  <c r="O8" i="5"/>
  <c r="T7" i="5"/>
  <c r="S7" i="5"/>
  <c r="R7" i="5"/>
  <c r="Q7" i="5"/>
  <c r="P7" i="5"/>
  <c r="O7" i="5"/>
  <c r="T6" i="5"/>
  <c r="S6" i="5"/>
  <c r="R6" i="5"/>
  <c r="Q6" i="5"/>
  <c r="P6" i="5"/>
  <c r="O6" i="5"/>
  <c r="T5" i="5"/>
  <c r="S5" i="5"/>
  <c r="R5" i="5"/>
  <c r="Q5" i="5"/>
  <c r="P5" i="5"/>
  <c r="O5" i="5"/>
  <c r="T4" i="5"/>
  <c r="S4" i="5"/>
  <c r="R4" i="5"/>
  <c r="Q4" i="5"/>
  <c r="P4" i="5"/>
  <c r="O3" i="5"/>
  <c r="O4" i="5"/>
  <c r="E3" i="5"/>
  <c r="E7" i="5"/>
  <c r="G6" i="5"/>
  <c r="F6" i="5"/>
  <c r="F11" i="1" s="1"/>
  <c r="S3" i="5" s="1"/>
  <c r="G7" i="5"/>
  <c r="I7" i="5" s="1"/>
  <c r="F7" i="5"/>
  <c r="G11" i="1" s="1"/>
  <c r="T3" i="5" s="1"/>
  <c r="E6" i="5"/>
  <c r="G5" i="5"/>
  <c r="I5" i="5" s="1"/>
  <c r="F5" i="5"/>
  <c r="E5" i="5"/>
  <c r="G4" i="5"/>
  <c r="I4" i="5" s="1"/>
  <c r="F4" i="5"/>
  <c r="D11" i="1" s="1"/>
  <c r="Q3" i="5" s="1"/>
  <c r="E4" i="5"/>
  <c r="G3" i="5"/>
  <c r="I3" i="5" s="1"/>
  <c r="W14" i="5" l="1"/>
  <c r="W5" i="5"/>
  <c r="W16" i="5"/>
  <c r="R55" i="5"/>
  <c r="P55" i="5"/>
  <c r="Q55" i="5"/>
  <c r="T55" i="5"/>
  <c r="U35" i="5"/>
  <c r="W37" i="5"/>
  <c r="U34" i="5"/>
  <c r="V40" i="5"/>
  <c r="U39" i="5"/>
  <c r="W38" i="5"/>
  <c r="V35" i="5"/>
  <c r="V36" i="5"/>
  <c r="X39" i="5"/>
  <c r="X37" i="5"/>
  <c r="X36" i="5"/>
  <c r="W36" i="5"/>
  <c r="W34" i="5"/>
  <c r="X40" i="5"/>
  <c r="W40" i="5"/>
  <c r="W39" i="5"/>
  <c r="V37" i="5"/>
  <c r="X35" i="5"/>
  <c r="X34" i="5"/>
  <c r="V34" i="5"/>
  <c r="X38" i="5"/>
  <c r="V38" i="5"/>
  <c r="W35" i="5"/>
  <c r="V32" i="5"/>
  <c r="V25" i="5"/>
  <c r="U29" i="5"/>
  <c r="V33" i="5"/>
  <c r="V28" i="5"/>
  <c r="V27" i="5"/>
  <c r="U31" i="5"/>
  <c r="U26" i="5"/>
  <c r="J5" i="5"/>
  <c r="L14" i="1" s="1"/>
  <c r="J6" i="5"/>
  <c r="L15" i="1" s="1"/>
  <c r="J7" i="5"/>
  <c r="L16" i="1" s="1"/>
  <c r="J3" i="5"/>
  <c r="L12" i="1" s="1"/>
  <c r="J4" i="5"/>
  <c r="L13" i="1" s="1"/>
  <c r="H5" i="5"/>
  <c r="H3" i="5"/>
  <c r="H6" i="5"/>
  <c r="H4" i="5"/>
  <c r="E11" i="1"/>
  <c r="R3" i="5" s="1"/>
  <c r="W4" i="5"/>
  <c r="W6" i="5"/>
  <c r="W21" i="5"/>
  <c r="W22" i="5"/>
  <c r="X32" i="5"/>
  <c r="X33" i="5"/>
  <c r="B7" i="5"/>
  <c r="B8" i="5"/>
  <c r="H7" i="5"/>
  <c r="I6" i="5"/>
  <c r="S55" i="5" s="1"/>
  <c r="U8" i="5"/>
  <c r="V20" i="5"/>
  <c r="W24" i="5"/>
  <c r="V12" i="5"/>
  <c r="U7" i="5"/>
  <c r="V11" i="5"/>
  <c r="U15" i="5"/>
  <c r="U32" i="5"/>
  <c r="V4" i="5"/>
  <c r="V8" i="5"/>
  <c r="U16" i="5"/>
  <c r="W30" i="5"/>
  <c r="U33" i="5"/>
  <c r="V19" i="5"/>
  <c r="U23" i="5"/>
  <c r="V24" i="5"/>
  <c r="V29" i="5"/>
  <c r="U10" i="5"/>
  <c r="U18" i="5"/>
  <c r="W32" i="5"/>
  <c r="U24" i="5"/>
  <c r="V9" i="5"/>
  <c r="U13" i="5"/>
  <c r="V17" i="5"/>
  <c r="U21" i="5"/>
  <c r="U25" i="5"/>
  <c r="W13" i="5"/>
  <c r="U5" i="5"/>
  <c r="V5" i="5"/>
  <c r="U9" i="5"/>
  <c r="V13" i="5"/>
  <c r="U17" i="5"/>
  <c r="V21" i="5"/>
  <c r="W28" i="5"/>
  <c r="W29" i="5"/>
  <c r="U30" i="5"/>
  <c r="W20" i="5"/>
  <c r="W7" i="5"/>
  <c r="W15" i="5"/>
  <c r="W23" i="5"/>
  <c r="W31" i="5"/>
  <c r="U4" i="5"/>
  <c r="U12" i="5"/>
  <c r="U20" i="5"/>
  <c r="U28" i="5"/>
  <c r="V6" i="5"/>
  <c r="V14" i="5"/>
  <c r="V22" i="5"/>
  <c r="V30" i="5"/>
  <c r="W8" i="5"/>
  <c r="U11" i="5"/>
  <c r="U19" i="5"/>
  <c r="U27" i="5"/>
  <c r="V7" i="5"/>
  <c r="V15" i="5"/>
  <c r="V23" i="5"/>
  <c r="V31" i="5"/>
  <c r="W9" i="5"/>
  <c r="W17" i="5"/>
  <c r="W25" i="5"/>
  <c r="W33" i="5"/>
  <c r="U6" i="5"/>
  <c r="U14" i="5"/>
  <c r="U22" i="5"/>
  <c r="V16" i="5"/>
  <c r="W10" i="5"/>
  <c r="W18" i="5"/>
  <c r="W26" i="5"/>
  <c r="W11" i="5"/>
  <c r="W19" i="5"/>
  <c r="W27" i="5"/>
  <c r="V10" i="5"/>
  <c r="V18" i="5"/>
  <c r="V26" i="5"/>
  <c r="W12" i="5"/>
  <c r="B3" i="5" l="1"/>
  <c r="B4" i="5"/>
  <c r="B5" i="5"/>
  <c r="U55" i="5"/>
  <c r="Y40" i="5"/>
  <c r="Y34" i="5"/>
  <c r="Y35" i="5"/>
  <c r="Y37" i="5"/>
  <c r="Y39" i="5"/>
  <c r="Y38" i="5"/>
  <c r="Y36" i="5"/>
  <c r="Y32" i="5"/>
  <c r="H40" i="1" s="1"/>
  <c r="Y33" i="5"/>
  <c r="H41" i="1" s="1"/>
  <c r="X25" i="5" l="1"/>
  <c r="Y25" i="5" s="1"/>
  <c r="H33" i="1" s="1"/>
  <c r="X28" i="5"/>
  <c r="Y28" i="5" s="1"/>
  <c r="H36" i="1" s="1"/>
  <c r="X7" i="5" l="1"/>
  <c r="Y7" i="5" s="1"/>
  <c r="H15" i="1" s="1"/>
  <c r="X27" i="5"/>
  <c r="Y27" i="5" s="1"/>
  <c r="H35" i="1" s="1"/>
  <c r="X26" i="5"/>
  <c r="Y26" i="5" s="1"/>
  <c r="H34" i="1" s="1"/>
  <c r="X30" i="5"/>
  <c r="Y30" i="5" s="1"/>
  <c r="H38" i="1" s="1"/>
  <c r="X29" i="5"/>
  <c r="Y29" i="5" s="1"/>
  <c r="H37" i="1" s="1"/>
  <c r="X24" i="5"/>
  <c r="Y24" i="5" s="1"/>
  <c r="H32" i="1" s="1"/>
  <c r="X31" i="5"/>
  <c r="Y31" i="5" s="1"/>
  <c r="H39" i="1" s="1"/>
  <c r="X12" i="5"/>
  <c r="Y12" i="5" s="1"/>
  <c r="H20" i="1" s="1"/>
  <c r="X15" i="5"/>
  <c r="Y15" i="5" s="1"/>
  <c r="H23" i="1" s="1"/>
  <c r="X4" i="5"/>
  <c r="X6" i="5"/>
  <c r="Y6" i="5" s="1"/>
  <c r="H14" i="1" s="1"/>
  <c r="X17" i="5"/>
  <c r="Y17" i="5" s="1"/>
  <c r="H25" i="1" s="1"/>
  <c r="X13" i="5"/>
  <c r="Y13" i="5" s="1"/>
  <c r="H21" i="1" s="1"/>
  <c r="X21" i="5"/>
  <c r="Y21" i="5" s="1"/>
  <c r="H29" i="1" s="1"/>
  <c r="X5" i="5"/>
  <c r="Y5" i="5" s="1"/>
  <c r="H13" i="1" s="1"/>
  <c r="X20" i="5"/>
  <c r="Y20" i="5" s="1"/>
  <c r="H28" i="1" s="1"/>
  <c r="X14" i="5"/>
  <c r="Y14" i="5" s="1"/>
  <c r="H22" i="1" s="1"/>
  <c r="X16" i="5"/>
  <c r="Y16" i="5" s="1"/>
  <c r="H24" i="1" s="1"/>
  <c r="X23" i="5"/>
  <c r="Y23" i="5" s="1"/>
  <c r="H31" i="1" s="1"/>
  <c r="X11" i="5"/>
  <c r="Y11" i="5" s="1"/>
  <c r="H19" i="1" s="1"/>
  <c r="X10" i="5"/>
  <c r="Y10" i="5" s="1"/>
  <c r="H18" i="1" s="1"/>
  <c r="X22" i="5"/>
  <c r="Y22" i="5" s="1"/>
  <c r="H30" i="1" s="1"/>
  <c r="X19" i="5"/>
  <c r="Y19" i="5" s="1"/>
  <c r="H27" i="1" s="1"/>
  <c r="X8" i="5"/>
  <c r="Y8" i="5" s="1"/>
  <c r="H16" i="1" s="1"/>
  <c r="X9" i="5"/>
  <c r="Y9" i="5" s="1"/>
  <c r="H17" i="1" s="1"/>
  <c r="X18" i="5"/>
  <c r="Y18" i="5" s="1"/>
  <c r="H26" i="1" s="1"/>
  <c r="Y4" i="5" l="1"/>
  <c r="H12" i="1" s="1"/>
  <c r="B6" i="5"/>
  <c r="D43" i="1"/>
  <c r="B10" i="5" l="1"/>
  <c r="I6" i="1" s="1"/>
  <c r="G43" i="1"/>
</calcChain>
</file>

<file path=xl/sharedStrings.xml><?xml version="1.0" encoding="utf-8"?>
<sst xmlns="http://schemas.openxmlformats.org/spreadsheetml/2006/main" count="73" uniqueCount="61">
  <si>
    <t>Employee Information</t>
  </si>
  <si>
    <t>Employee Name:</t>
  </si>
  <si>
    <t>Reviewers Title:</t>
  </si>
  <si>
    <t>Employee ID:</t>
  </si>
  <si>
    <t>Business Development</t>
  </si>
  <si>
    <t>Reviewers Name:</t>
  </si>
  <si>
    <t>Last Review Date:</t>
  </si>
  <si>
    <t>Job Knowledge</t>
  </si>
  <si>
    <t>Productivity</t>
  </si>
  <si>
    <t>Work Quality</t>
  </si>
  <si>
    <t>Consistency</t>
  </si>
  <si>
    <t>Independent Work</t>
  </si>
  <si>
    <t>Creativity</t>
  </si>
  <si>
    <t>Honesty</t>
  </si>
  <si>
    <t>Integrity</t>
  </si>
  <si>
    <t>Punctuality</t>
  </si>
  <si>
    <t>Excellent</t>
  </si>
  <si>
    <t>Communication Skill</t>
  </si>
  <si>
    <t>Good</t>
  </si>
  <si>
    <t>Unsatisfactory</t>
  </si>
  <si>
    <t>Satisfactory</t>
  </si>
  <si>
    <t>Comments</t>
  </si>
  <si>
    <t>Employee Signature</t>
  </si>
  <si>
    <t>Reviewer Signature</t>
  </si>
  <si>
    <t>Employees Title:</t>
  </si>
  <si>
    <t>Business Analyst</t>
  </si>
  <si>
    <t xml:space="preserve">Date: </t>
  </si>
  <si>
    <t>Performance</t>
  </si>
  <si>
    <t>Point</t>
  </si>
  <si>
    <t>X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</si>
  <si>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</si>
  <si>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</si>
  <si>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</si>
  <si>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</si>
  <si>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</si>
  <si>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</si>
  <si>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PERFORMANCE REVIEW TEMPLATE</t>
  </si>
  <si>
    <t>DASHBOARD</t>
  </si>
  <si>
    <t>OVERALL POINTS:</t>
  </si>
  <si>
    <t>OVERALL PERFORMANCE:</t>
  </si>
  <si>
    <t>Margaret Teacher</t>
  </si>
  <si>
    <t>General Manager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</si>
  <si>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</si>
  <si>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</si>
  <si>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</si>
  <si>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Error Massage</t>
  </si>
  <si>
    <t>Double "X" Check</t>
  </si>
  <si>
    <t>No "X" Check</t>
  </si>
  <si>
    <t>Calculations</t>
  </si>
  <si>
    <t>Brad Pitt</t>
  </si>
  <si>
    <t>Poor</t>
  </si>
  <si>
    <t>Calculation</t>
  </si>
  <si>
    <t>Dropdown list</t>
  </si>
  <si>
    <t>Performance Factors</t>
  </si>
  <si>
    <t>TOTAL</t>
  </si>
  <si>
    <t>No Factor Check</t>
  </si>
  <si>
    <t xml:space="preserve">
Result may be misleading! Please check.</t>
  </si>
  <si>
    <t>Mark Check</t>
  </si>
  <si>
    <t>Performance Criteria Check</t>
  </si>
  <si>
    <t>Total Points</t>
  </si>
  <si>
    <t>Department: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</si>
</sst>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1" tint="0.14999847407452621"/>
      <name val="Arial"/>
      <family val="2"/>
      <charset val="162"/>
      <scheme val="minor"/>
    </font>
    <font>
      <sz val="14"/>
      <color theme="1" tint="0.1499984740745262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6"/>
      <color theme="1" tint="0.14999847407452621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1"/>
      <color rgb="FF1F4E78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auto="1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auto="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auto="1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5">
    <xf numFmtId="0" fontId="0" fillId="0" borderId="0"/>
    <xf numFmtId="0" fontId="11" fillId="0" borderId="0"/>
    <xf numFmtId="0" fontId="8" fillId="0" borderId="0"/>
    <xf numFmtId="0" fontId="19" fillId="0" borderId="0"/>
    <xf numFmtId="0" fontId="7" fillId="0" borderId="0"/>
  </cellStyleXfs>
  <cellXfs count="140">
    <xf numFmtId="0" fontId="0" fillId="0" borderId="0" xfId="0"/>
    <xf numFmtId="0" fontId="12" fillId="2" borderId="0" xfId="0" applyFont="1" applyFill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2" fillId="2" borderId="0" xfId="0" applyFont="1" applyFill="1"/>
    <xf numFmtId="0" fontId="11" fillId="2" borderId="0" xfId="1" applyFont="1" applyFill="1" applyBorder="1" applyAlignment="1">
      <alignment vertical="center"/>
    </xf>
    <xf numFmtId="0" fontId="12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20" fillId="2" borderId="0" xfId="3" applyFont="1" applyFill="1" applyAlignment="1" applyProtection="1">
      <alignment vertical="center"/>
      <protection locked="0"/>
    </xf>
    <xf numFmtId="0" fontId="21" fillId="2" borderId="0" xfId="3" applyFont="1" applyFill="1" applyAlignment="1" applyProtection="1">
      <alignment vertical="center"/>
      <protection locked="0"/>
    </xf>
    <xf numFmtId="0" fontId="22" fillId="2" borderId="0" xfId="3" applyFont="1" applyFill="1" applyAlignment="1" applyProtection="1">
      <alignment vertical="center"/>
      <protection locked="0"/>
    </xf>
    <xf numFmtId="0" fontId="11" fillId="2" borderId="8" xfId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49" fontId="15" fillId="3" borderId="0" xfId="0" applyNumberFormat="1" applyFont="1" applyFill="1" applyAlignment="1">
      <alignment horizontal="left" vertical="center" indent="2"/>
    </xf>
    <xf numFmtId="0" fontId="29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center" vertical="center"/>
    </xf>
    <xf numFmtId="49" fontId="14" fillId="4" borderId="0" xfId="0" applyNumberFormat="1" applyFont="1" applyFill="1" applyAlignment="1">
      <alignment horizontal="left" vertical="center" indent="2"/>
    </xf>
    <xf numFmtId="0" fontId="30" fillId="2" borderId="0" xfId="0" applyFont="1" applyFill="1" applyAlignment="1">
      <alignment horizontal="right" vertical="center"/>
    </xf>
    <xf numFmtId="0" fontId="0" fillId="2" borderId="0" xfId="0" applyFill="1"/>
    <xf numFmtId="0" fontId="7" fillId="0" borderId="13" xfId="4" applyBorder="1" applyAlignment="1">
      <alignment horizontal="left" wrapText="1" indent="1"/>
    </xf>
    <xf numFmtId="0" fontId="7" fillId="2" borderId="0" xfId="4" applyFill="1"/>
    <xf numFmtId="0" fontId="7" fillId="0" borderId="14" xfId="4" applyBorder="1" applyAlignment="1">
      <alignment horizontal="left" indent="1"/>
    </xf>
    <xf numFmtId="0" fontId="7" fillId="0" borderId="14" xfId="4" applyBorder="1" applyAlignment="1">
      <alignment horizontal="left" vertical="center" wrapText="1" indent="1"/>
    </xf>
    <xf numFmtId="0" fontId="7" fillId="0" borderId="14" xfId="4" applyBorder="1" applyAlignment="1">
      <alignment horizontal="left" vertical="top" wrapText="1" indent="2"/>
    </xf>
    <xf numFmtId="0" fontId="17" fillId="0" borderId="14" xfId="4" applyFont="1" applyBorder="1" applyAlignment="1">
      <alignment horizontal="left" indent="1"/>
    </xf>
    <xf numFmtId="0" fontId="7" fillId="0" borderId="15" xfId="4" applyBorder="1" applyAlignment="1">
      <alignment horizontal="left" indent="1"/>
    </xf>
    <xf numFmtId="0" fontId="16" fillId="8" borderId="8" xfId="0" applyFont="1" applyFill="1" applyBorder="1" applyAlignment="1">
      <alignment horizontal="centerContinuous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8" borderId="11" xfId="0" applyFont="1" applyFill="1" applyBorder="1" applyAlignment="1">
      <alignment horizontal="centerContinuous" vertical="center"/>
    </xf>
    <xf numFmtId="0" fontId="12" fillId="2" borderId="0" xfId="0" applyFont="1" applyFill="1" applyAlignment="1">
      <alignment vertical="top"/>
    </xf>
    <xf numFmtId="0" fontId="0" fillId="0" borderId="26" xfId="0" applyFill="1" applyBorder="1"/>
    <xf numFmtId="0" fontId="32" fillId="0" borderId="26" xfId="0" applyFont="1" applyFill="1" applyBorder="1"/>
    <xf numFmtId="1" fontId="26" fillId="6" borderId="10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5" xfId="0" applyFill="1" applyBorder="1"/>
    <xf numFmtId="0" fontId="0" fillId="0" borderId="26" xfId="0" applyFill="1" applyBorder="1" applyAlignment="1">
      <alignment horizontal="centerContinuous"/>
    </xf>
    <xf numFmtId="0" fontId="0" fillId="0" borderId="2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4" fillId="5" borderId="26" xfId="0" applyFont="1" applyFill="1" applyBorder="1"/>
    <xf numFmtId="0" fontId="0" fillId="7" borderId="26" xfId="0" applyFill="1" applyBorder="1" applyAlignment="1">
      <alignment horizontal="center" vertical="center"/>
    </xf>
    <xf numFmtId="0" fontId="17" fillId="7" borderId="26" xfId="0" applyFont="1" applyFill="1" applyBorder="1" applyAlignment="1">
      <alignment horizontal="center" vertical="center"/>
    </xf>
    <xf numFmtId="0" fontId="0" fillId="0" borderId="26" xfId="0" applyBorder="1"/>
    <xf numFmtId="0" fontId="0" fillId="0" borderId="15" xfId="0" applyBorder="1"/>
    <xf numFmtId="0" fontId="32" fillId="0" borderId="26" xfId="0" applyFont="1" applyBorder="1"/>
    <xf numFmtId="0" fontId="0" fillId="0" borderId="26" xfId="0" applyBorder="1" applyAlignment="1">
      <alignment wrapText="1"/>
    </xf>
    <xf numFmtId="0" fontId="31" fillId="0" borderId="4" xfId="0" applyFont="1" applyFill="1" applyBorder="1" applyAlignment="1">
      <alignment horizontal="centerContinuous"/>
    </xf>
    <xf numFmtId="0" fontId="31" fillId="0" borderId="8" xfId="0" applyFont="1" applyFill="1" applyBorder="1" applyAlignment="1">
      <alignment horizontal="centerContinuous"/>
    </xf>
    <xf numFmtId="0" fontId="0" fillId="0" borderId="11" xfId="0" applyFill="1" applyBorder="1" applyAlignment="1">
      <alignment horizontal="centerContinuous"/>
    </xf>
    <xf numFmtId="0" fontId="11" fillId="2" borderId="17" xfId="1" applyFont="1" applyFill="1" applyBorder="1" applyAlignment="1">
      <alignment vertical="center"/>
    </xf>
    <xf numFmtId="0" fontId="18" fillId="8" borderId="11" xfId="0" applyFont="1" applyFill="1" applyBorder="1" applyAlignment="1">
      <alignment horizontal="centerContinuous" vertical="center"/>
    </xf>
    <xf numFmtId="0" fontId="26" fillId="6" borderId="7" xfId="0" applyFont="1" applyFill="1" applyBorder="1" applyAlignment="1" applyProtection="1">
      <alignment horizontal="center" vertical="center" shrinkToFit="1"/>
      <protection hidden="1"/>
    </xf>
    <xf numFmtId="49" fontId="35" fillId="3" borderId="0" xfId="0" applyNumberFormat="1" applyFont="1" applyFill="1" applyAlignment="1">
      <alignment horizontal="left" vertical="top" indent="8"/>
    </xf>
    <xf numFmtId="0" fontId="36" fillId="2" borderId="0" xfId="0" applyFont="1" applyFill="1" applyAlignment="1">
      <alignment vertical="center"/>
    </xf>
    <xf numFmtId="49" fontId="35" fillId="3" borderId="0" xfId="0" applyNumberFormat="1" applyFont="1" applyFill="1" applyAlignment="1">
      <alignment vertical="center"/>
    </xf>
    <xf numFmtId="0" fontId="36" fillId="3" borderId="0" xfId="0" applyFont="1" applyFill="1" applyAlignment="1">
      <alignment horizontal="center" vertical="center"/>
    </xf>
    <xf numFmtId="0" fontId="27" fillId="6" borderId="9" xfId="0" applyFont="1" applyFill="1" applyBorder="1" applyAlignment="1" applyProtection="1">
      <alignment horizontal="centerContinuous" vertical="center"/>
      <protection hidden="1"/>
    </xf>
    <xf numFmtId="0" fontId="27" fillId="6" borderId="8" xfId="0" applyFont="1" applyFill="1" applyBorder="1" applyAlignment="1" applyProtection="1">
      <alignment horizontal="centerContinuous" vertical="center"/>
      <protection hidden="1"/>
    </xf>
    <xf numFmtId="0" fontId="32" fillId="0" borderId="26" xfId="0" applyFont="1" applyBorder="1" applyAlignment="1">
      <alignment horizontal="center" vertical="center"/>
    </xf>
    <xf numFmtId="0" fontId="37" fillId="8" borderId="17" xfId="0" applyFont="1" applyFill="1" applyBorder="1" applyAlignment="1" applyProtection="1">
      <alignment horizontal="center" vertical="center" wrapText="1"/>
      <protection hidden="1"/>
    </xf>
    <xf numFmtId="0" fontId="37" fillId="8" borderId="45" xfId="0" applyFont="1" applyFill="1" applyBorder="1" applyAlignment="1" applyProtection="1">
      <alignment horizontal="center" vertical="center" wrapText="1"/>
      <protection hidden="1"/>
    </xf>
    <xf numFmtId="0" fontId="37" fillId="8" borderId="16" xfId="0" applyFont="1" applyFill="1" applyBorder="1" applyAlignment="1" applyProtection="1">
      <alignment horizontal="left" vertical="center" wrapText="1"/>
    </xf>
    <xf numFmtId="0" fontId="36" fillId="2" borderId="0" xfId="0" applyFont="1" applyFill="1" applyAlignment="1">
      <alignment horizontal="right" vertical="center"/>
    </xf>
    <xf numFmtId="0" fontId="39" fillId="2" borderId="0" xfId="0" applyFont="1" applyFill="1" applyAlignment="1">
      <alignment vertical="center"/>
    </xf>
    <xf numFmtId="49" fontId="40" fillId="4" borderId="0" xfId="0" applyNumberFormat="1" applyFont="1" applyFill="1" applyAlignment="1">
      <alignment horizontal="left" vertical="center" indent="8"/>
    </xf>
    <xf numFmtId="49" fontId="40" fillId="4" borderId="0" xfId="0" applyNumberFormat="1" applyFont="1" applyFill="1" applyAlignment="1">
      <alignment vertical="center"/>
    </xf>
    <xf numFmtId="0" fontId="40" fillId="4" borderId="0" xfId="0" applyFont="1" applyFill="1" applyAlignment="1">
      <alignment horizontal="center" vertical="center"/>
    </xf>
    <xf numFmtId="0" fontId="39" fillId="2" borderId="0" xfId="0" applyFont="1" applyFill="1"/>
    <xf numFmtId="0" fontId="41" fillId="2" borderId="0" xfId="0" applyFont="1" applyFill="1" applyBorder="1" applyAlignment="1" applyProtection="1">
      <alignment horizontal="center" vertical="center"/>
      <protection hidden="1"/>
    </xf>
    <xf numFmtId="0" fontId="41" fillId="2" borderId="0" xfId="0" applyFont="1" applyFill="1" applyAlignment="1" applyProtection="1">
      <alignment horizontal="center" vertical="center"/>
      <protection hidden="1"/>
    </xf>
    <xf numFmtId="0" fontId="16" fillId="8" borderId="4" xfId="0" applyFont="1" applyFill="1" applyBorder="1" applyAlignment="1">
      <alignment horizontal="centerContinuous" vertical="center" shrinkToFit="1"/>
    </xf>
    <xf numFmtId="0" fontId="33" fillId="6" borderId="8" xfId="0" applyFont="1" applyFill="1" applyBorder="1" applyAlignment="1" applyProtection="1">
      <alignment horizontal="centerContinuous" vertical="center" shrinkToFit="1"/>
      <protection hidden="1"/>
    </xf>
    <xf numFmtId="0" fontId="33" fillId="6" borderId="4" xfId="0" applyFont="1" applyFill="1" applyBorder="1" applyAlignment="1" applyProtection="1">
      <alignment horizontal="centerContinuous" vertical="center" shrinkToFit="1"/>
      <protection hidden="1"/>
    </xf>
    <xf numFmtId="0" fontId="18" fillId="8" borderId="4" xfId="0" applyFont="1" applyFill="1" applyBorder="1" applyAlignment="1">
      <alignment horizontal="centerContinuous" vertical="center" shrinkToFit="1"/>
    </xf>
    <xf numFmtId="0" fontId="18" fillId="8" borderId="8" xfId="0" applyFont="1" applyFill="1" applyBorder="1" applyAlignment="1">
      <alignment horizontal="centerContinuous" vertical="center" shrinkToFi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49" fontId="17" fillId="0" borderId="42" xfId="0" applyNumberFormat="1" applyFont="1" applyBorder="1" applyAlignment="1" applyProtection="1">
      <alignment horizontal="left" vertical="center" shrinkToFit="1"/>
      <protection locked="0"/>
    </xf>
    <xf numFmtId="49" fontId="17" fillId="0" borderId="19" xfId="0" applyNumberFormat="1" applyFont="1" applyBorder="1" applyAlignment="1" applyProtection="1">
      <alignment horizontal="left" vertical="center" shrinkToFit="1"/>
      <protection locked="0"/>
    </xf>
    <xf numFmtId="49" fontId="17" fillId="0" borderId="19" xfId="0" applyNumberFormat="1" applyFont="1" applyFill="1" applyBorder="1" applyAlignment="1" applyProtection="1">
      <alignment horizontal="left" vertical="center" shrinkToFit="1"/>
      <protection locked="0"/>
    </xf>
    <xf numFmtId="49" fontId="17" fillId="0" borderId="20" xfId="0" applyNumberFormat="1" applyFont="1" applyFill="1" applyBorder="1" applyAlignment="1" applyProtection="1">
      <alignment horizontal="left" vertical="center" shrinkToFit="1"/>
      <protection locked="0"/>
    </xf>
    <xf numFmtId="49" fontId="17" fillId="0" borderId="12" xfId="0" applyNumberFormat="1" applyFont="1" applyBorder="1" applyAlignment="1" applyProtection="1">
      <alignment horizontal="left" vertical="center" shrinkToFit="1"/>
      <protection locked="0"/>
    </xf>
    <xf numFmtId="49" fontId="17" fillId="0" borderId="2" xfId="0" applyNumberFormat="1" applyFont="1" applyBorder="1" applyAlignment="1" applyProtection="1">
      <alignment horizontal="left" vertical="center" shrinkToFit="1"/>
      <protection locked="0"/>
    </xf>
    <xf numFmtId="49" fontId="17" fillId="0" borderId="21" xfId="0" applyNumberFormat="1" applyFont="1" applyBorder="1" applyAlignment="1" applyProtection="1">
      <alignment horizontal="left" vertical="center" shrinkToFit="1"/>
      <protection locked="0"/>
    </xf>
    <xf numFmtId="49" fontId="17" fillId="0" borderId="1" xfId="0" applyNumberFormat="1" applyFont="1" applyBorder="1" applyAlignment="1" applyProtection="1">
      <alignment horizontal="left" vertical="center" shrinkToFit="1"/>
      <protection locked="0"/>
    </xf>
    <xf numFmtId="49" fontId="17" fillId="9" borderId="53" xfId="0" applyNumberFormat="1" applyFont="1" applyFill="1" applyBorder="1" applyAlignment="1">
      <alignment horizontal="left" vertical="center" shrinkToFit="1"/>
    </xf>
    <xf numFmtId="49" fontId="12" fillId="7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7" borderId="6" xfId="0" applyNumberFormat="1" applyFont="1" applyFill="1" applyBorder="1" applyAlignment="1" applyProtection="1">
      <alignment horizontal="center" vertical="center" shrinkToFit="1"/>
      <protection locked="0"/>
    </xf>
    <xf numFmtId="49" fontId="37" fillId="8" borderId="17" xfId="0" applyNumberFormat="1" applyFont="1" applyFill="1" applyBorder="1" applyAlignment="1" applyProtection="1">
      <alignment horizontal="center" vertical="center" wrapText="1"/>
      <protection hidden="1"/>
    </xf>
    <xf numFmtId="49" fontId="37" fillId="8" borderId="45" xfId="0" applyNumberFormat="1" applyFont="1" applyFill="1" applyBorder="1" applyAlignment="1" applyProtection="1">
      <alignment horizontal="center" vertical="center" wrapText="1"/>
      <protection hidden="1"/>
    </xf>
    <xf numFmtId="3" fontId="0" fillId="7" borderId="1" xfId="0" applyNumberFormat="1" applyFont="1" applyFill="1" applyBorder="1" applyAlignment="1" applyProtection="1">
      <alignment horizontal="center" vertical="center" shrinkToFit="1"/>
      <protection locked="0"/>
    </xf>
    <xf numFmtId="3" fontId="12" fillId="7" borderId="1" xfId="0" applyNumberFormat="1" applyFont="1" applyFill="1" applyBorder="1" applyAlignment="1" applyProtection="1">
      <alignment horizontal="center" vertical="center" shrinkToFit="1"/>
      <protection locked="0"/>
    </xf>
    <xf numFmtId="3" fontId="0" fillId="7" borderId="5" xfId="0" applyNumberFormat="1" applyFill="1" applyBorder="1" applyAlignment="1" applyProtection="1">
      <alignment horizontal="center" vertical="center" shrinkToFit="1"/>
      <protection locked="0"/>
    </xf>
    <xf numFmtId="3" fontId="0" fillId="7" borderId="3" xfId="0" applyNumberFormat="1" applyFont="1" applyFill="1" applyBorder="1" applyAlignment="1" applyProtection="1">
      <alignment horizontal="center" vertical="center" shrinkToFit="1"/>
      <protection locked="0"/>
    </xf>
    <xf numFmtId="3" fontId="12" fillId="7" borderId="3" xfId="0" applyNumberFormat="1" applyFont="1" applyFill="1" applyBorder="1" applyAlignment="1" applyProtection="1">
      <alignment horizontal="center" vertical="center" shrinkToFit="1"/>
      <protection locked="0"/>
    </xf>
    <xf numFmtId="3" fontId="0" fillId="7" borderId="48" xfId="0" applyNumberFormat="1" applyFill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 applyProtection="1">
      <alignment horizontal="left" vertical="center" wrapText="1"/>
      <protection locked="0"/>
    </xf>
    <xf numFmtId="49" fontId="0" fillId="0" borderId="40" xfId="0" applyNumberFormat="1" applyBorder="1" applyAlignment="1" applyProtection="1">
      <alignment horizontal="left" vertical="center" wrapText="1"/>
      <protection locked="0"/>
    </xf>
    <xf numFmtId="49" fontId="0" fillId="0" borderId="41" xfId="0" applyNumberFormat="1" applyBorder="1" applyAlignment="1" applyProtection="1">
      <alignment horizontal="left" vertical="center" wrapText="1"/>
      <protection locked="0"/>
    </xf>
    <xf numFmtId="49" fontId="0" fillId="0" borderId="49" xfId="0" applyNumberFormat="1" applyBorder="1" applyAlignment="1" applyProtection="1">
      <alignment horizontal="left" vertical="center" wrapText="1"/>
      <protection locked="0"/>
    </xf>
    <xf numFmtId="49" fontId="0" fillId="0" borderId="50" xfId="0" applyNumberFormat="1" applyBorder="1" applyAlignment="1" applyProtection="1">
      <alignment horizontal="left" vertical="center" wrapText="1"/>
      <protection locked="0"/>
    </xf>
    <xf numFmtId="49" fontId="0" fillId="0" borderId="45" xfId="0" applyNumberFormat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center" vertical="center" wrapText="1"/>
      <protection locked="0"/>
    </xf>
    <xf numFmtId="49" fontId="0" fillId="0" borderId="8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14" fontId="9" fillId="0" borderId="22" xfId="0" applyNumberFormat="1" applyFont="1" applyBorder="1" applyAlignment="1" applyProtection="1">
      <alignment horizontal="left" vertical="center" shrinkToFit="1"/>
      <protection locked="0"/>
    </xf>
    <xf numFmtId="14" fontId="9" fillId="0" borderId="23" xfId="0" applyNumberFormat="1" applyFont="1" applyBorder="1" applyAlignment="1" applyProtection="1">
      <alignment horizontal="left" vertical="center" shrinkToFit="1"/>
      <protection locked="0"/>
    </xf>
    <xf numFmtId="49" fontId="10" fillId="0" borderId="24" xfId="0" applyNumberFormat="1" applyFont="1" applyBorder="1" applyAlignment="1" applyProtection="1">
      <alignment horizontal="left" vertical="center" shrinkToFit="1"/>
      <protection locked="0"/>
    </xf>
    <xf numFmtId="49" fontId="10" fillId="0" borderId="25" xfId="0" applyNumberFormat="1" applyFont="1" applyBorder="1" applyAlignment="1" applyProtection="1">
      <alignment horizontal="left" vertical="center" shrinkToFit="1"/>
      <protection locked="0"/>
    </xf>
    <xf numFmtId="49" fontId="0" fillId="0" borderId="29" xfId="0" applyNumberFormat="1" applyBorder="1" applyAlignment="1" applyProtection="1">
      <alignment horizontal="center" vertical="center" wrapText="1"/>
      <protection locked="0"/>
    </xf>
    <xf numFmtId="49" fontId="0" fillId="0" borderId="30" xfId="0" applyNumberFormat="1" applyBorder="1" applyAlignment="1" applyProtection="1">
      <alignment horizontal="center" vertical="center" wrapText="1"/>
      <protection locked="0"/>
    </xf>
    <xf numFmtId="49" fontId="0" fillId="0" borderId="31" xfId="0" applyNumberFormat="1" applyBorder="1" applyAlignment="1" applyProtection="1">
      <alignment horizontal="center" vertical="center" wrapText="1"/>
      <protection locked="0"/>
    </xf>
    <xf numFmtId="49" fontId="0" fillId="0" borderId="32" xfId="0" applyNumberFormat="1" applyBorder="1" applyAlignment="1" applyProtection="1">
      <alignment horizontal="left" vertical="center" wrapText="1"/>
      <protection locked="0"/>
    </xf>
    <xf numFmtId="49" fontId="0" fillId="0" borderId="33" xfId="0" applyNumberFormat="1" applyBorder="1" applyAlignment="1" applyProtection="1">
      <alignment horizontal="left" vertical="center" wrapText="1"/>
      <protection locked="0"/>
    </xf>
    <xf numFmtId="49" fontId="0" fillId="0" borderId="34" xfId="0" applyNumberFormat="1" applyBorder="1" applyAlignment="1" applyProtection="1">
      <alignment horizontal="left" vertical="center" wrapText="1"/>
      <protection locked="0"/>
    </xf>
    <xf numFmtId="0" fontId="38" fillId="7" borderId="16" xfId="0" applyFont="1" applyFill="1" applyBorder="1" applyAlignment="1" applyProtection="1">
      <alignment horizontal="center" vertical="center" wrapText="1" shrinkToFit="1"/>
      <protection hidden="1"/>
    </xf>
    <xf numFmtId="0" fontId="38" fillId="7" borderId="17" xfId="0" applyFont="1" applyFill="1" applyBorder="1" applyAlignment="1" applyProtection="1">
      <alignment horizontal="center" vertical="center" wrapText="1" shrinkToFit="1"/>
      <protection hidden="1"/>
    </xf>
    <xf numFmtId="0" fontId="38" fillId="7" borderId="18" xfId="0" applyFont="1" applyFill="1" applyBorder="1" applyAlignment="1" applyProtection="1">
      <alignment horizontal="center" vertical="center" wrapText="1" shrinkToFit="1"/>
      <protection hidden="1"/>
    </xf>
    <xf numFmtId="0" fontId="38" fillId="7" borderId="27" xfId="0" applyFont="1" applyFill="1" applyBorder="1" applyAlignment="1" applyProtection="1">
      <alignment horizontal="center" vertical="center" wrapText="1" shrinkToFit="1"/>
      <protection hidden="1"/>
    </xf>
    <xf numFmtId="0" fontId="38" fillId="7" borderId="0" xfId="0" applyFont="1" applyFill="1" applyBorder="1" applyAlignment="1" applyProtection="1">
      <alignment horizontal="center" vertical="center" wrapText="1" shrinkToFit="1"/>
      <protection hidden="1"/>
    </xf>
    <xf numFmtId="0" fontId="38" fillId="7" borderId="28" xfId="0" applyFont="1" applyFill="1" applyBorder="1" applyAlignment="1" applyProtection="1">
      <alignment horizontal="center" vertical="center" wrapText="1" shrinkToFit="1"/>
      <protection hidden="1"/>
    </xf>
    <xf numFmtId="0" fontId="38" fillId="7" borderId="29" xfId="0" applyFont="1" applyFill="1" applyBorder="1" applyAlignment="1" applyProtection="1">
      <alignment horizontal="center" vertical="center" wrapText="1" shrinkToFit="1"/>
      <protection hidden="1"/>
    </xf>
    <xf numFmtId="0" fontId="38" fillId="7" borderId="30" xfId="0" applyFont="1" applyFill="1" applyBorder="1" applyAlignment="1" applyProtection="1">
      <alignment horizontal="center" vertical="center" wrapText="1" shrinkToFit="1"/>
      <protection hidden="1"/>
    </xf>
    <xf numFmtId="0" fontId="38" fillId="7" borderId="31" xfId="0" applyFont="1" applyFill="1" applyBorder="1" applyAlignment="1" applyProtection="1">
      <alignment horizontal="center" vertical="center" wrapText="1" shrinkToFit="1"/>
      <protection hidden="1"/>
    </xf>
    <xf numFmtId="49" fontId="9" fillId="0" borderId="24" xfId="0" applyNumberFormat="1" applyFont="1" applyBorder="1" applyAlignment="1" applyProtection="1">
      <alignment horizontal="left" vertical="center" shrinkToFit="1"/>
      <protection locked="0"/>
    </xf>
    <xf numFmtId="49" fontId="9" fillId="0" borderId="25" xfId="0" applyNumberFormat="1" applyFont="1" applyBorder="1" applyAlignment="1" applyProtection="1">
      <alignment horizontal="left" vertical="center" shrinkToFit="1"/>
      <protection locked="0"/>
    </xf>
    <xf numFmtId="49" fontId="6" fillId="0" borderId="43" xfId="0" applyNumberFormat="1" applyFont="1" applyBorder="1" applyAlignment="1" applyProtection="1">
      <alignment horizontal="left" vertical="center" shrinkToFit="1"/>
      <protection locked="0"/>
    </xf>
    <xf numFmtId="49" fontId="6" fillId="0" borderId="44" xfId="0" applyNumberFormat="1" applyFont="1" applyBorder="1" applyAlignment="1" applyProtection="1">
      <alignment horizontal="left" vertical="center" shrinkToFit="1"/>
      <protection locked="0"/>
    </xf>
    <xf numFmtId="14" fontId="0" fillId="0" borderId="37" xfId="0" applyNumberFormat="1" applyBorder="1" applyAlignment="1" applyProtection="1">
      <alignment horizontal="left" vertical="center" shrinkToFit="1"/>
      <protection locked="0"/>
    </xf>
    <xf numFmtId="14" fontId="0" fillId="0" borderId="38" xfId="0" applyNumberFormat="1" applyBorder="1" applyAlignment="1" applyProtection="1">
      <alignment horizontal="left" vertical="center" shrinkToFit="1"/>
      <protection locked="0"/>
    </xf>
    <xf numFmtId="49" fontId="0" fillId="0" borderId="35" xfId="0" applyNumberFormat="1" applyBorder="1" applyAlignment="1" applyProtection="1">
      <alignment horizontal="left" vertical="center" shrinkToFit="1"/>
      <protection locked="0"/>
    </xf>
    <xf numFmtId="49" fontId="0" fillId="0" borderId="36" xfId="0" applyNumberFormat="1" applyBorder="1" applyAlignment="1" applyProtection="1">
      <alignment horizontal="left" vertical="center" shrinkToFit="1"/>
      <protection locked="0"/>
    </xf>
    <xf numFmtId="49" fontId="0" fillId="0" borderId="46" xfId="0" applyNumberFormat="1" applyBorder="1" applyAlignment="1" applyProtection="1">
      <alignment horizontal="left" vertical="center" shrinkToFit="1"/>
      <protection locked="0"/>
    </xf>
    <xf numFmtId="49" fontId="0" fillId="0" borderId="47" xfId="0" applyNumberFormat="1" applyBorder="1" applyAlignment="1" applyProtection="1">
      <alignment horizontal="left" vertical="center" shrinkToFit="1"/>
      <protection locked="0"/>
    </xf>
    <xf numFmtId="0" fontId="1" fillId="9" borderId="51" xfId="0" applyFont="1" applyFill="1" applyBorder="1" applyAlignment="1" applyProtection="1">
      <alignment horizontal="center" vertical="center"/>
    </xf>
    <xf numFmtId="0" fontId="1" fillId="9" borderId="52" xfId="0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1" xr:uid="{3954E752-B4A6-4129-A4B7-AFC294856010}"/>
    <cellStyle name="Normal 2 2" xfId="3" xr:uid="{84DAE232-CC82-4955-8769-7BEA2E372D00}"/>
    <cellStyle name="Normal 3" xfId="2" xr:uid="{752FC150-7BA5-4D92-861E-0B2E2F8CD45E}"/>
    <cellStyle name="Normal 3 2" xfId="4" xr:uid="{E8BB6C79-F5BB-4AAA-A31A-F082F81177D2}"/>
  </cellStyles>
  <dxfs count="7">
    <dxf>
      <fill>
        <patternFill>
          <bgColor rgb="FFD84654"/>
        </patternFill>
      </fill>
    </dxf>
    <dxf>
      <fill>
        <patternFill>
          <bgColor rgb="FFF18701"/>
        </patternFill>
      </fill>
    </dxf>
    <dxf>
      <fill>
        <patternFill>
          <bgColor rgb="FFFFE066"/>
        </patternFill>
      </fill>
    </dxf>
    <dxf>
      <fill>
        <patternFill>
          <bgColor rgb="FFA3CEF1"/>
        </patternFill>
      </fill>
    </dxf>
    <dxf>
      <fill>
        <patternFill>
          <bgColor rgb="FF2DE377"/>
        </patternFill>
      </fill>
    </dxf>
    <dxf>
      <font>
        <color rgb="FFD84654"/>
      </font>
    </dxf>
    <dxf>
      <font>
        <color theme="9" tint="-0.24994659260841701"/>
      </font>
    </dxf>
  </dxfs>
  <tableStyles count="0" defaultTableStyle="TableStyleMedium2" defaultPivotStyle="PivotStyleLight16"/>
  <colors>
    <mruColors>
      <color rgb="FFD84654"/>
      <color rgb="FF4F6D7A"/>
      <color rgb="FFF3FFBD"/>
      <color rgb="FF2DE377"/>
      <color rgb="FFFD3535"/>
      <color rgb="FFF18701"/>
      <color rgb="FFFFE066"/>
      <color rgb="FFA3CEF1"/>
      <color rgb="FF3BD563"/>
      <color rgb="FF3D4B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microsoft.com/office/2007/relationships/hdphoto" Target="../media/hdphoto1.wdp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openxmlformats.org/officeDocument/2006/relationships/image" Target="../media/image5.png"/><Relationship Id="rId9" Type="http://schemas.openxmlformats.org/officeDocument/2006/relationships/image" Target="../media/image4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2"/><Relationship Id="rId2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161634</xdr:colOff>
      <xdr:row>1</xdr:row>
      <xdr:rowOff>80402</xdr:rowOff>
    </xdr:from>
    <xdr:to>
      <xdr:col>1</xdr:col>
      <xdr:colOff>541645</xdr:colOff>
      <xdr:row>2</xdr:row>
      <xdr:rowOff>224397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B9ED7301-005B-45BB-9C31-86931840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284" y="166127"/>
          <a:ext cx="380011" cy="391645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1362080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0195E09-25A5-42E1-B0CE-4D36F0E47E2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386D382-5D6B-CD41-95F4-07B0686004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8336626-1DEB-28BB-85AC-4DD97467F5B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fitToPage="1"/>
  </sheetPr>
  <dimension ref="A1:L56"/>
  <sheetViews>
    <sheetView showGridLines="0" showRowColHeaders="0" tabSelected="1" zoomScaleNormal="100" zoomScaleSheetLayoutView="85" workbookViewId="0">
      <pane ySplit="11" topLeftCell="A12" activePane="bottomLeft" state="frozen"/>
      <selection pane="bottomLeft" activeCell="A12" sqref="A12"/>
    </sheetView>
  </sheetViews>
  <sheetFormatPr defaultColWidth="8.85546875" defaultRowHeight="15" outlineLevelRow="1" x14ac:dyDescent="0.25"/>
  <cols>
    <col min="1" max="1" width="3.7109375" style="8" customWidth="1"/>
    <col min="2" max="2" width="22.85546875" style="8" customWidth="1"/>
    <col min="3" max="7" width="20.7109375" style="8" customWidth="1"/>
    <col min="8" max="8" width="3.7109375" style="8" customWidth="1"/>
    <col min="9" max="9" width="12" style="8" customWidth="1"/>
    <col min="10" max="10" width="13.7109375" style="8" customWidth="1"/>
    <col min="11" max="11" width="6.28515625" style="8" bestFit="1" customWidth="1"/>
    <col min="12" max="12" width="3.7109375" style="8" customWidth="1"/>
    <col min="13" max="16384" width="8.85546875" style="8"/>
  </cols>
  <sheetData>
    <row r="1" spans="1:12" s="1" customFormat="1" ht="6.75" customHeight="1" x14ac:dyDescent="0.25">
      <c r="B1" s="2"/>
    </row>
    <row r="2" spans="1:12" s="54" customFormat="1" ht="20.100000000000001" customHeight="1" x14ac:dyDescent="0.25">
      <c r="B2" s="53" t="s">
        <v>36</v>
      </c>
      <c r="C2" s="55"/>
      <c r="D2" s="55"/>
      <c r="E2" s="55"/>
      <c r="F2" s="56"/>
      <c r="G2" s="56"/>
      <c r="H2" s="63"/>
    </row>
    <row r="3" spans="1:12" s="64" customFormat="1" ht="24" customHeight="1" x14ac:dyDescent="0.35">
      <c r="B3" s="65" t="s">
        <v>37</v>
      </c>
      <c r="C3" s="66"/>
      <c r="D3" s="66"/>
      <c r="E3" s="66"/>
      <c r="F3" s="67"/>
      <c r="G3" s="67"/>
      <c r="H3" s="68"/>
    </row>
    <row r="4" spans="1:12" s="6" customFormat="1" ht="6.75" customHeight="1" x14ac:dyDescent="0.25">
      <c r="A4" s="5"/>
      <c r="B4" s="5"/>
      <c r="C4" s="5"/>
      <c r="D4" s="5"/>
      <c r="E4" s="5"/>
      <c r="F4" s="5"/>
      <c r="G4" s="5"/>
      <c r="H4" s="5"/>
    </row>
    <row r="5" spans="1:12" s="6" customFormat="1" ht="20.100000000000001" customHeight="1" x14ac:dyDescent="0.25">
      <c r="B5" s="71" t="s">
        <v>0</v>
      </c>
      <c r="C5" s="29"/>
      <c r="D5" s="29"/>
      <c r="E5" s="29"/>
      <c r="F5" s="29"/>
      <c r="G5" s="31"/>
      <c r="I5" s="71" t="s">
        <v>45</v>
      </c>
      <c r="J5" s="30"/>
      <c r="K5" s="51"/>
      <c r="L5" s="3"/>
    </row>
    <row r="6" spans="1:12" s="6" customFormat="1" ht="17.45" customHeight="1" x14ac:dyDescent="0.25">
      <c r="B6" s="81" t="s">
        <v>1</v>
      </c>
      <c r="C6" s="130" t="s">
        <v>49</v>
      </c>
      <c r="D6" s="131"/>
      <c r="E6" s="85" t="s">
        <v>5</v>
      </c>
      <c r="F6" s="136" t="s">
        <v>40</v>
      </c>
      <c r="G6" s="137"/>
      <c r="I6" s="119" t="str">
        <f>Cal!B10</f>
        <v>There is no error.
You can check the result!</v>
      </c>
      <c r="J6" s="120"/>
      <c r="K6" s="121"/>
    </row>
    <row r="7" spans="1:12" s="6" customFormat="1" ht="17.45" customHeight="1" x14ac:dyDescent="0.25">
      <c r="B7" s="82" t="s">
        <v>24</v>
      </c>
      <c r="C7" s="128" t="s">
        <v>25</v>
      </c>
      <c r="D7" s="129"/>
      <c r="E7" s="86" t="s">
        <v>2</v>
      </c>
      <c r="F7" s="134" t="s">
        <v>41</v>
      </c>
      <c r="G7" s="135"/>
      <c r="I7" s="122"/>
      <c r="J7" s="123"/>
      <c r="K7" s="124"/>
    </row>
    <row r="8" spans="1:12" s="6" customFormat="1" ht="17.45" customHeight="1" x14ac:dyDescent="0.25">
      <c r="B8" s="83" t="s">
        <v>3</v>
      </c>
      <c r="C8" s="111">
        <v>452412</v>
      </c>
      <c r="D8" s="112"/>
      <c r="E8" s="86" t="s">
        <v>60</v>
      </c>
      <c r="F8" s="134" t="s">
        <v>4</v>
      </c>
      <c r="G8" s="135"/>
      <c r="I8" s="122"/>
      <c r="J8" s="123"/>
      <c r="K8" s="124"/>
    </row>
    <row r="9" spans="1:12" s="6" customFormat="1" ht="17.45" customHeight="1" x14ac:dyDescent="0.25">
      <c r="B9" s="84" t="s">
        <v>26</v>
      </c>
      <c r="C9" s="109">
        <v>44662</v>
      </c>
      <c r="D9" s="110"/>
      <c r="E9" s="87" t="s">
        <v>6</v>
      </c>
      <c r="F9" s="132">
        <v>44297</v>
      </c>
      <c r="G9" s="133"/>
      <c r="I9" s="125"/>
      <c r="J9" s="126"/>
      <c r="K9" s="127"/>
    </row>
    <row r="10" spans="1:12" s="6" customFormat="1" ht="6.75" customHeight="1" x14ac:dyDescent="0.25">
      <c r="A10" s="7"/>
      <c r="B10" s="7"/>
      <c r="C10" s="7"/>
      <c r="D10" s="7"/>
      <c r="E10" s="7"/>
      <c r="F10" s="7"/>
      <c r="G10" s="7"/>
      <c r="H10" s="7"/>
    </row>
    <row r="11" spans="1:12" s="6" customFormat="1" ht="20.100000000000001" customHeight="1" x14ac:dyDescent="0.25">
      <c r="B11" s="62" t="s">
        <v>53</v>
      </c>
      <c r="C11" s="60" t="str">
        <f>IFERROR(Cal!$F$3,"")</f>
        <v>Poor</v>
      </c>
      <c r="D11" s="60" t="str">
        <f>IFERROR(Cal!$F$4,"")</f>
        <v>Unsatisfactory</v>
      </c>
      <c r="E11" s="60" t="str">
        <f>IFERROR(Cal!$F$5,"")</f>
        <v>Satisfactory</v>
      </c>
      <c r="F11" s="60" t="str">
        <f>IFERROR(Cal!$F$6,"")</f>
        <v>Good</v>
      </c>
      <c r="G11" s="61" t="str">
        <f>IFERROR(Cal!$F$7,"")</f>
        <v>Excellent</v>
      </c>
      <c r="I11" s="92" t="s">
        <v>59</v>
      </c>
      <c r="J11" s="92" t="s">
        <v>27</v>
      </c>
      <c r="K11" s="93" t="s">
        <v>28</v>
      </c>
    </row>
    <row r="12" spans="1:12" s="6" customFormat="1" ht="17.45" customHeight="1" x14ac:dyDescent="0.25">
      <c r="B12" s="88" t="s">
        <v>7</v>
      </c>
      <c r="C12" s="76"/>
      <c r="D12" s="77"/>
      <c r="E12" s="76"/>
      <c r="F12" s="76" t="s">
        <v>29</v>
      </c>
      <c r="G12" s="78"/>
      <c r="H12" s="69" t="str">
        <f>IFERROR(INDEX(Cal!$Y$4:$Y$33,COUNTA($B$12:$B12)+COUNTBLANK($B$12:$B12),1),"")</f>
        <v/>
      </c>
      <c r="I12" s="94">
        <v>0</v>
      </c>
      <c r="J12" s="90" t="s">
        <v>50</v>
      </c>
      <c r="K12" s="97">
        <v>2</v>
      </c>
      <c r="L12" s="70" t="str">
        <f>IFERROR(INDEX(Cal!$J$3:$J$7,COUNTA($I$11:$I11)+COUNTBLANK($I$11:$I11),1),"")</f>
        <v/>
      </c>
    </row>
    <row r="13" spans="1:12" s="6" customFormat="1" ht="17.45" customHeight="1" x14ac:dyDescent="0.25">
      <c r="B13" s="88" t="s">
        <v>8</v>
      </c>
      <c r="C13" s="76"/>
      <c r="D13" s="79"/>
      <c r="E13" s="76" t="s">
        <v>29</v>
      </c>
      <c r="F13" s="76"/>
      <c r="G13" s="80"/>
      <c r="H13" s="69" t="str">
        <f>IFERROR(INDEX(Cal!$Y$4:$Y$33,COUNTA($B$12:$B13)+COUNTBLANK($B$12:$B13),1),"")</f>
        <v/>
      </c>
      <c r="I13" s="95">
        <v>30</v>
      </c>
      <c r="J13" s="90" t="s">
        <v>19</v>
      </c>
      <c r="K13" s="98">
        <v>4</v>
      </c>
      <c r="L13" s="70" t="str">
        <f>IFERROR(INDEX(Cal!$J$3:$J$7,COUNTA($I$11:$I12)+COUNTBLANK($I$11:$I12),1),"")</f>
        <v/>
      </c>
    </row>
    <row r="14" spans="1:12" s="6" customFormat="1" ht="17.45" customHeight="1" x14ac:dyDescent="0.25">
      <c r="B14" s="88" t="s">
        <v>9</v>
      </c>
      <c r="C14" s="76"/>
      <c r="D14" s="79" t="s">
        <v>29</v>
      </c>
      <c r="E14" s="76"/>
      <c r="F14" s="76"/>
      <c r="G14" s="80"/>
      <c r="H14" s="69" t="str">
        <f>IFERROR(INDEX(Cal!$Y$4:$Y$33,COUNTA($B$12:$B14)+COUNTBLANK($B$12:$B14),1),"")</f>
        <v/>
      </c>
      <c r="I14" s="95">
        <v>50</v>
      </c>
      <c r="J14" s="90" t="s">
        <v>20</v>
      </c>
      <c r="K14" s="98">
        <v>6</v>
      </c>
      <c r="L14" s="70" t="str">
        <f>IFERROR(INDEX(Cal!$J$3:$J$7,COUNTA($I$11:$I13)+COUNTBLANK($I$11:$I13),1),"")</f>
        <v/>
      </c>
    </row>
    <row r="15" spans="1:12" s="6" customFormat="1" ht="17.45" customHeight="1" x14ac:dyDescent="0.25">
      <c r="B15" s="88" t="s">
        <v>10</v>
      </c>
      <c r="C15" s="76"/>
      <c r="D15" s="79"/>
      <c r="E15" s="76"/>
      <c r="F15" s="76"/>
      <c r="G15" s="80" t="s">
        <v>29</v>
      </c>
      <c r="H15" s="69" t="str">
        <f>IFERROR(INDEX(Cal!$Y$4:$Y$33,COUNTA($B$12:$B15)+COUNTBLANK($B$12:$B15),1),"")</f>
        <v/>
      </c>
      <c r="I15" s="95">
        <v>70</v>
      </c>
      <c r="J15" s="90" t="s">
        <v>18</v>
      </c>
      <c r="K15" s="98">
        <v>8</v>
      </c>
      <c r="L15" s="70" t="str">
        <f>IFERROR(INDEX(Cal!$J$3:$J$7,COUNTA($I$11:$I14)+COUNTBLANK($I$11:$I14),1),"")</f>
        <v/>
      </c>
    </row>
    <row r="16" spans="1:12" s="6" customFormat="1" ht="17.45" customHeight="1" x14ac:dyDescent="0.25">
      <c r="B16" s="88" t="s">
        <v>17</v>
      </c>
      <c r="C16" s="76"/>
      <c r="D16" s="79"/>
      <c r="E16" s="76"/>
      <c r="F16" s="76"/>
      <c r="G16" s="80" t="s">
        <v>29</v>
      </c>
      <c r="H16" s="69" t="str">
        <f>IFERROR(INDEX(Cal!$Y$4:$Y$33,COUNTA($B$12:$B16)+COUNTBLANK($B$12:$B16),1),"")</f>
        <v/>
      </c>
      <c r="I16" s="96">
        <v>90</v>
      </c>
      <c r="J16" s="91" t="s">
        <v>16</v>
      </c>
      <c r="K16" s="99">
        <v>10</v>
      </c>
      <c r="L16" s="70" t="str">
        <f>IFERROR(INDEX(Cal!$J$3:$J$7,COUNTA($I$11:$I15)+COUNTBLANK($I$11:$I15),1),"")</f>
        <v/>
      </c>
    </row>
    <row r="17" spans="2:8" s="6" customFormat="1" ht="17.45" customHeight="1" x14ac:dyDescent="0.25">
      <c r="B17" s="88" t="s">
        <v>11</v>
      </c>
      <c r="C17" s="76"/>
      <c r="D17" s="79"/>
      <c r="E17" s="76"/>
      <c r="F17" s="76"/>
      <c r="G17" s="80" t="s">
        <v>29</v>
      </c>
      <c r="H17" s="69" t="str">
        <f>IFERROR(INDEX(Cal!$Y$4:$Y$33,COUNTA($B$12:$B17)+COUNTBLANK($B$12:$B17),1),"")</f>
        <v/>
      </c>
    </row>
    <row r="18" spans="2:8" s="6" customFormat="1" ht="17.45" customHeight="1" x14ac:dyDescent="0.25">
      <c r="B18" s="88" t="s">
        <v>12</v>
      </c>
      <c r="C18" s="76"/>
      <c r="D18" s="79"/>
      <c r="E18" s="76"/>
      <c r="F18" s="76" t="s">
        <v>29</v>
      </c>
      <c r="G18" s="80"/>
      <c r="H18" s="69" t="str">
        <f>IFERROR(INDEX(Cal!$Y$4:$Y$33,COUNTA($B$12:$B18)+COUNTBLANK($B$12:$B18),1),"")</f>
        <v/>
      </c>
    </row>
    <row r="19" spans="2:8" s="6" customFormat="1" ht="17.45" customHeight="1" x14ac:dyDescent="0.25">
      <c r="B19" s="88" t="s">
        <v>15</v>
      </c>
      <c r="C19" s="76"/>
      <c r="D19" s="79"/>
      <c r="E19" s="76"/>
      <c r="F19" s="76" t="s">
        <v>29</v>
      </c>
      <c r="G19" s="80"/>
      <c r="H19" s="69" t="str">
        <f>IFERROR(INDEX(Cal!$Y$4:$Y$33,COUNTA($B$12:$B19)+COUNTBLANK($B$12:$B19),1),"")</f>
        <v/>
      </c>
    </row>
    <row r="20" spans="2:8" s="6" customFormat="1" ht="17.45" customHeight="1" x14ac:dyDescent="0.25">
      <c r="B20" s="88" t="s">
        <v>13</v>
      </c>
      <c r="C20" s="76" t="s">
        <v>29</v>
      </c>
      <c r="D20" s="79"/>
      <c r="E20" s="76"/>
      <c r="F20" s="76"/>
      <c r="G20" s="80"/>
      <c r="H20" s="69" t="str">
        <f>IFERROR(INDEX(Cal!$Y$4:$Y$33,COUNTA($B$12:$B20)+COUNTBLANK($B$12:$B20),1),"")</f>
        <v/>
      </c>
    </row>
    <row r="21" spans="2:8" s="6" customFormat="1" ht="17.45" customHeight="1" x14ac:dyDescent="0.25">
      <c r="B21" s="88" t="s">
        <v>14</v>
      </c>
      <c r="C21" s="76"/>
      <c r="D21" s="79"/>
      <c r="E21" s="76" t="s">
        <v>29</v>
      </c>
      <c r="F21" s="76"/>
      <c r="G21" s="80"/>
      <c r="H21" s="69" t="str">
        <f>IFERROR(INDEX(Cal!$Y$4:$Y$33,COUNTA($B$12:$B21)+COUNTBLANK($B$12:$B21),1),"")</f>
        <v/>
      </c>
    </row>
    <row r="22" spans="2:8" s="6" customFormat="1" ht="17.45" customHeight="1" x14ac:dyDescent="0.25">
      <c r="B22" s="89"/>
      <c r="C22" s="138"/>
      <c r="D22" s="138"/>
      <c r="E22" s="138"/>
      <c r="F22" s="138"/>
      <c r="G22" s="139"/>
      <c r="H22" s="69" t="str">
        <f>IFERROR(INDEX(Cal!$Y$4:$Y$33,COUNTA($B$12:$B22)+COUNTBLANK($B$12:$B22),1),"")</f>
        <v/>
      </c>
    </row>
    <row r="23" spans="2:8" s="6" customFormat="1" ht="17.45" customHeight="1" x14ac:dyDescent="0.25">
      <c r="B23" s="89"/>
      <c r="C23" s="138"/>
      <c r="D23" s="138"/>
      <c r="E23" s="138"/>
      <c r="F23" s="138"/>
      <c r="G23" s="139"/>
      <c r="H23" s="69" t="str">
        <f>IFERROR(INDEX(Cal!$Y$4:$Y$33,COUNTA($B$12:$B23)+COUNTBLANK($B$12:$B23),1),"")</f>
        <v/>
      </c>
    </row>
    <row r="24" spans="2:8" s="6" customFormat="1" ht="17.45" customHeight="1" x14ac:dyDescent="0.25">
      <c r="B24" s="89"/>
      <c r="C24" s="138"/>
      <c r="D24" s="138"/>
      <c r="E24" s="138"/>
      <c r="F24" s="138"/>
      <c r="G24" s="139"/>
      <c r="H24" s="69" t="str">
        <f>IFERROR(INDEX(Cal!$Y$4:$Y$33,COUNTA($B$12:$B24)+COUNTBLANK($B$12:$B24),1),"")</f>
        <v/>
      </c>
    </row>
    <row r="25" spans="2:8" s="6" customFormat="1" ht="17.45" customHeight="1" x14ac:dyDescent="0.25">
      <c r="B25" s="89"/>
      <c r="C25" s="138"/>
      <c r="D25" s="138"/>
      <c r="E25" s="138"/>
      <c r="F25" s="138"/>
      <c r="G25" s="139"/>
      <c r="H25" s="69" t="str">
        <f>IFERROR(INDEX(Cal!$Y$4:$Y$33,COUNTA($B$12:$B25)+COUNTBLANK($B$12:$B25),1),"")</f>
        <v/>
      </c>
    </row>
    <row r="26" spans="2:8" s="6" customFormat="1" ht="17.45" customHeight="1" x14ac:dyDescent="0.25">
      <c r="B26" s="89"/>
      <c r="C26" s="138"/>
      <c r="D26" s="138"/>
      <c r="E26" s="138"/>
      <c r="F26" s="138"/>
      <c r="G26" s="139"/>
      <c r="H26" s="69" t="str">
        <f>IFERROR(INDEX(Cal!$Y$4:$Y$33,COUNTA($B$12:$B26)+COUNTBLANK($B$12:$B26),1),"")</f>
        <v/>
      </c>
    </row>
    <row r="27" spans="2:8" s="6" customFormat="1" ht="17.45" customHeight="1" x14ac:dyDescent="0.25">
      <c r="B27" s="89"/>
      <c r="C27" s="138"/>
      <c r="D27" s="138"/>
      <c r="E27" s="138"/>
      <c r="F27" s="138"/>
      <c r="G27" s="139"/>
      <c r="H27" s="69" t="str">
        <f>IFERROR(INDEX(Cal!$Y$4:$Y$33,COUNTA($B$12:$B27)+COUNTBLANK($B$12:$B27),1),"")</f>
        <v/>
      </c>
    </row>
    <row r="28" spans="2:8" s="6" customFormat="1" ht="17.45" customHeight="1" x14ac:dyDescent="0.25">
      <c r="B28" s="89"/>
      <c r="C28" s="138"/>
      <c r="D28" s="138"/>
      <c r="E28" s="138"/>
      <c r="F28" s="138"/>
      <c r="G28" s="139"/>
      <c r="H28" s="69" t="str">
        <f>IFERROR(INDEX(Cal!$Y$4:$Y$33,COUNTA($B$12:$B28)+COUNTBLANK($B$12:$B28),1),"")</f>
        <v/>
      </c>
    </row>
    <row r="29" spans="2:8" s="6" customFormat="1" ht="17.45" customHeight="1" x14ac:dyDescent="0.25">
      <c r="B29" s="89"/>
      <c r="C29" s="138"/>
      <c r="D29" s="138"/>
      <c r="E29" s="138"/>
      <c r="F29" s="138"/>
      <c r="G29" s="139"/>
      <c r="H29" s="69" t="str">
        <f>IFERROR(INDEX(Cal!$Y$4:$Y$33,COUNTA($B$12:$B29)+COUNTBLANK($B$12:$B29),1),"")</f>
        <v/>
      </c>
    </row>
    <row r="30" spans="2:8" s="6" customFormat="1" ht="17.45" customHeight="1" x14ac:dyDescent="0.25">
      <c r="B30" s="89"/>
      <c r="C30" s="138"/>
      <c r="D30" s="138"/>
      <c r="E30" s="138"/>
      <c r="F30" s="138"/>
      <c r="G30" s="139"/>
      <c r="H30" s="69" t="str">
        <f>IFERROR(INDEX(Cal!$Y$4:$Y$33,COUNTA($B$12:$B30)+COUNTBLANK($B$12:$B30),1),"")</f>
        <v/>
      </c>
    </row>
    <row r="31" spans="2:8" s="6" customFormat="1" ht="17.45" customHeight="1" x14ac:dyDescent="0.25">
      <c r="B31" s="89"/>
      <c r="C31" s="138"/>
      <c r="D31" s="138"/>
      <c r="E31" s="138"/>
      <c r="F31" s="138"/>
      <c r="G31" s="139"/>
      <c r="H31" s="69" t="str">
        <f>IFERROR(INDEX(Cal!$Y$4:$Y$33,COUNTA($B$12:$B31)+COUNTBLANK($B$12:$B31),1),"")</f>
        <v/>
      </c>
    </row>
    <row r="32" spans="2:8" s="6" customFormat="1" ht="17.45" hidden="1" customHeight="1" outlineLevel="1" x14ac:dyDescent="0.25">
      <c r="B32" s="89"/>
      <c r="C32" s="138"/>
      <c r="D32" s="138"/>
      <c r="E32" s="138"/>
      <c r="F32" s="138"/>
      <c r="G32" s="139"/>
      <c r="H32" s="69" t="str">
        <f>IFERROR(INDEX(Cal!$Y$4:$Y$33,COUNTA($B$12:$B32)+COUNTBLANK($B$12:$B32),1),"")</f>
        <v/>
      </c>
    </row>
    <row r="33" spans="1:12" s="6" customFormat="1" ht="17.45" hidden="1" customHeight="1" outlineLevel="1" x14ac:dyDescent="0.25">
      <c r="B33" s="89"/>
      <c r="C33" s="138"/>
      <c r="D33" s="138"/>
      <c r="E33" s="138"/>
      <c r="F33" s="138"/>
      <c r="G33" s="139"/>
      <c r="H33" s="69" t="str">
        <f>IFERROR(INDEX(Cal!$Y$4:$Y$33,COUNTA($B$12:$B33)+COUNTBLANK($B$12:$B33),1),"")</f>
        <v/>
      </c>
    </row>
    <row r="34" spans="1:12" s="6" customFormat="1" ht="17.45" hidden="1" customHeight="1" outlineLevel="1" x14ac:dyDescent="0.25">
      <c r="B34" s="89"/>
      <c r="C34" s="138"/>
      <c r="D34" s="138"/>
      <c r="E34" s="138"/>
      <c r="F34" s="138"/>
      <c r="G34" s="139"/>
      <c r="H34" s="69" t="str">
        <f>IFERROR(INDEX(Cal!$Y$4:$Y$33,COUNTA($B$12:$B34)+COUNTBLANK($B$12:$B34),1),"")</f>
        <v/>
      </c>
    </row>
    <row r="35" spans="1:12" s="6" customFormat="1" ht="17.45" hidden="1" customHeight="1" outlineLevel="1" x14ac:dyDescent="0.25">
      <c r="B35" s="89"/>
      <c r="C35" s="138"/>
      <c r="D35" s="138"/>
      <c r="E35" s="138"/>
      <c r="F35" s="138"/>
      <c r="G35" s="139"/>
      <c r="H35" s="69" t="str">
        <f>IFERROR(INDEX(Cal!$Y$4:$Y$33,COUNTA($B$12:$B35)+COUNTBLANK($B$12:$B35),1),"")</f>
        <v/>
      </c>
    </row>
    <row r="36" spans="1:12" s="6" customFormat="1" ht="17.45" hidden="1" customHeight="1" outlineLevel="1" x14ac:dyDescent="0.25">
      <c r="B36" s="89"/>
      <c r="C36" s="138"/>
      <c r="D36" s="138"/>
      <c r="E36" s="138"/>
      <c r="F36" s="138"/>
      <c r="G36" s="139"/>
      <c r="H36" s="69" t="str">
        <f>IFERROR(INDEX(Cal!$Y$4:$Y$33,COUNTA($B$12:$B36)+COUNTBLANK($B$12:$B36),1),"")</f>
        <v/>
      </c>
    </row>
    <row r="37" spans="1:12" s="6" customFormat="1" ht="17.45" hidden="1" customHeight="1" outlineLevel="1" x14ac:dyDescent="0.25">
      <c r="B37" s="89"/>
      <c r="C37" s="138"/>
      <c r="D37" s="138"/>
      <c r="E37" s="138"/>
      <c r="F37" s="138"/>
      <c r="G37" s="139"/>
      <c r="H37" s="69" t="str">
        <f>IFERROR(INDEX(Cal!$Y$4:$Y$33,COUNTA($B$12:$B37)+COUNTBLANK($B$12:$B37),1),"")</f>
        <v/>
      </c>
    </row>
    <row r="38" spans="1:12" s="6" customFormat="1" ht="17.45" hidden="1" customHeight="1" outlineLevel="1" x14ac:dyDescent="0.25">
      <c r="B38" s="89"/>
      <c r="C38" s="138"/>
      <c r="D38" s="138"/>
      <c r="E38" s="138"/>
      <c r="F38" s="138"/>
      <c r="G38" s="139"/>
      <c r="H38" s="69" t="str">
        <f>IFERROR(INDEX(Cal!$Y$4:$Y$33,COUNTA($B$12:$B38)+COUNTBLANK($B$12:$B38),1),"")</f>
        <v/>
      </c>
    </row>
    <row r="39" spans="1:12" s="6" customFormat="1" ht="17.45" hidden="1" customHeight="1" outlineLevel="1" x14ac:dyDescent="0.25">
      <c r="B39" s="89"/>
      <c r="C39" s="138"/>
      <c r="D39" s="138"/>
      <c r="E39" s="138"/>
      <c r="F39" s="138"/>
      <c r="G39" s="139"/>
      <c r="H39" s="69" t="str">
        <f>IFERROR(INDEX(Cal!$Y$4:$Y$33,COUNTA($B$12:$B39)+COUNTBLANK($B$12:$B39),1),"")</f>
        <v/>
      </c>
    </row>
    <row r="40" spans="1:12" s="6" customFormat="1" ht="17.45" hidden="1" customHeight="1" outlineLevel="1" x14ac:dyDescent="0.25">
      <c r="B40" s="89"/>
      <c r="C40" s="138"/>
      <c r="D40" s="138"/>
      <c r="E40" s="138"/>
      <c r="F40" s="138"/>
      <c r="G40" s="139"/>
      <c r="H40" s="69" t="str">
        <f>IFERROR(INDEX(Cal!$Y$4:$Y$33,COUNTA($B$12:$B40)+COUNTBLANK($B$12:$B40),1),"")</f>
        <v/>
      </c>
    </row>
    <row r="41" spans="1:12" s="6" customFormat="1" ht="17.45" hidden="1" customHeight="1" outlineLevel="1" x14ac:dyDescent="0.25">
      <c r="B41" s="89"/>
      <c r="C41" s="138"/>
      <c r="D41" s="138"/>
      <c r="E41" s="138"/>
      <c r="F41" s="138"/>
      <c r="G41" s="139"/>
      <c r="H41" s="69" t="str">
        <f>IFERROR(INDEX(Cal!$Y$4:$Y$33,COUNTA($B$12:$B41)+COUNTBLANK($B$12:$B41),1),"")</f>
        <v/>
      </c>
    </row>
    <row r="42" spans="1:12" s="6" customFormat="1" collapsed="1" x14ac:dyDescent="0.25">
      <c r="A42" s="7"/>
      <c r="B42" s="14"/>
      <c r="C42" s="14"/>
      <c r="D42" s="14"/>
      <c r="E42" s="14"/>
      <c r="F42" s="14"/>
      <c r="G42" s="50"/>
      <c r="H42" s="7"/>
    </row>
    <row r="43" spans="1:12" s="6" customFormat="1" ht="39.950000000000003" customHeight="1" x14ac:dyDescent="0.25">
      <c r="B43" s="73" t="s">
        <v>38</v>
      </c>
      <c r="C43" s="57"/>
      <c r="D43" s="35">
        <f>IFERROR(Cal!U55,"")</f>
        <v>72</v>
      </c>
      <c r="E43" s="72" t="s">
        <v>39</v>
      </c>
      <c r="F43" s="58"/>
      <c r="G43" s="52" t="str">
        <f>IFERROR(INDEX(Cal!$F$3:$F$7,MATCH(D43,Cal!$H$3:$H$7,1),1),"-")</f>
        <v>Good</v>
      </c>
      <c r="H43" s="8"/>
    </row>
    <row r="44" spans="1:12" s="6" customFormat="1" ht="6.75" customHeight="1" x14ac:dyDescent="0.25">
      <c r="A44" s="7"/>
      <c r="B44" s="7"/>
      <c r="C44" s="7"/>
      <c r="D44" s="7"/>
      <c r="E44" s="7"/>
      <c r="F44" s="7"/>
      <c r="G44" s="7"/>
      <c r="H44" s="7"/>
      <c r="L44" s="8"/>
    </row>
    <row r="45" spans="1:12" ht="20.100000000000001" customHeight="1" x14ac:dyDescent="0.25">
      <c r="A45" s="6"/>
      <c r="B45" s="74" t="s">
        <v>21</v>
      </c>
      <c r="C45" s="30"/>
      <c r="D45" s="30"/>
      <c r="E45" s="30"/>
      <c r="F45" s="30"/>
      <c r="G45" s="51"/>
      <c r="H45" s="6"/>
      <c r="I45" s="6"/>
      <c r="J45" s="32"/>
      <c r="K45" s="32"/>
    </row>
    <row r="46" spans="1:12" x14ac:dyDescent="0.25">
      <c r="A46" s="6"/>
      <c r="B46" s="103"/>
      <c r="C46" s="104"/>
      <c r="D46" s="104"/>
      <c r="E46" s="104"/>
      <c r="F46" s="104"/>
      <c r="G46" s="105"/>
      <c r="H46" s="6"/>
      <c r="I46" s="6"/>
      <c r="J46" s="32"/>
      <c r="K46" s="32"/>
    </row>
    <row r="47" spans="1:12" x14ac:dyDescent="0.25">
      <c r="A47" s="6"/>
      <c r="B47" s="100"/>
      <c r="C47" s="101"/>
      <c r="D47" s="101"/>
      <c r="E47" s="101"/>
      <c r="F47" s="101"/>
      <c r="G47" s="102"/>
      <c r="H47" s="6"/>
      <c r="I47" s="6"/>
      <c r="J47" s="32"/>
      <c r="K47" s="32"/>
    </row>
    <row r="48" spans="1:12" x14ac:dyDescent="0.25">
      <c r="A48" s="6"/>
      <c r="B48" s="100"/>
      <c r="C48" s="101"/>
      <c r="D48" s="101"/>
      <c r="E48" s="101"/>
      <c r="F48" s="101"/>
      <c r="G48" s="102"/>
      <c r="H48" s="6"/>
      <c r="I48" s="6"/>
      <c r="J48" s="32"/>
      <c r="K48" s="32"/>
    </row>
    <row r="49" spans="1:12" x14ac:dyDescent="0.25">
      <c r="A49" s="6"/>
      <c r="B49" s="100"/>
      <c r="C49" s="101"/>
      <c r="D49" s="101"/>
      <c r="E49" s="101"/>
      <c r="F49" s="101"/>
      <c r="G49" s="102"/>
      <c r="H49" s="6"/>
      <c r="I49" s="6"/>
      <c r="J49" s="32"/>
      <c r="K49" s="32"/>
    </row>
    <row r="50" spans="1:12" x14ac:dyDescent="0.25">
      <c r="A50" s="6"/>
      <c r="B50" s="100"/>
      <c r="C50" s="101"/>
      <c r="D50" s="101"/>
      <c r="E50" s="101"/>
      <c r="F50" s="101"/>
      <c r="G50" s="102"/>
      <c r="H50" s="6"/>
      <c r="I50" s="6"/>
      <c r="J50" s="32"/>
      <c r="K50" s="32"/>
    </row>
    <row r="51" spans="1:12" x14ac:dyDescent="0.25">
      <c r="A51" s="6"/>
      <c r="B51" s="116"/>
      <c r="C51" s="117"/>
      <c r="D51" s="117"/>
      <c r="E51" s="117"/>
      <c r="F51" s="117"/>
      <c r="G51" s="118"/>
      <c r="H51" s="6"/>
      <c r="I51" s="6"/>
      <c r="J51" s="6"/>
      <c r="K51" s="6"/>
      <c r="L51" s="6"/>
    </row>
    <row r="52" spans="1:12" s="6" customFormat="1" ht="6.75" customHeight="1" x14ac:dyDescent="0.25">
      <c r="A52" s="7"/>
      <c r="B52" s="7"/>
      <c r="C52" s="7"/>
      <c r="D52" s="7"/>
      <c r="E52" s="7"/>
      <c r="F52" s="7"/>
      <c r="G52" s="7"/>
      <c r="H52" s="7"/>
      <c r="L52" s="8"/>
    </row>
    <row r="53" spans="1:12" ht="20.100000000000001" customHeight="1" x14ac:dyDescent="0.25">
      <c r="B53" s="74" t="s">
        <v>22</v>
      </c>
      <c r="C53" s="29"/>
      <c r="D53" s="29"/>
      <c r="E53" s="75" t="s">
        <v>23</v>
      </c>
      <c r="F53" s="29"/>
      <c r="G53" s="31"/>
      <c r="J53" s="6"/>
      <c r="K53" s="6"/>
    </row>
    <row r="54" spans="1:12" ht="61.9" customHeight="1" x14ac:dyDescent="0.25">
      <c r="B54" s="113"/>
      <c r="C54" s="114"/>
      <c r="D54" s="115"/>
      <c r="E54" s="106"/>
      <c r="F54" s="107"/>
      <c r="G54" s="108"/>
    </row>
    <row r="55" spans="1:12" ht="6.75" customHeight="1" x14ac:dyDescent="0.25">
      <c r="I55" s="9"/>
      <c r="J55" s="9"/>
      <c r="K55" s="9"/>
      <c r="L55" s="9"/>
    </row>
    <row r="56" spans="1:12" s="9" customFormat="1" ht="22.9" customHeight="1" x14ac:dyDescent="0.25">
      <c r="A56" s="8"/>
      <c r="B56" s="10"/>
      <c r="C56" s="10"/>
      <c r="D56" s="10"/>
      <c r="E56" s="10"/>
      <c r="F56" s="10"/>
      <c r="G56" s="10"/>
      <c r="H56" s="8"/>
      <c r="I56" s="8"/>
      <c r="J56" s="8"/>
      <c r="K56" s="8"/>
      <c r="L56" s="8"/>
    </row>
  </sheetData>
  <sheetProtection algorithmName="SHA-512" hashValue="XQbqsKpxhId4k6XtnMJU3F7Z4I5SqqPENhHW4c0DJZviXuKsfUk5PDYq6OeIv1Kaw9xfCjs4SidUamOPQAGZxA==" saltValue="u36SydMg55nDUD+v7s3C5A==" spinCount="100000" sheet="1" objects="1" scenarios="1"/>
  <mergeCells count="17">
    <mergeCell ref="I6:K9"/>
    <mergeCell ref="C7:D7"/>
    <mergeCell ref="C6:D6"/>
    <mergeCell ref="F9:G9"/>
    <mergeCell ref="F8:G8"/>
    <mergeCell ref="F7:G7"/>
    <mergeCell ref="F6:G6"/>
    <mergeCell ref="B47:G47"/>
    <mergeCell ref="B46:G46"/>
    <mergeCell ref="E54:G54"/>
    <mergeCell ref="C9:D9"/>
    <mergeCell ref="C8:D8"/>
    <mergeCell ref="B54:D54"/>
    <mergeCell ref="B51:G51"/>
    <mergeCell ref="B49:G49"/>
    <mergeCell ref="B50:G50"/>
    <mergeCell ref="B48:G48"/>
  </mergeCells>
  <conditionalFormatting sqref="I6">
    <cfRule type="expression" dxfId="6" priority="4">
      <formula>SEARCH("There is no error",$I$6,1)&gt;0</formula>
    </cfRule>
    <cfRule type="expression" dxfId="5" priority="5">
      <formula>SEARCH("misleading",$I$6,1)&gt;0</formula>
    </cfRule>
  </conditionalFormatting>
  <conditionalFormatting sqref="B43:G43">
    <cfRule type="expression" dxfId="4" priority="22">
      <formula>$G$43=$J$16</formula>
    </cfRule>
    <cfRule type="expression" dxfId="3" priority="23">
      <formula>$G$43=$J$15</formula>
    </cfRule>
    <cfRule type="expression" dxfId="2" priority="24">
      <formula>$G$43=$J$14</formula>
    </cfRule>
    <cfRule type="expression" dxfId="1" priority="25">
      <formula>$G$43=$J$13</formula>
    </cfRule>
    <cfRule type="expression" dxfId="0" priority="26">
      <formula>$G$43=$J$12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A3DED7-578C-4783-929A-5EFC42A2F3F0}">
          <x14:formula1>
            <xm:f>Cal!$L$3:$L$4</xm:f>
          </x14:formula1>
          <xm:sqref>C12:G21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EC1C-072F-4141-89B0-7366A56DEF7A}">
  <dimension ref="B1:Y55"/>
  <sheetViews>
    <sheetView showGridLines="0" showRowColHeaders="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.7109375" style="21" customWidth="1"/>
    <col min="2" max="2" width="66.5703125" style="21" customWidth="1"/>
    <col min="3" max="5" width="9.140625" style="21"/>
    <col min="6" max="6" width="13.7109375" style="21" bestFit="1" customWidth="1"/>
    <col min="7" max="8" width="9.140625" style="21"/>
    <col min="9" max="9" width="11.42578125" style="21" customWidth="1"/>
    <col min="10" max="10" width="10.85546875" style="21" customWidth="1"/>
    <col min="11" max="11" width="9.140625" style="21"/>
    <col min="12" max="12" width="13.5703125" style="21" bestFit="1" customWidth="1"/>
    <col min="13" max="13" width="9.140625" style="21"/>
    <col min="14" max="14" width="16.5703125" style="21" bestFit="1" customWidth="1"/>
    <col min="15" max="15" width="19.85546875" style="21" bestFit="1" customWidth="1"/>
    <col min="16" max="20" width="19.5703125" style="21" customWidth="1"/>
    <col min="21" max="21" width="16.5703125" style="21" bestFit="1" customWidth="1"/>
    <col min="22" max="22" width="12.5703125" style="21" bestFit="1" customWidth="1"/>
    <col min="23" max="23" width="15.28515625" style="21" bestFit="1" customWidth="1"/>
    <col min="24" max="24" width="25.7109375" style="21" bestFit="1" customWidth="1"/>
    <col min="25" max="25" width="11.140625" style="21" bestFit="1" customWidth="1"/>
    <col min="26" max="16384" width="9.140625" style="21"/>
  </cols>
  <sheetData>
    <row r="1" spans="2:25" ht="6.75" customHeight="1" x14ac:dyDescent="0.25"/>
    <row r="2" spans="2:25" x14ac:dyDescent="0.25">
      <c r="B2" s="33" t="s">
        <v>45</v>
      </c>
      <c r="D2" s="33"/>
      <c r="E2" s="33">
        <v>1</v>
      </c>
      <c r="F2" s="33">
        <v>2</v>
      </c>
      <c r="G2" s="33">
        <v>3</v>
      </c>
      <c r="H2" s="37" t="s">
        <v>51</v>
      </c>
      <c r="I2" s="37"/>
      <c r="J2" s="37" t="s">
        <v>57</v>
      </c>
      <c r="L2" s="33" t="s">
        <v>52</v>
      </c>
      <c r="N2" s="33"/>
      <c r="O2" s="38">
        <v>1</v>
      </c>
      <c r="P2" s="38">
        <v>2</v>
      </c>
      <c r="Q2" s="38">
        <v>3</v>
      </c>
      <c r="R2" s="38">
        <v>4</v>
      </c>
      <c r="S2" s="38">
        <v>5</v>
      </c>
      <c r="T2" s="39">
        <v>6</v>
      </c>
      <c r="U2" s="47" t="s">
        <v>48</v>
      </c>
      <c r="V2" s="48"/>
      <c r="W2" s="48"/>
      <c r="X2" s="48"/>
      <c r="Y2" s="49"/>
    </row>
    <row r="3" spans="2:25" x14ac:dyDescent="0.25">
      <c r="B3" s="43" t="str">
        <f>IF(COUNTIF(U4:U53,TRUE)&gt;0,"There are more than one cross in factor "&amp;"''"&amp;INDEX(O4:O53,MATCH(TRUE,U4:U33,0),1)&amp;"''"&amp;".","")</f>
        <v/>
      </c>
      <c r="D3" s="33">
        <v>1</v>
      </c>
      <c r="E3" s="33">
        <f>IFERROR(IF(LEN(INDEX(Dashboard!$I$12:$K$16,$D3,E$2))=0,"",INDEX(Dashboard!$I$12:$K$16,$D3,E$2)),"")</f>
        <v>0</v>
      </c>
      <c r="F3" s="33" t="str">
        <f>IFERROR(IF(LEN(INDEX(Dashboard!$I$12:$K$16,$D3,F$2))=0,"",INDEX(Dashboard!$I$12:$K$16,$D3,F$2)),"")</f>
        <v>Poor</v>
      </c>
      <c r="G3" s="33">
        <f>IFERROR(IF(LEN(INDEX(Dashboard!$I$12:$K$16,$D3,G$2))=0,"",INDEX(Dashboard!$I$12:$K$16,$D3,G$2)),"")</f>
        <v>2</v>
      </c>
      <c r="H3" s="33">
        <f>IFERROR(IF(E3="",0,E3),0)</f>
        <v>0</v>
      </c>
      <c r="I3" s="33">
        <f>IFERROR(IF(G3="",0,G3),0)</f>
        <v>2</v>
      </c>
      <c r="J3" s="33" t="str">
        <f>IF(COUNTA(E3:G3)-COUNTBLANK(E3:G3)&lt;3,"!","")</f>
        <v/>
      </c>
      <c r="L3" s="38" t="s">
        <v>29</v>
      </c>
      <c r="N3" s="38">
        <v>1</v>
      </c>
      <c r="O3" s="40" t="str">
        <f>IFERROR(IF(LEN(INDEX(Dashboard!$B$11:$G$41,Cal!$N3,Cal!O$2))=0,"",INDEX(Dashboard!$B$11:$G$41,Cal!$N3,Cal!O$2)),"")</f>
        <v>Performance Factors</v>
      </c>
      <c r="P3" s="40" t="str">
        <f>IFERROR(IF(LEN(INDEX(Dashboard!$B$11:$G$41,Cal!$N3,Cal!P$2))=0,"",INDEX(Dashboard!$B$11:$G$41,Cal!$N3,Cal!P$2)),"")</f>
        <v>Poor</v>
      </c>
      <c r="Q3" s="40" t="str">
        <f>IFERROR(IF(LEN(INDEX(Dashboard!$B$11:$G$41,Cal!$N3,Cal!Q$2))=0,"",INDEX(Dashboard!$B$11:$G$41,Cal!$N3,Cal!Q$2)),"")</f>
        <v>Unsatisfactory</v>
      </c>
      <c r="R3" s="40" t="str">
        <f>IFERROR(IF(LEN(INDEX(Dashboard!$B$11:$G$41,Cal!$N3,Cal!R$2))=0,"",INDEX(Dashboard!$B$11:$G$41,Cal!$N3,Cal!R$2)),"")</f>
        <v>Satisfactory</v>
      </c>
      <c r="S3" s="40" t="str">
        <f>IFERROR(IF(LEN(INDEX(Dashboard!$B$11:$G$41,Cal!$N3,Cal!S$2))=0,"",INDEX(Dashboard!$B$11:$G$41,Cal!$N3,Cal!S$2)),"")</f>
        <v>Good</v>
      </c>
      <c r="T3" s="40" t="str">
        <f>IFERROR(IF(LEN(INDEX(Dashboard!$B$11:$G$41,Cal!$N3,Cal!T$2))=0,"",INDEX(Dashboard!$B$11:$G$41,Cal!$N3,Cal!T$2)),"")</f>
        <v>Excellent</v>
      </c>
      <c r="U3" s="36" t="s">
        <v>46</v>
      </c>
      <c r="V3" s="36" t="s">
        <v>47</v>
      </c>
      <c r="W3" s="44" t="s">
        <v>55</v>
      </c>
      <c r="X3" s="44" t="s">
        <v>58</v>
      </c>
      <c r="Y3" s="33" t="s">
        <v>57</v>
      </c>
    </row>
    <row r="4" spans="2:25" x14ac:dyDescent="0.25">
      <c r="B4" s="43" t="str">
        <f>IF(COUNTIF(V4:V53,TRUE)&gt;0,"There is no cross in factor "&amp;"''"&amp;INDEX(O4:O53,MATCH(TRUE,V4:V33,0),1)&amp;"''"&amp;".","")</f>
        <v/>
      </c>
      <c r="D4" s="33">
        <v>2</v>
      </c>
      <c r="E4" s="33">
        <f>IFERROR(IF(LEN(INDEX(Dashboard!$I$12:$K$16,$D4,E$2))=0,"",INDEX(Dashboard!$I$12:$K$16,$D4,E$2)),"")</f>
        <v>30</v>
      </c>
      <c r="F4" s="33" t="str">
        <f>IFERROR(IF(LEN(INDEX(Dashboard!$I$12:$K$16,$D4,F$2))=0,"",INDEX(Dashboard!$I$12:$K$16,$D4,F$2)),"")</f>
        <v>Unsatisfactory</v>
      </c>
      <c r="G4" s="33">
        <f>IFERROR(IF(LEN(INDEX(Dashboard!$I$12:$K$16,$D4,G$2))=0,"",INDEX(Dashboard!$I$12:$K$16,$D4,G$2)),"")</f>
        <v>4</v>
      </c>
      <c r="H4" s="33">
        <f t="shared" ref="H4:H7" si="0">IFERROR(IF(E4="",0,E4),0)</f>
        <v>30</v>
      </c>
      <c r="I4" s="33">
        <f t="shared" ref="I4:I7" si="1">IFERROR(IF(G4="",0,G4),0)</f>
        <v>4</v>
      </c>
      <c r="J4" s="33" t="str">
        <f t="shared" ref="J4:J7" si="2">IF(COUNTA(E4:G4)-COUNTBLANK(E4:G4)&lt;3,"!","")</f>
        <v/>
      </c>
      <c r="L4" s="38"/>
      <c r="N4" s="38">
        <v>2</v>
      </c>
      <c r="O4" s="33" t="str">
        <f>IFERROR(IF(LEN(INDEX(Dashboard!$B$11:$G$41,Cal!$N4,Cal!O$2))=0,"",INDEX(Dashboard!$B$11:$G$41,Cal!$N4,Cal!O$2)),"")</f>
        <v>Job Knowledge</v>
      </c>
      <c r="P4" s="38" t="str">
        <f>IFERROR(IF(LEN(INDEX(Dashboard!$B$11:$G$41,Cal!$N4,Cal!P$2))=0,"",INDEX(Dashboard!$B$11:$G$41,Cal!$N4,Cal!P$2)),"")</f>
        <v/>
      </c>
      <c r="Q4" s="38" t="str">
        <f>IFERROR(IF(LEN(INDEX(Dashboard!$B$11:$G$41,Cal!$N4,Cal!Q$2))=0,"",INDEX(Dashboard!$B$11:$G$41,Cal!$N4,Cal!Q$2)),"")</f>
        <v/>
      </c>
      <c r="R4" s="38" t="str">
        <f>IFERROR(IF(LEN(INDEX(Dashboard!$B$11:$G$41,Cal!$N4,Cal!R$2))=0,"",INDEX(Dashboard!$B$11:$G$41,Cal!$N4,Cal!R$2)),"")</f>
        <v/>
      </c>
      <c r="S4" s="38" t="str">
        <f>IFERROR(IF(LEN(INDEX(Dashboard!$B$11:$G$41,Cal!$N4,Cal!S$2))=0,"",INDEX(Dashboard!$B$11:$G$41,Cal!$N4,Cal!S$2)),"")</f>
        <v>X</v>
      </c>
      <c r="T4" s="38" t="str">
        <f>IFERROR(IF(LEN(INDEX(Dashboard!$B$11:$G$41,Cal!$N4,Cal!T$2))=0,"",INDEX(Dashboard!$B$11:$G$41,Cal!$N4,Cal!T$2)),"")</f>
        <v/>
      </c>
      <c r="U4" s="34" t="b">
        <f t="shared" ref="U4:U33" si="3">IFERROR(IF(LEN(O4)&gt;0,IF(COUNTBLANK(O4),0,1)-(COUNTA($P4:$T4)-COUNTBLANK($P4:$T4))&lt;0,""),"")</f>
        <v>0</v>
      </c>
      <c r="V4" s="34" t="b">
        <f t="shared" ref="V4:V33" si="4">IFERROR(IF(LEN(O4)&gt;0,IF(COUNTBLANK(O4),0,1)-(COUNTA($P4:$T4)-COUNTBLANK($P4:$T4))&gt;0,""),"")</f>
        <v>0</v>
      </c>
      <c r="W4" s="45" t="str">
        <f t="shared" ref="W4:W33" si="5">IFERROR(IF(LEN(O4)=0,(COUNTA($P4:$T4)-COUNTBLANK($P4:$T4))&gt;0,""),"")</f>
        <v/>
      </c>
      <c r="X4" s="45" t="b">
        <f>IFERROR(LEN(INDEX($P$3:$T$3,1,MATCH("X",$P4:$T4,0)))=0,"")</f>
        <v>0</v>
      </c>
      <c r="Y4" s="59" t="str">
        <f>IFERROR(IF(COUNTIF(U4:X4,TRUE)=0,"","!"),"")</f>
        <v/>
      </c>
    </row>
    <row r="5" spans="2:25" x14ac:dyDescent="0.25">
      <c r="B5" s="43" t="str">
        <f>IF(COUNTIF(W4:W53,TRUE)&gt;0,"There is a cross without factor.","")</f>
        <v/>
      </c>
      <c r="D5" s="33">
        <v>3</v>
      </c>
      <c r="E5" s="33">
        <f>IFERROR(IF(LEN(INDEX(Dashboard!$I$12:$K$16,$D5,E$2))=0,"",INDEX(Dashboard!$I$12:$K$16,$D5,E$2)),"")</f>
        <v>50</v>
      </c>
      <c r="F5" s="33" t="str">
        <f>IFERROR(IF(LEN(INDEX(Dashboard!$I$12:$K$16,$D5,F$2))=0,"",INDEX(Dashboard!$I$12:$K$16,$D5,F$2)),"")</f>
        <v>Satisfactory</v>
      </c>
      <c r="G5" s="33">
        <f>IFERROR(IF(LEN(INDEX(Dashboard!$I$12:$K$16,$D5,G$2))=0,"",INDEX(Dashboard!$I$12:$K$16,$D5,G$2)),"")</f>
        <v>6</v>
      </c>
      <c r="H5" s="33">
        <f t="shared" si="0"/>
        <v>50</v>
      </c>
      <c r="I5" s="33">
        <f t="shared" si="1"/>
        <v>6</v>
      </c>
      <c r="J5" s="33" t="str">
        <f t="shared" si="2"/>
        <v/>
      </c>
      <c r="N5" s="38">
        <v>3</v>
      </c>
      <c r="O5" s="33" t="str">
        <f>IFERROR(IF(LEN(INDEX(Dashboard!$B$11:$G$41,Cal!$N5,Cal!O$2))=0,"",INDEX(Dashboard!$B$11:$G$41,Cal!$N5,Cal!O$2)),"")</f>
        <v>Productivity</v>
      </c>
      <c r="P5" s="38" t="str">
        <f>IFERROR(IF(LEN(INDEX(Dashboard!$B$11:$G$41,Cal!$N5,Cal!P$2))=0,"",INDEX(Dashboard!$B$11:$G$41,Cal!$N5,Cal!P$2)),"")</f>
        <v/>
      </c>
      <c r="Q5" s="38" t="str">
        <f>IFERROR(IF(LEN(INDEX(Dashboard!$B$11:$G$41,Cal!$N5,Cal!Q$2))=0,"",INDEX(Dashboard!$B$11:$G$41,Cal!$N5,Cal!Q$2)),"")</f>
        <v/>
      </c>
      <c r="R5" s="38" t="str">
        <f>IFERROR(IF(LEN(INDEX(Dashboard!$B$11:$G$41,Cal!$N5,Cal!R$2))=0,"",INDEX(Dashboard!$B$11:$G$41,Cal!$N5,Cal!R$2)),"")</f>
        <v>X</v>
      </c>
      <c r="S5" s="38" t="str">
        <f>IFERROR(IF(LEN(INDEX(Dashboard!$B$11:$G$41,Cal!$N5,Cal!S$2))=0,"",INDEX(Dashboard!$B$11:$G$41,Cal!$N5,Cal!S$2)),"")</f>
        <v/>
      </c>
      <c r="T5" s="38" t="str">
        <f>IFERROR(IF(LEN(INDEX(Dashboard!$B$11:$G$41,Cal!$N5,Cal!T$2))=0,"",INDEX(Dashboard!$B$11:$G$41,Cal!$N5,Cal!T$2)),"")</f>
        <v/>
      </c>
      <c r="U5" s="34" t="b">
        <f t="shared" si="3"/>
        <v>0</v>
      </c>
      <c r="V5" s="34" t="b">
        <f t="shared" si="4"/>
        <v>0</v>
      </c>
      <c r="W5" s="45" t="str">
        <f t="shared" si="5"/>
        <v/>
      </c>
      <c r="X5" s="45" t="b">
        <f t="shared" ref="X5:X53" si="6">IFERROR(LEN(INDEX($P$3:$T$3,1,MATCH("X",$P5:$T5,0)))=0,"")</f>
        <v>0</v>
      </c>
      <c r="Y5" s="59" t="str">
        <f t="shared" ref="Y5:Y33" si="7">IFERROR(IF(COUNTIF(U5:X5,TRUE)=0,"","!"),"")</f>
        <v/>
      </c>
    </row>
    <row r="6" spans="2:25" x14ac:dyDescent="0.25">
      <c r="B6" s="43" t="str">
        <f>IF(COUNTIF(X4:X53,TRUE)&gt;0,"There is at least one cross without header.","")</f>
        <v/>
      </c>
      <c r="D6" s="33">
        <v>4</v>
      </c>
      <c r="E6" s="33">
        <f>IFERROR(IF(LEN(INDEX(Dashboard!$I$12:$K$16,$D6,E$2))=0,"",INDEX(Dashboard!$I$12:$K$16,$D6,E$2)),"")</f>
        <v>70</v>
      </c>
      <c r="F6" s="33" t="str">
        <f>IFERROR(IF(LEN(INDEX(Dashboard!$I$12:$K$16,$D6,F$2))=0,"",INDEX(Dashboard!$I$12:$K$16,$D6,F$2)),"")</f>
        <v>Good</v>
      </c>
      <c r="G6" s="33">
        <f>IFERROR(IF(LEN(INDEX(Dashboard!$I$12:$K$16,$D6,G$2))=0,"",INDEX(Dashboard!$I$12:$K$16,$D6,G$2)),"")</f>
        <v>8</v>
      </c>
      <c r="H6" s="33">
        <f t="shared" si="0"/>
        <v>70</v>
      </c>
      <c r="I6" s="33">
        <f t="shared" si="1"/>
        <v>8</v>
      </c>
      <c r="J6" s="33" t="str">
        <f t="shared" si="2"/>
        <v/>
      </c>
      <c r="N6" s="38">
        <v>4</v>
      </c>
      <c r="O6" s="33" t="str">
        <f>IFERROR(IF(LEN(INDEX(Dashboard!$B$11:$G$41,Cal!$N6,Cal!O$2))=0,"",INDEX(Dashboard!$B$11:$G$41,Cal!$N6,Cal!O$2)),"")</f>
        <v>Work Quality</v>
      </c>
      <c r="P6" s="38" t="str">
        <f>IFERROR(IF(LEN(INDEX(Dashboard!$B$11:$G$41,Cal!$N6,Cal!P$2))=0,"",INDEX(Dashboard!$B$11:$G$41,Cal!$N6,Cal!P$2)),"")</f>
        <v/>
      </c>
      <c r="Q6" s="38" t="str">
        <f>IFERROR(IF(LEN(INDEX(Dashboard!$B$11:$G$41,Cal!$N6,Cal!Q$2))=0,"",INDEX(Dashboard!$B$11:$G$41,Cal!$N6,Cal!Q$2)),"")</f>
        <v>X</v>
      </c>
      <c r="R6" s="38" t="str">
        <f>IFERROR(IF(LEN(INDEX(Dashboard!$B$11:$G$41,Cal!$N6,Cal!R$2))=0,"",INDEX(Dashboard!$B$11:$G$41,Cal!$N6,Cal!R$2)),"")</f>
        <v/>
      </c>
      <c r="S6" s="38" t="str">
        <f>IFERROR(IF(LEN(INDEX(Dashboard!$B$11:$G$41,Cal!$N6,Cal!S$2))=0,"",INDEX(Dashboard!$B$11:$G$41,Cal!$N6,Cal!S$2)),"")</f>
        <v/>
      </c>
      <c r="T6" s="38" t="str">
        <f>IFERROR(IF(LEN(INDEX(Dashboard!$B$11:$G$41,Cal!$N6,Cal!T$2))=0,"",INDEX(Dashboard!$B$11:$G$41,Cal!$N6,Cal!T$2)),"")</f>
        <v/>
      </c>
      <c r="U6" s="34" t="b">
        <f t="shared" si="3"/>
        <v>0</v>
      </c>
      <c r="V6" s="34" t="b">
        <f t="shared" si="4"/>
        <v>0</v>
      </c>
      <c r="W6" s="45" t="str">
        <f t="shared" si="5"/>
        <v/>
      </c>
      <c r="X6" s="45" t="b">
        <f t="shared" si="6"/>
        <v>0</v>
      </c>
      <c r="Y6" s="59" t="str">
        <f t="shared" si="7"/>
        <v/>
      </c>
    </row>
    <row r="7" spans="2:25" x14ac:dyDescent="0.25">
      <c r="B7" s="43" t="str">
        <f>IF(COUNTA(G3:G7)-COUNTBLANK(G3:G7)&lt;COUNTA(F3:F7)-COUNTBLANK(F3:F7),"There is no assigned point in one of the performance mesaure.","")</f>
        <v/>
      </c>
      <c r="D7" s="33">
        <v>5</v>
      </c>
      <c r="E7" s="33">
        <f>IFERROR(IF(LEN(INDEX(Dashboard!$I$12:$K$16,$D7,E$2))=0,"",INDEX(Dashboard!$I$12:$K$16,$D7,E$2)),"")</f>
        <v>90</v>
      </c>
      <c r="F7" s="33" t="str">
        <f>IFERROR(IF(LEN(INDEX(Dashboard!$I$12:$K$16,$D7,F$2))=0,"",INDEX(Dashboard!$I$12:$K$16,$D7,F$2)),"")</f>
        <v>Excellent</v>
      </c>
      <c r="G7" s="33">
        <f>IFERROR(IF(LEN(INDEX(Dashboard!$I$12:$K$16,$D7,G$2))=0,"",INDEX(Dashboard!$I$12:$K$16,$D7,G$2)),"")</f>
        <v>10</v>
      </c>
      <c r="H7" s="33">
        <f t="shared" si="0"/>
        <v>90</v>
      </c>
      <c r="I7" s="33">
        <f t="shared" si="1"/>
        <v>10</v>
      </c>
      <c r="J7" s="33" t="str">
        <f t="shared" si="2"/>
        <v/>
      </c>
      <c r="N7" s="38">
        <v>5</v>
      </c>
      <c r="O7" s="33" t="str">
        <f>IFERROR(IF(LEN(INDEX(Dashboard!$B$11:$G$41,Cal!$N7,Cal!O$2))=0,"",INDEX(Dashboard!$B$11:$G$41,Cal!$N7,Cal!O$2)),"")</f>
        <v>Consistency</v>
      </c>
      <c r="P7" s="38" t="str">
        <f>IFERROR(IF(LEN(INDEX(Dashboard!$B$11:$G$41,Cal!$N7,Cal!P$2))=0,"",INDEX(Dashboard!$B$11:$G$41,Cal!$N7,Cal!P$2)),"")</f>
        <v/>
      </c>
      <c r="Q7" s="38" t="str">
        <f>IFERROR(IF(LEN(INDEX(Dashboard!$B$11:$G$41,Cal!$N7,Cal!Q$2))=0,"",INDEX(Dashboard!$B$11:$G$41,Cal!$N7,Cal!Q$2)),"")</f>
        <v/>
      </c>
      <c r="R7" s="38" t="str">
        <f>IFERROR(IF(LEN(INDEX(Dashboard!$B$11:$G$41,Cal!$N7,Cal!R$2))=0,"",INDEX(Dashboard!$B$11:$G$41,Cal!$N7,Cal!R$2)),"")</f>
        <v/>
      </c>
      <c r="S7" s="38" t="str">
        <f>IFERROR(IF(LEN(INDEX(Dashboard!$B$11:$G$41,Cal!$N7,Cal!S$2))=0,"",INDEX(Dashboard!$B$11:$G$41,Cal!$N7,Cal!S$2)),"")</f>
        <v/>
      </c>
      <c r="T7" s="38" t="str">
        <f>IFERROR(IF(LEN(INDEX(Dashboard!$B$11:$G$41,Cal!$N7,Cal!T$2))=0,"",INDEX(Dashboard!$B$11:$G$41,Cal!$N7,Cal!T$2)),"")</f>
        <v>X</v>
      </c>
      <c r="U7" s="34" t="b">
        <f t="shared" si="3"/>
        <v>0</v>
      </c>
      <c r="V7" s="34" t="b">
        <f t="shared" si="4"/>
        <v>0</v>
      </c>
      <c r="W7" s="45" t="str">
        <f t="shared" si="5"/>
        <v/>
      </c>
      <c r="X7" s="45" t="b">
        <f t="shared" si="6"/>
        <v>0</v>
      </c>
      <c r="Y7" s="59" t="str">
        <f t="shared" si="7"/>
        <v/>
      </c>
    </row>
    <row r="8" spans="2:25" x14ac:dyDescent="0.25">
      <c r="B8" s="43" t="str">
        <f>IF(COUNTA(E3:E7)-COUNTBLANK(E3:E7)&lt;COUNTA(F3:F7)-COUNTBLANK(F3:F7),"There is no defined overall point in one of the performance mesaure.","")</f>
        <v/>
      </c>
      <c r="N8" s="38">
        <v>6</v>
      </c>
      <c r="O8" s="33" t="str">
        <f>IFERROR(IF(LEN(INDEX(Dashboard!$B$11:$G$41,Cal!$N8,Cal!O$2))=0,"",INDEX(Dashboard!$B$11:$G$41,Cal!$N8,Cal!O$2)),"")</f>
        <v>Communication Skill</v>
      </c>
      <c r="P8" s="38" t="str">
        <f>IFERROR(IF(LEN(INDEX(Dashboard!$B$11:$G$41,Cal!$N8,Cal!P$2))=0,"",INDEX(Dashboard!$B$11:$G$41,Cal!$N8,Cal!P$2)),"")</f>
        <v/>
      </c>
      <c r="Q8" s="38" t="str">
        <f>IFERROR(IF(LEN(INDEX(Dashboard!$B$11:$G$41,Cal!$N8,Cal!Q$2))=0,"",INDEX(Dashboard!$B$11:$G$41,Cal!$N8,Cal!Q$2)),"")</f>
        <v/>
      </c>
      <c r="R8" s="38" t="str">
        <f>IFERROR(IF(LEN(INDEX(Dashboard!$B$11:$G$41,Cal!$N8,Cal!R$2))=0,"",INDEX(Dashboard!$B$11:$G$41,Cal!$N8,Cal!R$2)),"")</f>
        <v/>
      </c>
      <c r="S8" s="38" t="str">
        <f>IFERROR(IF(LEN(INDEX(Dashboard!$B$11:$G$41,Cal!$N8,Cal!S$2))=0,"",INDEX(Dashboard!$B$11:$G$41,Cal!$N8,Cal!S$2)),"")</f>
        <v/>
      </c>
      <c r="T8" s="38" t="str">
        <f>IFERROR(IF(LEN(INDEX(Dashboard!$B$11:$G$41,Cal!$N8,Cal!T$2))=0,"",INDEX(Dashboard!$B$11:$G$41,Cal!$N8,Cal!T$2)),"")</f>
        <v>X</v>
      </c>
      <c r="U8" s="34" t="b">
        <f t="shared" si="3"/>
        <v>0</v>
      </c>
      <c r="V8" s="34" t="b">
        <f t="shared" si="4"/>
        <v>0</v>
      </c>
      <c r="W8" s="45" t="str">
        <f t="shared" si="5"/>
        <v/>
      </c>
      <c r="X8" s="45" t="b">
        <f t="shared" si="6"/>
        <v>0</v>
      </c>
      <c r="Y8" s="59" t="str">
        <f t="shared" si="7"/>
        <v/>
      </c>
    </row>
    <row r="9" spans="2:25" ht="15" customHeight="1" x14ac:dyDescent="0.25">
      <c r="B9" s="46" t="s">
        <v>56</v>
      </c>
      <c r="N9" s="38">
        <v>7</v>
      </c>
      <c r="O9" s="33" t="str">
        <f>IFERROR(IF(LEN(INDEX(Dashboard!$B$11:$G$41,Cal!$N9,Cal!O$2))=0,"",INDEX(Dashboard!$B$11:$G$41,Cal!$N9,Cal!O$2)),"")</f>
        <v>Independent Work</v>
      </c>
      <c r="P9" s="38" t="str">
        <f>IFERROR(IF(LEN(INDEX(Dashboard!$B$11:$G$41,Cal!$N9,Cal!P$2))=0,"",INDEX(Dashboard!$B$11:$G$41,Cal!$N9,Cal!P$2)),"")</f>
        <v/>
      </c>
      <c r="Q9" s="38" t="str">
        <f>IFERROR(IF(LEN(INDEX(Dashboard!$B$11:$G$41,Cal!$N9,Cal!Q$2))=0,"",INDEX(Dashboard!$B$11:$G$41,Cal!$N9,Cal!Q$2)),"")</f>
        <v/>
      </c>
      <c r="R9" s="38" t="str">
        <f>IFERROR(IF(LEN(INDEX(Dashboard!$B$11:$G$41,Cal!$N9,Cal!R$2))=0,"",INDEX(Dashboard!$B$11:$G$41,Cal!$N9,Cal!R$2)),"")</f>
        <v/>
      </c>
      <c r="S9" s="38" t="str">
        <f>IFERROR(IF(LEN(INDEX(Dashboard!$B$11:$G$41,Cal!$N9,Cal!S$2))=0,"",INDEX(Dashboard!$B$11:$G$41,Cal!$N9,Cal!S$2)),"")</f>
        <v/>
      </c>
      <c r="T9" s="38" t="str">
        <f>IFERROR(IF(LEN(INDEX(Dashboard!$B$11:$G$41,Cal!$N9,Cal!T$2))=0,"",INDEX(Dashboard!$B$11:$G$41,Cal!$N9,Cal!T$2)),"")</f>
        <v>X</v>
      </c>
      <c r="U9" s="34" t="b">
        <f t="shared" si="3"/>
        <v>0</v>
      </c>
      <c r="V9" s="34" t="b">
        <f t="shared" si="4"/>
        <v>0</v>
      </c>
      <c r="W9" s="45" t="str">
        <f t="shared" si="5"/>
        <v/>
      </c>
      <c r="X9" s="45" t="b">
        <f t="shared" si="6"/>
        <v>0</v>
      </c>
      <c r="Y9" s="59" t="str">
        <f t="shared" si="7"/>
        <v/>
      </c>
    </row>
    <row r="10" spans="2:25" x14ac:dyDescent="0.25">
      <c r="B10" s="43" t="str">
        <f>IF(COUNTA(B3:B8)-COUNTBLANK(B3:B8)&gt;0,B3&amp;B4&amp;B5&amp;B6&amp;B7&amp;B8&amp;B9,"There is no error.
You can check the result!")</f>
        <v>There is no error.
You can check the result!</v>
      </c>
      <c r="N10" s="38">
        <v>8</v>
      </c>
      <c r="O10" s="33" t="str">
        <f>IFERROR(IF(LEN(INDEX(Dashboard!$B$11:$G$41,Cal!$N10,Cal!O$2))=0,"",INDEX(Dashboard!$B$11:$G$41,Cal!$N10,Cal!O$2)),"")</f>
        <v>Creativity</v>
      </c>
      <c r="P10" s="38" t="str">
        <f>IFERROR(IF(LEN(INDEX(Dashboard!$B$11:$G$41,Cal!$N10,Cal!P$2))=0,"",INDEX(Dashboard!$B$11:$G$41,Cal!$N10,Cal!P$2)),"")</f>
        <v/>
      </c>
      <c r="Q10" s="38" t="str">
        <f>IFERROR(IF(LEN(INDEX(Dashboard!$B$11:$G$41,Cal!$N10,Cal!Q$2))=0,"",INDEX(Dashboard!$B$11:$G$41,Cal!$N10,Cal!Q$2)),"")</f>
        <v/>
      </c>
      <c r="R10" s="38" t="str">
        <f>IFERROR(IF(LEN(INDEX(Dashboard!$B$11:$G$41,Cal!$N10,Cal!R$2))=0,"",INDEX(Dashboard!$B$11:$G$41,Cal!$N10,Cal!R$2)),"")</f>
        <v/>
      </c>
      <c r="S10" s="38" t="str">
        <f>IFERROR(IF(LEN(INDEX(Dashboard!$B$11:$G$41,Cal!$N10,Cal!S$2))=0,"",INDEX(Dashboard!$B$11:$G$41,Cal!$N10,Cal!S$2)),"")</f>
        <v>X</v>
      </c>
      <c r="T10" s="38" t="str">
        <f>IFERROR(IF(LEN(INDEX(Dashboard!$B$11:$G$41,Cal!$N10,Cal!T$2))=0,"",INDEX(Dashboard!$B$11:$G$41,Cal!$N10,Cal!T$2)),"")</f>
        <v/>
      </c>
      <c r="U10" s="34" t="b">
        <f t="shared" si="3"/>
        <v>0</v>
      </c>
      <c r="V10" s="34" t="b">
        <f t="shared" si="4"/>
        <v>0</v>
      </c>
      <c r="W10" s="45" t="str">
        <f t="shared" si="5"/>
        <v/>
      </c>
      <c r="X10" s="45" t="b">
        <f t="shared" si="6"/>
        <v>0</v>
      </c>
      <c r="Y10" s="59" t="str">
        <f t="shared" si="7"/>
        <v/>
      </c>
    </row>
    <row r="11" spans="2:25" x14ac:dyDescent="0.25">
      <c r="N11" s="38">
        <v>9</v>
      </c>
      <c r="O11" s="33" t="str">
        <f>IFERROR(IF(LEN(INDEX(Dashboard!$B$11:$G$41,Cal!$N11,Cal!O$2))=0,"",INDEX(Dashboard!$B$11:$G$41,Cal!$N11,Cal!O$2)),"")</f>
        <v>Punctuality</v>
      </c>
      <c r="P11" s="38" t="str">
        <f>IFERROR(IF(LEN(INDEX(Dashboard!$B$11:$G$41,Cal!$N11,Cal!P$2))=0,"",INDEX(Dashboard!$B$11:$G$41,Cal!$N11,Cal!P$2)),"")</f>
        <v/>
      </c>
      <c r="Q11" s="38" t="str">
        <f>IFERROR(IF(LEN(INDEX(Dashboard!$B$11:$G$41,Cal!$N11,Cal!Q$2))=0,"",INDEX(Dashboard!$B$11:$G$41,Cal!$N11,Cal!Q$2)),"")</f>
        <v/>
      </c>
      <c r="R11" s="38" t="str">
        <f>IFERROR(IF(LEN(INDEX(Dashboard!$B$11:$G$41,Cal!$N11,Cal!R$2))=0,"",INDEX(Dashboard!$B$11:$G$41,Cal!$N11,Cal!R$2)),"")</f>
        <v/>
      </c>
      <c r="S11" s="38" t="str">
        <f>IFERROR(IF(LEN(INDEX(Dashboard!$B$11:$G$41,Cal!$N11,Cal!S$2))=0,"",INDEX(Dashboard!$B$11:$G$41,Cal!$N11,Cal!S$2)),"")</f>
        <v>X</v>
      </c>
      <c r="T11" s="38" t="str">
        <f>IFERROR(IF(LEN(INDEX(Dashboard!$B$11:$G$41,Cal!$N11,Cal!T$2))=0,"",INDEX(Dashboard!$B$11:$G$41,Cal!$N11,Cal!T$2)),"")</f>
        <v/>
      </c>
      <c r="U11" s="34" t="b">
        <f t="shared" si="3"/>
        <v>0</v>
      </c>
      <c r="V11" s="34" t="b">
        <f t="shared" si="4"/>
        <v>0</v>
      </c>
      <c r="W11" s="45" t="str">
        <f t="shared" si="5"/>
        <v/>
      </c>
      <c r="X11" s="45" t="b">
        <f t="shared" si="6"/>
        <v>0</v>
      </c>
      <c r="Y11" s="59" t="str">
        <f t="shared" si="7"/>
        <v/>
      </c>
    </row>
    <row r="12" spans="2:25" x14ac:dyDescent="0.25">
      <c r="N12" s="38">
        <v>10</v>
      </c>
      <c r="O12" s="33" t="str">
        <f>IFERROR(IF(LEN(INDEX(Dashboard!$B$11:$G$41,Cal!$N12,Cal!O$2))=0,"",INDEX(Dashboard!$B$11:$G$41,Cal!$N12,Cal!O$2)),"")</f>
        <v>Honesty</v>
      </c>
      <c r="P12" s="38" t="str">
        <f>IFERROR(IF(LEN(INDEX(Dashboard!$B$11:$G$41,Cal!$N12,Cal!P$2))=0,"",INDEX(Dashboard!$B$11:$G$41,Cal!$N12,Cal!P$2)),"")</f>
        <v>X</v>
      </c>
      <c r="Q12" s="38" t="str">
        <f>IFERROR(IF(LEN(INDEX(Dashboard!$B$11:$G$41,Cal!$N12,Cal!Q$2))=0,"",INDEX(Dashboard!$B$11:$G$41,Cal!$N12,Cal!Q$2)),"")</f>
        <v/>
      </c>
      <c r="R12" s="38" t="str">
        <f>IFERROR(IF(LEN(INDEX(Dashboard!$B$11:$G$41,Cal!$N12,Cal!R$2))=0,"",INDEX(Dashboard!$B$11:$G$41,Cal!$N12,Cal!R$2)),"")</f>
        <v/>
      </c>
      <c r="S12" s="38" t="str">
        <f>IFERROR(IF(LEN(INDEX(Dashboard!$B$11:$G$41,Cal!$N12,Cal!S$2))=0,"",INDEX(Dashboard!$B$11:$G$41,Cal!$N12,Cal!S$2)),"")</f>
        <v/>
      </c>
      <c r="T12" s="38" t="str">
        <f>IFERROR(IF(LEN(INDEX(Dashboard!$B$11:$G$41,Cal!$N12,Cal!T$2))=0,"",INDEX(Dashboard!$B$11:$G$41,Cal!$N12,Cal!T$2)),"")</f>
        <v/>
      </c>
      <c r="U12" s="34" t="b">
        <f t="shared" si="3"/>
        <v>0</v>
      </c>
      <c r="V12" s="34" t="b">
        <f t="shared" si="4"/>
        <v>0</v>
      </c>
      <c r="W12" s="45" t="str">
        <f t="shared" si="5"/>
        <v/>
      </c>
      <c r="X12" s="45" t="b">
        <f t="shared" si="6"/>
        <v>0</v>
      </c>
      <c r="Y12" s="59" t="str">
        <f t="shared" si="7"/>
        <v/>
      </c>
    </row>
    <row r="13" spans="2:25" x14ac:dyDescent="0.25">
      <c r="N13" s="38">
        <v>11</v>
      </c>
      <c r="O13" s="33" t="str">
        <f>IFERROR(IF(LEN(INDEX(Dashboard!$B$11:$G$41,Cal!$N13,Cal!O$2))=0,"",INDEX(Dashboard!$B$11:$G$41,Cal!$N13,Cal!O$2)),"")</f>
        <v>Integrity</v>
      </c>
      <c r="P13" s="38" t="str">
        <f>IFERROR(IF(LEN(INDEX(Dashboard!$B$11:$G$41,Cal!$N13,Cal!P$2))=0,"",INDEX(Dashboard!$B$11:$G$41,Cal!$N13,Cal!P$2)),"")</f>
        <v/>
      </c>
      <c r="Q13" s="38" t="str">
        <f>IFERROR(IF(LEN(INDEX(Dashboard!$B$11:$G$41,Cal!$N13,Cal!Q$2))=0,"",INDEX(Dashboard!$B$11:$G$41,Cal!$N13,Cal!Q$2)),"")</f>
        <v/>
      </c>
      <c r="R13" s="38" t="str">
        <f>IFERROR(IF(LEN(INDEX(Dashboard!$B$11:$G$41,Cal!$N13,Cal!R$2))=0,"",INDEX(Dashboard!$B$11:$G$41,Cal!$N13,Cal!R$2)),"")</f>
        <v>X</v>
      </c>
      <c r="S13" s="38" t="str">
        <f>IFERROR(IF(LEN(INDEX(Dashboard!$B$11:$G$41,Cal!$N13,Cal!S$2))=0,"",INDEX(Dashboard!$B$11:$G$41,Cal!$N13,Cal!S$2)),"")</f>
        <v/>
      </c>
      <c r="T13" s="38" t="str">
        <f>IFERROR(IF(LEN(INDEX(Dashboard!$B$11:$G$41,Cal!$N13,Cal!T$2))=0,"",INDEX(Dashboard!$B$11:$G$41,Cal!$N13,Cal!T$2)),"")</f>
        <v/>
      </c>
      <c r="U13" s="34" t="b">
        <f t="shared" si="3"/>
        <v>0</v>
      </c>
      <c r="V13" s="34" t="b">
        <f t="shared" si="4"/>
        <v>0</v>
      </c>
      <c r="W13" s="45" t="str">
        <f t="shared" si="5"/>
        <v/>
      </c>
      <c r="X13" s="45" t="b">
        <f t="shared" si="6"/>
        <v>0</v>
      </c>
      <c r="Y13" s="59" t="str">
        <f t="shared" si="7"/>
        <v/>
      </c>
    </row>
    <row r="14" spans="2:25" x14ac:dyDescent="0.25">
      <c r="N14" s="38">
        <v>12</v>
      </c>
      <c r="O14" s="33" t="str">
        <f>IFERROR(IF(LEN(INDEX(Dashboard!$B$11:$G$41,Cal!$N14,Cal!O$2))=0,"",INDEX(Dashboard!$B$11:$G$41,Cal!$N14,Cal!O$2)),"")</f>
        <v/>
      </c>
      <c r="P14" s="38" t="str">
        <f>IFERROR(IF(LEN(INDEX(Dashboard!$B$11:$G$41,Cal!$N14,Cal!P$2))=0,"",INDEX(Dashboard!$B$11:$G$41,Cal!$N14,Cal!P$2)),"")</f>
        <v/>
      </c>
      <c r="Q14" s="38" t="str">
        <f>IFERROR(IF(LEN(INDEX(Dashboard!$B$11:$G$41,Cal!$N14,Cal!Q$2))=0,"",INDEX(Dashboard!$B$11:$G$41,Cal!$N14,Cal!Q$2)),"")</f>
        <v/>
      </c>
      <c r="R14" s="38" t="str">
        <f>IFERROR(IF(LEN(INDEX(Dashboard!$B$11:$G$41,Cal!$N14,Cal!R$2))=0,"",INDEX(Dashboard!$B$11:$G$41,Cal!$N14,Cal!R$2)),"")</f>
        <v/>
      </c>
      <c r="S14" s="38" t="str">
        <f>IFERROR(IF(LEN(INDEX(Dashboard!$B$11:$G$41,Cal!$N14,Cal!S$2))=0,"",INDEX(Dashboard!$B$11:$G$41,Cal!$N14,Cal!S$2)),"")</f>
        <v/>
      </c>
      <c r="T14" s="38" t="str">
        <f>IFERROR(IF(LEN(INDEX(Dashboard!$B$11:$G$41,Cal!$N14,Cal!T$2))=0,"",INDEX(Dashboard!$B$11:$G$41,Cal!$N14,Cal!T$2)),"")</f>
        <v/>
      </c>
      <c r="U14" s="34" t="str">
        <f t="shared" si="3"/>
        <v/>
      </c>
      <c r="V14" s="34" t="str">
        <f t="shared" si="4"/>
        <v/>
      </c>
      <c r="W14" s="45" t="b">
        <f t="shared" si="5"/>
        <v>0</v>
      </c>
      <c r="X14" s="45" t="str">
        <f t="shared" si="6"/>
        <v/>
      </c>
      <c r="Y14" s="59" t="str">
        <f t="shared" si="7"/>
        <v/>
      </c>
    </row>
    <row r="15" spans="2:25" x14ac:dyDescent="0.25">
      <c r="N15" s="38">
        <v>13</v>
      </c>
      <c r="O15" s="33" t="str">
        <f>IFERROR(IF(LEN(INDEX(Dashboard!$B$11:$G$41,Cal!$N15,Cal!O$2))=0,"",INDEX(Dashboard!$B$11:$G$41,Cal!$N15,Cal!O$2)),"")</f>
        <v/>
      </c>
      <c r="P15" s="38" t="str">
        <f>IFERROR(IF(LEN(INDEX(Dashboard!$B$11:$G$41,Cal!$N15,Cal!P$2))=0,"",INDEX(Dashboard!$B$11:$G$41,Cal!$N15,Cal!P$2)),"")</f>
        <v/>
      </c>
      <c r="Q15" s="38" t="str">
        <f>IFERROR(IF(LEN(INDEX(Dashboard!$B$11:$G$41,Cal!$N15,Cal!Q$2))=0,"",INDEX(Dashboard!$B$11:$G$41,Cal!$N15,Cal!Q$2)),"")</f>
        <v/>
      </c>
      <c r="R15" s="38" t="str">
        <f>IFERROR(IF(LEN(INDEX(Dashboard!$B$11:$G$41,Cal!$N15,Cal!R$2))=0,"",INDEX(Dashboard!$B$11:$G$41,Cal!$N15,Cal!R$2)),"")</f>
        <v/>
      </c>
      <c r="S15" s="38" t="str">
        <f>IFERROR(IF(LEN(INDEX(Dashboard!$B$11:$G$41,Cal!$N15,Cal!S$2))=0,"",INDEX(Dashboard!$B$11:$G$41,Cal!$N15,Cal!S$2)),"")</f>
        <v/>
      </c>
      <c r="T15" s="38" t="str">
        <f>IFERROR(IF(LEN(INDEX(Dashboard!$B$11:$G$41,Cal!$N15,Cal!T$2))=0,"",INDEX(Dashboard!$B$11:$G$41,Cal!$N15,Cal!T$2)),"")</f>
        <v/>
      </c>
      <c r="U15" s="34" t="str">
        <f t="shared" si="3"/>
        <v/>
      </c>
      <c r="V15" s="34" t="str">
        <f t="shared" si="4"/>
        <v/>
      </c>
      <c r="W15" s="45" t="b">
        <f t="shared" si="5"/>
        <v>0</v>
      </c>
      <c r="X15" s="45" t="str">
        <f t="shared" si="6"/>
        <v/>
      </c>
      <c r="Y15" s="59" t="str">
        <f t="shared" si="7"/>
        <v/>
      </c>
    </row>
    <row r="16" spans="2:25" x14ac:dyDescent="0.25">
      <c r="N16" s="38">
        <v>14</v>
      </c>
      <c r="O16" s="33" t="str">
        <f>IFERROR(IF(LEN(INDEX(Dashboard!$B$11:$G$41,Cal!$N16,Cal!O$2))=0,"",INDEX(Dashboard!$B$11:$G$41,Cal!$N16,Cal!O$2)),"")</f>
        <v/>
      </c>
      <c r="P16" s="38" t="str">
        <f>IFERROR(IF(LEN(INDEX(Dashboard!$B$11:$G$41,Cal!$N16,Cal!P$2))=0,"",INDEX(Dashboard!$B$11:$G$41,Cal!$N16,Cal!P$2)),"")</f>
        <v/>
      </c>
      <c r="Q16" s="38" t="str">
        <f>IFERROR(IF(LEN(INDEX(Dashboard!$B$11:$G$41,Cal!$N16,Cal!Q$2))=0,"",INDEX(Dashboard!$B$11:$G$41,Cal!$N16,Cal!Q$2)),"")</f>
        <v/>
      </c>
      <c r="R16" s="38" t="str">
        <f>IFERROR(IF(LEN(INDEX(Dashboard!$B$11:$G$41,Cal!$N16,Cal!R$2))=0,"",INDEX(Dashboard!$B$11:$G$41,Cal!$N16,Cal!R$2)),"")</f>
        <v/>
      </c>
      <c r="S16" s="38" t="str">
        <f>IFERROR(IF(LEN(INDEX(Dashboard!$B$11:$G$41,Cal!$N16,Cal!S$2))=0,"",INDEX(Dashboard!$B$11:$G$41,Cal!$N16,Cal!S$2)),"")</f>
        <v/>
      </c>
      <c r="T16" s="38" t="str">
        <f>IFERROR(IF(LEN(INDEX(Dashboard!$B$11:$G$41,Cal!$N16,Cal!T$2))=0,"",INDEX(Dashboard!$B$11:$G$41,Cal!$N16,Cal!T$2)),"")</f>
        <v/>
      </c>
      <c r="U16" s="34" t="str">
        <f t="shared" si="3"/>
        <v/>
      </c>
      <c r="V16" s="34" t="str">
        <f t="shared" si="4"/>
        <v/>
      </c>
      <c r="W16" s="45" t="b">
        <f t="shared" si="5"/>
        <v>0</v>
      </c>
      <c r="X16" s="45" t="str">
        <f t="shared" si="6"/>
        <v/>
      </c>
      <c r="Y16" s="59" t="str">
        <f t="shared" si="7"/>
        <v/>
      </c>
    </row>
    <row r="17" spans="14:25" x14ac:dyDescent="0.25">
      <c r="N17" s="38">
        <v>15</v>
      </c>
      <c r="O17" s="33" t="str">
        <f>IFERROR(IF(LEN(INDEX(Dashboard!$B$11:$G$41,Cal!$N17,Cal!O$2))=0,"",INDEX(Dashboard!$B$11:$G$41,Cal!$N17,Cal!O$2)),"")</f>
        <v/>
      </c>
      <c r="P17" s="38" t="str">
        <f>IFERROR(IF(LEN(INDEX(Dashboard!$B$11:$G$41,Cal!$N17,Cal!P$2))=0,"",INDEX(Dashboard!$B$11:$G$41,Cal!$N17,Cal!P$2)),"")</f>
        <v/>
      </c>
      <c r="Q17" s="38" t="str">
        <f>IFERROR(IF(LEN(INDEX(Dashboard!$B$11:$G$41,Cal!$N17,Cal!Q$2))=0,"",INDEX(Dashboard!$B$11:$G$41,Cal!$N17,Cal!Q$2)),"")</f>
        <v/>
      </c>
      <c r="R17" s="38" t="str">
        <f>IFERROR(IF(LEN(INDEX(Dashboard!$B$11:$G$41,Cal!$N17,Cal!R$2))=0,"",INDEX(Dashboard!$B$11:$G$41,Cal!$N17,Cal!R$2)),"")</f>
        <v/>
      </c>
      <c r="S17" s="38" t="str">
        <f>IFERROR(IF(LEN(INDEX(Dashboard!$B$11:$G$41,Cal!$N17,Cal!S$2))=0,"",INDEX(Dashboard!$B$11:$G$41,Cal!$N17,Cal!S$2)),"")</f>
        <v/>
      </c>
      <c r="T17" s="38" t="str">
        <f>IFERROR(IF(LEN(INDEX(Dashboard!$B$11:$G$41,Cal!$N17,Cal!T$2))=0,"",INDEX(Dashboard!$B$11:$G$41,Cal!$N17,Cal!T$2)),"")</f>
        <v/>
      </c>
      <c r="U17" s="34" t="str">
        <f t="shared" si="3"/>
        <v/>
      </c>
      <c r="V17" s="34" t="str">
        <f t="shared" si="4"/>
        <v/>
      </c>
      <c r="W17" s="45" t="b">
        <f t="shared" si="5"/>
        <v>0</v>
      </c>
      <c r="X17" s="45" t="str">
        <f t="shared" si="6"/>
        <v/>
      </c>
      <c r="Y17" s="59" t="str">
        <f t="shared" si="7"/>
        <v/>
      </c>
    </row>
    <row r="18" spans="14:25" x14ac:dyDescent="0.25">
      <c r="N18" s="38">
        <v>16</v>
      </c>
      <c r="O18" s="33" t="str">
        <f>IFERROR(IF(LEN(INDEX(Dashboard!$B$11:$G$41,Cal!$N18,Cal!O$2))=0,"",INDEX(Dashboard!$B$11:$G$41,Cal!$N18,Cal!O$2)),"")</f>
        <v/>
      </c>
      <c r="P18" s="38" t="str">
        <f>IFERROR(IF(LEN(INDEX(Dashboard!$B$11:$G$41,Cal!$N18,Cal!P$2))=0,"",INDEX(Dashboard!$B$11:$G$41,Cal!$N18,Cal!P$2)),"")</f>
        <v/>
      </c>
      <c r="Q18" s="38" t="str">
        <f>IFERROR(IF(LEN(INDEX(Dashboard!$B$11:$G$41,Cal!$N18,Cal!Q$2))=0,"",INDEX(Dashboard!$B$11:$G$41,Cal!$N18,Cal!Q$2)),"")</f>
        <v/>
      </c>
      <c r="R18" s="38" t="str">
        <f>IFERROR(IF(LEN(INDEX(Dashboard!$B$11:$G$41,Cal!$N18,Cal!R$2))=0,"",INDEX(Dashboard!$B$11:$G$41,Cal!$N18,Cal!R$2)),"")</f>
        <v/>
      </c>
      <c r="S18" s="38" t="str">
        <f>IFERROR(IF(LEN(INDEX(Dashboard!$B$11:$G$41,Cal!$N18,Cal!S$2))=0,"",INDEX(Dashboard!$B$11:$G$41,Cal!$N18,Cal!S$2)),"")</f>
        <v/>
      </c>
      <c r="T18" s="38" t="str">
        <f>IFERROR(IF(LEN(INDEX(Dashboard!$B$11:$G$41,Cal!$N18,Cal!T$2))=0,"",INDEX(Dashboard!$B$11:$G$41,Cal!$N18,Cal!T$2)),"")</f>
        <v/>
      </c>
      <c r="U18" s="34" t="str">
        <f t="shared" si="3"/>
        <v/>
      </c>
      <c r="V18" s="34" t="str">
        <f t="shared" si="4"/>
        <v/>
      </c>
      <c r="W18" s="45" t="b">
        <f t="shared" si="5"/>
        <v>0</v>
      </c>
      <c r="X18" s="45" t="str">
        <f t="shared" si="6"/>
        <v/>
      </c>
      <c r="Y18" s="59" t="str">
        <f t="shared" si="7"/>
        <v/>
      </c>
    </row>
    <row r="19" spans="14:25" x14ac:dyDescent="0.25">
      <c r="N19" s="38">
        <v>17</v>
      </c>
      <c r="O19" s="33" t="str">
        <f>IFERROR(IF(LEN(INDEX(Dashboard!$B$11:$G$41,Cal!$N19,Cal!O$2))=0,"",INDEX(Dashboard!$B$11:$G$41,Cal!$N19,Cal!O$2)),"")</f>
        <v/>
      </c>
      <c r="P19" s="38" t="str">
        <f>IFERROR(IF(LEN(INDEX(Dashboard!$B$11:$G$41,Cal!$N19,Cal!P$2))=0,"",INDEX(Dashboard!$B$11:$G$41,Cal!$N19,Cal!P$2)),"")</f>
        <v/>
      </c>
      <c r="Q19" s="38" t="str">
        <f>IFERROR(IF(LEN(INDEX(Dashboard!$B$11:$G$41,Cal!$N19,Cal!Q$2))=0,"",INDEX(Dashboard!$B$11:$G$41,Cal!$N19,Cal!Q$2)),"")</f>
        <v/>
      </c>
      <c r="R19" s="38" t="str">
        <f>IFERROR(IF(LEN(INDEX(Dashboard!$B$11:$G$41,Cal!$N19,Cal!R$2))=0,"",INDEX(Dashboard!$B$11:$G$41,Cal!$N19,Cal!R$2)),"")</f>
        <v/>
      </c>
      <c r="S19" s="38" t="str">
        <f>IFERROR(IF(LEN(INDEX(Dashboard!$B$11:$G$41,Cal!$N19,Cal!S$2))=0,"",INDEX(Dashboard!$B$11:$G$41,Cal!$N19,Cal!S$2)),"")</f>
        <v/>
      </c>
      <c r="T19" s="38" t="str">
        <f>IFERROR(IF(LEN(INDEX(Dashboard!$B$11:$G$41,Cal!$N19,Cal!T$2))=0,"",INDEX(Dashboard!$B$11:$G$41,Cal!$N19,Cal!T$2)),"")</f>
        <v/>
      </c>
      <c r="U19" s="34" t="str">
        <f t="shared" si="3"/>
        <v/>
      </c>
      <c r="V19" s="34" t="str">
        <f t="shared" si="4"/>
        <v/>
      </c>
      <c r="W19" s="45" t="b">
        <f t="shared" si="5"/>
        <v>0</v>
      </c>
      <c r="X19" s="45" t="str">
        <f t="shared" si="6"/>
        <v/>
      </c>
      <c r="Y19" s="59" t="str">
        <f t="shared" si="7"/>
        <v/>
      </c>
    </row>
    <row r="20" spans="14:25" x14ac:dyDescent="0.25">
      <c r="N20" s="38">
        <v>18</v>
      </c>
      <c r="O20" s="33" t="str">
        <f>IFERROR(IF(LEN(INDEX(Dashboard!$B$11:$G$41,Cal!$N20,Cal!O$2))=0,"",INDEX(Dashboard!$B$11:$G$41,Cal!$N20,Cal!O$2)),"")</f>
        <v/>
      </c>
      <c r="P20" s="38" t="str">
        <f>IFERROR(IF(LEN(INDEX(Dashboard!$B$11:$G$41,Cal!$N20,Cal!P$2))=0,"",INDEX(Dashboard!$B$11:$G$41,Cal!$N20,Cal!P$2)),"")</f>
        <v/>
      </c>
      <c r="Q20" s="38" t="str">
        <f>IFERROR(IF(LEN(INDEX(Dashboard!$B$11:$G$41,Cal!$N20,Cal!Q$2))=0,"",INDEX(Dashboard!$B$11:$G$41,Cal!$N20,Cal!Q$2)),"")</f>
        <v/>
      </c>
      <c r="R20" s="38" t="str">
        <f>IFERROR(IF(LEN(INDEX(Dashboard!$B$11:$G$41,Cal!$N20,Cal!R$2))=0,"",INDEX(Dashboard!$B$11:$G$41,Cal!$N20,Cal!R$2)),"")</f>
        <v/>
      </c>
      <c r="S20" s="38" t="str">
        <f>IFERROR(IF(LEN(INDEX(Dashboard!$B$11:$G$41,Cal!$N20,Cal!S$2))=0,"",INDEX(Dashboard!$B$11:$G$41,Cal!$N20,Cal!S$2)),"")</f>
        <v/>
      </c>
      <c r="T20" s="38" t="str">
        <f>IFERROR(IF(LEN(INDEX(Dashboard!$B$11:$G$41,Cal!$N20,Cal!T$2))=0,"",INDEX(Dashboard!$B$11:$G$41,Cal!$N20,Cal!T$2)),"")</f>
        <v/>
      </c>
      <c r="U20" s="34" t="str">
        <f t="shared" si="3"/>
        <v/>
      </c>
      <c r="V20" s="34" t="str">
        <f t="shared" si="4"/>
        <v/>
      </c>
      <c r="W20" s="45" t="b">
        <f t="shared" si="5"/>
        <v>0</v>
      </c>
      <c r="X20" s="45" t="str">
        <f t="shared" si="6"/>
        <v/>
      </c>
      <c r="Y20" s="59" t="str">
        <f t="shared" si="7"/>
        <v/>
      </c>
    </row>
    <row r="21" spans="14:25" x14ac:dyDescent="0.25">
      <c r="N21" s="38">
        <v>19</v>
      </c>
      <c r="O21" s="33" t="str">
        <f>IFERROR(IF(LEN(INDEX(Dashboard!$B$11:$G$41,Cal!$N21,Cal!O$2))=0,"",INDEX(Dashboard!$B$11:$G$41,Cal!$N21,Cal!O$2)),"")</f>
        <v/>
      </c>
      <c r="P21" s="38" t="str">
        <f>IFERROR(IF(LEN(INDEX(Dashboard!$B$11:$G$41,Cal!$N21,Cal!P$2))=0,"",INDEX(Dashboard!$B$11:$G$41,Cal!$N21,Cal!P$2)),"")</f>
        <v/>
      </c>
      <c r="Q21" s="38" t="str">
        <f>IFERROR(IF(LEN(INDEX(Dashboard!$B$11:$G$41,Cal!$N21,Cal!Q$2))=0,"",INDEX(Dashboard!$B$11:$G$41,Cal!$N21,Cal!Q$2)),"")</f>
        <v/>
      </c>
      <c r="R21" s="38" t="str">
        <f>IFERROR(IF(LEN(INDEX(Dashboard!$B$11:$G$41,Cal!$N21,Cal!R$2))=0,"",INDEX(Dashboard!$B$11:$G$41,Cal!$N21,Cal!R$2)),"")</f>
        <v/>
      </c>
      <c r="S21" s="38" t="str">
        <f>IFERROR(IF(LEN(INDEX(Dashboard!$B$11:$G$41,Cal!$N21,Cal!S$2))=0,"",INDEX(Dashboard!$B$11:$G$41,Cal!$N21,Cal!S$2)),"")</f>
        <v/>
      </c>
      <c r="T21" s="38" t="str">
        <f>IFERROR(IF(LEN(INDEX(Dashboard!$B$11:$G$41,Cal!$N21,Cal!T$2))=0,"",INDEX(Dashboard!$B$11:$G$41,Cal!$N21,Cal!T$2)),"")</f>
        <v/>
      </c>
      <c r="U21" s="34" t="str">
        <f t="shared" si="3"/>
        <v/>
      </c>
      <c r="V21" s="34" t="str">
        <f t="shared" si="4"/>
        <v/>
      </c>
      <c r="W21" s="45" t="b">
        <f t="shared" si="5"/>
        <v>0</v>
      </c>
      <c r="X21" s="45" t="str">
        <f t="shared" si="6"/>
        <v/>
      </c>
      <c r="Y21" s="59" t="str">
        <f t="shared" si="7"/>
        <v/>
      </c>
    </row>
    <row r="22" spans="14:25" x14ac:dyDescent="0.25">
      <c r="N22" s="38">
        <v>20</v>
      </c>
      <c r="O22" s="33" t="str">
        <f>IFERROR(IF(LEN(INDEX(Dashboard!$B$11:$G$41,Cal!$N22,Cal!O$2))=0,"",INDEX(Dashboard!$B$11:$G$41,Cal!$N22,Cal!O$2)),"")</f>
        <v/>
      </c>
      <c r="P22" s="38" t="str">
        <f>IFERROR(IF(LEN(INDEX(Dashboard!$B$11:$G$41,Cal!$N22,Cal!P$2))=0,"",INDEX(Dashboard!$B$11:$G$41,Cal!$N22,Cal!P$2)),"")</f>
        <v/>
      </c>
      <c r="Q22" s="38" t="str">
        <f>IFERROR(IF(LEN(INDEX(Dashboard!$B$11:$G$41,Cal!$N22,Cal!Q$2))=0,"",INDEX(Dashboard!$B$11:$G$41,Cal!$N22,Cal!Q$2)),"")</f>
        <v/>
      </c>
      <c r="R22" s="38" t="str">
        <f>IFERROR(IF(LEN(INDEX(Dashboard!$B$11:$G$41,Cal!$N22,Cal!R$2))=0,"",INDEX(Dashboard!$B$11:$G$41,Cal!$N22,Cal!R$2)),"")</f>
        <v/>
      </c>
      <c r="S22" s="38" t="str">
        <f>IFERROR(IF(LEN(INDEX(Dashboard!$B$11:$G$41,Cal!$N22,Cal!S$2))=0,"",INDEX(Dashboard!$B$11:$G$41,Cal!$N22,Cal!S$2)),"")</f>
        <v/>
      </c>
      <c r="T22" s="38" t="str">
        <f>IFERROR(IF(LEN(INDEX(Dashboard!$B$11:$G$41,Cal!$N22,Cal!T$2))=0,"",INDEX(Dashboard!$B$11:$G$41,Cal!$N22,Cal!T$2)),"")</f>
        <v/>
      </c>
      <c r="U22" s="34" t="str">
        <f t="shared" si="3"/>
        <v/>
      </c>
      <c r="V22" s="34" t="str">
        <f t="shared" si="4"/>
        <v/>
      </c>
      <c r="W22" s="45" t="b">
        <f t="shared" si="5"/>
        <v>0</v>
      </c>
      <c r="X22" s="45" t="str">
        <f t="shared" si="6"/>
        <v/>
      </c>
      <c r="Y22" s="59" t="str">
        <f t="shared" si="7"/>
        <v/>
      </c>
    </row>
    <row r="23" spans="14:25" x14ac:dyDescent="0.25">
      <c r="N23" s="38">
        <v>21</v>
      </c>
      <c r="O23" s="33" t="str">
        <f>IFERROR(IF(LEN(INDEX(Dashboard!$B$11:$G$41,Cal!$N23,Cal!O$2))=0,"",INDEX(Dashboard!$B$11:$G$41,Cal!$N23,Cal!O$2)),"")</f>
        <v/>
      </c>
      <c r="P23" s="38" t="str">
        <f>IFERROR(IF(LEN(INDEX(Dashboard!$B$11:$G$41,Cal!$N23,Cal!P$2))=0,"",INDEX(Dashboard!$B$11:$G$41,Cal!$N23,Cal!P$2)),"")</f>
        <v/>
      </c>
      <c r="Q23" s="38" t="str">
        <f>IFERROR(IF(LEN(INDEX(Dashboard!$B$11:$G$41,Cal!$N23,Cal!Q$2))=0,"",INDEX(Dashboard!$B$11:$G$41,Cal!$N23,Cal!Q$2)),"")</f>
        <v/>
      </c>
      <c r="R23" s="38" t="str">
        <f>IFERROR(IF(LEN(INDEX(Dashboard!$B$11:$G$41,Cal!$N23,Cal!R$2))=0,"",INDEX(Dashboard!$B$11:$G$41,Cal!$N23,Cal!R$2)),"")</f>
        <v/>
      </c>
      <c r="S23" s="38" t="str">
        <f>IFERROR(IF(LEN(INDEX(Dashboard!$B$11:$G$41,Cal!$N23,Cal!S$2))=0,"",INDEX(Dashboard!$B$11:$G$41,Cal!$N23,Cal!S$2)),"")</f>
        <v/>
      </c>
      <c r="T23" s="38" t="str">
        <f>IFERROR(IF(LEN(INDEX(Dashboard!$B$11:$G$41,Cal!$N23,Cal!T$2))=0,"",INDEX(Dashboard!$B$11:$G$41,Cal!$N23,Cal!T$2)),"")</f>
        <v/>
      </c>
      <c r="U23" s="34" t="str">
        <f t="shared" si="3"/>
        <v/>
      </c>
      <c r="V23" s="34" t="str">
        <f t="shared" si="4"/>
        <v/>
      </c>
      <c r="W23" s="45" t="b">
        <f t="shared" si="5"/>
        <v>0</v>
      </c>
      <c r="X23" s="45" t="str">
        <f t="shared" si="6"/>
        <v/>
      </c>
      <c r="Y23" s="59" t="str">
        <f t="shared" si="7"/>
        <v/>
      </c>
    </row>
    <row r="24" spans="14:25" x14ac:dyDescent="0.25">
      <c r="N24" s="38">
        <v>22</v>
      </c>
      <c r="O24" s="33" t="str">
        <f>IFERROR(IF(LEN(INDEX(Dashboard!$B$11:$G$41,Cal!$N24,Cal!O$2))=0,"",INDEX(Dashboard!$B$11:$G$41,Cal!$N24,Cal!O$2)),"")</f>
        <v/>
      </c>
      <c r="P24" s="38" t="str">
        <f>IFERROR(IF(LEN(INDEX(Dashboard!$B$11:$G$41,Cal!$N24,Cal!P$2))=0,"",INDEX(Dashboard!$B$11:$G$41,Cal!$N24,Cal!P$2)),"")</f>
        <v/>
      </c>
      <c r="Q24" s="38" t="str">
        <f>IFERROR(IF(LEN(INDEX(Dashboard!$B$11:$G$41,Cal!$N24,Cal!Q$2))=0,"",INDEX(Dashboard!$B$11:$G$41,Cal!$N24,Cal!Q$2)),"")</f>
        <v/>
      </c>
      <c r="R24" s="38" t="str">
        <f>IFERROR(IF(LEN(INDEX(Dashboard!$B$11:$G$41,Cal!$N24,Cal!R$2))=0,"",INDEX(Dashboard!$B$11:$G$41,Cal!$N24,Cal!R$2)),"")</f>
        <v/>
      </c>
      <c r="S24" s="38" t="str">
        <f>IFERROR(IF(LEN(INDEX(Dashboard!$B$11:$G$41,Cal!$N24,Cal!S$2))=0,"",INDEX(Dashboard!$B$11:$G$41,Cal!$N24,Cal!S$2)),"")</f>
        <v/>
      </c>
      <c r="T24" s="38" t="str">
        <f>IFERROR(IF(LEN(INDEX(Dashboard!$B$11:$G$41,Cal!$N24,Cal!T$2))=0,"",INDEX(Dashboard!$B$11:$G$41,Cal!$N24,Cal!T$2)),"")</f>
        <v/>
      </c>
      <c r="U24" s="34" t="str">
        <f t="shared" si="3"/>
        <v/>
      </c>
      <c r="V24" s="34" t="str">
        <f t="shared" si="4"/>
        <v/>
      </c>
      <c r="W24" s="45" t="b">
        <f t="shared" si="5"/>
        <v>0</v>
      </c>
      <c r="X24" s="45" t="str">
        <f t="shared" si="6"/>
        <v/>
      </c>
      <c r="Y24" s="59" t="str">
        <f t="shared" si="7"/>
        <v/>
      </c>
    </row>
    <row r="25" spans="14:25" x14ac:dyDescent="0.25">
      <c r="N25" s="38">
        <v>23</v>
      </c>
      <c r="O25" s="33" t="str">
        <f>IFERROR(IF(LEN(INDEX(Dashboard!$B$11:$G$41,Cal!$N25,Cal!O$2))=0,"",INDEX(Dashboard!$B$11:$G$41,Cal!$N25,Cal!O$2)),"")</f>
        <v/>
      </c>
      <c r="P25" s="38" t="str">
        <f>IFERROR(IF(LEN(INDEX(Dashboard!$B$11:$G$41,Cal!$N25,Cal!P$2))=0,"",INDEX(Dashboard!$B$11:$G$41,Cal!$N25,Cal!P$2)),"")</f>
        <v/>
      </c>
      <c r="Q25" s="38" t="str">
        <f>IFERROR(IF(LEN(INDEX(Dashboard!$B$11:$G$41,Cal!$N25,Cal!Q$2))=0,"",INDEX(Dashboard!$B$11:$G$41,Cal!$N25,Cal!Q$2)),"")</f>
        <v/>
      </c>
      <c r="R25" s="38" t="str">
        <f>IFERROR(IF(LEN(INDEX(Dashboard!$B$11:$G$41,Cal!$N25,Cal!R$2))=0,"",INDEX(Dashboard!$B$11:$G$41,Cal!$N25,Cal!R$2)),"")</f>
        <v/>
      </c>
      <c r="S25" s="38" t="str">
        <f>IFERROR(IF(LEN(INDEX(Dashboard!$B$11:$G$41,Cal!$N25,Cal!S$2))=0,"",INDEX(Dashboard!$B$11:$G$41,Cal!$N25,Cal!S$2)),"")</f>
        <v/>
      </c>
      <c r="T25" s="38" t="str">
        <f>IFERROR(IF(LEN(INDEX(Dashboard!$B$11:$G$41,Cal!$N25,Cal!T$2))=0,"",INDEX(Dashboard!$B$11:$G$41,Cal!$N25,Cal!T$2)),"")</f>
        <v/>
      </c>
      <c r="U25" s="34" t="str">
        <f t="shared" si="3"/>
        <v/>
      </c>
      <c r="V25" s="34" t="str">
        <f t="shared" si="4"/>
        <v/>
      </c>
      <c r="W25" s="45" t="b">
        <f t="shared" si="5"/>
        <v>0</v>
      </c>
      <c r="X25" s="45" t="str">
        <f t="shared" si="6"/>
        <v/>
      </c>
      <c r="Y25" s="59" t="str">
        <f t="shared" si="7"/>
        <v/>
      </c>
    </row>
    <row r="26" spans="14:25" x14ac:dyDescent="0.25">
      <c r="N26" s="38">
        <v>24</v>
      </c>
      <c r="O26" s="33" t="str">
        <f>IFERROR(IF(LEN(INDEX(Dashboard!$B$11:$G$41,Cal!$N26,Cal!O$2))=0,"",INDEX(Dashboard!$B$11:$G$41,Cal!$N26,Cal!O$2)),"")</f>
        <v/>
      </c>
      <c r="P26" s="38" t="str">
        <f>IFERROR(IF(LEN(INDEX(Dashboard!$B$11:$G$41,Cal!$N26,Cal!P$2))=0,"",INDEX(Dashboard!$B$11:$G$41,Cal!$N26,Cal!P$2)),"")</f>
        <v/>
      </c>
      <c r="Q26" s="38" t="str">
        <f>IFERROR(IF(LEN(INDEX(Dashboard!$B$11:$G$41,Cal!$N26,Cal!Q$2))=0,"",INDEX(Dashboard!$B$11:$G$41,Cal!$N26,Cal!Q$2)),"")</f>
        <v/>
      </c>
      <c r="R26" s="38" t="str">
        <f>IFERROR(IF(LEN(INDEX(Dashboard!$B$11:$G$41,Cal!$N26,Cal!R$2))=0,"",INDEX(Dashboard!$B$11:$G$41,Cal!$N26,Cal!R$2)),"")</f>
        <v/>
      </c>
      <c r="S26" s="38" t="str">
        <f>IFERROR(IF(LEN(INDEX(Dashboard!$B$11:$G$41,Cal!$N26,Cal!S$2))=0,"",INDEX(Dashboard!$B$11:$G$41,Cal!$N26,Cal!S$2)),"")</f>
        <v/>
      </c>
      <c r="T26" s="38" t="str">
        <f>IFERROR(IF(LEN(INDEX(Dashboard!$B$11:$G$41,Cal!$N26,Cal!T$2))=0,"",INDEX(Dashboard!$B$11:$G$41,Cal!$N26,Cal!T$2)),"")</f>
        <v/>
      </c>
      <c r="U26" s="34" t="str">
        <f t="shared" si="3"/>
        <v/>
      </c>
      <c r="V26" s="34" t="str">
        <f t="shared" si="4"/>
        <v/>
      </c>
      <c r="W26" s="45" t="b">
        <f t="shared" si="5"/>
        <v>0</v>
      </c>
      <c r="X26" s="45" t="str">
        <f t="shared" si="6"/>
        <v/>
      </c>
      <c r="Y26" s="59" t="str">
        <f t="shared" si="7"/>
        <v/>
      </c>
    </row>
    <row r="27" spans="14:25" x14ac:dyDescent="0.25">
      <c r="N27" s="38">
        <v>25</v>
      </c>
      <c r="O27" s="33" t="str">
        <f>IFERROR(IF(LEN(INDEX(Dashboard!$B$11:$G$41,Cal!$N27,Cal!O$2))=0,"",INDEX(Dashboard!$B$11:$G$41,Cal!$N27,Cal!O$2)),"")</f>
        <v/>
      </c>
      <c r="P27" s="38" t="str">
        <f>IFERROR(IF(LEN(INDEX(Dashboard!$B$11:$G$41,Cal!$N27,Cal!P$2))=0,"",INDEX(Dashboard!$B$11:$G$41,Cal!$N27,Cal!P$2)),"")</f>
        <v/>
      </c>
      <c r="Q27" s="38" t="str">
        <f>IFERROR(IF(LEN(INDEX(Dashboard!$B$11:$G$41,Cal!$N27,Cal!Q$2))=0,"",INDEX(Dashboard!$B$11:$G$41,Cal!$N27,Cal!Q$2)),"")</f>
        <v/>
      </c>
      <c r="R27" s="38" t="str">
        <f>IFERROR(IF(LEN(INDEX(Dashboard!$B$11:$G$41,Cal!$N27,Cal!R$2))=0,"",INDEX(Dashboard!$B$11:$G$41,Cal!$N27,Cal!R$2)),"")</f>
        <v/>
      </c>
      <c r="S27" s="38" t="str">
        <f>IFERROR(IF(LEN(INDEX(Dashboard!$B$11:$G$41,Cal!$N27,Cal!S$2))=0,"",INDEX(Dashboard!$B$11:$G$41,Cal!$N27,Cal!S$2)),"")</f>
        <v/>
      </c>
      <c r="T27" s="38" t="str">
        <f>IFERROR(IF(LEN(INDEX(Dashboard!$B$11:$G$41,Cal!$N27,Cal!T$2))=0,"",INDEX(Dashboard!$B$11:$G$41,Cal!$N27,Cal!T$2)),"")</f>
        <v/>
      </c>
      <c r="U27" s="34" t="str">
        <f t="shared" si="3"/>
        <v/>
      </c>
      <c r="V27" s="34" t="str">
        <f t="shared" si="4"/>
        <v/>
      </c>
      <c r="W27" s="45" t="b">
        <f t="shared" si="5"/>
        <v>0</v>
      </c>
      <c r="X27" s="45" t="str">
        <f t="shared" si="6"/>
        <v/>
      </c>
      <c r="Y27" s="59" t="str">
        <f t="shared" si="7"/>
        <v/>
      </c>
    </row>
    <row r="28" spans="14:25" x14ac:dyDescent="0.25">
      <c r="N28" s="38">
        <v>26</v>
      </c>
      <c r="O28" s="33" t="str">
        <f>IFERROR(IF(LEN(INDEX(Dashboard!$B$11:$G$41,Cal!$N28,Cal!O$2))=0,"",INDEX(Dashboard!$B$11:$G$41,Cal!$N28,Cal!O$2)),"")</f>
        <v/>
      </c>
      <c r="P28" s="38" t="str">
        <f>IFERROR(IF(LEN(INDEX(Dashboard!$B$11:$G$41,Cal!$N28,Cal!P$2))=0,"",INDEX(Dashboard!$B$11:$G$41,Cal!$N28,Cal!P$2)),"")</f>
        <v/>
      </c>
      <c r="Q28" s="38" t="str">
        <f>IFERROR(IF(LEN(INDEX(Dashboard!$B$11:$G$41,Cal!$N28,Cal!Q$2))=0,"",INDEX(Dashboard!$B$11:$G$41,Cal!$N28,Cal!Q$2)),"")</f>
        <v/>
      </c>
      <c r="R28" s="38" t="str">
        <f>IFERROR(IF(LEN(INDEX(Dashboard!$B$11:$G$41,Cal!$N28,Cal!R$2))=0,"",INDEX(Dashboard!$B$11:$G$41,Cal!$N28,Cal!R$2)),"")</f>
        <v/>
      </c>
      <c r="S28" s="38" t="str">
        <f>IFERROR(IF(LEN(INDEX(Dashboard!$B$11:$G$41,Cal!$N28,Cal!S$2))=0,"",INDEX(Dashboard!$B$11:$G$41,Cal!$N28,Cal!S$2)),"")</f>
        <v/>
      </c>
      <c r="T28" s="38" t="str">
        <f>IFERROR(IF(LEN(INDEX(Dashboard!$B$11:$G$41,Cal!$N28,Cal!T$2))=0,"",INDEX(Dashboard!$B$11:$G$41,Cal!$N28,Cal!T$2)),"")</f>
        <v/>
      </c>
      <c r="U28" s="34" t="str">
        <f t="shared" si="3"/>
        <v/>
      </c>
      <c r="V28" s="34" t="str">
        <f t="shared" si="4"/>
        <v/>
      </c>
      <c r="W28" s="45" t="b">
        <f t="shared" si="5"/>
        <v>0</v>
      </c>
      <c r="X28" s="45" t="str">
        <f t="shared" si="6"/>
        <v/>
      </c>
      <c r="Y28" s="59" t="str">
        <f t="shared" si="7"/>
        <v/>
      </c>
    </row>
    <row r="29" spans="14:25" x14ac:dyDescent="0.25">
      <c r="N29" s="38">
        <v>27</v>
      </c>
      <c r="O29" s="33" t="str">
        <f>IFERROR(IF(LEN(INDEX(Dashboard!$B$11:$G$41,Cal!$N29,Cal!O$2))=0,"",INDEX(Dashboard!$B$11:$G$41,Cal!$N29,Cal!O$2)),"")</f>
        <v/>
      </c>
      <c r="P29" s="38" t="str">
        <f>IFERROR(IF(LEN(INDEX(Dashboard!$B$11:$G$41,Cal!$N29,Cal!P$2))=0,"",INDEX(Dashboard!$B$11:$G$41,Cal!$N29,Cal!P$2)),"")</f>
        <v/>
      </c>
      <c r="Q29" s="38" t="str">
        <f>IFERROR(IF(LEN(INDEX(Dashboard!$B$11:$G$41,Cal!$N29,Cal!Q$2))=0,"",INDEX(Dashboard!$B$11:$G$41,Cal!$N29,Cal!Q$2)),"")</f>
        <v/>
      </c>
      <c r="R29" s="38" t="str">
        <f>IFERROR(IF(LEN(INDEX(Dashboard!$B$11:$G$41,Cal!$N29,Cal!R$2))=0,"",INDEX(Dashboard!$B$11:$G$41,Cal!$N29,Cal!R$2)),"")</f>
        <v/>
      </c>
      <c r="S29" s="38" t="str">
        <f>IFERROR(IF(LEN(INDEX(Dashboard!$B$11:$G$41,Cal!$N29,Cal!S$2))=0,"",INDEX(Dashboard!$B$11:$G$41,Cal!$N29,Cal!S$2)),"")</f>
        <v/>
      </c>
      <c r="T29" s="38" t="str">
        <f>IFERROR(IF(LEN(INDEX(Dashboard!$B$11:$G$41,Cal!$N29,Cal!T$2))=0,"",INDEX(Dashboard!$B$11:$G$41,Cal!$N29,Cal!T$2)),"")</f>
        <v/>
      </c>
      <c r="U29" s="34" t="str">
        <f t="shared" si="3"/>
        <v/>
      </c>
      <c r="V29" s="34" t="str">
        <f t="shared" si="4"/>
        <v/>
      </c>
      <c r="W29" s="45" t="b">
        <f t="shared" si="5"/>
        <v>0</v>
      </c>
      <c r="X29" s="45" t="str">
        <f t="shared" si="6"/>
        <v/>
      </c>
      <c r="Y29" s="59" t="str">
        <f t="shared" si="7"/>
        <v/>
      </c>
    </row>
    <row r="30" spans="14:25" x14ac:dyDescent="0.25">
      <c r="N30" s="38">
        <v>28</v>
      </c>
      <c r="O30" s="33" t="str">
        <f>IFERROR(IF(LEN(INDEX(Dashboard!$B$11:$G$41,Cal!$N30,Cal!O$2))=0,"",INDEX(Dashboard!$B$11:$G$41,Cal!$N30,Cal!O$2)),"")</f>
        <v/>
      </c>
      <c r="P30" s="38" t="str">
        <f>IFERROR(IF(LEN(INDEX(Dashboard!$B$11:$G$41,Cal!$N30,Cal!P$2))=0,"",INDEX(Dashboard!$B$11:$G$41,Cal!$N30,Cal!P$2)),"")</f>
        <v/>
      </c>
      <c r="Q30" s="38" t="str">
        <f>IFERROR(IF(LEN(INDEX(Dashboard!$B$11:$G$41,Cal!$N30,Cal!Q$2))=0,"",INDEX(Dashboard!$B$11:$G$41,Cal!$N30,Cal!Q$2)),"")</f>
        <v/>
      </c>
      <c r="R30" s="38" t="str">
        <f>IFERROR(IF(LEN(INDEX(Dashboard!$B$11:$G$41,Cal!$N30,Cal!R$2))=0,"",INDEX(Dashboard!$B$11:$G$41,Cal!$N30,Cal!R$2)),"")</f>
        <v/>
      </c>
      <c r="S30" s="38" t="str">
        <f>IFERROR(IF(LEN(INDEX(Dashboard!$B$11:$G$41,Cal!$N30,Cal!S$2))=0,"",INDEX(Dashboard!$B$11:$G$41,Cal!$N30,Cal!S$2)),"")</f>
        <v/>
      </c>
      <c r="T30" s="38" t="str">
        <f>IFERROR(IF(LEN(INDEX(Dashboard!$B$11:$G$41,Cal!$N30,Cal!T$2))=0,"",INDEX(Dashboard!$B$11:$G$41,Cal!$N30,Cal!T$2)),"")</f>
        <v/>
      </c>
      <c r="U30" s="34" t="str">
        <f t="shared" si="3"/>
        <v/>
      </c>
      <c r="V30" s="34" t="str">
        <f t="shared" si="4"/>
        <v/>
      </c>
      <c r="W30" s="45" t="b">
        <f t="shared" si="5"/>
        <v>0</v>
      </c>
      <c r="X30" s="45" t="str">
        <f t="shared" si="6"/>
        <v/>
      </c>
      <c r="Y30" s="59" t="str">
        <f t="shared" si="7"/>
        <v/>
      </c>
    </row>
    <row r="31" spans="14:25" x14ac:dyDescent="0.25">
      <c r="N31" s="38">
        <v>29</v>
      </c>
      <c r="O31" s="33" t="str">
        <f>IFERROR(IF(LEN(INDEX(Dashboard!$B$11:$G$41,Cal!$N31,Cal!O$2))=0,"",INDEX(Dashboard!$B$11:$G$41,Cal!$N31,Cal!O$2)),"")</f>
        <v/>
      </c>
      <c r="P31" s="38" t="str">
        <f>IFERROR(IF(LEN(INDEX(Dashboard!$B$11:$G$41,Cal!$N31,Cal!P$2))=0,"",INDEX(Dashboard!$B$11:$G$41,Cal!$N31,Cal!P$2)),"")</f>
        <v/>
      </c>
      <c r="Q31" s="38" t="str">
        <f>IFERROR(IF(LEN(INDEX(Dashboard!$B$11:$G$41,Cal!$N31,Cal!Q$2))=0,"",INDEX(Dashboard!$B$11:$G$41,Cal!$N31,Cal!Q$2)),"")</f>
        <v/>
      </c>
      <c r="R31" s="38" t="str">
        <f>IFERROR(IF(LEN(INDEX(Dashboard!$B$11:$G$41,Cal!$N31,Cal!R$2))=0,"",INDEX(Dashboard!$B$11:$G$41,Cal!$N31,Cal!R$2)),"")</f>
        <v/>
      </c>
      <c r="S31" s="38" t="str">
        <f>IFERROR(IF(LEN(INDEX(Dashboard!$B$11:$G$41,Cal!$N31,Cal!S$2))=0,"",INDEX(Dashboard!$B$11:$G$41,Cal!$N31,Cal!S$2)),"")</f>
        <v/>
      </c>
      <c r="T31" s="38" t="str">
        <f>IFERROR(IF(LEN(INDEX(Dashboard!$B$11:$G$41,Cal!$N31,Cal!T$2))=0,"",INDEX(Dashboard!$B$11:$G$41,Cal!$N31,Cal!T$2)),"")</f>
        <v/>
      </c>
      <c r="U31" s="34" t="str">
        <f t="shared" si="3"/>
        <v/>
      </c>
      <c r="V31" s="34" t="str">
        <f t="shared" si="4"/>
        <v/>
      </c>
      <c r="W31" s="45" t="b">
        <f t="shared" si="5"/>
        <v>0</v>
      </c>
      <c r="X31" s="45" t="str">
        <f t="shared" si="6"/>
        <v/>
      </c>
      <c r="Y31" s="59" t="str">
        <f t="shared" si="7"/>
        <v/>
      </c>
    </row>
    <row r="32" spans="14:25" x14ac:dyDescent="0.25">
      <c r="N32" s="38">
        <v>30</v>
      </c>
      <c r="O32" s="33" t="str">
        <f>IFERROR(IF(LEN(INDEX(Dashboard!$B$11:$G$41,Cal!$N32,Cal!O$2))=0,"",INDEX(Dashboard!$B$11:$G$41,Cal!$N32,Cal!O$2)),"")</f>
        <v/>
      </c>
      <c r="P32" s="38" t="str">
        <f>IFERROR(IF(LEN(INDEX(Dashboard!$B$11:$G$41,Cal!$N32,Cal!P$2))=0,"",INDEX(Dashboard!$B$11:$G$41,Cal!$N32,Cal!P$2)),"")</f>
        <v/>
      </c>
      <c r="Q32" s="38" t="str">
        <f>IFERROR(IF(LEN(INDEX(Dashboard!$B$11:$G$41,Cal!$N32,Cal!Q$2))=0,"",INDEX(Dashboard!$B$11:$G$41,Cal!$N32,Cal!Q$2)),"")</f>
        <v/>
      </c>
      <c r="R32" s="38" t="str">
        <f>IFERROR(IF(LEN(INDEX(Dashboard!$B$11:$G$41,Cal!$N32,Cal!R$2))=0,"",INDEX(Dashboard!$B$11:$G$41,Cal!$N32,Cal!R$2)),"")</f>
        <v/>
      </c>
      <c r="S32" s="38" t="str">
        <f>IFERROR(IF(LEN(INDEX(Dashboard!$B$11:$G$41,Cal!$N32,Cal!S$2))=0,"",INDEX(Dashboard!$B$11:$G$41,Cal!$N32,Cal!S$2)),"")</f>
        <v/>
      </c>
      <c r="T32" s="38" t="str">
        <f>IFERROR(IF(LEN(INDEX(Dashboard!$B$11:$G$41,Cal!$N32,Cal!T$2))=0,"",INDEX(Dashboard!$B$11:$G$41,Cal!$N32,Cal!T$2)),"")</f>
        <v/>
      </c>
      <c r="U32" s="34" t="str">
        <f t="shared" si="3"/>
        <v/>
      </c>
      <c r="V32" s="34" t="str">
        <f t="shared" si="4"/>
        <v/>
      </c>
      <c r="W32" s="45" t="b">
        <f t="shared" si="5"/>
        <v>0</v>
      </c>
      <c r="X32" s="45" t="str">
        <f t="shared" si="6"/>
        <v/>
      </c>
      <c r="Y32" s="59" t="str">
        <f t="shared" si="7"/>
        <v/>
      </c>
    </row>
    <row r="33" spans="14:25" x14ac:dyDescent="0.25">
      <c r="N33" s="38">
        <v>31</v>
      </c>
      <c r="O33" s="33" t="str">
        <f>IFERROR(IF(LEN(INDEX(Dashboard!$B$11:$G$41,Cal!$N33,Cal!O$2))=0,"",INDEX(Dashboard!$B$11:$G$41,Cal!$N33,Cal!O$2)),"")</f>
        <v/>
      </c>
      <c r="P33" s="38" t="str">
        <f>IFERROR(IF(LEN(INDEX(Dashboard!$B$11:$G$41,Cal!$N33,Cal!P$2))=0,"",INDEX(Dashboard!$B$11:$G$41,Cal!$N33,Cal!P$2)),"")</f>
        <v/>
      </c>
      <c r="Q33" s="38" t="str">
        <f>IFERROR(IF(LEN(INDEX(Dashboard!$B$11:$G$41,Cal!$N33,Cal!Q$2))=0,"",INDEX(Dashboard!$B$11:$G$41,Cal!$N33,Cal!Q$2)),"")</f>
        <v/>
      </c>
      <c r="R33" s="38" t="str">
        <f>IFERROR(IF(LEN(INDEX(Dashboard!$B$11:$G$41,Cal!$N33,Cal!R$2))=0,"",INDEX(Dashboard!$B$11:$G$41,Cal!$N33,Cal!R$2)),"")</f>
        <v/>
      </c>
      <c r="S33" s="38" t="str">
        <f>IFERROR(IF(LEN(INDEX(Dashboard!$B$11:$G$41,Cal!$N33,Cal!S$2))=0,"",INDEX(Dashboard!$B$11:$G$41,Cal!$N33,Cal!S$2)),"")</f>
        <v/>
      </c>
      <c r="T33" s="38" t="str">
        <f>IFERROR(IF(LEN(INDEX(Dashboard!$B$11:$G$41,Cal!$N33,Cal!T$2))=0,"",INDEX(Dashboard!$B$11:$G$41,Cal!$N33,Cal!T$2)),"")</f>
        <v/>
      </c>
      <c r="U33" s="34" t="str">
        <f t="shared" si="3"/>
        <v/>
      </c>
      <c r="V33" s="34" t="str">
        <f t="shared" si="4"/>
        <v/>
      </c>
      <c r="W33" s="45" t="b">
        <f t="shared" si="5"/>
        <v>0</v>
      </c>
      <c r="X33" s="45" t="str">
        <f t="shared" si="6"/>
        <v/>
      </c>
      <c r="Y33" s="59" t="str">
        <f t="shared" si="7"/>
        <v/>
      </c>
    </row>
    <row r="34" spans="14:25" x14ac:dyDescent="0.25">
      <c r="N34" s="38">
        <v>32</v>
      </c>
      <c r="O34" s="33" t="str">
        <f>IFERROR(IF(LEN(INDEX(Dashboard!$B$11:$G$41,Cal!$N34,Cal!O$2))=0,"",INDEX(Dashboard!$B$11:$G$41,Cal!$N34,Cal!O$2)),"")</f>
        <v/>
      </c>
      <c r="P34" s="38" t="str">
        <f>IFERROR(IF(LEN(INDEX(Dashboard!$B$11:$G$41,Cal!$N34,Cal!P$2))=0,"",INDEX(Dashboard!$B$11:$G$41,Cal!$N34,Cal!P$2)),"")</f>
        <v/>
      </c>
      <c r="Q34" s="38" t="str">
        <f>IFERROR(IF(LEN(INDEX(Dashboard!$B$11:$G$41,Cal!$N34,Cal!Q$2))=0,"",INDEX(Dashboard!$B$11:$G$41,Cal!$N34,Cal!Q$2)),"")</f>
        <v/>
      </c>
      <c r="R34" s="38" t="str">
        <f>IFERROR(IF(LEN(INDEX(Dashboard!$B$11:$G$41,Cal!$N34,Cal!R$2))=0,"",INDEX(Dashboard!$B$11:$G$41,Cal!$N34,Cal!R$2)),"")</f>
        <v/>
      </c>
      <c r="S34" s="38" t="str">
        <f>IFERROR(IF(LEN(INDEX(Dashboard!$B$11:$G$41,Cal!$N34,Cal!S$2))=0,"",INDEX(Dashboard!$B$11:$G$41,Cal!$N34,Cal!S$2)),"")</f>
        <v/>
      </c>
      <c r="T34" s="38" t="str">
        <f>IFERROR(IF(LEN(INDEX(Dashboard!$B$11:$G$41,Cal!$N34,Cal!T$2))=0,"",INDEX(Dashboard!$B$11:$G$41,Cal!$N34,Cal!T$2)),"")</f>
        <v/>
      </c>
      <c r="U34" s="34" t="str">
        <f t="shared" ref="U34:U40" si="8">IFERROR(IF(LEN(O34)&gt;0,IF(COUNTBLANK(O34),0,1)-(COUNTA($P34:$T34)-COUNTBLANK($P34:$T34))&lt;0,""),"")</f>
        <v/>
      </c>
      <c r="V34" s="34" t="str">
        <f t="shared" ref="V34:V40" si="9">IFERROR(IF(LEN(O34)&gt;0,IF(COUNTBLANK(O34),0,1)-(COUNTA($P34:$T34)-COUNTBLANK($P34:$T34))&gt;0,""),"")</f>
        <v/>
      </c>
      <c r="W34" s="45" t="b">
        <f t="shared" ref="W34:W40" si="10">IFERROR(IF(LEN(O34)=0,(COUNTA($P34:$T34)-COUNTBLANK($P34:$T34))&gt;0,""),"")</f>
        <v>0</v>
      </c>
      <c r="X34" s="45" t="str">
        <f t="shared" si="6"/>
        <v/>
      </c>
      <c r="Y34" s="59" t="str">
        <f t="shared" ref="Y34:Y40" si="11">IFERROR(IF(COUNTIF(U34:X34,TRUE)=0,"","!"),"")</f>
        <v/>
      </c>
    </row>
    <row r="35" spans="14:25" x14ac:dyDescent="0.25">
      <c r="N35" s="38">
        <v>33</v>
      </c>
      <c r="O35" s="33" t="str">
        <f>IFERROR(IF(LEN(INDEX(Dashboard!$B$11:$G$41,Cal!$N35,Cal!O$2))=0,"",INDEX(Dashboard!$B$11:$G$41,Cal!$N35,Cal!O$2)),"")</f>
        <v/>
      </c>
      <c r="P35" s="38" t="str">
        <f>IFERROR(IF(LEN(INDEX(Dashboard!$B$11:$G$41,Cal!$N35,Cal!P$2))=0,"",INDEX(Dashboard!$B$11:$G$41,Cal!$N35,Cal!P$2)),"")</f>
        <v/>
      </c>
      <c r="Q35" s="38" t="str">
        <f>IFERROR(IF(LEN(INDEX(Dashboard!$B$11:$G$41,Cal!$N35,Cal!Q$2))=0,"",INDEX(Dashboard!$B$11:$G$41,Cal!$N35,Cal!Q$2)),"")</f>
        <v/>
      </c>
      <c r="R35" s="38" t="str">
        <f>IFERROR(IF(LEN(INDEX(Dashboard!$B$11:$G$41,Cal!$N35,Cal!R$2))=0,"",INDEX(Dashboard!$B$11:$G$41,Cal!$N35,Cal!R$2)),"")</f>
        <v/>
      </c>
      <c r="S35" s="38" t="str">
        <f>IFERROR(IF(LEN(INDEX(Dashboard!$B$11:$G$41,Cal!$N35,Cal!S$2))=0,"",INDEX(Dashboard!$B$11:$G$41,Cal!$N35,Cal!S$2)),"")</f>
        <v/>
      </c>
      <c r="T35" s="38" t="str">
        <f>IFERROR(IF(LEN(INDEX(Dashboard!$B$11:$G$41,Cal!$N35,Cal!T$2))=0,"",INDEX(Dashboard!$B$11:$G$41,Cal!$N35,Cal!T$2)),"")</f>
        <v/>
      </c>
      <c r="U35" s="34" t="str">
        <f t="shared" si="8"/>
        <v/>
      </c>
      <c r="V35" s="34" t="str">
        <f t="shared" si="9"/>
        <v/>
      </c>
      <c r="W35" s="45" t="b">
        <f t="shared" si="10"/>
        <v>0</v>
      </c>
      <c r="X35" s="45" t="str">
        <f t="shared" si="6"/>
        <v/>
      </c>
      <c r="Y35" s="59" t="str">
        <f t="shared" si="11"/>
        <v/>
      </c>
    </row>
    <row r="36" spans="14:25" x14ac:dyDescent="0.25">
      <c r="N36" s="38">
        <v>34</v>
      </c>
      <c r="O36" s="33" t="str">
        <f>IFERROR(IF(LEN(INDEX(Dashboard!$B$11:$G$41,Cal!$N36,Cal!O$2))=0,"",INDEX(Dashboard!$B$11:$G$41,Cal!$N36,Cal!O$2)),"")</f>
        <v/>
      </c>
      <c r="P36" s="38" t="str">
        <f>IFERROR(IF(LEN(INDEX(Dashboard!$B$11:$G$41,Cal!$N36,Cal!P$2))=0,"",INDEX(Dashboard!$B$11:$G$41,Cal!$N36,Cal!P$2)),"")</f>
        <v/>
      </c>
      <c r="Q36" s="38" t="str">
        <f>IFERROR(IF(LEN(INDEX(Dashboard!$B$11:$G$41,Cal!$N36,Cal!Q$2))=0,"",INDEX(Dashboard!$B$11:$G$41,Cal!$N36,Cal!Q$2)),"")</f>
        <v/>
      </c>
      <c r="R36" s="38" t="str">
        <f>IFERROR(IF(LEN(INDEX(Dashboard!$B$11:$G$41,Cal!$N36,Cal!R$2))=0,"",INDEX(Dashboard!$B$11:$G$41,Cal!$N36,Cal!R$2)),"")</f>
        <v/>
      </c>
      <c r="S36" s="38" t="str">
        <f>IFERROR(IF(LEN(INDEX(Dashboard!$B$11:$G$41,Cal!$N36,Cal!S$2))=0,"",INDEX(Dashboard!$B$11:$G$41,Cal!$N36,Cal!S$2)),"")</f>
        <v/>
      </c>
      <c r="T36" s="38" t="str">
        <f>IFERROR(IF(LEN(INDEX(Dashboard!$B$11:$G$41,Cal!$N36,Cal!T$2))=0,"",INDEX(Dashboard!$B$11:$G$41,Cal!$N36,Cal!T$2)),"")</f>
        <v/>
      </c>
      <c r="U36" s="34" t="str">
        <f t="shared" si="8"/>
        <v/>
      </c>
      <c r="V36" s="34" t="str">
        <f t="shared" si="9"/>
        <v/>
      </c>
      <c r="W36" s="45" t="b">
        <f t="shared" si="10"/>
        <v>0</v>
      </c>
      <c r="X36" s="45" t="str">
        <f t="shared" si="6"/>
        <v/>
      </c>
      <c r="Y36" s="59" t="str">
        <f t="shared" si="11"/>
        <v/>
      </c>
    </row>
    <row r="37" spans="14:25" x14ac:dyDescent="0.25">
      <c r="N37" s="38">
        <v>35</v>
      </c>
      <c r="O37" s="33" t="str">
        <f>IFERROR(IF(LEN(INDEX(Dashboard!$B$11:$G$41,Cal!$N37,Cal!O$2))=0,"",INDEX(Dashboard!$B$11:$G$41,Cal!$N37,Cal!O$2)),"")</f>
        <v/>
      </c>
      <c r="P37" s="38" t="str">
        <f>IFERROR(IF(LEN(INDEX(Dashboard!$B$11:$G$41,Cal!$N37,Cal!P$2))=0,"",INDEX(Dashboard!$B$11:$G$41,Cal!$N37,Cal!P$2)),"")</f>
        <v/>
      </c>
      <c r="Q37" s="38" t="str">
        <f>IFERROR(IF(LEN(INDEX(Dashboard!$B$11:$G$41,Cal!$N37,Cal!Q$2))=0,"",INDEX(Dashboard!$B$11:$G$41,Cal!$N37,Cal!Q$2)),"")</f>
        <v/>
      </c>
      <c r="R37" s="38" t="str">
        <f>IFERROR(IF(LEN(INDEX(Dashboard!$B$11:$G$41,Cal!$N37,Cal!R$2))=0,"",INDEX(Dashboard!$B$11:$G$41,Cal!$N37,Cal!R$2)),"")</f>
        <v/>
      </c>
      <c r="S37" s="38" t="str">
        <f>IFERROR(IF(LEN(INDEX(Dashboard!$B$11:$G$41,Cal!$N37,Cal!S$2))=0,"",INDEX(Dashboard!$B$11:$G$41,Cal!$N37,Cal!S$2)),"")</f>
        <v/>
      </c>
      <c r="T37" s="38" t="str">
        <f>IFERROR(IF(LEN(INDEX(Dashboard!$B$11:$G$41,Cal!$N37,Cal!T$2))=0,"",INDEX(Dashboard!$B$11:$G$41,Cal!$N37,Cal!T$2)),"")</f>
        <v/>
      </c>
      <c r="U37" s="34" t="str">
        <f t="shared" si="8"/>
        <v/>
      </c>
      <c r="V37" s="34" t="str">
        <f t="shared" si="9"/>
        <v/>
      </c>
      <c r="W37" s="45" t="b">
        <f t="shared" si="10"/>
        <v>0</v>
      </c>
      <c r="X37" s="45" t="str">
        <f t="shared" si="6"/>
        <v/>
      </c>
      <c r="Y37" s="59" t="str">
        <f t="shared" si="11"/>
        <v/>
      </c>
    </row>
    <row r="38" spans="14:25" x14ac:dyDescent="0.25">
      <c r="N38" s="38">
        <v>36</v>
      </c>
      <c r="O38" s="33" t="str">
        <f>IFERROR(IF(LEN(INDEX(Dashboard!$B$11:$G$41,Cal!$N38,Cal!O$2))=0,"",INDEX(Dashboard!$B$11:$G$41,Cal!$N38,Cal!O$2)),"")</f>
        <v/>
      </c>
      <c r="P38" s="38" t="str">
        <f>IFERROR(IF(LEN(INDEX(Dashboard!$B$11:$G$41,Cal!$N38,Cal!P$2))=0,"",INDEX(Dashboard!$B$11:$G$41,Cal!$N38,Cal!P$2)),"")</f>
        <v/>
      </c>
      <c r="Q38" s="38" t="str">
        <f>IFERROR(IF(LEN(INDEX(Dashboard!$B$11:$G$41,Cal!$N38,Cal!Q$2))=0,"",INDEX(Dashboard!$B$11:$G$41,Cal!$N38,Cal!Q$2)),"")</f>
        <v/>
      </c>
      <c r="R38" s="38" t="str">
        <f>IFERROR(IF(LEN(INDEX(Dashboard!$B$11:$G$41,Cal!$N38,Cal!R$2))=0,"",INDEX(Dashboard!$B$11:$G$41,Cal!$N38,Cal!R$2)),"")</f>
        <v/>
      </c>
      <c r="S38" s="38" t="str">
        <f>IFERROR(IF(LEN(INDEX(Dashboard!$B$11:$G$41,Cal!$N38,Cal!S$2))=0,"",INDEX(Dashboard!$B$11:$G$41,Cal!$N38,Cal!S$2)),"")</f>
        <v/>
      </c>
      <c r="T38" s="38" t="str">
        <f>IFERROR(IF(LEN(INDEX(Dashboard!$B$11:$G$41,Cal!$N38,Cal!T$2))=0,"",INDEX(Dashboard!$B$11:$G$41,Cal!$N38,Cal!T$2)),"")</f>
        <v/>
      </c>
      <c r="U38" s="34" t="str">
        <f t="shared" si="8"/>
        <v/>
      </c>
      <c r="V38" s="34" t="str">
        <f t="shared" si="9"/>
        <v/>
      </c>
      <c r="W38" s="45" t="b">
        <f t="shared" si="10"/>
        <v>0</v>
      </c>
      <c r="X38" s="45" t="str">
        <f t="shared" si="6"/>
        <v/>
      </c>
      <c r="Y38" s="59" t="str">
        <f t="shared" si="11"/>
        <v/>
      </c>
    </row>
    <row r="39" spans="14:25" x14ac:dyDescent="0.25">
      <c r="N39" s="38">
        <v>37</v>
      </c>
      <c r="O39" s="33" t="str">
        <f>IFERROR(IF(LEN(INDEX(Dashboard!$B$11:$G$41,Cal!$N39,Cal!O$2))=0,"",INDEX(Dashboard!$B$11:$G$41,Cal!$N39,Cal!O$2)),"")</f>
        <v/>
      </c>
      <c r="P39" s="38" t="str">
        <f>IFERROR(IF(LEN(INDEX(Dashboard!$B$11:$G$41,Cal!$N39,Cal!P$2))=0,"",INDEX(Dashboard!$B$11:$G$41,Cal!$N39,Cal!P$2)),"")</f>
        <v/>
      </c>
      <c r="Q39" s="38" t="str">
        <f>IFERROR(IF(LEN(INDEX(Dashboard!$B$11:$G$41,Cal!$N39,Cal!Q$2))=0,"",INDEX(Dashboard!$B$11:$G$41,Cal!$N39,Cal!Q$2)),"")</f>
        <v/>
      </c>
      <c r="R39" s="38" t="str">
        <f>IFERROR(IF(LEN(INDEX(Dashboard!$B$11:$G$41,Cal!$N39,Cal!R$2))=0,"",INDEX(Dashboard!$B$11:$G$41,Cal!$N39,Cal!R$2)),"")</f>
        <v/>
      </c>
      <c r="S39" s="38" t="str">
        <f>IFERROR(IF(LEN(INDEX(Dashboard!$B$11:$G$41,Cal!$N39,Cal!S$2))=0,"",INDEX(Dashboard!$B$11:$G$41,Cal!$N39,Cal!S$2)),"")</f>
        <v/>
      </c>
      <c r="T39" s="38" t="str">
        <f>IFERROR(IF(LEN(INDEX(Dashboard!$B$11:$G$41,Cal!$N39,Cal!T$2))=0,"",INDEX(Dashboard!$B$11:$G$41,Cal!$N39,Cal!T$2)),"")</f>
        <v/>
      </c>
      <c r="U39" s="34" t="str">
        <f t="shared" si="8"/>
        <v/>
      </c>
      <c r="V39" s="34" t="str">
        <f t="shared" si="9"/>
        <v/>
      </c>
      <c r="W39" s="45" t="b">
        <f t="shared" si="10"/>
        <v>0</v>
      </c>
      <c r="X39" s="45" t="str">
        <f t="shared" si="6"/>
        <v/>
      </c>
      <c r="Y39" s="59" t="str">
        <f t="shared" si="11"/>
        <v/>
      </c>
    </row>
    <row r="40" spans="14:25" x14ac:dyDescent="0.25">
      <c r="N40" s="38">
        <v>38</v>
      </c>
      <c r="O40" s="33" t="str">
        <f>IFERROR(IF(LEN(INDEX(Dashboard!$B$11:$G$41,Cal!$N40,Cal!O$2))=0,"",INDEX(Dashboard!$B$11:$G$41,Cal!$N40,Cal!O$2)),"")</f>
        <v/>
      </c>
      <c r="P40" s="38" t="str">
        <f>IFERROR(IF(LEN(INDEX(Dashboard!$B$11:$G$41,Cal!$N40,Cal!P$2))=0,"",INDEX(Dashboard!$B$11:$G$41,Cal!$N40,Cal!P$2)),"")</f>
        <v/>
      </c>
      <c r="Q40" s="38" t="str">
        <f>IFERROR(IF(LEN(INDEX(Dashboard!$B$11:$G$41,Cal!$N40,Cal!Q$2))=0,"",INDEX(Dashboard!$B$11:$G$41,Cal!$N40,Cal!Q$2)),"")</f>
        <v/>
      </c>
      <c r="R40" s="38" t="str">
        <f>IFERROR(IF(LEN(INDEX(Dashboard!$B$11:$G$41,Cal!$N40,Cal!R$2))=0,"",INDEX(Dashboard!$B$11:$G$41,Cal!$N40,Cal!R$2)),"")</f>
        <v/>
      </c>
      <c r="S40" s="38" t="str">
        <f>IFERROR(IF(LEN(INDEX(Dashboard!$B$11:$G$41,Cal!$N40,Cal!S$2))=0,"",INDEX(Dashboard!$B$11:$G$41,Cal!$N40,Cal!S$2)),"")</f>
        <v/>
      </c>
      <c r="T40" s="38" t="str">
        <f>IFERROR(IF(LEN(INDEX(Dashboard!$B$11:$G$41,Cal!$N40,Cal!T$2))=0,"",INDEX(Dashboard!$B$11:$G$41,Cal!$N40,Cal!T$2)),"")</f>
        <v/>
      </c>
      <c r="U40" s="34" t="str">
        <f t="shared" si="8"/>
        <v/>
      </c>
      <c r="V40" s="34" t="str">
        <f t="shared" si="9"/>
        <v/>
      </c>
      <c r="W40" s="45" t="b">
        <f t="shared" si="10"/>
        <v>0</v>
      </c>
      <c r="X40" s="45" t="str">
        <f t="shared" si="6"/>
        <v/>
      </c>
      <c r="Y40" s="59" t="str">
        <f t="shared" si="11"/>
        <v/>
      </c>
    </row>
    <row r="41" spans="14:25" x14ac:dyDescent="0.25">
      <c r="N41" s="38">
        <v>39</v>
      </c>
      <c r="O41" s="33" t="str">
        <f>IFERROR(IF(LEN(INDEX(Dashboard!$B$11:$G$41,Cal!$N41,Cal!O$2))=0,"",INDEX(Dashboard!$B$11:$G$41,Cal!$N41,Cal!O$2)),"")</f>
        <v/>
      </c>
      <c r="P41" s="38" t="str">
        <f>IFERROR(IF(LEN(INDEX(Dashboard!$B$11:$G$41,Cal!$N41,Cal!P$2))=0,"",INDEX(Dashboard!$B$11:$G$41,Cal!$N41,Cal!P$2)),"")</f>
        <v/>
      </c>
      <c r="Q41" s="38" t="str">
        <f>IFERROR(IF(LEN(INDEX(Dashboard!$B$11:$G$41,Cal!$N41,Cal!Q$2))=0,"",INDEX(Dashboard!$B$11:$G$41,Cal!$N41,Cal!Q$2)),"")</f>
        <v/>
      </c>
      <c r="R41" s="38" t="str">
        <f>IFERROR(IF(LEN(INDEX(Dashboard!$B$11:$G$41,Cal!$N41,Cal!R$2))=0,"",INDEX(Dashboard!$B$11:$G$41,Cal!$N41,Cal!R$2)),"")</f>
        <v/>
      </c>
      <c r="S41" s="38" t="str">
        <f>IFERROR(IF(LEN(INDEX(Dashboard!$B$11:$G$41,Cal!$N41,Cal!S$2))=0,"",INDEX(Dashboard!$B$11:$G$41,Cal!$N41,Cal!S$2)),"")</f>
        <v/>
      </c>
      <c r="T41" s="38" t="str">
        <f>IFERROR(IF(LEN(INDEX(Dashboard!$B$11:$G$41,Cal!$N41,Cal!T$2))=0,"",INDEX(Dashboard!$B$11:$G$41,Cal!$N41,Cal!T$2)),"")</f>
        <v/>
      </c>
      <c r="U41" s="34" t="str">
        <f t="shared" ref="U41:U53" si="12">IFERROR(IF(LEN(O41)&gt;0,IF(COUNTBLANK(O41),0,1)-(COUNTA($P41:$T41)-COUNTBLANK($P41:$T41))&lt;0,""),"")</f>
        <v/>
      </c>
      <c r="V41" s="34" t="str">
        <f t="shared" ref="V41:V53" si="13">IFERROR(IF(LEN(O41)&gt;0,IF(COUNTBLANK(O41),0,1)-(COUNTA($P41:$T41)-COUNTBLANK($P41:$T41))&gt;0,""),"")</f>
        <v/>
      </c>
      <c r="W41" s="45" t="b">
        <f t="shared" ref="W41:W53" si="14">IFERROR(IF(LEN(O41)=0,(COUNTA($P41:$T41)-COUNTBLANK($P41:$T41))&gt;0,""),"")</f>
        <v>0</v>
      </c>
      <c r="X41" s="45" t="str">
        <f t="shared" si="6"/>
        <v/>
      </c>
      <c r="Y41" s="59" t="str">
        <f t="shared" ref="Y41:Y53" si="15">IFERROR(IF(COUNTIF(U41:X41,TRUE)=0,"","!"),"")</f>
        <v/>
      </c>
    </row>
    <row r="42" spans="14:25" x14ac:dyDescent="0.25">
      <c r="N42" s="38">
        <v>40</v>
      </c>
      <c r="O42" s="33" t="str">
        <f>IFERROR(IF(LEN(INDEX(Dashboard!$B$11:$G$41,Cal!$N42,Cal!O$2))=0,"",INDEX(Dashboard!$B$11:$G$41,Cal!$N42,Cal!O$2)),"")</f>
        <v/>
      </c>
      <c r="P42" s="38" t="str">
        <f>IFERROR(IF(LEN(INDEX(Dashboard!$B$11:$G$41,Cal!$N42,Cal!P$2))=0,"",INDEX(Dashboard!$B$11:$G$41,Cal!$N42,Cal!P$2)),"")</f>
        <v/>
      </c>
      <c r="Q42" s="38" t="str">
        <f>IFERROR(IF(LEN(INDEX(Dashboard!$B$11:$G$41,Cal!$N42,Cal!Q$2))=0,"",INDEX(Dashboard!$B$11:$G$41,Cal!$N42,Cal!Q$2)),"")</f>
        <v/>
      </c>
      <c r="R42" s="38" t="str">
        <f>IFERROR(IF(LEN(INDEX(Dashboard!$B$11:$G$41,Cal!$N42,Cal!R$2))=0,"",INDEX(Dashboard!$B$11:$G$41,Cal!$N42,Cal!R$2)),"")</f>
        <v/>
      </c>
      <c r="S42" s="38" t="str">
        <f>IFERROR(IF(LEN(INDEX(Dashboard!$B$11:$G$41,Cal!$N42,Cal!S$2))=0,"",INDEX(Dashboard!$B$11:$G$41,Cal!$N42,Cal!S$2)),"")</f>
        <v/>
      </c>
      <c r="T42" s="38" t="str">
        <f>IFERROR(IF(LEN(INDEX(Dashboard!$B$11:$G$41,Cal!$N42,Cal!T$2))=0,"",INDEX(Dashboard!$B$11:$G$41,Cal!$N42,Cal!T$2)),"")</f>
        <v/>
      </c>
      <c r="U42" s="34" t="str">
        <f t="shared" si="12"/>
        <v/>
      </c>
      <c r="V42" s="34" t="str">
        <f t="shared" si="13"/>
        <v/>
      </c>
      <c r="W42" s="45" t="b">
        <f t="shared" si="14"/>
        <v>0</v>
      </c>
      <c r="X42" s="45" t="str">
        <f t="shared" si="6"/>
        <v/>
      </c>
      <c r="Y42" s="59" t="str">
        <f t="shared" si="15"/>
        <v/>
      </c>
    </row>
    <row r="43" spans="14:25" x14ac:dyDescent="0.25">
      <c r="N43" s="38">
        <v>41</v>
      </c>
      <c r="O43" s="33" t="str">
        <f>IFERROR(IF(LEN(INDEX(Dashboard!$B$11:$G$41,Cal!$N43,Cal!O$2))=0,"",INDEX(Dashboard!$B$11:$G$41,Cal!$N43,Cal!O$2)),"")</f>
        <v/>
      </c>
      <c r="P43" s="38" t="str">
        <f>IFERROR(IF(LEN(INDEX(Dashboard!$B$11:$G$41,Cal!$N43,Cal!P$2))=0,"",INDEX(Dashboard!$B$11:$G$41,Cal!$N43,Cal!P$2)),"")</f>
        <v/>
      </c>
      <c r="Q43" s="38" t="str">
        <f>IFERROR(IF(LEN(INDEX(Dashboard!$B$11:$G$41,Cal!$N43,Cal!Q$2))=0,"",INDEX(Dashboard!$B$11:$G$41,Cal!$N43,Cal!Q$2)),"")</f>
        <v/>
      </c>
      <c r="R43" s="38" t="str">
        <f>IFERROR(IF(LEN(INDEX(Dashboard!$B$11:$G$41,Cal!$N43,Cal!R$2))=0,"",INDEX(Dashboard!$B$11:$G$41,Cal!$N43,Cal!R$2)),"")</f>
        <v/>
      </c>
      <c r="S43" s="38" t="str">
        <f>IFERROR(IF(LEN(INDEX(Dashboard!$B$11:$G$41,Cal!$N43,Cal!S$2))=0,"",INDEX(Dashboard!$B$11:$G$41,Cal!$N43,Cal!S$2)),"")</f>
        <v/>
      </c>
      <c r="T43" s="38" t="str">
        <f>IFERROR(IF(LEN(INDEX(Dashboard!$B$11:$G$41,Cal!$N43,Cal!T$2))=0,"",INDEX(Dashboard!$B$11:$G$41,Cal!$N43,Cal!T$2)),"")</f>
        <v/>
      </c>
      <c r="U43" s="34" t="str">
        <f t="shared" si="12"/>
        <v/>
      </c>
      <c r="V43" s="34" t="str">
        <f t="shared" si="13"/>
        <v/>
      </c>
      <c r="W43" s="45" t="b">
        <f t="shared" si="14"/>
        <v>0</v>
      </c>
      <c r="X43" s="45" t="str">
        <f t="shared" si="6"/>
        <v/>
      </c>
      <c r="Y43" s="59" t="str">
        <f t="shared" si="15"/>
        <v/>
      </c>
    </row>
    <row r="44" spans="14:25" x14ac:dyDescent="0.25">
      <c r="N44" s="38">
        <v>42</v>
      </c>
      <c r="O44" s="33" t="str">
        <f>IFERROR(IF(LEN(INDEX(Dashboard!$B$11:$G$41,Cal!$N44,Cal!O$2))=0,"",INDEX(Dashboard!$B$11:$G$41,Cal!$N44,Cal!O$2)),"")</f>
        <v/>
      </c>
      <c r="P44" s="38" t="str">
        <f>IFERROR(IF(LEN(INDEX(Dashboard!$B$11:$G$41,Cal!$N44,Cal!P$2))=0,"",INDEX(Dashboard!$B$11:$G$41,Cal!$N44,Cal!P$2)),"")</f>
        <v/>
      </c>
      <c r="Q44" s="38" t="str">
        <f>IFERROR(IF(LEN(INDEX(Dashboard!$B$11:$G$41,Cal!$N44,Cal!Q$2))=0,"",INDEX(Dashboard!$B$11:$G$41,Cal!$N44,Cal!Q$2)),"")</f>
        <v/>
      </c>
      <c r="R44" s="38" t="str">
        <f>IFERROR(IF(LEN(INDEX(Dashboard!$B$11:$G$41,Cal!$N44,Cal!R$2))=0,"",INDEX(Dashboard!$B$11:$G$41,Cal!$N44,Cal!R$2)),"")</f>
        <v/>
      </c>
      <c r="S44" s="38" t="str">
        <f>IFERROR(IF(LEN(INDEX(Dashboard!$B$11:$G$41,Cal!$N44,Cal!S$2))=0,"",INDEX(Dashboard!$B$11:$G$41,Cal!$N44,Cal!S$2)),"")</f>
        <v/>
      </c>
      <c r="T44" s="38" t="str">
        <f>IFERROR(IF(LEN(INDEX(Dashboard!$B$11:$G$41,Cal!$N44,Cal!T$2))=0,"",INDEX(Dashboard!$B$11:$G$41,Cal!$N44,Cal!T$2)),"")</f>
        <v/>
      </c>
      <c r="U44" s="34" t="str">
        <f t="shared" si="12"/>
        <v/>
      </c>
      <c r="V44" s="34" t="str">
        <f t="shared" si="13"/>
        <v/>
      </c>
      <c r="W44" s="45" t="b">
        <f t="shared" si="14"/>
        <v>0</v>
      </c>
      <c r="X44" s="45" t="str">
        <f t="shared" si="6"/>
        <v/>
      </c>
      <c r="Y44" s="59" t="str">
        <f t="shared" si="15"/>
        <v/>
      </c>
    </row>
    <row r="45" spans="14:25" x14ac:dyDescent="0.25">
      <c r="N45" s="38">
        <v>43</v>
      </c>
      <c r="O45" s="33" t="str">
        <f>IFERROR(IF(LEN(INDEX(Dashboard!$B$11:$G$41,Cal!$N45,Cal!O$2))=0,"",INDEX(Dashboard!$B$11:$G$41,Cal!$N45,Cal!O$2)),"")</f>
        <v/>
      </c>
      <c r="P45" s="38" t="str">
        <f>IFERROR(IF(LEN(INDEX(Dashboard!$B$11:$G$41,Cal!$N45,Cal!P$2))=0,"",INDEX(Dashboard!$B$11:$G$41,Cal!$N45,Cal!P$2)),"")</f>
        <v/>
      </c>
      <c r="Q45" s="38" t="str">
        <f>IFERROR(IF(LEN(INDEX(Dashboard!$B$11:$G$41,Cal!$N45,Cal!Q$2))=0,"",INDEX(Dashboard!$B$11:$G$41,Cal!$N45,Cal!Q$2)),"")</f>
        <v/>
      </c>
      <c r="R45" s="38" t="str">
        <f>IFERROR(IF(LEN(INDEX(Dashboard!$B$11:$G$41,Cal!$N45,Cal!R$2))=0,"",INDEX(Dashboard!$B$11:$G$41,Cal!$N45,Cal!R$2)),"")</f>
        <v/>
      </c>
      <c r="S45" s="38" t="str">
        <f>IFERROR(IF(LEN(INDEX(Dashboard!$B$11:$G$41,Cal!$N45,Cal!S$2))=0,"",INDEX(Dashboard!$B$11:$G$41,Cal!$N45,Cal!S$2)),"")</f>
        <v/>
      </c>
      <c r="T45" s="38" t="str">
        <f>IFERROR(IF(LEN(INDEX(Dashboard!$B$11:$G$41,Cal!$N45,Cal!T$2))=0,"",INDEX(Dashboard!$B$11:$G$41,Cal!$N45,Cal!T$2)),"")</f>
        <v/>
      </c>
      <c r="U45" s="34" t="str">
        <f t="shared" si="12"/>
        <v/>
      </c>
      <c r="V45" s="34" t="str">
        <f t="shared" si="13"/>
        <v/>
      </c>
      <c r="W45" s="45" t="b">
        <f t="shared" si="14"/>
        <v>0</v>
      </c>
      <c r="X45" s="45" t="str">
        <f t="shared" si="6"/>
        <v/>
      </c>
      <c r="Y45" s="59" t="str">
        <f t="shared" si="15"/>
        <v/>
      </c>
    </row>
    <row r="46" spans="14:25" x14ac:dyDescent="0.25">
      <c r="N46" s="38">
        <v>44</v>
      </c>
      <c r="O46" s="33" t="str">
        <f>IFERROR(IF(LEN(INDEX(Dashboard!$B$11:$G$41,Cal!$N46,Cal!O$2))=0,"",INDEX(Dashboard!$B$11:$G$41,Cal!$N46,Cal!O$2)),"")</f>
        <v/>
      </c>
      <c r="P46" s="38" t="str">
        <f>IFERROR(IF(LEN(INDEX(Dashboard!$B$11:$G$41,Cal!$N46,Cal!P$2))=0,"",INDEX(Dashboard!$B$11:$G$41,Cal!$N46,Cal!P$2)),"")</f>
        <v/>
      </c>
      <c r="Q46" s="38" t="str">
        <f>IFERROR(IF(LEN(INDEX(Dashboard!$B$11:$G$41,Cal!$N46,Cal!Q$2))=0,"",INDEX(Dashboard!$B$11:$G$41,Cal!$N46,Cal!Q$2)),"")</f>
        <v/>
      </c>
      <c r="R46" s="38" t="str">
        <f>IFERROR(IF(LEN(INDEX(Dashboard!$B$11:$G$41,Cal!$N46,Cal!R$2))=0,"",INDEX(Dashboard!$B$11:$G$41,Cal!$N46,Cal!R$2)),"")</f>
        <v/>
      </c>
      <c r="S46" s="38" t="str">
        <f>IFERROR(IF(LEN(INDEX(Dashboard!$B$11:$G$41,Cal!$N46,Cal!S$2))=0,"",INDEX(Dashboard!$B$11:$G$41,Cal!$N46,Cal!S$2)),"")</f>
        <v/>
      </c>
      <c r="T46" s="38" t="str">
        <f>IFERROR(IF(LEN(INDEX(Dashboard!$B$11:$G$41,Cal!$N46,Cal!T$2))=0,"",INDEX(Dashboard!$B$11:$G$41,Cal!$N46,Cal!T$2)),"")</f>
        <v/>
      </c>
      <c r="U46" s="34" t="str">
        <f t="shared" si="12"/>
        <v/>
      </c>
      <c r="V46" s="34" t="str">
        <f t="shared" si="13"/>
        <v/>
      </c>
      <c r="W46" s="45" t="b">
        <f t="shared" si="14"/>
        <v>0</v>
      </c>
      <c r="X46" s="45" t="str">
        <f t="shared" si="6"/>
        <v/>
      </c>
      <c r="Y46" s="59" t="str">
        <f t="shared" si="15"/>
        <v/>
      </c>
    </row>
    <row r="47" spans="14:25" x14ac:dyDescent="0.25">
      <c r="N47" s="38">
        <v>45</v>
      </c>
      <c r="O47" s="33" t="str">
        <f>IFERROR(IF(LEN(INDEX(Dashboard!$B$11:$G$41,Cal!$N47,Cal!O$2))=0,"",INDEX(Dashboard!$B$11:$G$41,Cal!$N47,Cal!O$2)),"")</f>
        <v/>
      </c>
      <c r="P47" s="38" t="str">
        <f>IFERROR(IF(LEN(INDEX(Dashboard!$B$11:$G$41,Cal!$N47,Cal!P$2))=0,"",INDEX(Dashboard!$B$11:$G$41,Cal!$N47,Cal!P$2)),"")</f>
        <v/>
      </c>
      <c r="Q47" s="38" t="str">
        <f>IFERROR(IF(LEN(INDEX(Dashboard!$B$11:$G$41,Cal!$N47,Cal!Q$2))=0,"",INDEX(Dashboard!$B$11:$G$41,Cal!$N47,Cal!Q$2)),"")</f>
        <v/>
      </c>
      <c r="R47" s="38" t="str">
        <f>IFERROR(IF(LEN(INDEX(Dashboard!$B$11:$G$41,Cal!$N47,Cal!R$2))=0,"",INDEX(Dashboard!$B$11:$G$41,Cal!$N47,Cal!R$2)),"")</f>
        <v/>
      </c>
      <c r="S47" s="38" t="str">
        <f>IFERROR(IF(LEN(INDEX(Dashboard!$B$11:$G$41,Cal!$N47,Cal!S$2))=0,"",INDEX(Dashboard!$B$11:$G$41,Cal!$N47,Cal!S$2)),"")</f>
        <v/>
      </c>
      <c r="T47" s="38" t="str">
        <f>IFERROR(IF(LEN(INDEX(Dashboard!$B$11:$G$41,Cal!$N47,Cal!T$2))=0,"",INDEX(Dashboard!$B$11:$G$41,Cal!$N47,Cal!T$2)),"")</f>
        <v/>
      </c>
      <c r="U47" s="34" t="str">
        <f t="shared" si="12"/>
        <v/>
      </c>
      <c r="V47" s="34" t="str">
        <f t="shared" si="13"/>
        <v/>
      </c>
      <c r="W47" s="45" t="b">
        <f t="shared" si="14"/>
        <v>0</v>
      </c>
      <c r="X47" s="45" t="str">
        <f t="shared" si="6"/>
        <v/>
      </c>
      <c r="Y47" s="59" t="str">
        <f t="shared" si="15"/>
        <v/>
      </c>
    </row>
    <row r="48" spans="14:25" x14ac:dyDescent="0.25">
      <c r="N48" s="38">
        <v>46</v>
      </c>
      <c r="O48" s="33" t="str">
        <f>IFERROR(IF(LEN(INDEX(Dashboard!$B$11:$G$41,Cal!$N48,Cal!O$2))=0,"",INDEX(Dashboard!$B$11:$G$41,Cal!$N48,Cal!O$2)),"")</f>
        <v/>
      </c>
      <c r="P48" s="38" t="str">
        <f>IFERROR(IF(LEN(INDEX(Dashboard!$B$11:$G$41,Cal!$N48,Cal!P$2))=0,"",INDEX(Dashboard!$B$11:$G$41,Cal!$N48,Cal!P$2)),"")</f>
        <v/>
      </c>
      <c r="Q48" s="38" t="str">
        <f>IFERROR(IF(LEN(INDEX(Dashboard!$B$11:$G$41,Cal!$N48,Cal!Q$2))=0,"",INDEX(Dashboard!$B$11:$G$41,Cal!$N48,Cal!Q$2)),"")</f>
        <v/>
      </c>
      <c r="R48" s="38" t="str">
        <f>IFERROR(IF(LEN(INDEX(Dashboard!$B$11:$G$41,Cal!$N48,Cal!R$2))=0,"",INDEX(Dashboard!$B$11:$G$41,Cal!$N48,Cal!R$2)),"")</f>
        <v/>
      </c>
      <c r="S48" s="38" t="str">
        <f>IFERROR(IF(LEN(INDEX(Dashboard!$B$11:$G$41,Cal!$N48,Cal!S$2))=0,"",INDEX(Dashboard!$B$11:$G$41,Cal!$N48,Cal!S$2)),"")</f>
        <v/>
      </c>
      <c r="T48" s="38" t="str">
        <f>IFERROR(IF(LEN(INDEX(Dashboard!$B$11:$G$41,Cal!$N48,Cal!T$2))=0,"",INDEX(Dashboard!$B$11:$G$41,Cal!$N48,Cal!T$2)),"")</f>
        <v/>
      </c>
      <c r="U48" s="34" t="str">
        <f t="shared" si="12"/>
        <v/>
      </c>
      <c r="V48" s="34" t="str">
        <f t="shared" si="13"/>
        <v/>
      </c>
      <c r="W48" s="45" t="b">
        <f t="shared" si="14"/>
        <v>0</v>
      </c>
      <c r="X48" s="45" t="str">
        <f t="shared" si="6"/>
        <v/>
      </c>
      <c r="Y48" s="59" t="str">
        <f t="shared" si="15"/>
        <v/>
      </c>
    </row>
    <row r="49" spans="14:25" x14ac:dyDescent="0.25">
      <c r="N49" s="38">
        <v>47</v>
      </c>
      <c r="O49" s="33" t="str">
        <f>IFERROR(IF(LEN(INDEX(Dashboard!$B$11:$G$41,Cal!$N49,Cal!O$2))=0,"",INDEX(Dashboard!$B$11:$G$41,Cal!$N49,Cal!O$2)),"")</f>
        <v/>
      </c>
      <c r="P49" s="38" t="str">
        <f>IFERROR(IF(LEN(INDEX(Dashboard!$B$11:$G$41,Cal!$N49,Cal!P$2))=0,"",INDEX(Dashboard!$B$11:$G$41,Cal!$N49,Cal!P$2)),"")</f>
        <v/>
      </c>
      <c r="Q49" s="38" t="str">
        <f>IFERROR(IF(LEN(INDEX(Dashboard!$B$11:$G$41,Cal!$N49,Cal!Q$2))=0,"",INDEX(Dashboard!$B$11:$G$41,Cal!$N49,Cal!Q$2)),"")</f>
        <v/>
      </c>
      <c r="R49" s="38" t="str">
        <f>IFERROR(IF(LEN(INDEX(Dashboard!$B$11:$G$41,Cal!$N49,Cal!R$2))=0,"",INDEX(Dashboard!$B$11:$G$41,Cal!$N49,Cal!R$2)),"")</f>
        <v/>
      </c>
      <c r="S49" s="38" t="str">
        <f>IFERROR(IF(LEN(INDEX(Dashboard!$B$11:$G$41,Cal!$N49,Cal!S$2))=0,"",INDEX(Dashboard!$B$11:$G$41,Cal!$N49,Cal!S$2)),"")</f>
        <v/>
      </c>
      <c r="T49" s="38" t="str">
        <f>IFERROR(IF(LEN(INDEX(Dashboard!$B$11:$G$41,Cal!$N49,Cal!T$2))=0,"",INDEX(Dashboard!$B$11:$G$41,Cal!$N49,Cal!T$2)),"")</f>
        <v/>
      </c>
      <c r="U49" s="34" t="str">
        <f t="shared" si="12"/>
        <v/>
      </c>
      <c r="V49" s="34" t="str">
        <f t="shared" si="13"/>
        <v/>
      </c>
      <c r="W49" s="45" t="b">
        <f t="shared" si="14"/>
        <v>0</v>
      </c>
      <c r="X49" s="45" t="str">
        <f t="shared" si="6"/>
        <v/>
      </c>
      <c r="Y49" s="59" t="str">
        <f t="shared" si="15"/>
        <v/>
      </c>
    </row>
    <row r="50" spans="14:25" x14ac:dyDescent="0.25">
      <c r="N50" s="38">
        <v>48</v>
      </c>
      <c r="O50" s="33" t="str">
        <f>IFERROR(IF(LEN(INDEX(Dashboard!$B$11:$G$41,Cal!$N50,Cal!O$2))=0,"",INDEX(Dashboard!$B$11:$G$41,Cal!$N50,Cal!O$2)),"")</f>
        <v/>
      </c>
      <c r="P50" s="38" t="str">
        <f>IFERROR(IF(LEN(INDEX(Dashboard!$B$11:$G$41,Cal!$N50,Cal!P$2))=0,"",INDEX(Dashboard!$B$11:$G$41,Cal!$N50,Cal!P$2)),"")</f>
        <v/>
      </c>
      <c r="Q50" s="38" t="str">
        <f>IFERROR(IF(LEN(INDEX(Dashboard!$B$11:$G$41,Cal!$N50,Cal!Q$2))=0,"",INDEX(Dashboard!$B$11:$G$41,Cal!$N50,Cal!Q$2)),"")</f>
        <v/>
      </c>
      <c r="R50" s="38" t="str">
        <f>IFERROR(IF(LEN(INDEX(Dashboard!$B$11:$G$41,Cal!$N50,Cal!R$2))=0,"",INDEX(Dashboard!$B$11:$G$41,Cal!$N50,Cal!R$2)),"")</f>
        <v/>
      </c>
      <c r="S50" s="38" t="str">
        <f>IFERROR(IF(LEN(INDEX(Dashboard!$B$11:$G$41,Cal!$N50,Cal!S$2))=0,"",INDEX(Dashboard!$B$11:$G$41,Cal!$N50,Cal!S$2)),"")</f>
        <v/>
      </c>
      <c r="T50" s="38" t="str">
        <f>IFERROR(IF(LEN(INDEX(Dashboard!$B$11:$G$41,Cal!$N50,Cal!T$2))=0,"",INDEX(Dashboard!$B$11:$G$41,Cal!$N50,Cal!T$2)),"")</f>
        <v/>
      </c>
      <c r="U50" s="34" t="str">
        <f t="shared" si="12"/>
        <v/>
      </c>
      <c r="V50" s="34" t="str">
        <f t="shared" si="13"/>
        <v/>
      </c>
      <c r="W50" s="45" t="b">
        <f t="shared" si="14"/>
        <v>0</v>
      </c>
      <c r="X50" s="45" t="str">
        <f t="shared" si="6"/>
        <v/>
      </c>
      <c r="Y50" s="59" t="str">
        <f t="shared" si="15"/>
        <v/>
      </c>
    </row>
    <row r="51" spans="14:25" x14ac:dyDescent="0.25">
      <c r="N51" s="38">
        <v>49</v>
      </c>
      <c r="O51" s="33" t="str">
        <f>IFERROR(IF(LEN(INDEX(Dashboard!$B$11:$G$41,Cal!$N51,Cal!O$2))=0,"",INDEX(Dashboard!$B$11:$G$41,Cal!$N51,Cal!O$2)),"")</f>
        <v/>
      </c>
      <c r="P51" s="38" t="str">
        <f>IFERROR(IF(LEN(INDEX(Dashboard!$B$11:$G$41,Cal!$N51,Cal!P$2))=0,"",INDEX(Dashboard!$B$11:$G$41,Cal!$N51,Cal!P$2)),"")</f>
        <v/>
      </c>
      <c r="Q51" s="38" t="str">
        <f>IFERROR(IF(LEN(INDEX(Dashboard!$B$11:$G$41,Cal!$N51,Cal!Q$2))=0,"",INDEX(Dashboard!$B$11:$G$41,Cal!$N51,Cal!Q$2)),"")</f>
        <v/>
      </c>
      <c r="R51" s="38" t="str">
        <f>IFERROR(IF(LEN(INDEX(Dashboard!$B$11:$G$41,Cal!$N51,Cal!R$2))=0,"",INDEX(Dashboard!$B$11:$G$41,Cal!$N51,Cal!R$2)),"")</f>
        <v/>
      </c>
      <c r="S51" s="38" t="str">
        <f>IFERROR(IF(LEN(INDEX(Dashboard!$B$11:$G$41,Cal!$N51,Cal!S$2))=0,"",INDEX(Dashboard!$B$11:$G$41,Cal!$N51,Cal!S$2)),"")</f>
        <v/>
      </c>
      <c r="T51" s="38" t="str">
        <f>IFERROR(IF(LEN(INDEX(Dashboard!$B$11:$G$41,Cal!$N51,Cal!T$2))=0,"",INDEX(Dashboard!$B$11:$G$41,Cal!$N51,Cal!T$2)),"")</f>
        <v/>
      </c>
      <c r="U51" s="34" t="str">
        <f t="shared" si="12"/>
        <v/>
      </c>
      <c r="V51" s="34" t="str">
        <f t="shared" si="13"/>
        <v/>
      </c>
      <c r="W51" s="45" t="b">
        <f t="shared" si="14"/>
        <v>0</v>
      </c>
      <c r="X51" s="45" t="str">
        <f t="shared" si="6"/>
        <v/>
      </c>
      <c r="Y51" s="59" t="str">
        <f t="shared" si="15"/>
        <v/>
      </c>
    </row>
    <row r="52" spans="14:25" x14ac:dyDescent="0.25">
      <c r="N52" s="38">
        <v>50</v>
      </c>
      <c r="O52" s="33" t="str">
        <f>IFERROR(IF(LEN(INDEX(Dashboard!$B$11:$G$41,Cal!$N52,Cal!O$2))=0,"",INDEX(Dashboard!$B$11:$G$41,Cal!$N52,Cal!O$2)),"")</f>
        <v/>
      </c>
      <c r="P52" s="38" t="str">
        <f>IFERROR(IF(LEN(INDEX(Dashboard!$B$11:$G$41,Cal!$N52,Cal!P$2))=0,"",INDEX(Dashboard!$B$11:$G$41,Cal!$N52,Cal!P$2)),"")</f>
        <v/>
      </c>
      <c r="Q52" s="38" t="str">
        <f>IFERROR(IF(LEN(INDEX(Dashboard!$B$11:$G$41,Cal!$N52,Cal!Q$2))=0,"",INDEX(Dashboard!$B$11:$G$41,Cal!$N52,Cal!Q$2)),"")</f>
        <v/>
      </c>
      <c r="R52" s="38" t="str">
        <f>IFERROR(IF(LEN(INDEX(Dashboard!$B$11:$G$41,Cal!$N52,Cal!R$2))=0,"",INDEX(Dashboard!$B$11:$G$41,Cal!$N52,Cal!R$2)),"")</f>
        <v/>
      </c>
      <c r="S52" s="38" t="str">
        <f>IFERROR(IF(LEN(INDEX(Dashboard!$B$11:$G$41,Cal!$N52,Cal!S$2))=0,"",INDEX(Dashboard!$B$11:$G$41,Cal!$N52,Cal!S$2)),"")</f>
        <v/>
      </c>
      <c r="T52" s="38" t="str">
        <f>IFERROR(IF(LEN(INDEX(Dashboard!$B$11:$G$41,Cal!$N52,Cal!T$2))=0,"",INDEX(Dashboard!$B$11:$G$41,Cal!$N52,Cal!T$2)),"")</f>
        <v/>
      </c>
      <c r="U52" s="34" t="str">
        <f t="shared" si="12"/>
        <v/>
      </c>
      <c r="V52" s="34" t="str">
        <f t="shared" si="13"/>
        <v/>
      </c>
      <c r="W52" s="45" t="b">
        <f t="shared" si="14"/>
        <v>0</v>
      </c>
      <c r="X52" s="45" t="str">
        <f t="shared" si="6"/>
        <v/>
      </c>
      <c r="Y52" s="59" t="str">
        <f t="shared" si="15"/>
        <v/>
      </c>
    </row>
    <row r="53" spans="14:25" x14ac:dyDescent="0.25">
      <c r="N53" s="38">
        <v>51</v>
      </c>
      <c r="O53" s="33" t="str">
        <f>IFERROR(IF(LEN(INDEX(Dashboard!$B$11:$G$41,Cal!$N53,Cal!O$2))=0,"",INDEX(Dashboard!$B$11:$G$41,Cal!$N53,Cal!O$2)),"")</f>
        <v/>
      </c>
      <c r="P53" s="38" t="str">
        <f>IFERROR(IF(LEN(INDEX(Dashboard!$B$11:$G$41,Cal!$N53,Cal!P$2))=0,"",INDEX(Dashboard!$B$11:$G$41,Cal!$N53,Cal!P$2)),"")</f>
        <v/>
      </c>
      <c r="Q53" s="38" t="str">
        <f>IFERROR(IF(LEN(INDEX(Dashboard!$B$11:$G$41,Cal!$N53,Cal!Q$2))=0,"",INDEX(Dashboard!$B$11:$G$41,Cal!$N53,Cal!Q$2)),"")</f>
        <v/>
      </c>
      <c r="R53" s="38" t="str">
        <f>IFERROR(IF(LEN(INDEX(Dashboard!$B$11:$G$41,Cal!$N53,Cal!R$2))=0,"",INDEX(Dashboard!$B$11:$G$41,Cal!$N53,Cal!R$2)),"")</f>
        <v/>
      </c>
      <c r="S53" s="38" t="str">
        <f>IFERROR(IF(LEN(INDEX(Dashboard!$B$11:$G$41,Cal!$N53,Cal!S$2))=0,"",INDEX(Dashboard!$B$11:$G$41,Cal!$N53,Cal!S$2)),"")</f>
        <v/>
      </c>
      <c r="T53" s="38" t="str">
        <f>IFERROR(IF(LEN(INDEX(Dashboard!$B$11:$G$41,Cal!$N53,Cal!T$2))=0,"",INDEX(Dashboard!$B$11:$G$41,Cal!$N53,Cal!T$2)),"")</f>
        <v/>
      </c>
      <c r="U53" s="34" t="str">
        <f t="shared" si="12"/>
        <v/>
      </c>
      <c r="V53" s="34" t="str">
        <f t="shared" si="13"/>
        <v/>
      </c>
      <c r="W53" s="45" t="b">
        <f t="shared" si="14"/>
        <v>0</v>
      </c>
      <c r="X53" s="45" t="str">
        <f t="shared" si="6"/>
        <v/>
      </c>
      <c r="Y53" s="59" t="str">
        <f t="shared" si="15"/>
        <v/>
      </c>
    </row>
    <row r="55" spans="14:25" x14ac:dyDescent="0.25">
      <c r="O55" s="42" t="s">
        <v>54</v>
      </c>
      <c r="P55" s="41">
        <f>COUNTIF(P$4:P$53,"X")*$I$3</f>
        <v>2</v>
      </c>
      <c r="Q55" s="41">
        <f>COUNTIF(Q$4:Q$53,"X")*$I$4</f>
        <v>4</v>
      </c>
      <c r="R55" s="41">
        <f>COUNTIF(R$4:R$53,"X")*$I$5</f>
        <v>12</v>
      </c>
      <c r="S55" s="41">
        <f>COUNTIF(S$4:S$53,"X")*$I$6</f>
        <v>24</v>
      </c>
      <c r="T55" s="41">
        <f>COUNTIF(T$4:T$53,"X")*$I$7</f>
        <v>30</v>
      </c>
      <c r="U55" s="42">
        <f>IFERROR(SUM($P$55:$T$55),"")</f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2022-07-13T13:27:13Z</cp:lastPrinted>
  <dcterms:created xsi:type="dcterms:W3CDTF">2018-11-13T14:01:04Z</dcterms:created>
  <dcterms:modified xsi:type="dcterms:W3CDTF">2022-07-21T13:39:57Z</dcterms:modified>
  <dc:title>Performance Review V2 Template</dc:title>
  <dc:subject>Performance Review V2</dc:subject>
  <dc:description>Performance Review V2 template by Master Productivity Kit — masterproductivitykit.com</dc:description>
  <cp:keywords>Master Productivity Kit, Excel template, Google Sheets template</cp:keywords>
  <cp:category>Business Template</cp:category>
</cp:coreProperties>
</file>